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iccillo\Downloads\"/>
    </mc:Choice>
  </mc:AlternateContent>
  <bookViews>
    <workbookView xWindow="0" yWindow="0" windowWidth="24000" windowHeight="9030"/>
  </bookViews>
  <sheets>
    <sheet name="Indice" sheetId="43" r:id="rId1"/>
    <sheet name="BCyL SM - 2024" sheetId="68" r:id="rId2"/>
    <sheet name="BCyL SM - 2023" sheetId="67" r:id="rId3"/>
    <sheet name="BCyL SM -2022" sheetId="61" r:id="rId4"/>
    <sheet name="BCyL SM - 2021" sheetId="55" r:id="rId5"/>
    <sheet name="BCyL SM - 2020" sheetId="44" r:id="rId6"/>
    <sheet name="BCyL SM - 2019" sheetId="42" r:id="rId7"/>
    <sheet name="BCyL SM - 2018" sheetId="41" r:id="rId8"/>
    <sheet name="BCyL SM - 2017" sheetId="40" r:id="rId9"/>
    <sheet name="BCyL SM - 2016" sheetId="39" r:id="rId10"/>
    <sheet name="BCyL SM - 2015" sheetId="38" r:id="rId11"/>
    <sheet name="BCyL SM - 2014" sheetId="37" r:id="rId12"/>
    <sheet name="BCyL SM - 2013" sheetId="36" r:id="rId13"/>
    <sheet name="BCyL U - 2024" sheetId="69" r:id="rId14"/>
    <sheet name="BC y LU -2023" sheetId="66" r:id="rId15"/>
    <sheet name="BCyL U - 2022" sheetId="60" r:id="rId16"/>
    <sheet name="BCyL U - 2021" sheetId="54" r:id="rId17"/>
    <sheet name="BCyL U - 2020" sheetId="45" r:id="rId18"/>
    <sheet name="BCyL U - 2019" sheetId="35" r:id="rId19"/>
    <sheet name="BCyL U - 2018" sheetId="34" r:id="rId20"/>
    <sheet name="BCyL U - 2017" sheetId="33" r:id="rId21"/>
    <sheet name="BCyL U - 2016" sheetId="32" r:id="rId22"/>
    <sheet name="BCyL U - 2015" sheetId="31" r:id="rId23"/>
    <sheet name="BCyL U - 2014" sheetId="30" r:id="rId24"/>
    <sheet name="BCyL U - 2013" sheetId="29" r:id="rId25"/>
    <sheet name="BCyL B - 2024" sheetId="70" r:id="rId26"/>
    <sheet name="BC y LB -2023" sheetId="65" r:id="rId27"/>
    <sheet name="BCyL B - 2022" sheetId="59" r:id="rId28"/>
    <sheet name="BCyL B - 2021" sheetId="53" r:id="rId29"/>
    <sheet name="BCyL B - 2020" sheetId="46" r:id="rId30"/>
    <sheet name="BCyL B - 2019" sheetId="28" r:id="rId31"/>
    <sheet name="BCyL B - 2018" sheetId="27" r:id="rId32"/>
    <sheet name="BCyL B - 2017" sheetId="26" r:id="rId33"/>
    <sheet name="BCyL B - 2016" sheetId="25" r:id="rId34"/>
    <sheet name="BCyL B - 2015" sheetId="24" r:id="rId35"/>
    <sheet name="BCyL B - 2014" sheetId="23" r:id="rId36"/>
    <sheet name="BCyL B - 2013" sheetId="22" r:id="rId37"/>
    <sheet name="NCA - 2024" sheetId="71" r:id="rId38"/>
    <sheet name="NCA - 2023" sheetId="64" r:id="rId39"/>
    <sheet name="NCA - 2022" sheetId="58" r:id="rId40"/>
    <sheet name="NCA - 2021" sheetId="52" r:id="rId41"/>
    <sheet name="NCA - 2020" sheetId="47" r:id="rId42"/>
    <sheet name="NCA - 2019" sheetId="21" r:id="rId43"/>
    <sheet name="NCA - 2018" sheetId="20" r:id="rId44"/>
    <sheet name="NCA - 2017" sheetId="19" r:id="rId45"/>
    <sheet name="NCA - 2016" sheetId="18" r:id="rId46"/>
    <sheet name="NCA - 2015" sheetId="17" r:id="rId47"/>
    <sheet name="NCA - 2014" sheetId="16" r:id="rId48"/>
    <sheet name="NCA - 2013" sheetId="15" r:id="rId49"/>
    <sheet name="FEP -2024" sheetId="72" r:id="rId50"/>
    <sheet name="FEP - 2023" sheetId="63" r:id="rId51"/>
    <sheet name="FEP - 2022" sheetId="57" r:id="rId52"/>
    <sheet name="FEP - 2021" sheetId="51" r:id="rId53"/>
    <sheet name="FEP - 2020" sheetId="48" r:id="rId54"/>
    <sheet name="FEP - 2019" sheetId="14" r:id="rId55"/>
    <sheet name="FEP - 2018" sheetId="13" r:id="rId56"/>
    <sheet name="FEP - 2017" sheetId="12" r:id="rId57"/>
    <sheet name="FEP - 2016" sheetId="11" r:id="rId58"/>
    <sheet name="FEP - 2015" sheetId="10" r:id="rId59"/>
    <sheet name="FEP- 2014" sheetId="9" r:id="rId60"/>
    <sheet name="FEP - 2013" sheetId="8" r:id="rId61"/>
    <sheet name="FRS - 2024" sheetId="73" r:id="rId62"/>
    <sheet name="FRS - 2023" sheetId="62" r:id="rId63"/>
    <sheet name="FRS - 2022" sheetId="56" r:id="rId64"/>
    <sheet name="FSR - 2021" sheetId="50" r:id="rId65"/>
    <sheet name="FSR - 2020" sheetId="49" r:id="rId66"/>
    <sheet name="FSR - 2019" sheetId="7" r:id="rId67"/>
    <sheet name="FSR - 2018" sheetId="6" r:id="rId68"/>
    <sheet name="FSR - 2017" sheetId="5" r:id="rId69"/>
    <sheet name="FSR - 2016" sheetId="4" r:id="rId70"/>
    <sheet name="FSR - 2015" sheetId="3" r:id="rId71"/>
    <sheet name="FSR - 2014" sheetId="2" r:id="rId72"/>
    <sheet name="FSR - 2013" sheetId="1" r:id="rId73"/>
  </sheets>
  <definedNames>
    <definedName name="_xlnm.Print_Area" localSheetId="0">Indice!$A$1:$J$35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0" i="73" l="1"/>
  <c r="L99" i="73"/>
  <c r="K99" i="73"/>
  <c r="J99" i="73"/>
  <c r="I99" i="73"/>
  <c r="H99" i="73"/>
  <c r="G99" i="73"/>
  <c r="F99" i="73"/>
  <c r="E99" i="73"/>
  <c r="D99" i="73"/>
  <c r="C99" i="73"/>
  <c r="B99" i="73"/>
  <c r="N99" i="73" s="1"/>
  <c r="N98" i="73"/>
  <c r="N97" i="73"/>
  <c r="N95" i="73" s="1"/>
  <c r="N96" i="73"/>
  <c r="M95" i="73"/>
  <c r="L95" i="73"/>
  <c r="K95" i="73"/>
  <c r="J95" i="73"/>
  <c r="I95" i="73"/>
  <c r="H95" i="73"/>
  <c r="G95" i="73"/>
  <c r="F95" i="73"/>
  <c r="E95" i="73"/>
  <c r="D95" i="73"/>
  <c r="C95" i="73"/>
  <c r="B95" i="73"/>
  <c r="N94" i="73"/>
  <c r="N93" i="73"/>
  <c r="N92" i="73"/>
  <c r="N91" i="73"/>
  <c r="N90" i="73"/>
  <c r="N89" i="73"/>
  <c r="N88" i="73"/>
  <c r="N87" i="73"/>
  <c r="N86" i="73" s="1"/>
  <c r="M86" i="73"/>
  <c r="L86" i="73"/>
  <c r="K86" i="73"/>
  <c r="J86" i="73"/>
  <c r="I86" i="73"/>
  <c r="H86" i="73"/>
  <c r="G86" i="73"/>
  <c r="F86" i="73"/>
  <c r="E86" i="73"/>
  <c r="D86" i="73"/>
  <c r="C86" i="73"/>
  <c r="B86" i="73"/>
  <c r="N85" i="73"/>
  <c r="N84" i="73"/>
  <c r="N83" i="73"/>
  <c r="N82" i="73"/>
  <c r="N81" i="73"/>
  <c r="M81" i="73"/>
  <c r="L81" i="73"/>
  <c r="K81" i="73"/>
  <c r="J81" i="73"/>
  <c r="I81" i="73"/>
  <c r="H81" i="73"/>
  <c r="G81" i="73"/>
  <c r="F81" i="73"/>
  <c r="E81" i="73"/>
  <c r="D81" i="73"/>
  <c r="C81" i="73"/>
  <c r="B81" i="73"/>
  <c r="N80" i="73"/>
  <c r="N79" i="73"/>
  <c r="N78" i="73"/>
  <c r="N77" i="73"/>
  <c r="N76" i="73"/>
  <c r="N75" i="73"/>
  <c r="N74" i="73" s="1"/>
  <c r="M74" i="73"/>
  <c r="L74" i="73"/>
  <c r="K74" i="73"/>
  <c r="J74" i="73"/>
  <c r="I74" i="73"/>
  <c r="H74" i="73"/>
  <c r="G74" i="73"/>
  <c r="F74" i="73"/>
  <c r="E74" i="73"/>
  <c r="D74" i="73"/>
  <c r="C74" i="73"/>
  <c r="B74" i="73"/>
  <c r="N73" i="73"/>
  <c r="N72" i="73"/>
  <c r="N71" i="73"/>
  <c r="N70" i="73"/>
  <c r="N69" i="73"/>
  <c r="N68" i="73"/>
  <c r="N67" i="73"/>
  <c r="N66" i="73"/>
  <c r="N65" i="73"/>
  <c r="N64" i="73"/>
  <c r="N63" i="73"/>
  <c r="N62" i="73"/>
  <c r="N61" i="73"/>
  <c r="N60" i="73"/>
  <c r="N59" i="73"/>
  <c r="N58" i="73" s="1"/>
  <c r="M58" i="73"/>
  <c r="L58" i="73"/>
  <c r="K58" i="73"/>
  <c r="J58" i="73"/>
  <c r="I58" i="73"/>
  <c r="H58" i="73"/>
  <c r="G58" i="73"/>
  <c r="F58" i="73"/>
  <c r="E58" i="73"/>
  <c r="D58" i="73"/>
  <c r="C58" i="73"/>
  <c r="B58" i="73"/>
  <c r="N57" i="73"/>
  <c r="N56" i="73"/>
  <c r="N55" i="73"/>
  <c r="N54" i="73"/>
  <c r="N53" i="73"/>
  <c r="N52" i="73"/>
  <c r="N51" i="73"/>
  <c r="N50" i="73" s="1"/>
  <c r="M50" i="73"/>
  <c r="L50" i="73"/>
  <c r="K50" i="73"/>
  <c r="J50" i="73"/>
  <c r="I50" i="73"/>
  <c r="H50" i="73"/>
  <c r="G50" i="73"/>
  <c r="F50" i="73"/>
  <c r="E50" i="73"/>
  <c r="D50" i="73"/>
  <c r="C50" i="73"/>
  <c r="B50" i="73"/>
  <c r="N49" i="73"/>
  <c r="N48" i="73"/>
  <c r="N47" i="73"/>
  <c r="N46" i="73"/>
  <c r="N45" i="73"/>
  <c r="N44" i="73"/>
  <c r="N43" i="73"/>
  <c r="N42" i="73"/>
  <c r="N41" i="73"/>
  <c r="N39" i="73" s="1"/>
  <c r="N40" i="73"/>
  <c r="M39" i="73"/>
  <c r="L39" i="73"/>
  <c r="K39" i="73"/>
  <c r="J39" i="73"/>
  <c r="I39" i="73"/>
  <c r="H39" i="73"/>
  <c r="G39" i="73"/>
  <c r="F39" i="73"/>
  <c r="E39" i="73"/>
  <c r="D39" i="73"/>
  <c r="C39" i="73"/>
  <c r="B39" i="73"/>
  <c r="N38" i="73"/>
  <c r="N37" i="73"/>
  <c r="M37" i="73"/>
  <c r="L37" i="73"/>
  <c r="K37" i="73"/>
  <c r="J37" i="73"/>
  <c r="I37" i="73"/>
  <c r="H37" i="73"/>
  <c r="G37" i="73"/>
  <c r="F37" i="73"/>
  <c r="E37" i="73"/>
  <c r="D37" i="73"/>
  <c r="C37" i="73"/>
  <c r="B37" i="73"/>
  <c r="N36" i="73"/>
  <c r="N35" i="73"/>
  <c r="N34" i="73"/>
  <c r="N33" i="73"/>
  <c r="N32" i="73"/>
  <c r="N31" i="73"/>
  <c r="N30" i="73"/>
  <c r="N29" i="73"/>
  <c r="N28" i="73"/>
  <c r="N27" i="73"/>
  <c r="N26" i="73"/>
  <c r="N25" i="73"/>
  <c r="M25" i="73"/>
  <c r="L25" i="73"/>
  <c r="K25" i="73"/>
  <c r="J25" i="73"/>
  <c r="I25" i="73"/>
  <c r="H25" i="73"/>
  <c r="G25" i="73"/>
  <c r="F25" i="73"/>
  <c r="E25" i="73"/>
  <c r="D25" i="73"/>
  <c r="C25" i="73"/>
  <c r="B25" i="73"/>
  <c r="N24" i="73"/>
  <c r="N23" i="73"/>
  <c r="N22" i="73" s="1"/>
  <c r="M22" i="73"/>
  <c r="L22" i="73"/>
  <c r="K22" i="73"/>
  <c r="J22" i="73"/>
  <c r="I22" i="73"/>
  <c r="H22" i="73"/>
  <c r="G22" i="73"/>
  <c r="F22" i="73"/>
  <c r="E22" i="73"/>
  <c r="D22" i="73"/>
  <c r="C22" i="73"/>
  <c r="B22" i="73"/>
  <c r="N21" i="73"/>
  <c r="N20" i="73"/>
  <c r="N19" i="73"/>
  <c r="N18" i="73"/>
  <c r="N17" i="73"/>
  <c r="M17" i="73"/>
  <c r="L17" i="73"/>
  <c r="K17" i="73"/>
  <c r="J17" i="73"/>
  <c r="I17" i="73"/>
  <c r="H17" i="73"/>
  <c r="G17" i="73"/>
  <c r="F17" i="73"/>
  <c r="E17" i="73"/>
  <c r="D17" i="73"/>
  <c r="C17" i="73"/>
  <c r="B17" i="73"/>
  <c r="N16" i="73"/>
  <c r="N15" i="73"/>
  <c r="N14" i="73"/>
  <c r="N13" i="73"/>
  <c r="N12" i="73"/>
  <c r="N11" i="73"/>
  <c r="N10" i="73" s="1"/>
  <c r="M10" i="73"/>
  <c r="L10" i="73"/>
  <c r="K10" i="73"/>
  <c r="J10" i="73"/>
  <c r="I10" i="73"/>
  <c r="H10" i="73"/>
  <c r="G10" i="73"/>
  <c r="F10" i="73"/>
  <c r="E10" i="73"/>
  <c r="D10" i="73"/>
  <c r="C10" i="73"/>
  <c r="B10" i="73"/>
  <c r="N9" i="73"/>
  <c r="N8" i="73"/>
  <c r="N7" i="73"/>
  <c r="N6" i="73"/>
  <c r="N5" i="73"/>
  <c r="N4" i="73" s="1"/>
  <c r="M4" i="73"/>
  <c r="M101" i="73" s="1"/>
  <c r="L4" i="73"/>
  <c r="L101" i="73" s="1"/>
  <c r="K4" i="73"/>
  <c r="K101" i="73" s="1"/>
  <c r="J4" i="73"/>
  <c r="J101" i="73" s="1"/>
  <c r="I4" i="73"/>
  <c r="I101" i="73" s="1"/>
  <c r="H4" i="73"/>
  <c r="H101" i="73" s="1"/>
  <c r="G4" i="73"/>
  <c r="G101" i="73" s="1"/>
  <c r="F4" i="73"/>
  <c r="F101" i="73" s="1"/>
  <c r="E4" i="73"/>
  <c r="E101" i="73" s="1"/>
  <c r="D4" i="73"/>
  <c r="D101" i="73" s="1"/>
  <c r="C4" i="73"/>
  <c r="C101" i="73" s="1"/>
  <c r="B4" i="73"/>
  <c r="B101" i="73" s="1"/>
  <c r="N101" i="73" l="1"/>
  <c r="N100" i="72" l="1"/>
  <c r="N99" i="72" s="1"/>
  <c r="M99" i="72"/>
  <c r="L99" i="72"/>
  <c r="K99" i="72"/>
  <c r="J99" i="72"/>
  <c r="I99" i="72"/>
  <c r="H99" i="72"/>
  <c r="G99" i="72"/>
  <c r="F99" i="72"/>
  <c r="E99" i="72"/>
  <c r="D99" i="72"/>
  <c r="C99" i="72"/>
  <c r="B99" i="72"/>
  <c r="N98" i="72"/>
  <c r="N97" i="72"/>
  <c r="N96" i="72"/>
  <c r="N95" i="72" s="1"/>
  <c r="M95" i="72"/>
  <c r="L95" i="72"/>
  <c r="K95" i="72"/>
  <c r="J95" i="72"/>
  <c r="I95" i="72"/>
  <c r="H95" i="72"/>
  <c r="G95" i="72"/>
  <c r="F95" i="72"/>
  <c r="E95" i="72"/>
  <c r="D95" i="72"/>
  <c r="C95" i="72"/>
  <c r="B95" i="72"/>
  <c r="N94" i="72"/>
  <c r="N93" i="72"/>
  <c r="N92" i="72"/>
  <c r="N91" i="72"/>
  <c r="N90" i="72"/>
  <c r="N89" i="72"/>
  <c r="N88" i="72"/>
  <c r="N86" i="72" s="1"/>
  <c r="N87" i="72"/>
  <c r="M86" i="72"/>
  <c r="L86" i="72"/>
  <c r="K86" i="72"/>
  <c r="J86" i="72"/>
  <c r="I86" i="72"/>
  <c r="H86" i="72"/>
  <c r="G86" i="72"/>
  <c r="F86" i="72"/>
  <c r="E86" i="72"/>
  <c r="D86" i="72"/>
  <c r="C86" i="72"/>
  <c r="B86" i="72"/>
  <c r="N85" i="72"/>
  <c r="N84" i="72"/>
  <c r="N81" i="72" s="1"/>
  <c r="N83" i="72"/>
  <c r="N82" i="72"/>
  <c r="M81" i="72"/>
  <c r="L81" i="72"/>
  <c r="K81" i="72"/>
  <c r="J81" i="72"/>
  <c r="I81" i="72"/>
  <c r="H81" i="72"/>
  <c r="G81" i="72"/>
  <c r="F81" i="72"/>
  <c r="E81" i="72"/>
  <c r="D81" i="72"/>
  <c r="C81" i="72"/>
  <c r="B81" i="72"/>
  <c r="N80" i="72"/>
  <c r="N79" i="72"/>
  <c r="N78" i="72"/>
  <c r="N77" i="72"/>
  <c r="N76" i="72"/>
  <c r="N74" i="72" s="1"/>
  <c r="N75" i="72"/>
  <c r="M74" i="72"/>
  <c r="L74" i="72"/>
  <c r="K74" i="72"/>
  <c r="J74" i="72"/>
  <c r="I74" i="72"/>
  <c r="H74" i="72"/>
  <c r="G74" i="72"/>
  <c r="F74" i="72"/>
  <c r="E74" i="72"/>
  <c r="D74" i="72"/>
  <c r="C74" i="72"/>
  <c r="B74" i="72"/>
  <c r="N73" i="72"/>
  <c r="N72" i="72"/>
  <c r="N71" i="72"/>
  <c r="N70" i="72"/>
  <c r="N69" i="72"/>
  <c r="N68" i="72"/>
  <c r="N67" i="72"/>
  <c r="N66" i="72"/>
  <c r="N65" i="72"/>
  <c r="N64" i="72"/>
  <c r="N63" i="72"/>
  <c r="N62" i="72"/>
  <c r="N61" i="72"/>
  <c r="N60" i="72"/>
  <c r="N58" i="72" s="1"/>
  <c r="N59" i="72"/>
  <c r="M58" i="72"/>
  <c r="L58" i="72"/>
  <c r="K58" i="72"/>
  <c r="J58" i="72"/>
  <c r="I58" i="72"/>
  <c r="H58" i="72"/>
  <c r="G58" i="72"/>
  <c r="F58" i="72"/>
  <c r="E58" i="72"/>
  <c r="D58" i="72"/>
  <c r="C58" i="72"/>
  <c r="B58" i="72"/>
  <c r="N57" i="72"/>
  <c r="N56" i="72"/>
  <c r="N55" i="72"/>
  <c r="N54" i="72"/>
  <c r="N53" i="72"/>
  <c r="N52" i="72"/>
  <c r="N50" i="72" s="1"/>
  <c r="N51" i="72"/>
  <c r="M50" i="72"/>
  <c r="L50" i="72"/>
  <c r="K50" i="72"/>
  <c r="J50" i="72"/>
  <c r="I50" i="72"/>
  <c r="H50" i="72"/>
  <c r="G50" i="72"/>
  <c r="F50" i="72"/>
  <c r="E50" i="72"/>
  <c r="D50" i="72"/>
  <c r="C50" i="72"/>
  <c r="B50" i="72"/>
  <c r="N49" i="72"/>
  <c r="N48" i="72"/>
  <c r="N47" i="72"/>
  <c r="N46" i="72"/>
  <c r="N45" i="72"/>
  <c r="N44" i="72"/>
  <c r="N43" i="72"/>
  <c r="N42" i="72"/>
  <c r="N41" i="72"/>
  <c r="N40" i="72"/>
  <c r="N39" i="72" s="1"/>
  <c r="M39" i="72"/>
  <c r="L39" i="72"/>
  <c r="K39" i="72"/>
  <c r="J39" i="72"/>
  <c r="I39" i="72"/>
  <c r="H39" i="72"/>
  <c r="G39" i="72"/>
  <c r="F39" i="72"/>
  <c r="E39" i="72"/>
  <c r="D39" i="72"/>
  <c r="C39" i="72"/>
  <c r="B39" i="72"/>
  <c r="N38" i="72"/>
  <c r="N37" i="72"/>
  <c r="M37" i="72"/>
  <c r="L37" i="72"/>
  <c r="K37" i="72"/>
  <c r="J37" i="72"/>
  <c r="I37" i="72"/>
  <c r="H37" i="72"/>
  <c r="G37" i="72"/>
  <c r="F37" i="72"/>
  <c r="E37" i="72"/>
  <c r="D37" i="72"/>
  <c r="C37" i="72"/>
  <c r="B37" i="72"/>
  <c r="N36" i="72"/>
  <c r="N35" i="72"/>
  <c r="N34" i="72"/>
  <c r="N33" i="72"/>
  <c r="N32" i="72"/>
  <c r="N31" i="72"/>
  <c r="N30" i="72"/>
  <c r="N29" i="72"/>
  <c r="N28" i="72"/>
  <c r="N25" i="72" s="1"/>
  <c r="N27" i="72"/>
  <c r="N26" i="72"/>
  <c r="M25" i="72"/>
  <c r="L25" i="72"/>
  <c r="K25" i="72"/>
  <c r="J25" i="72"/>
  <c r="I25" i="72"/>
  <c r="H25" i="72"/>
  <c r="G25" i="72"/>
  <c r="F25" i="72"/>
  <c r="E25" i="72"/>
  <c r="D25" i="72"/>
  <c r="C25" i="72"/>
  <c r="B25" i="72"/>
  <c r="N24" i="72"/>
  <c r="N22" i="72" s="1"/>
  <c r="N23" i="72"/>
  <c r="M22" i="72"/>
  <c r="L22" i="72"/>
  <c r="K22" i="72"/>
  <c r="J22" i="72"/>
  <c r="I22" i="72"/>
  <c r="H22" i="72"/>
  <c r="G22" i="72"/>
  <c r="F22" i="72"/>
  <c r="E22" i="72"/>
  <c r="D22" i="72"/>
  <c r="C22" i="72"/>
  <c r="B22" i="72"/>
  <c r="N21" i="72"/>
  <c r="N20" i="72"/>
  <c r="N17" i="72" s="1"/>
  <c r="N19" i="72"/>
  <c r="N18" i="72"/>
  <c r="M17" i="72"/>
  <c r="M101" i="72" s="1"/>
  <c r="L17" i="72"/>
  <c r="K17" i="72"/>
  <c r="J17" i="72"/>
  <c r="I17" i="72"/>
  <c r="I101" i="72" s="1"/>
  <c r="H17" i="72"/>
  <c r="G17" i="72"/>
  <c r="F17" i="72"/>
  <c r="E17" i="72"/>
  <c r="E101" i="72" s="1"/>
  <c r="D17" i="72"/>
  <c r="C17" i="72"/>
  <c r="B17" i="72"/>
  <c r="N16" i="72"/>
  <c r="N15" i="72"/>
  <c r="N14" i="72"/>
  <c r="N13" i="72"/>
  <c r="N12" i="72"/>
  <c r="N10" i="72" s="1"/>
  <c r="N11" i="72"/>
  <c r="M10" i="72"/>
  <c r="L10" i="72"/>
  <c r="K10" i="72"/>
  <c r="J10" i="72"/>
  <c r="I10" i="72"/>
  <c r="H10" i="72"/>
  <c r="G10" i="72"/>
  <c r="F10" i="72"/>
  <c r="E10" i="72"/>
  <c r="D10" i="72"/>
  <c r="C10" i="72"/>
  <c r="B10" i="72"/>
  <c r="N9" i="72"/>
  <c r="N8" i="72"/>
  <c r="N7" i="72"/>
  <c r="N6" i="72"/>
  <c r="N5" i="72"/>
  <c r="N4" i="72"/>
  <c r="M4" i="72"/>
  <c r="L4" i="72"/>
  <c r="L101" i="72" s="1"/>
  <c r="K4" i="72"/>
  <c r="K101" i="72" s="1"/>
  <c r="J4" i="72"/>
  <c r="J101" i="72" s="1"/>
  <c r="I4" i="72"/>
  <c r="H4" i="72"/>
  <c r="H101" i="72" s="1"/>
  <c r="G4" i="72"/>
  <c r="G101" i="72" s="1"/>
  <c r="F4" i="72"/>
  <c r="F101" i="72" s="1"/>
  <c r="E4" i="72"/>
  <c r="D4" i="72"/>
  <c r="D101" i="72" s="1"/>
  <c r="C4" i="72"/>
  <c r="C101" i="72" s="1"/>
  <c r="B4" i="72"/>
  <c r="B101" i="72" s="1"/>
  <c r="N101" i="72" l="1"/>
  <c r="N100" i="71" l="1"/>
  <c r="N99" i="71" s="1"/>
  <c r="M99" i="71"/>
  <c r="M101" i="71" s="1"/>
  <c r="L99" i="71"/>
  <c r="L101" i="71" s="1"/>
  <c r="K99" i="71"/>
  <c r="J99" i="71"/>
  <c r="I99" i="71"/>
  <c r="I101" i="71" s="1"/>
  <c r="H99" i="71"/>
  <c r="H101" i="71" s="1"/>
  <c r="G99" i="71"/>
  <c r="F99" i="71"/>
  <c r="E99" i="71"/>
  <c r="E101" i="71" s="1"/>
  <c r="D99" i="71"/>
  <c r="D101" i="71" s="1"/>
  <c r="C99" i="71"/>
  <c r="B99" i="71"/>
  <c r="N98" i="71"/>
  <c r="N97" i="71"/>
  <c r="N96" i="71"/>
  <c r="N95" i="71" s="1"/>
  <c r="M95" i="71"/>
  <c r="L95" i="71"/>
  <c r="K95" i="71"/>
  <c r="J95" i="71"/>
  <c r="I95" i="71"/>
  <c r="H95" i="71"/>
  <c r="G95" i="71"/>
  <c r="F95" i="71"/>
  <c r="E95" i="71"/>
  <c r="D95" i="71"/>
  <c r="C95" i="71"/>
  <c r="B95" i="71"/>
  <c r="N94" i="71"/>
  <c r="N93" i="71"/>
  <c r="N92" i="71"/>
  <c r="N91" i="71"/>
  <c r="N90" i="71"/>
  <c r="N89" i="71"/>
  <c r="N88" i="71"/>
  <c r="N87" i="71"/>
  <c r="N86" i="71"/>
  <c r="M86" i="71"/>
  <c r="L86" i="71"/>
  <c r="K86" i="71"/>
  <c r="J86" i="71"/>
  <c r="J101" i="71" s="1"/>
  <c r="I86" i="71"/>
  <c r="H86" i="71"/>
  <c r="G86" i="71"/>
  <c r="F86" i="71"/>
  <c r="F101" i="71" s="1"/>
  <c r="E86" i="71"/>
  <c r="D86" i="71"/>
  <c r="C86" i="71"/>
  <c r="B86" i="71"/>
  <c r="N85" i="71"/>
  <c r="N84" i="71"/>
  <c r="N83" i="71"/>
  <c r="N82" i="71"/>
  <c r="N81" i="71" s="1"/>
  <c r="M81" i="71"/>
  <c r="L81" i="71"/>
  <c r="K81" i="71"/>
  <c r="K101" i="71" s="1"/>
  <c r="J81" i="71"/>
  <c r="I81" i="71"/>
  <c r="H81" i="71"/>
  <c r="G81" i="71"/>
  <c r="G101" i="71" s="1"/>
  <c r="F81" i="71"/>
  <c r="E81" i="71"/>
  <c r="D81" i="71"/>
  <c r="C81" i="71"/>
  <c r="B81" i="71"/>
  <c r="N80" i="71"/>
  <c r="N79" i="71"/>
  <c r="N78" i="71"/>
  <c r="N77" i="71"/>
  <c r="N76" i="71"/>
  <c r="N75" i="71"/>
  <c r="N74" i="71"/>
  <c r="M74" i="71"/>
  <c r="L74" i="71"/>
  <c r="K74" i="71"/>
  <c r="J74" i="71"/>
  <c r="I74" i="71"/>
  <c r="H74" i="71"/>
  <c r="G74" i="71"/>
  <c r="F74" i="71"/>
  <c r="E74" i="71"/>
  <c r="D74" i="71"/>
  <c r="C74" i="71"/>
  <c r="B74" i="71"/>
  <c r="N73" i="71"/>
  <c r="N72" i="71"/>
  <c r="N71" i="71"/>
  <c r="N70" i="71"/>
  <c r="N69" i="71"/>
  <c r="N68" i="71"/>
  <c r="N67" i="71"/>
  <c r="N66" i="71"/>
  <c r="N65" i="71"/>
  <c r="N64" i="71"/>
  <c r="N63" i="71"/>
  <c r="N62" i="71"/>
  <c r="N61" i="71"/>
  <c r="N60" i="71"/>
  <c r="N59" i="71"/>
  <c r="N58" i="71"/>
  <c r="M58" i="71"/>
  <c r="L58" i="71"/>
  <c r="K58" i="71"/>
  <c r="J58" i="71"/>
  <c r="I58" i="71"/>
  <c r="H58" i="71"/>
  <c r="G58" i="71"/>
  <c r="F58" i="71"/>
  <c r="E58" i="71"/>
  <c r="D58" i="71"/>
  <c r="C58" i="71"/>
  <c r="B58" i="71"/>
  <c r="N57" i="71"/>
  <c r="N56" i="71"/>
  <c r="N55" i="71"/>
  <c r="N54" i="71"/>
  <c r="N53" i="71"/>
  <c r="N52" i="71"/>
  <c r="N51" i="71"/>
  <c r="N50" i="71"/>
  <c r="M50" i="71"/>
  <c r="L50" i="71"/>
  <c r="K50" i="71"/>
  <c r="J50" i="71"/>
  <c r="I50" i="71"/>
  <c r="H50" i="71"/>
  <c r="G50" i="71"/>
  <c r="F50" i="71"/>
  <c r="E50" i="71"/>
  <c r="D50" i="71"/>
  <c r="C50" i="71"/>
  <c r="B50" i="71"/>
  <c r="N49" i="71"/>
  <c r="N48" i="71"/>
  <c r="N47" i="71"/>
  <c r="N46" i="71"/>
  <c r="N45" i="71"/>
  <c r="N44" i="71"/>
  <c r="N43" i="71"/>
  <c r="N42" i="71"/>
  <c r="N41" i="71"/>
  <c r="N40" i="71"/>
  <c r="N39" i="71" s="1"/>
  <c r="M39" i="71"/>
  <c r="L39" i="71"/>
  <c r="K39" i="71"/>
  <c r="J39" i="71"/>
  <c r="I39" i="71"/>
  <c r="H39" i="71"/>
  <c r="G39" i="71"/>
  <c r="F39" i="71"/>
  <c r="E39" i="71"/>
  <c r="D39" i="71"/>
  <c r="C39" i="71"/>
  <c r="B39" i="71"/>
  <c r="N38" i="71"/>
  <c r="N37" i="71" s="1"/>
  <c r="M37" i="71"/>
  <c r="L37" i="71"/>
  <c r="K37" i="71"/>
  <c r="J37" i="71"/>
  <c r="I37" i="71"/>
  <c r="H37" i="71"/>
  <c r="G37" i="71"/>
  <c r="F37" i="71"/>
  <c r="E37" i="71"/>
  <c r="D37" i="71"/>
  <c r="C37" i="71"/>
  <c r="B37" i="71"/>
  <c r="N36" i="71"/>
  <c r="N35" i="71"/>
  <c r="N34" i="71"/>
  <c r="N33" i="71"/>
  <c r="N32" i="71"/>
  <c r="N31" i="71"/>
  <c r="N30" i="71"/>
  <c r="N29" i="71"/>
  <c r="N28" i="71"/>
  <c r="N27" i="71"/>
  <c r="N26" i="71"/>
  <c r="N25" i="71" s="1"/>
  <c r="M25" i="71"/>
  <c r="L25" i="71"/>
  <c r="K25" i="71"/>
  <c r="J25" i="71"/>
  <c r="I25" i="71"/>
  <c r="H25" i="71"/>
  <c r="G25" i="71"/>
  <c r="F25" i="71"/>
  <c r="E25" i="71"/>
  <c r="D25" i="71"/>
  <c r="C25" i="71"/>
  <c r="B25" i="71"/>
  <c r="N24" i="71"/>
  <c r="N23" i="71"/>
  <c r="N22" i="71"/>
  <c r="M22" i="71"/>
  <c r="L22" i="71"/>
  <c r="K22" i="71"/>
  <c r="J22" i="71"/>
  <c r="I22" i="71"/>
  <c r="H22" i="71"/>
  <c r="G22" i="71"/>
  <c r="F22" i="71"/>
  <c r="E22" i="71"/>
  <c r="D22" i="71"/>
  <c r="C22" i="71"/>
  <c r="B22" i="71"/>
  <c r="N21" i="71"/>
  <c r="N20" i="71"/>
  <c r="N19" i="71"/>
  <c r="N18" i="71"/>
  <c r="N17" i="71" s="1"/>
  <c r="M17" i="71"/>
  <c r="L17" i="71"/>
  <c r="K17" i="71"/>
  <c r="J17" i="71"/>
  <c r="I17" i="71"/>
  <c r="H17" i="71"/>
  <c r="G17" i="71"/>
  <c r="F17" i="71"/>
  <c r="E17" i="71"/>
  <c r="D17" i="71"/>
  <c r="C17" i="71"/>
  <c r="B17" i="71"/>
  <c r="N16" i="71"/>
  <c r="N15" i="71"/>
  <c r="N14" i="71"/>
  <c r="N13" i="71"/>
  <c r="N12" i="71"/>
  <c r="N11" i="71"/>
  <c r="N10" i="71"/>
  <c r="M10" i="71"/>
  <c r="L10" i="71"/>
  <c r="K10" i="71"/>
  <c r="J10" i="71"/>
  <c r="I10" i="71"/>
  <c r="H10" i="71"/>
  <c r="G10" i="71"/>
  <c r="F10" i="71"/>
  <c r="E10" i="71"/>
  <c r="D10" i="71"/>
  <c r="C10" i="71"/>
  <c r="B10" i="71"/>
  <c r="N9" i="71"/>
  <c r="N8" i="71"/>
  <c r="N7" i="71"/>
  <c r="N6" i="71"/>
  <c r="N5" i="71"/>
  <c r="N4" i="71" s="1"/>
  <c r="M4" i="71"/>
  <c r="L4" i="71"/>
  <c r="K4" i="71"/>
  <c r="J4" i="71"/>
  <c r="I4" i="71"/>
  <c r="H4" i="71"/>
  <c r="G4" i="71"/>
  <c r="F4" i="71"/>
  <c r="E4" i="71"/>
  <c r="D4" i="71"/>
  <c r="C4" i="71"/>
  <c r="C101" i="71" s="1"/>
  <c r="B4" i="71"/>
  <c r="B101" i="71" s="1"/>
  <c r="N101" i="71" l="1"/>
  <c r="N100" i="70" l="1"/>
  <c r="M99" i="70"/>
  <c r="M101" i="70" s="1"/>
  <c r="L99" i="70"/>
  <c r="L101" i="70" s="1"/>
  <c r="K99" i="70"/>
  <c r="J99" i="70"/>
  <c r="I99" i="70"/>
  <c r="I101" i="70" s="1"/>
  <c r="H99" i="70"/>
  <c r="H101" i="70" s="1"/>
  <c r="G99" i="70"/>
  <c r="F99" i="70"/>
  <c r="E99" i="70"/>
  <c r="E101" i="70" s="1"/>
  <c r="D99" i="70"/>
  <c r="C99" i="70"/>
  <c r="B99" i="70"/>
  <c r="N99" i="70" s="1"/>
  <c r="N98" i="70"/>
  <c r="N97" i="70"/>
  <c r="N96" i="70"/>
  <c r="M95" i="70"/>
  <c r="L95" i="70"/>
  <c r="K95" i="70"/>
  <c r="J95" i="70"/>
  <c r="I95" i="70"/>
  <c r="H95" i="70"/>
  <c r="G95" i="70"/>
  <c r="F95" i="70"/>
  <c r="E95" i="70"/>
  <c r="D95" i="70"/>
  <c r="C95" i="70"/>
  <c r="B95" i="70"/>
  <c r="N95" i="70" s="1"/>
  <c r="N94" i="70"/>
  <c r="N93" i="70"/>
  <c r="N92" i="70"/>
  <c r="N91" i="70"/>
  <c r="N90" i="70"/>
  <c r="N89" i="70"/>
  <c r="N88" i="70"/>
  <c r="N87" i="70"/>
  <c r="M86" i="70"/>
  <c r="L86" i="70"/>
  <c r="K86" i="70"/>
  <c r="J86" i="70"/>
  <c r="J101" i="70" s="1"/>
  <c r="I86" i="70"/>
  <c r="H86" i="70"/>
  <c r="G86" i="70"/>
  <c r="F86" i="70"/>
  <c r="F101" i="70" s="1"/>
  <c r="E86" i="70"/>
  <c r="D86" i="70"/>
  <c r="C86" i="70"/>
  <c r="B86" i="70"/>
  <c r="N86" i="70" s="1"/>
  <c r="N85" i="70"/>
  <c r="N84" i="70"/>
  <c r="N83" i="70"/>
  <c r="N82" i="70"/>
  <c r="M81" i="70"/>
  <c r="L81" i="70"/>
  <c r="K81" i="70"/>
  <c r="K101" i="70" s="1"/>
  <c r="J81" i="70"/>
  <c r="I81" i="70"/>
  <c r="H81" i="70"/>
  <c r="G81" i="70"/>
  <c r="G101" i="70" s="1"/>
  <c r="F81" i="70"/>
  <c r="E81" i="70"/>
  <c r="D81" i="70"/>
  <c r="C81" i="70"/>
  <c r="B81" i="70"/>
  <c r="N81" i="70" s="1"/>
  <c r="N80" i="70"/>
  <c r="N79" i="70"/>
  <c r="N78" i="70"/>
  <c r="N77" i="70"/>
  <c r="N76" i="70"/>
  <c r="N75" i="70"/>
  <c r="M74" i="70"/>
  <c r="L74" i="70"/>
  <c r="K74" i="70"/>
  <c r="J74" i="70"/>
  <c r="I74" i="70"/>
  <c r="H74" i="70"/>
  <c r="G74" i="70"/>
  <c r="F74" i="70"/>
  <c r="E74" i="70"/>
  <c r="D74" i="70"/>
  <c r="C74" i="70"/>
  <c r="B74" i="70"/>
  <c r="N74" i="70" s="1"/>
  <c r="N73" i="70"/>
  <c r="N72" i="70"/>
  <c r="N71" i="70"/>
  <c r="N70" i="70"/>
  <c r="N69" i="70"/>
  <c r="N68" i="70"/>
  <c r="N67" i="70"/>
  <c r="N66" i="70"/>
  <c r="N65" i="70"/>
  <c r="N64" i="70"/>
  <c r="N63" i="70"/>
  <c r="N62" i="70"/>
  <c r="N61" i="70"/>
  <c r="N60" i="70"/>
  <c r="N59" i="70"/>
  <c r="M58" i="70"/>
  <c r="L58" i="70"/>
  <c r="K58" i="70"/>
  <c r="J58" i="70"/>
  <c r="I58" i="70"/>
  <c r="H58" i="70"/>
  <c r="G58" i="70"/>
  <c r="F58" i="70"/>
  <c r="E58" i="70"/>
  <c r="D58" i="70"/>
  <c r="C58" i="70"/>
  <c r="B58" i="70"/>
  <c r="N58" i="70" s="1"/>
  <c r="N57" i="70"/>
  <c r="N56" i="70"/>
  <c r="N55" i="70"/>
  <c r="N54" i="70"/>
  <c r="N53" i="70"/>
  <c r="N52" i="70"/>
  <c r="N51" i="70"/>
  <c r="M50" i="70"/>
  <c r="L50" i="70"/>
  <c r="K50" i="70"/>
  <c r="J50" i="70"/>
  <c r="I50" i="70"/>
  <c r="H50" i="70"/>
  <c r="G50" i="70"/>
  <c r="F50" i="70"/>
  <c r="E50" i="70"/>
  <c r="D50" i="70"/>
  <c r="C50" i="70"/>
  <c r="B50" i="70"/>
  <c r="N50" i="70" s="1"/>
  <c r="N49" i="70"/>
  <c r="N48" i="70"/>
  <c r="N47" i="70"/>
  <c r="N46" i="70"/>
  <c r="N45" i="70"/>
  <c r="N44" i="70"/>
  <c r="N43" i="70"/>
  <c r="N42" i="70"/>
  <c r="N41" i="70"/>
  <c r="N40" i="70"/>
  <c r="M39" i="70"/>
  <c r="L39" i="70"/>
  <c r="K39" i="70"/>
  <c r="J39" i="70"/>
  <c r="I39" i="70"/>
  <c r="H39" i="70"/>
  <c r="G39" i="70"/>
  <c r="F39" i="70"/>
  <c r="E39" i="70"/>
  <c r="D39" i="70"/>
  <c r="C39" i="70"/>
  <c r="B39" i="70"/>
  <c r="N39" i="70" s="1"/>
  <c r="N38" i="70"/>
  <c r="M37" i="70"/>
  <c r="L37" i="70"/>
  <c r="K37" i="70"/>
  <c r="J37" i="70"/>
  <c r="I37" i="70"/>
  <c r="H37" i="70"/>
  <c r="G37" i="70"/>
  <c r="F37" i="70"/>
  <c r="E37" i="70"/>
  <c r="C37" i="70"/>
  <c r="B37" i="70"/>
  <c r="N37" i="70" s="1"/>
  <c r="N36" i="70"/>
  <c r="N35" i="70"/>
  <c r="N34" i="70"/>
  <c r="N33" i="70"/>
  <c r="N32" i="70"/>
  <c r="N31" i="70"/>
  <c r="N30" i="70"/>
  <c r="N29" i="70"/>
  <c r="N28" i="70"/>
  <c r="N27" i="70"/>
  <c r="N26" i="70"/>
  <c r="M25" i="70"/>
  <c r="L25" i="70"/>
  <c r="K25" i="70"/>
  <c r="J25" i="70"/>
  <c r="I25" i="70"/>
  <c r="H25" i="70"/>
  <c r="G25" i="70"/>
  <c r="F25" i="70"/>
  <c r="E25" i="70"/>
  <c r="D25" i="70"/>
  <c r="C25" i="70"/>
  <c r="B25" i="70"/>
  <c r="N25" i="70" s="1"/>
  <c r="N24" i="70"/>
  <c r="N23" i="70"/>
  <c r="M22" i="70"/>
  <c r="L22" i="70"/>
  <c r="K22" i="70"/>
  <c r="J22" i="70"/>
  <c r="I22" i="70"/>
  <c r="H22" i="70"/>
  <c r="G22" i="70"/>
  <c r="F22" i="70"/>
  <c r="E22" i="70"/>
  <c r="D22" i="70"/>
  <c r="C22" i="70"/>
  <c r="B22" i="70"/>
  <c r="N22" i="70" s="1"/>
  <c r="N21" i="70"/>
  <c r="N20" i="70"/>
  <c r="N19" i="70"/>
  <c r="N18" i="70"/>
  <c r="M17" i="70"/>
  <c r="L17" i="70"/>
  <c r="K17" i="70"/>
  <c r="J17" i="70"/>
  <c r="I17" i="70"/>
  <c r="H17" i="70"/>
  <c r="G17" i="70"/>
  <c r="F17" i="70"/>
  <c r="E17" i="70"/>
  <c r="D17" i="70"/>
  <c r="C17" i="70"/>
  <c r="B17" i="70"/>
  <c r="N17" i="70" s="1"/>
  <c r="N16" i="70"/>
  <c r="N15" i="70"/>
  <c r="N14" i="70"/>
  <c r="N13" i="70"/>
  <c r="N12" i="70"/>
  <c r="N11" i="70"/>
  <c r="M10" i="70"/>
  <c r="L10" i="70"/>
  <c r="K10" i="70"/>
  <c r="J10" i="70"/>
  <c r="I10" i="70"/>
  <c r="H10" i="70"/>
  <c r="G10" i="70"/>
  <c r="F10" i="70"/>
  <c r="E10" i="70"/>
  <c r="D10" i="70"/>
  <c r="C10" i="70"/>
  <c r="B10" i="70"/>
  <c r="N10" i="70" s="1"/>
  <c r="N9" i="70"/>
  <c r="N8" i="70"/>
  <c r="N7" i="70"/>
  <c r="N6" i="70"/>
  <c r="N5" i="70"/>
  <c r="M4" i="70"/>
  <c r="L4" i="70"/>
  <c r="K4" i="70"/>
  <c r="J4" i="70"/>
  <c r="I4" i="70"/>
  <c r="H4" i="70"/>
  <c r="G4" i="70"/>
  <c r="F4" i="70"/>
  <c r="E4" i="70"/>
  <c r="D4" i="70"/>
  <c r="D101" i="70" s="1"/>
  <c r="C4" i="70"/>
  <c r="C101" i="70" s="1"/>
  <c r="B4" i="70"/>
  <c r="B101" i="70" s="1"/>
  <c r="N4" i="70" l="1"/>
  <c r="N101" i="70" s="1"/>
  <c r="N100" i="69" l="1"/>
  <c r="M99" i="69"/>
  <c r="M101" i="69" s="1"/>
  <c r="L99" i="69"/>
  <c r="L101" i="69" s="1"/>
  <c r="K99" i="69"/>
  <c r="J99" i="69"/>
  <c r="I99" i="69"/>
  <c r="I101" i="69" s="1"/>
  <c r="H99" i="69"/>
  <c r="H101" i="69" s="1"/>
  <c r="G99" i="69"/>
  <c r="F99" i="69"/>
  <c r="E99" i="69"/>
  <c r="E101" i="69" s="1"/>
  <c r="D99" i="69"/>
  <c r="D101" i="69" s="1"/>
  <c r="C99" i="69"/>
  <c r="B99" i="69"/>
  <c r="N99" i="69" s="1"/>
  <c r="N98" i="69"/>
  <c r="N97" i="69"/>
  <c r="N96" i="69"/>
  <c r="M95" i="69"/>
  <c r="L95" i="69"/>
  <c r="K95" i="69"/>
  <c r="J95" i="69"/>
  <c r="I95" i="69"/>
  <c r="H95" i="69"/>
  <c r="G95" i="69"/>
  <c r="F95" i="69"/>
  <c r="E95" i="69"/>
  <c r="D95" i="69"/>
  <c r="C95" i="69"/>
  <c r="B95" i="69"/>
  <c r="N95" i="69" s="1"/>
  <c r="N94" i="69"/>
  <c r="N93" i="69"/>
  <c r="N92" i="69"/>
  <c r="N91" i="69"/>
  <c r="N90" i="69"/>
  <c r="N89" i="69"/>
  <c r="N88" i="69"/>
  <c r="N87" i="69"/>
  <c r="M86" i="69"/>
  <c r="L86" i="69"/>
  <c r="K86" i="69"/>
  <c r="J86" i="69"/>
  <c r="J101" i="69" s="1"/>
  <c r="I86" i="69"/>
  <c r="H86" i="69"/>
  <c r="G86" i="69"/>
  <c r="F86" i="69"/>
  <c r="F101" i="69" s="1"/>
  <c r="E86" i="69"/>
  <c r="D86" i="69"/>
  <c r="C86" i="69"/>
  <c r="B86" i="69"/>
  <c r="N86" i="69" s="1"/>
  <c r="N85" i="69"/>
  <c r="N84" i="69"/>
  <c r="N83" i="69"/>
  <c r="N82" i="69"/>
  <c r="M81" i="69"/>
  <c r="L81" i="69"/>
  <c r="K81" i="69"/>
  <c r="K101" i="69" s="1"/>
  <c r="J81" i="69"/>
  <c r="I81" i="69"/>
  <c r="H81" i="69"/>
  <c r="G81" i="69"/>
  <c r="G101" i="69" s="1"/>
  <c r="F81" i="69"/>
  <c r="E81" i="69"/>
  <c r="D81" i="69"/>
  <c r="C81" i="69"/>
  <c r="B81" i="69"/>
  <c r="N81" i="69" s="1"/>
  <c r="N80" i="69"/>
  <c r="N79" i="69"/>
  <c r="N78" i="69"/>
  <c r="N77" i="69"/>
  <c r="N76" i="69"/>
  <c r="N75" i="69"/>
  <c r="M74" i="69"/>
  <c r="L74" i="69"/>
  <c r="K74" i="69"/>
  <c r="J74" i="69"/>
  <c r="I74" i="69"/>
  <c r="H74" i="69"/>
  <c r="G74" i="69"/>
  <c r="F74" i="69"/>
  <c r="E74" i="69"/>
  <c r="D74" i="69"/>
  <c r="C74" i="69"/>
  <c r="B74" i="69"/>
  <c r="N74" i="69" s="1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M58" i="69"/>
  <c r="L58" i="69"/>
  <c r="K58" i="69"/>
  <c r="J58" i="69"/>
  <c r="I58" i="69"/>
  <c r="H58" i="69"/>
  <c r="G58" i="69"/>
  <c r="F58" i="69"/>
  <c r="E58" i="69"/>
  <c r="D58" i="69"/>
  <c r="C58" i="69"/>
  <c r="B58" i="69"/>
  <c r="N58" i="69" s="1"/>
  <c r="N57" i="69"/>
  <c r="N56" i="69"/>
  <c r="N55" i="69"/>
  <c r="N54" i="69"/>
  <c r="N53" i="69"/>
  <c r="N52" i="69"/>
  <c r="N51" i="69"/>
  <c r="M50" i="69"/>
  <c r="L50" i="69"/>
  <c r="K50" i="69"/>
  <c r="J50" i="69"/>
  <c r="I50" i="69"/>
  <c r="H50" i="69"/>
  <c r="G50" i="69"/>
  <c r="F50" i="69"/>
  <c r="E50" i="69"/>
  <c r="D50" i="69"/>
  <c r="C50" i="69"/>
  <c r="B50" i="69"/>
  <c r="N50" i="69" s="1"/>
  <c r="N49" i="69"/>
  <c r="N48" i="69"/>
  <c r="N47" i="69"/>
  <c r="N46" i="69"/>
  <c r="N45" i="69"/>
  <c r="N44" i="69"/>
  <c r="N43" i="69"/>
  <c r="N42" i="69"/>
  <c r="N41" i="69"/>
  <c r="N40" i="69"/>
  <c r="M39" i="69"/>
  <c r="L39" i="69"/>
  <c r="K39" i="69"/>
  <c r="J39" i="69"/>
  <c r="I39" i="69"/>
  <c r="H39" i="69"/>
  <c r="G39" i="69"/>
  <c r="F39" i="69"/>
  <c r="E39" i="69"/>
  <c r="D39" i="69"/>
  <c r="C39" i="69"/>
  <c r="B39" i="69"/>
  <c r="N39" i="69" s="1"/>
  <c r="N38" i="69"/>
  <c r="M37" i="69"/>
  <c r="L37" i="69"/>
  <c r="K37" i="69"/>
  <c r="J37" i="69"/>
  <c r="I37" i="69"/>
  <c r="H37" i="69"/>
  <c r="G37" i="69"/>
  <c r="F37" i="69"/>
  <c r="E37" i="69"/>
  <c r="D37" i="69"/>
  <c r="C37" i="69"/>
  <c r="B37" i="69"/>
  <c r="N37" i="69" s="1"/>
  <c r="N36" i="69"/>
  <c r="N35" i="69"/>
  <c r="N34" i="69"/>
  <c r="N33" i="69"/>
  <c r="N32" i="69"/>
  <c r="N31" i="69"/>
  <c r="N30" i="69"/>
  <c r="N29" i="69"/>
  <c r="N28" i="69"/>
  <c r="N27" i="69"/>
  <c r="N26" i="69"/>
  <c r="M25" i="69"/>
  <c r="L25" i="69"/>
  <c r="K25" i="69"/>
  <c r="J25" i="69"/>
  <c r="I25" i="69"/>
  <c r="H25" i="69"/>
  <c r="G25" i="69"/>
  <c r="F25" i="69"/>
  <c r="E25" i="69"/>
  <c r="D25" i="69"/>
  <c r="C25" i="69"/>
  <c r="B25" i="69"/>
  <c r="N25" i="69" s="1"/>
  <c r="N24" i="69"/>
  <c r="N23" i="69"/>
  <c r="M22" i="69"/>
  <c r="L22" i="69"/>
  <c r="K22" i="69"/>
  <c r="J22" i="69"/>
  <c r="I22" i="69"/>
  <c r="H22" i="69"/>
  <c r="G22" i="69"/>
  <c r="F22" i="69"/>
  <c r="E22" i="69"/>
  <c r="D22" i="69"/>
  <c r="C22" i="69"/>
  <c r="B22" i="69"/>
  <c r="N22" i="69" s="1"/>
  <c r="N21" i="69"/>
  <c r="N20" i="69"/>
  <c r="N19" i="69"/>
  <c r="N18" i="69"/>
  <c r="M17" i="69"/>
  <c r="L17" i="69"/>
  <c r="K17" i="69"/>
  <c r="J17" i="69"/>
  <c r="I17" i="69"/>
  <c r="H17" i="69"/>
  <c r="G17" i="69"/>
  <c r="F17" i="69"/>
  <c r="E17" i="69"/>
  <c r="D17" i="69"/>
  <c r="C17" i="69"/>
  <c r="B17" i="69"/>
  <c r="N17" i="69" s="1"/>
  <c r="N16" i="69"/>
  <c r="N15" i="69"/>
  <c r="N14" i="69"/>
  <c r="N13" i="69"/>
  <c r="N12" i="69"/>
  <c r="N11" i="69"/>
  <c r="M10" i="69"/>
  <c r="L10" i="69"/>
  <c r="K10" i="69"/>
  <c r="J10" i="69"/>
  <c r="I10" i="69"/>
  <c r="H10" i="69"/>
  <c r="G10" i="69"/>
  <c r="F10" i="69"/>
  <c r="E10" i="69"/>
  <c r="D10" i="69"/>
  <c r="C10" i="69"/>
  <c r="B10" i="69"/>
  <c r="N10" i="69" s="1"/>
  <c r="N9" i="69"/>
  <c r="N8" i="69"/>
  <c r="N7" i="69"/>
  <c r="N6" i="69"/>
  <c r="N5" i="69"/>
  <c r="M4" i="69"/>
  <c r="L4" i="69"/>
  <c r="K4" i="69"/>
  <c r="J4" i="69"/>
  <c r="I4" i="69"/>
  <c r="H4" i="69"/>
  <c r="G4" i="69"/>
  <c r="F4" i="69"/>
  <c r="E4" i="69"/>
  <c r="D4" i="69"/>
  <c r="C4" i="69"/>
  <c r="C101" i="69" s="1"/>
  <c r="B4" i="69"/>
  <c r="B101" i="69" s="1"/>
  <c r="N101" i="69" l="1"/>
  <c r="N4" i="69"/>
  <c r="N100" i="68" l="1"/>
  <c r="M99" i="68"/>
  <c r="M101" i="68" s="1"/>
  <c r="L99" i="68"/>
  <c r="K99" i="68"/>
  <c r="J99" i="68"/>
  <c r="J101" i="68" s="1"/>
  <c r="I99" i="68"/>
  <c r="I101" i="68" s="1"/>
  <c r="H99" i="68"/>
  <c r="G99" i="68"/>
  <c r="F99" i="68"/>
  <c r="F101" i="68" s="1"/>
  <c r="E99" i="68"/>
  <c r="E101" i="68" s="1"/>
  <c r="D99" i="68"/>
  <c r="C99" i="68"/>
  <c r="B99" i="68"/>
  <c r="N99" i="68" s="1"/>
  <c r="N98" i="68"/>
  <c r="N97" i="68"/>
  <c r="N96" i="68"/>
  <c r="M95" i="68"/>
  <c r="L95" i="68"/>
  <c r="K95" i="68"/>
  <c r="J95" i="68"/>
  <c r="I95" i="68"/>
  <c r="H95" i="68"/>
  <c r="G95" i="68"/>
  <c r="F95" i="68"/>
  <c r="E95" i="68"/>
  <c r="D95" i="68"/>
  <c r="C95" i="68"/>
  <c r="B95" i="68"/>
  <c r="N95" i="68" s="1"/>
  <c r="N94" i="68"/>
  <c r="N93" i="68"/>
  <c r="N92" i="68"/>
  <c r="N91" i="68"/>
  <c r="N90" i="68"/>
  <c r="N89" i="68"/>
  <c r="N88" i="68"/>
  <c r="N87" i="68"/>
  <c r="M86" i="68"/>
  <c r="L86" i="68"/>
  <c r="K86" i="68"/>
  <c r="J86" i="68"/>
  <c r="I86" i="68"/>
  <c r="H86" i="68"/>
  <c r="G86" i="68"/>
  <c r="F86" i="68"/>
  <c r="E86" i="68"/>
  <c r="D86" i="68"/>
  <c r="C86" i="68"/>
  <c r="B86" i="68"/>
  <c r="N86" i="68" s="1"/>
  <c r="N85" i="68"/>
  <c r="N84" i="68"/>
  <c r="N83" i="68"/>
  <c r="N82" i="68"/>
  <c r="M81" i="68"/>
  <c r="L81" i="68"/>
  <c r="L101" i="68" s="1"/>
  <c r="K81" i="68"/>
  <c r="K101" i="68" s="1"/>
  <c r="J81" i="68"/>
  <c r="I81" i="68"/>
  <c r="H81" i="68"/>
  <c r="H101" i="68" s="1"/>
  <c r="G81" i="68"/>
  <c r="G101" i="68" s="1"/>
  <c r="F81" i="68"/>
  <c r="E81" i="68"/>
  <c r="D81" i="68"/>
  <c r="D101" i="68" s="1"/>
  <c r="C81" i="68"/>
  <c r="B81" i="68"/>
  <c r="N81" i="68" s="1"/>
  <c r="N80" i="68"/>
  <c r="N79" i="68"/>
  <c r="N78" i="68"/>
  <c r="N77" i="68"/>
  <c r="N76" i="68"/>
  <c r="N75" i="68"/>
  <c r="M74" i="68"/>
  <c r="L74" i="68"/>
  <c r="K74" i="68"/>
  <c r="J74" i="68"/>
  <c r="I74" i="68"/>
  <c r="H74" i="68"/>
  <c r="G74" i="68"/>
  <c r="F74" i="68"/>
  <c r="E74" i="68"/>
  <c r="D74" i="68"/>
  <c r="C74" i="68"/>
  <c r="B74" i="68"/>
  <c r="N74" i="68" s="1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M58" i="68"/>
  <c r="L58" i="68"/>
  <c r="K58" i="68"/>
  <c r="J58" i="68"/>
  <c r="I58" i="68"/>
  <c r="H58" i="68"/>
  <c r="G58" i="68"/>
  <c r="F58" i="68"/>
  <c r="E58" i="68"/>
  <c r="D58" i="68"/>
  <c r="C58" i="68"/>
  <c r="B58" i="68"/>
  <c r="N58" i="68" s="1"/>
  <c r="N57" i="68"/>
  <c r="N56" i="68"/>
  <c r="N55" i="68"/>
  <c r="N54" i="68"/>
  <c r="N53" i="68"/>
  <c r="N52" i="68"/>
  <c r="N51" i="68"/>
  <c r="M50" i="68"/>
  <c r="L50" i="68"/>
  <c r="K50" i="68"/>
  <c r="J50" i="68"/>
  <c r="I50" i="68"/>
  <c r="H50" i="68"/>
  <c r="G50" i="68"/>
  <c r="F50" i="68"/>
  <c r="E50" i="68"/>
  <c r="D50" i="68"/>
  <c r="C50" i="68"/>
  <c r="B50" i="68"/>
  <c r="N50" i="68" s="1"/>
  <c r="N49" i="68"/>
  <c r="N48" i="68"/>
  <c r="N47" i="68"/>
  <c r="N46" i="68"/>
  <c r="N45" i="68"/>
  <c r="N44" i="68"/>
  <c r="N43" i="68"/>
  <c r="N42" i="68"/>
  <c r="N41" i="68"/>
  <c r="N40" i="68"/>
  <c r="M39" i="68"/>
  <c r="L39" i="68"/>
  <c r="K39" i="68"/>
  <c r="J39" i="68"/>
  <c r="I39" i="68"/>
  <c r="H39" i="68"/>
  <c r="G39" i="68"/>
  <c r="F39" i="68"/>
  <c r="E39" i="68"/>
  <c r="D39" i="68"/>
  <c r="C39" i="68"/>
  <c r="B39" i="68"/>
  <c r="N39" i="68" s="1"/>
  <c r="N38" i="68"/>
  <c r="M37" i="68"/>
  <c r="L37" i="68"/>
  <c r="K37" i="68"/>
  <c r="J37" i="68"/>
  <c r="I37" i="68"/>
  <c r="H37" i="68"/>
  <c r="G37" i="68"/>
  <c r="F37" i="68"/>
  <c r="E37" i="68"/>
  <c r="D37" i="68"/>
  <c r="C37" i="68"/>
  <c r="B37" i="68"/>
  <c r="N37" i="68" s="1"/>
  <c r="N36" i="68"/>
  <c r="N35" i="68"/>
  <c r="N34" i="68"/>
  <c r="N33" i="68"/>
  <c r="N32" i="68"/>
  <c r="N31" i="68"/>
  <c r="N30" i="68"/>
  <c r="N29" i="68"/>
  <c r="N28" i="68"/>
  <c r="N27" i="68"/>
  <c r="N26" i="68"/>
  <c r="M25" i="68"/>
  <c r="L25" i="68"/>
  <c r="K25" i="68"/>
  <c r="J25" i="68"/>
  <c r="I25" i="68"/>
  <c r="H25" i="68"/>
  <c r="G25" i="68"/>
  <c r="F25" i="68"/>
  <c r="E25" i="68"/>
  <c r="D25" i="68"/>
  <c r="C25" i="68"/>
  <c r="B25" i="68"/>
  <c r="N25" i="68" s="1"/>
  <c r="N24" i="68"/>
  <c r="N23" i="68"/>
  <c r="M22" i="68"/>
  <c r="L22" i="68"/>
  <c r="K22" i="68"/>
  <c r="J22" i="68"/>
  <c r="I22" i="68"/>
  <c r="H22" i="68"/>
  <c r="G22" i="68"/>
  <c r="F22" i="68"/>
  <c r="E22" i="68"/>
  <c r="D22" i="68"/>
  <c r="C22" i="68"/>
  <c r="B22" i="68"/>
  <c r="N22" i="68" s="1"/>
  <c r="N21" i="68"/>
  <c r="N20" i="68"/>
  <c r="N19" i="68"/>
  <c r="N18" i="68"/>
  <c r="M17" i="68"/>
  <c r="L17" i="68"/>
  <c r="K17" i="68"/>
  <c r="J17" i="68"/>
  <c r="I17" i="68"/>
  <c r="H17" i="68"/>
  <c r="G17" i="68"/>
  <c r="F17" i="68"/>
  <c r="E17" i="68"/>
  <c r="D17" i="68"/>
  <c r="C17" i="68"/>
  <c r="C101" i="68" s="1"/>
  <c r="B17" i="68"/>
  <c r="N17" i="68" s="1"/>
  <c r="N16" i="68"/>
  <c r="N15" i="68"/>
  <c r="N14" i="68"/>
  <c r="N13" i="68"/>
  <c r="N12" i="68"/>
  <c r="N11" i="68"/>
  <c r="M10" i="68"/>
  <c r="L10" i="68"/>
  <c r="K10" i="68"/>
  <c r="J10" i="68"/>
  <c r="I10" i="68"/>
  <c r="H10" i="68"/>
  <c r="G10" i="68"/>
  <c r="F10" i="68"/>
  <c r="E10" i="68"/>
  <c r="D10" i="68"/>
  <c r="C10" i="68"/>
  <c r="B10" i="68"/>
  <c r="N10" i="68" s="1"/>
  <c r="N9" i="68"/>
  <c r="N8" i="68"/>
  <c r="N7" i="68"/>
  <c r="N6" i="68"/>
  <c r="N5" i="68"/>
  <c r="M4" i="68"/>
  <c r="L4" i="68"/>
  <c r="K4" i="68"/>
  <c r="J4" i="68"/>
  <c r="I4" i="68"/>
  <c r="H4" i="68"/>
  <c r="G4" i="68"/>
  <c r="F4" i="68"/>
  <c r="E4" i="68"/>
  <c r="D4" i="68"/>
  <c r="C4" i="68"/>
  <c r="B4" i="68"/>
  <c r="B101" i="68" s="1"/>
  <c r="N4" i="68" l="1"/>
  <c r="N101" i="68" s="1"/>
  <c r="M101" i="67" l="1"/>
  <c r="N100" i="67"/>
  <c r="N99" i="67"/>
  <c r="N101" i="67" s="1"/>
  <c r="N98" i="67"/>
  <c r="N97" i="67"/>
  <c r="N96" i="67"/>
  <c r="N95" i="67"/>
  <c r="N94" i="67"/>
  <c r="N93" i="67"/>
  <c r="N92" i="67"/>
  <c r="N91" i="67"/>
  <c r="N90" i="67"/>
  <c r="N89" i="67"/>
  <c r="N88" i="67"/>
  <c r="N87" i="67"/>
  <c r="N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N4" i="67"/>
  <c r="N100" i="66"/>
  <c r="N99" i="66"/>
  <c r="N101" i="66" s="1"/>
  <c r="O10" i="66" s="1"/>
  <c r="N98" i="66"/>
  <c r="N97" i="66"/>
  <c r="N96" i="66"/>
  <c r="N95" i="66"/>
  <c r="N94" i="66"/>
  <c r="N93" i="66"/>
  <c r="N92" i="66"/>
  <c r="N91" i="66"/>
  <c r="N90" i="66"/>
  <c r="N89" i="66"/>
  <c r="N88" i="66"/>
  <c r="N87" i="66"/>
  <c r="N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N4" i="66"/>
  <c r="M101" i="65"/>
  <c r="N100" i="65"/>
  <c r="N99" i="65"/>
  <c r="N101" i="65" s="1"/>
  <c r="N98" i="65"/>
  <c r="N97" i="65"/>
  <c r="N96" i="65"/>
  <c r="N95" i="65"/>
  <c r="N94" i="65"/>
  <c r="N93" i="65"/>
  <c r="N92" i="65"/>
  <c r="N91" i="65"/>
  <c r="N90" i="65"/>
  <c r="N89" i="65"/>
  <c r="N88" i="65"/>
  <c r="N87" i="65"/>
  <c r="N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N4" i="65"/>
  <c r="N100" i="64"/>
  <c r="N99" i="64"/>
  <c r="N98" i="64"/>
  <c r="N97" i="64"/>
  <c r="N96" i="64"/>
  <c r="N95" i="64" s="1"/>
  <c r="N94" i="64"/>
  <c r="N93" i="64"/>
  <c r="N92" i="64"/>
  <c r="N91" i="64"/>
  <c r="N90" i="64"/>
  <c r="N89" i="64"/>
  <c r="N88" i="64"/>
  <c r="N87" i="64"/>
  <c r="N86" i="64"/>
  <c r="N85" i="64"/>
  <c r="N84" i="64"/>
  <c r="N81" i="64" s="1"/>
  <c r="N83" i="64"/>
  <c r="N82" i="64"/>
  <c r="N80" i="64"/>
  <c r="N79" i="64"/>
  <c r="N78" i="64"/>
  <c r="N77" i="64"/>
  <c r="N76" i="64"/>
  <c r="N75" i="64"/>
  <c r="N74" i="64"/>
  <c r="N73" i="64"/>
  <c r="N72" i="64"/>
  <c r="N71" i="64"/>
  <c r="N70" i="64"/>
  <c r="N69" i="64"/>
  <c r="N68" i="64"/>
  <c r="N67" i="64"/>
  <c r="N66" i="64"/>
  <c r="N65" i="64"/>
  <c r="N64" i="64"/>
  <c r="N63" i="64"/>
  <c r="N62" i="64"/>
  <c r="N61" i="64"/>
  <c r="N60" i="64"/>
  <c r="N58" i="64" s="1"/>
  <c r="N59" i="64"/>
  <c r="N57" i="64"/>
  <c r="N56" i="64"/>
  <c r="N55" i="64"/>
  <c r="N54" i="64"/>
  <c r="N53" i="64"/>
  <c r="N52" i="64"/>
  <c r="N51" i="64"/>
  <c r="N50" i="64"/>
  <c r="N49" i="64"/>
  <c r="N48" i="64"/>
  <c r="N47" i="64"/>
  <c r="N46" i="64"/>
  <c r="N45" i="64"/>
  <c r="N44" i="64"/>
  <c r="N43" i="64"/>
  <c r="N39" i="64" s="1"/>
  <c r="N42" i="64"/>
  <c r="N41" i="64"/>
  <c r="N40" i="64"/>
  <c r="N38" i="64"/>
  <c r="N37" i="64"/>
  <c r="N36" i="64"/>
  <c r="N25" i="64" s="1"/>
  <c r="N35" i="64"/>
  <c r="N34" i="64"/>
  <c r="N33" i="64"/>
  <c r="N32" i="64"/>
  <c r="N31" i="64"/>
  <c r="N30" i="64"/>
  <c r="N29" i="64"/>
  <c r="N28" i="64"/>
  <c r="N27" i="64"/>
  <c r="N26" i="64"/>
  <c r="N24" i="64"/>
  <c r="N22" i="64" s="1"/>
  <c r="N23" i="64"/>
  <c r="N21" i="64"/>
  <c r="N20" i="64"/>
  <c r="N19" i="64"/>
  <c r="N17" i="64" s="1"/>
  <c r="N18" i="64"/>
  <c r="N16" i="64"/>
  <c r="N15" i="64"/>
  <c r="N14" i="64"/>
  <c r="N13" i="64"/>
  <c r="N12" i="64"/>
  <c r="N10" i="64" s="1"/>
  <c r="N11" i="64"/>
  <c r="N9" i="64"/>
  <c r="N8" i="64"/>
  <c r="N7" i="64"/>
  <c r="N4" i="64" s="1"/>
  <c r="N6" i="64"/>
  <c r="N5" i="64"/>
  <c r="M101" i="63"/>
  <c r="N100" i="63"/>
  <c r="N99" i="63"/>
  <c r="N101" i="63" s="1"/>
  <c r="N98" i="63"/>
  <c r="N97" i="63"/>
  <c r="N95" i="63" s="1"/>
  <c r="N96" i="63"/>
  <c r="N94" i="63"/>
  <c r="N93" i="63"/>
  <c r="N92" i="63"/>
  <c r="N91" i="63"/>
  <c r="N90" i="63"/>
  <c r="N89" i="63"/>
  <c r="N88" i="63"/>
  <c r="N87" i="63"/>
  <c r="N86" i="63" s="1"/>
  <c r="N85" i="63"/>
  <c r="N84" i="63"/>
  <c r="N83" i="63"/>
  <c r="N82" i="63"/>
  <c r="N81" i="63"/>
  <c r="N80" i="63"/>
  <c r="N79" i="63"/>
  <c r="N78" i="63"/>
  <c r="N77" i="63"/>
  <c r="N76" i="63"/>
  <c r="N75" i="63"/>
  <c r="N74" i="63" s="1"/>
  <c r="N73" i="63"/>
  <c r="N72" i="63"/>
  <c r="N71" i="63"/>
  <c r="N70" i="63"/>
  <c r="N69" i="63"/>
  <c r="N68" i="63"/>
  <c r="N67" i="63"/>
  <c r="N66" i="63"/>
  <c r="N65" i="63"/>
  <c r="N64" i="63"/>
  <c r="N63" i="63"/>
  <c r="N58" i="63" s="1"/>
  <c r="N62" i="63"/>
  <c r="N61" i="63"/>
  <c r="N60" i="63"/>
  <c r="N59" i="63"/>
  <c r="N57" i="63"/>
  <c r="N56" i="63"/>
  <c r="N55" i="63"/>
  <c r="N54" i="63"/>
  <c r="N53" i="63"/>
  <c r="N52" i="63"/>
  <c r="N51" i="63"/>
  <c r="N50" i="63" s="1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5" i="63" s="1"/>
  <c r="N26" i="63"/>
  <c r="N24" i="63"/>
  <c r="N23" i="63"/>
  <c r="N22" i="63"/>
  <c r="N21" i="63"/>
  <c r="N20" i="63"/>
  <c r="N17" i="63" s="1"/>
  <c r="N19" i="63"/>
  <c r="N18" i="63"/>
  <c r="N16" i="63"/>
  <c r="N15" i="63"/>
  <c r="N14" i="63"/>
  <c r="N13" i="63"/>
  <c r="N10" i="63" s="1"/>
  <c r="N12" i="63"/>
  <c r="N11" i="63"/>
  <c r="N9" i="63"/>
  <c r="N8" i="63"/>
  <c r="N7" i="63"/>
  <c r="N6" i="63"/>
  <c r="N5" i="63"/>
  <c r="N4" i="63"/>
  <c r="N100" i="62"/>
  <c r="N99" i="62"/>
  <c r="N98" i="62"/>
  <c r="N97" i="62"/>
  <c r="N96" i="62"/>
  <c r="N95" i="62" s="1"/>
  <c r="N94" i="62"/>
  <c r="N93" i="62"/>
  <c r="N92" i="62"/>
  <c r="N91" i="62"/>
  <c r="N90" i="62"/>
  <c r="N89" i="62"/>
  <c r="N88" i="62"/>
  <c r="N87" i="62"/>
  <c r="N86" i="62"/>
  <c r="N85" i="62"/>
  <c r="N84" i="62"/>
  <c r="N81" i="62" s="1"/>
  <c r="N83" i="62"/>
  <c r="N82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 s="1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39" i="62" s="1"/>
  <c r="N42" i="62"/>
  <c r="N41" i="62"/>
  <c r="N40" i="62"/>
  <c r="N38" i="62"/>
  <c r="N37" i="62" s="1"/>
  <c r="N36" i="62"/>
  <c r="N35" i="62"/>
  <c r="N34" i="62"/>
  <c r="N33" i="62"/>
  <c r="N32" i="62"/>
  <c r="N31" i="62"/>
  <c r="N30" i="62"/>
  <c r="N29" i="62"/>
  <c r="N28" i="62"/>
  <c r="N27" i="62"/>
  <c r="N26" i="62"/>
  <c r="N25" i="62" s="1"/>
  <c r="N24" i="62"/>
  <c r="N23" i="62"/>
  <c r="N22" i="62" s="1"/>
  <c r="N21" i="62"/>
  <c r="N20" i="62"/>
  <c r="N19" i="62"/>
  <c r="N17" i="62" s="1"/>
  <c r="N18" i="62"/>
  <c r="N16" i="62"/>
  <c r="N15" i="62"/>
  <c r="N14" i="62"/>
  <c r="N13" i="62"/>
  <c r="N12" i="62"/>
  <c r="N11" i="62"/>
  <c r="N10" i="62" s="1"/>
  <c r="N9" i="62"/>
  <c r="N8" i="62"/>
  <c r="N7" i="62"/>
  <c r="N4" i="62" s="1"/>
  <c r="N6" i="62"/>
  <c r="N5" i="62"/>
  <c r="N101" i="64" l="1"/>
  <c r="N101" i="62"/>
  <c r="M101" i="61" l="1"/>
  <c r="L101" i="61"/>
  <c r="K101" i="61"/>
  <c r="J101" i="61"/>
  <c r="I101" i="61"/>
  <c r="H101" i="61"/>
  <c r="G101" i="61"/>
  <c r="F101" i="61"/>
  <c r="E101" i="61"/>
  <c r="D101" i="61"/>
  <c r="C101" i="61"/>
  <c r="B101" i="61"/>
  <c r="N100" i="61"/>
  <c r="N99" i="61"/>
  <c r="N101" i="61" s="1"/>
  <c r="N98" i="61"/>
  <c r="N97" i="61"/>
  <c r="N96" i="61"/>
  <c r="N95" i="61"/>
  <c r="N94" i="61"/>
  <c r="N93" i="61"/>
  <c r="N92" i="61"/>
  <c r="N91" i="61"/>
  <c r="N90" i="61"/>
  <c r="N89" i="61"/>
  <c r="N88" i="61"/>
  <c r="N87" i="61"/>
  <c r="N86" i="61"/>
  <c r="N85" i="61"/>
  <c r="N84" i="61"/>
  <c r="N83" i="61"/>
  <c r="N82" i="61"/>
  <c r="N81" i="61"/>
  <c r="N80" i="61"/>
  <c r="N79" i="61"/>
  <c r="N78" i="61"/>
  <c r="N77" i="61"/>
  <c r="N76" i="61"/>
  <c r="N75" i="61"/>
  <c r="N74" i="61"/>
  <c r="N73" i="61"/>
  <c r="N72" i="61"/>
  <c r="N71" i="61"/>
  <c r="N70" i="61"/>
  <c r="N69" i="61"/>
  <c r="N68" i="61"/>
  <c r="N67" i="61"/>
  <c r="N66" i="61"/>
  <c r="N65" i="61"/>
  <c r="N64" i="61"/>
  <c r="N63" i="61"/>
  <c r="N62" i="61"/>
  <c r="N61" i="61"/>
  <c r="N60" i="61"/>
  <c r="N59" i="61"/>
  <c r="N58" i="61"/>
  <c r="N57" i="61"/>
  <c r="N56" i="61"/>
  <c r="N55" i="61"/>
  <c r="N54" i="61"/>
  <c r="N53" i="61"/>
  <c r="N52" i="61"/>
  <c r="N51" i="61"/>
  <c r="N50" i="61"/>
  <c r="N49" i="61"/>
  <c r="N48" i="61"/>
  <c r="N47" i="61"/>
  <c r="N46" i="61"/>
  <c r="N45" i="61"/>
  <c r="N44" i="61"/>
  <c r="N43" i="61"/>
  <c r="N42" i="61"/>
  <c r="N41" i="61"/>
  <c r="N40" i="61"/>
  <c r="N39" i="61"/>
  <c r="N38" i="61"/>
  <c r="N37" i="61"/>
  <c r="N36" i="61"/>
  <c r="N35" i="61"/>
  <c r="N34" i="61"/>
  <c r="N33" i="61"/>
  <c r="N32" i="61"/>
  <c r="N31" i="61"/>
  <c r="N30" i="61"/>
  <c r="N29" i="61"/>
  <c r="N28" i="61"/>
  <c r="N27" i="61"/>
  <c r="N26" i="61"/>
  <c r="N25" i="61"/>
  <c r="N24" i="61"/>
  <c r="N23" i="61"/>
  <c r="N22" i="61"/>
  <c r="N21" i="61"/>
  <c r="N20" i="61"/>
  <c r="N19" i="61"/>
  <c r="N18" i="61"/>
  <c r="N17" i="61"/>
  <c r="N16" i="61"/>
  <c r="N15" i="61"/>
  <c r="N14" i="61"/>
  <c r="N13" i="61"/>
  <c r="N12" i="61"/>
  <c r="N11" i="61"/>
  <c r="N10" i="61"/>
  <c r="N9" i="61"/>
  <c r="N8" i="61"/>
  <c r="N7" i="61"/>
  <c r="N6" i="61"/>
  <c r="N5" i="61"/>
  <c r="N4" i="61"/>
  <c r="N4" i="60"/>
  <c r="N5" i="60"/>
  <c r="N6" i="60"/>
  <c r="N7" i="60"/>
  <c r="N8" i="60"/>
  <c r="N9" i="60"/>
  <c r="N10" i="60"/>
  <c r="N11" i="60"/>
  <c r="N12" i="60"/>
  <c r="N13" i="60"/>
  <c r="N14" i="60"/>
  <c r="N15" i="60"/>
  <c r="N16" i="60"/>
  <c r="N17" i="60"/>
  <c r="N18" i="60"/>
  <c r="N19" i="60"/>
  <c r="N20" i="60"/>
  <c r="N21" i="60"/>
  <c r="N22" i="60"/>
  <c r="N23" i="60"/>
  <c r="N24" i="60"/>
  <c r="N25" i="60"/>
  <c r="N26" i="60"/>
  <c r="N27" i="60"/>
  <c r="N28" i="60"/>
  <c r="N29" i="60"/>
  <c r="N30" i="60"/>
  <c r="N31" i="60"/>
  <c r="N32" i="60"/>
  <c r="N33" i="60"/>
  <c r="N34" i="60"/>
  <c r="N35" i="60"/>
  <c r="N36" i="60"/>
  <c r="N37" i="60"/>
  <c r="N38" i="60"/>
  <c r="N39" i="60"/>
  <c r="N40" i="60"/>
  <c r="N41" i="60"/>
  <c r="N42" i="60"/>
  <c r="N43" i="60"/>
  <c r="N44" i="60"/>
  <c r="N45" i="60"/>
  <c r="N46" i="60"/>
  <c r="N47" i="60"/>
  <c r="N48" i="60"/>
  <c r="N49" i="60"/>
  <c r="N50" i="60"/>
  <c r="N51" i="60"/>
  <c r="N52" i="60"/>
  <c r="N53" i="60"/>
  <c r="N54" i="60"/>
  <c r="N55" i="60"/>
  <c r="N56" i="60"/>
  <c r="N57" i="60"/>
  <c r="N58" i="60"/>
  <c r="N59" i="60"/>
  <c r="N60" i="60"/>
  <c r="N61" i="60"/>
  <c r="N62" i="60"/>
  <c r="N63" i="60"/>
  <c r="N64" i="60"/>
  <c r="N65" i="60"/>
  <c r="N66" i="60"/>
  <c r="N67" i="60"/>
  <c r="N68" i="60"/>
  <c r="N69" i="60"/>
  <c r="N70" i="60"/>
  <c r="N71" i="60"/>
  <c r="N72" i="60"/>
  <c r="N73" i="60"/>
  <c r="N74" i="60"/>
  <c r="N75" i="60"/>
  <c r="N76" i="60"/>
  <c r="N77" i="60"/>
  <c r="N78" i="60"/>
  <c r="N79" i="60"/>
  <c r="N80" i="60"/>
  <c r="N81" i="60"/>
  <c r="N82" i="60"/>
  <c r="N83" i="60"/>
  <c r="N84" i="60"/>
  <c r="N85" i="60"/>
  <c r="N86" i="60"/>
  <c r="N87" i="60"/>
  <c r="N88" i="60"/>
  <c r="N89" i="60"/>
  <c r="N90" i="60"/>
  <c r="N91" i="60"/>
  <c r="N92" i="60"/>
  <c r="N93" i="60"/>
  <c r="N94" i="60"/>
  <c r="N95" i="60"/>
  <c r="N96" i="60"/>
  <c r="N97" i="60"/>
  <c r="N98" i="60"/>
  <c r="N99" i="60"/>
  <c r="N100" i="60"/>
  <c r="B101" i="60"/>
  <c r="C101" i="60"/>
  <c r="D101" i="60"/>
  <c r="E101" i="60"/>
  <c r="F101" i="60"/>
  <c r="G101" i="60"/>
  <c r="H101" i="60"/>
  <c r="I101" i="60"/>
  <c r="J101" i="60"/>
  <c r="K101" i="60"/>
  <c r="L101" i="60"/>
  <c r="M101" i="60"/>
  <c r="N101" i="60"/>
  <c r="O10" i="60" s="1"/>
  <c r="M101" i="59"/>
  <c r="L101" i="59"/>
  <c r="K101" i="59"/>
  <c r="J101" i="59"/>
  <c r="I101" i="59"/>
  <c r="H101" i="59"/>
  <c r="G101" i="59"/>
  <c r="F101" i="59"/>
  <c r="E101" i="59"/>
  <c r="D101" i="59"/>
  <c r="C101" i="59"/>
  <c r="B101" i="59"/>
  <c r="N100" i="59"/>
  <c r="N99" i="59"/>
  <c r="N101" i="59" s="1"/>
  <c r="N98" i="59"/>
  <c r="N97" i="59"/>
  <c r="N96" i="59"/>
  <c r="N95" i="59"/>
  <c r="N94" i="59"/>
  <c r="N93" i="59"/>
  <c r="N92" i="59"/>
  <c r="N91" i="59"/>
  <c r="N90" i="59"/>
  <c r="N89" i="59"/>
  <c r="N88" i="59"/>
  <c r="N87" i="59"/>
  <c r="N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N4" i="59"/>
  <c r="M101" i="58"/>
  <c r="L101" i="58"/>
  <c r="K101" i="58"/>
  <c r="J101" i="58"/>
  <c r="I101" i="58"/>
  <c r="H101" i="58"/>
  <c r="G101" i="58"/>
  <c r="F101" i="58"/>
  <c r="E101" i="58"/>
  <c r="D101" i="58"/>
  <c r="C101" i="58"/>
  <c r="B101" i="58"/>
  <c r="N100" i="58"/>
  <c r="N99" i="58" s="1"/>
  <c r="N98" i="58"/>
  <c r="N97" i="58"/>
  <c r="N96" i="58"/>
  <c r="N94" i="58"/>
  <c r="N93" i="58"/>
  <c r="N92" i="58"/>
  <c r="N91" i="58"/>
  <c r="N90" i="58"/>
  <c r="N89" i="58"/>
  <c r="N88" i="58"/>
  <c r="N87" i="58"/>
  <c r="N86" i="58"/>
  <c r="N85" i="58"/>
  <c r="N84" i="58"/>
  <c r="N83" i="58"/>
  <c r="N82" i="58"/>
  <c r="N81" i="58" s="1"/>
  <c r="N80" i="58"/>
  <c r="N79" i="58"/>
  <c r="N78" i="58"/>
  <c r="N77" i="58"/>
  <c r="N76" i="58"/>
  <c r="N75" i="58"/>
  <c r="N74" i="58" s="1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 s="1"/>
  <c r="N57" i="58"/>
  <c r="N56" i="58"/>
  <c r="N55" i="58"/>
  <c r="N54" i="58"/>
  <c r="N53" i="58"/>
  <c r="N52" i="58"/>
  <c r="N51" i="58"/>
  <c r="N50" i="58" s="1"/>
  <c r="N49" i="58"/>
  <c r="N48" i="58"/>
  <c r="N47" i="58"/>
  <c r="N46" i="58"/>
  <c r="N45" i="58"/>
  <c r="N44" i="58"/>
  <c r="N43" i="58"/>
  <c r="N42" i="58"/>
  <c r="N41" i="58"/>
  <c r="N40" i="58"/>
  <c r="N39" i="58" s="1"/>
  <c r="N38" i="58"/>
  <c r="N37" i="58" s="1"/>
  <c r="N36" i="58"/>
  <c r="N35" i="58"/>
  <c r="N34" i="58"/>
  <c r="N33" i="58"/>
  <c r="N32" i="58"/>
  <c r="N31" i="58"/>
  <c r="N30" i="58"/>
  <c r="N29" i="58"/>
  <c r="N28" i="58"/>
  <c r="N27" i="58"/>
  <c r="N26" i="58"/>
  <c r="N25" i="58" s="1"/>
  <c r="N24" i="58"/>
  <c r="N23" i="58"/>
  <c r="N22" i="58" s="1"/>
  <c r="N21" i="58"/>
  <c r="N20" i="58"/>
  <c r="N19" i="58"/>
  <c r="N18" i="58"/>
  <c r="N17" i="58" s="1"/>
  <c r="N16" i="58"/>
  <c r="N15" i="58"/>
  <c r="N14" i="58"/>
  <c r="N13" i="58"/>
  <c r="N12" i="58"/>
  <c r="N11" i="58"/>
  <c r="N10" i="58"/>
  <c r="N9" i="58"/>
  <c r="N8" i="58"/>
  <c r="N7" i="58"/>
  <c r="N6" i="58"/>
  <c r="N5" i="58"/>
  <c r="N4" i="58"/>
  <c r="M101" i="57"/>
  <c r="L101" i="57"/>
  <c r="K101" i="57"/>
  <c r="J101" i="57"/>
  <c r="I101" i="57"/>
  <c r="H101" i="57"/>
  <c r="G101" i="57"/>
  <c r="F101" i="57"/>
  <c r="E101" i="57"/>
  <c r="D101" i="57"/>
  <c r="C101" i="57"/>
  <c r="B101" i="57"/>
  <c r="N100" i="57"/>
  <c r="N99" i="57"/>
  <c r="N98" i="57"/>
  <c r="N97" i="57"/>
  <c r="N96" i="57"/>
  <c r="N95" i="57"/>
  <c r="N94" i="57"/>
  <c r="N93" i="57"/>
  <c r="N92" i="57"/>
  <c r="N91" i="57"/>
  <c r="N90" i="57"/>
  <c r="N89" i="57"/>
  <c r="N88" i="57"/>
  <c r="N87" i="57"/>
  <c r="N86" i="57" s="1"/>
  <c r="N85" i="57"/>
  <c r="N84" i="57"/>
  <c r="N83" i="57"/>
  <c r="N82" i="57"/>
  <c r="N81" i="57"/>
  <c r="N80" i="57"/>
  <c r="N79" i="57"/>
  <c r="N78" i="57"/>
  <c r="N77" i="57"/>
  <c r="N76" i="57"/>
  <c r="N75" i="57"/>
  <c r="N74" i="57" s="1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 s="1"/>
  <c r="N57" i="57"/>
  <c r="N56" i="57"/>
  <c r="N55" i="57"/>
  <c r="N54" i="57"/>
  <c r="N53" i="57"/>
  <c r="N52" i="57"/>
  <c r="N51" i="57"/>
  <c r="N50" i="57" s="1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 s="1"/>
  <c r="N21" i="57"/>
  <c r="N20" i="57"/>
  <c r="N19" i="57"/>
  <c r="N18" i="57"/>
  <c r="N17" i="57"/>
  <c r="N16" i="57"/>
  <c r="N15" i="57"/>
  <c r="N14" i="57"/>
  <c r="N13" i="57"/>
  <c r="N12" i="57"/>
  <c r="N11" i="57"/>
  <c r="N10" i="57" s="1"/>
  <c r="N9" i="57"/>
  <c r="N8" i="57"/>
  <c r="N7" i="57"/>
  <c r="N6" i="57"/>
  <c r="N5" i="57"/>
  <c r="N4" i="57" s="1"/>
  <c r="M101" i="56"/>
  <c r="L101" i="56"/>
  <c r="K101" i="56"/>
  <c r="J101" i="56"/>
  <c r="I101" i="56"/>
  <c r="H101" i="56"/>
  <c r="G101" i="56"/>
  <c r="F101" i="56"/>
  <c r="E101" i="56"/>
  <c r="D101" i="56"/>
  <c r="C101" i="56"/>
  <c r="B101" i="56"/>
  <c r="N100" i="56"/>
  <c r="N99" i="56"/>
  <c r="N98" i="56"/>
  <c r="N97" i="56"/>
  <c r="N96" i="56"/>
  <c r="N95" i="56"/>
  <c r="N94" i="56"/>
  <c r="N93" i="56"/>
  <c r="N92" i="56"/>
  <c r="N91" i="56"/>
  <c r="N90" i="56"/>
  <c r="N89" i="56"/>
  <c r="N88" i="56"/>
  <c r="N87" i="56"/>
  <c r="N86" i="56" s="1"/>
  <c r="N85" i="56"/>
  <c r="N84" i="56"/>
  <c r="N83" i="56"/>
  <c r="N82" i="56"/>
  <c r="N81" i="56"/>
  <c r="N80" i="56"/>
  <c r="N79" i="56"/>
  <c r="N78" i="56"/>
  <c r="N77" i="56"/>
  <c r="N76" i="56"/>
  <c r="N75" i="56"/>
  <c r="N74" i="56" s="1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 s="1"/>
  <c r="N57" i="56"/>
  <c r="N56" i="56"/>
  <c r="N55" i="56"/>
  <c r="N54" i="56"/>
  <c r="N53" i="56"/>
  <c r="N52" i="56"/>
  <c r="N51" i="56"/>
  <c r="N50" i="56" s="1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 s="1"/>
  <c r="N21" i="56"/>
  <c r="N20" i="56"/>
  <c r="N19" i="56"/>
  <c r="N18" i="56"/>
  <c r="N17" i="56"/>
  <c r="N16" i="56"/>
  <c r="N15" i="56"/>
  <c r="N14" i="56"/>
  <c r="N13" i="56"/>
  <c r="N12" i="56"/>
  <c r="N11" i="56"/>
  <c r="N10" i="56" s="1"/>
  <c r="N9" i="56"/>
  <c r="N8" i="56"/>
  <c r="N7" i="56"/>
  <c r="N6" i="56"/>
  <c r="N5" i="56"/>
  <c r="N4" i="56" s="1"/>
  <c r="N95" i="58" l="1"/>
  <c r="N101" i="58"/>
  <c r="N101" i="57"/>
  <c r="N101" i="56"/>
  <c r="B6" i="50" l="1"/>
  <c r="C6" i="50"/>
  <c r="D6" i="50"/>
  <c r="E6" i="50"/>
  <c r="F6" i="50"/>
  <c r="G6" i="50"/>
  <c r="H6" i="50"/>
  <c r="I6" i="50"/>
  <c r="J6" i="50"/>
  <c r="K6" i="50"/>
  <c r="L6" i="50"/>
  <c r="M6" i="50"/>
  <c r="N7" i="50"/>
  <c r="N8" i="50"/>
  <c r="N9" i="50"/>
  <c r="N10" i="50"/>
  <c r="N11" i="50"/>
  <c r="N12" i="50"/>
  <c r="N13" i="50"/>
  <c r="N14" i="50"/>
  <c r="N15" i="50"/>
  <c r="N16" i="50"/>
  <c r="N17" i="50"/>
  <c r="N18" i="50"/>
  <c r="N19" i="50"/>
  <c r="N20" i="50"/>
  <c r="N21" i="50"/>
  <c r="N22" i="50"/>
  <c r="N23" i="50"/>
  <c r="N24" i="50"/>
  <c r="N25" i="50"/>
  <c r="N26" i="50"/>
  <c r="N27" i="50"/>
  <c r="N28" i="50"/>
  <c r="N29" i="50"/>
  <c r="N30" i="50"/>
  <c r="N31" i="50"/>
  <c r="N32" i="50"/>
  <c r="N33" i="50"/>
  <c r="N34" i="50"/>
  <c r="N35" i="50"/>
  <c r="N36" i="50"/>
  <c r="N37" i="50"/>
  <c r="N38" i="50"/>
  <c r="N39" i="50"/>
  <c r="N40" i="50"/>
  <c r="N41" i="50"/>
  <c r="N42" i="50"/>
  <c r="N43" i="50"/>
  <c r="N44" i="50"/>
  <c r="N45" i="50"/>
  <c r="N46" i="50"/>
  <c r="N47" i="50"/>
  <c r="N48" i="50"/>
  <c r="N49" i="50"/>
  <c r="N50" i="50"/>
  <c r="N51" i="50"/>
  <c r="N52" i="50"/>
  <c r="N53" i="50"/>
  <c r="N54" i="50"/>
  <c r="N55" i="50"/>
  <c r="N56" i="50"/>
  <c r="N57" i="50"/>
  <c r="N58" i="50"/>
  <c r="N59" i="50"/>
  <c r="N60" i="50"/>
  <c r="N61" i="50"/>
  <c r="N62" i="50"/>
  <c r="N63" i="50"/>
  <c r="N64" i="50"/>
  <c r="N65" i="50"/>
  <c r="N66" i="50"/>
  <c r="N67" i="50"/>
  <c r="N68" i="50"/>
  <c r="N69" i="50"/>
  <c r="N70" i="50"/>
  <c r="N71" i="50"/>
  <c r="N72" i="50"/>
  <c r="N73" i="50"/>
  <c r="N74" i="50"/>
  <c r="N75" i="50"/>
  <c r="N76" i="50"/>
  <c r="N77" i="50"/>
  <c r="N78" i="50"/>
  <c r="N79" i="50"/>
  <c r="N80" i="50"/>
  <c r="N81" i="50"/>
  <c r="N82" i="50"/>
  <c r="N83" i="50"/>
  <c r="N84" i="50"/>
  <c r="N85" i="50"/>
  <c r="N86" i="50"/>
  <c r="N87" i="50"/>
  <c r="N88" i="50"/>
  <c r="N89" i="50"/>
  <c r="N90" i="50"/>
  <c r="N91" i="50"/>
  <c r="N92" i="50"/>
  <c r="N93" i="50"/>
  <c r="N94" i="50"/>
  <c r="N95" i="50"/>
  <c r="N96" i="50"/>
  <c r="N97" i="50"/>
  <c r="N98" i="50"/>
  <c r="N99" i="50"/>
  <c r="N100" i="50"/>
  <c r="N101" i="50"/>
  <c r="N102" i="50"/>
  <c r="N103" i="50"/>
  <c r="N6" i="50" l="1"/>
</calcChain>
</file>

<file path=xl/sharedStrings.xml><?xml version="1.0" encoding="utf-8"?>
<sst xmlns="http://schemas.openxmlformats.org/spreadsheetml/2006/main" count="8297" uniqueCount="266">
  <si>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</si>
  <si>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</si>
  <si>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</si>
  <si>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</si>
  <si>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</si>
  <si>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</si>
  <si>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</si>
  <si>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</si>
  <si>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</si>
  <si>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</si>
  <si>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</si>
  <si>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</si>
  <si>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ABONOS Y FERTILIZANTES</t>
  </si>
  <si>
    <t>FOSFATO DIAMÓNICO</t>
  </si>
  <si>
    <t>FOSFATO MONOAMÓNICO</t>
  </si>
  <si>
    <t>OTROS</t>
  </si>
  <si>
    <t>UAN</t>
  </si>
  <si>
    <t>ÚREA</t>
  </si>
  <si>
    <t>ACEITES</t>
  </si>
  <si>
    <t>ACEITE DE GIRASOL</t>
  </si>
  <si>
    <t>ACEITE DE MAÍZ</t>
  </si>
  <si>
    <t>ACEITE DE MANÍ</t>
  </si>
  <si>
    <t>ACEITE DE SOJA</t>
  </si>
  <si>
    <t>ACEITE MEZCLA</t>
  </si>
  <si>
    <t>OTROS ACEITES</t>
  </si>
  <si>
    <t>COMBUSTIBLES</t>
  </si>
  <si>
    <t>CARBÓN</t>
  </si>
  <si>
    <t>COQUE</t>
  </si>
  <si>
    <t>OTROS COMBUSTIBLES SÓLIDOS</t>
  </si>
  <si>
    <t>PETRÓLEO Y COMBUSTIBLES LÍQUIDOS</t>
  </si>
  <si>
    <t>CONTENEDORES</t>
  </si>
  <si>
    <t>CARGADOS</t>
  </si>
  <si>
    <t>VACÍOS</t>
  </si>
  <si>
    <t>GRANOS</t>
  </si>
  <si>
    <t>ARROZ</t>
  </si>
  <si>
    <t>AVENA</t>
  </si>
  <si>
    <t>CEBADA</t>
  </si>
  <si>
    <t>GIRASOL</t>
  </si>
  <si>
    <t>MAÍZ</t>
  </si>
  <si>
    <t>MANÍ</t>
  </si>
  <si>
    <t>OTROS CEREALES</t>
  </si>
  <si>
    <t>POROTOS</t>
  </si>
  <si>
    <t>SOJA</t>
  </si>
  <si>
    <t>SORGO</t>
  </si>
  <si>
    <t>TRIGO</t>
  </si>
  <si>
    <t>MADERAS</t>
  </si>
  <si>
    <t>MANUFACTURAS</t>
  </si>
  <si>
    <t>AUTOPARTES</t>
  </si>
  <si>
    <t>BOBINAS DE ACERO</t>
  </si>
  <si>
    <t>CAÑOS Y TUBOS</t>
  </si>
  <si>
    <t>ENVASES VACÍOS</t>
  </si>
  <si>
    <t>ESCORIA Y RESIDUOS SIDERÚRGICOS</t>
  </si>
  <si>
    <t>FUNDENTE</t>
  </si>
  <si>
    <t>OTRAS MANUFACTURAS</t>
  </si>
  <si>
    <t>OTROS PRODUCTOS SIDERÚRGICOS</t>
  </si>
  <si>
    <t>PASTA CELULOSA</t>
  </si>
  <si>
    <t>VIDRIO</t>
  </si>
  <si>
    <t>MATERIAL DE VÍA</t>
  </si>
  <si>
    <t>DURMIENTES DE HORMIGÓN</t>
  </si>
  <si>
    <t>DURMIENTES DE MADERA</t>
  </si>
  <si>
    <t>DURMIENTES METÁLICOS</t>
  </si>
  <si>
    <t>OTROS MATERIALES DE VÍA</t>
  </si>
  <si>
    <t>PIEDRA BALASTO</t>
  </si>
  <si>
    <t>PIEDRA ESCORIA</t>
  </si>
  <si>
    <t>RIELES</t>
  </si>
  <si>
    <t>MINERALES Y MATERIALES DE CONSTRUCCIÓN</t>
  </si>
  <si>
    <t>AGENTE DE SOSTÉN PARA EXPLOTACIÓN PETROLERA</t>
  </si>
  <si>
    <t>ARENA</t>
  </si>
  <si>
    <t>BARITINA</t>
  </si>
  <si>
    <t>CAL</t>
  </si>
  <si>
    <t>CEMENTO A GRANEL</t>
  </si>
  <si>
    <t>CEMENTO EN BOLSA</t>
  </si>
  <si>
    <t>CLINKER</t>
  </si>
  <si>
    <t>FRANC SAND</t>
  </si>
  <si>
    <t>OTROS MINERALES</t>
  </si>
  <si>
    <t>OTROS PRODUCTOS PARA LA CONSTRUCCIÓN</t>
  </si>
  <si>
    <t>PIEDRA CALIZA</t>
  </si>
  <si>
    <t>PIEDRA GRANÍTICA</t>
  </si>
  <si>
    <t>ROCAS DE APLICACIÓN</t>
  </si>
  <si>
    <t>SERPENTINA</t>
  </si>
  <si>
    <t>YESO</t>
  </si>
  <si>
    <t>OTROS PRODUCTOS</t>
  </si>
  <si>
    <t>OTROS PRODUCTOS AGRÍCOLAS</t>
  </si>
  <si>
    <t>DERIVADOS DE LA INDUSTRIA CÍTRICA</t>
  </si>
  <si>
    <t>FORRAJES</t>
  </si>
  <si>
    <t>FRUTA</t>
  </si>
  <si>
    <t>OTROS PRODUCTOS ALIMENTICIOS</t>
  </si>
  <si>
    <t>AZÚCAR</t>
  </si>
  <si>
    <t>BEBIDAS</t>
  </si>
  <si>
    <t>CONSERVAS</t>
  </si>
  <si>
    <t>LÁCTEOS</t>
  </si>
  <si>
    <t>VINO</t>
  </si>
  <si>
    <t>QUÍMICOS Y PETROQUÍMICOS</t>
  </si>
  <si>
    <t>POLIETILENO Y PVC</t>
  </si>
  <si>
    <t>SODA CÁUSTICA</t>
  </si>
  <si>
    <t>SUBPRODUCTOS AGRARIOS</t>
  </si>
  <si>
    <t>HARINA DE SOJA</t>
  </si>
  <si>
    <t>MALTA</t>
  </si>
  <si>
    <t>OTRAS HARINAS</t>
  </si>
  <si>
    <t>PELLET  DE GIRASOL</t>
  </si>
  <si>
    <t>PELLET DE CÁSCARA DE GIRASOL</t>
  </si>
  <si>
    <t>PELLET DE MANÍ</t>
  </si>
  <si>
    <t>PELLET DE SOJA</t>
  </si>
  <si>
    <t>RUBRO Y SUBRUBRO</t>
  </si>
  <si>
    <t>TOTALES</t>
  </si>
  <si>
    <t>TOTAL</t>
  </si>
  <si>
    <t>Ingresos por flete - FERROSUR ROCA S.A. - 2014</t>
  </si>
  <si>
    <t>Ingresos por flete - FERROSUR ROCA S.A. - 2015</t>
  </si>
  <si>
    <t>Ingresos por flete - FERROSUR ROCA S.A. - 2016</t>
  </si>
  <si>
    <t>Ingresos por flete - FERROSUR ROCA S.A. - 2017</t>
  </si>
  <si>
    <t>Ingresos por flete - FERROSUR ROCA S.A. - 2018</t>
  </si>
  <si>
    <t>Ingresos por flete - FERROSUR ROCA S.A. - 2019</t>
  </si>
  <si>
    <t>Ingresos por flete - FERROEXPRESO PAMPEANO S.A. - 2014</t>
  </si>
  <si>
    <t>Ingresos por flete - FERROEXPRESO PAMPEANO S.A. - 2013</t>
  </si>
  <si>
    <t>Ingresos por flete - FERROEXPRESO PAMPEANO S.A. - 2015</t>
  </si>
  <si>
    <t>Ingresos por flete - FERROEXPRESO PAMPEANO S.A. - 2016</t>
  </si>
  <si>
    <t>Ingresos por flete - FERROEXPRESO PAMPEANO S.A. - 2017</t>
  </si>
  <si>
    <t>Ingresos por flete - FERROEXPRESO PAMPEANO S.A. - 2018</t>
  </si>
  <si>
    <t>Ingresos por flete - FERROEXPRESO PAMPEANO S.A. - 2019</t>
  </si>
  <si>
    <t>Ingresos por flete - NUEVO CENTRAL ARGENTINO SA - 2013</t>
  </si>
  <si>
    <t>Ingresos por flete - NUEVO CENTRAL ARGENTINO SA - 2014</t>
  </si>
  <si>
    <t>Ingresos por flete - NUEVO CENTRAL ARGENTINO SA - 2016</t>
  </si>
  <si>
    <t>Ingresos por flete - NUEVO CENTRAL ARGENTINO SA - 2017</t>
  </si>
  <si>
    <t>Ingresos por flete - NUEVO CENTRAL ARGENTINO SA - 2018</t>
  </si>
  <si>
    <t>Ingresos por flete - NUEVO CENTRAL ARGENTINO SA - 2019</t>
  </si>
  <si>
    <t>Total general</t>
  </si>
  <si>
    <t>Ingresos por flete - Belgrano Cargas y Logística S.A. - 2013</t>
  </si>
  <si>
    <t>Ingresos por flete - Belgrano Cargas y Logística S.A. - 2014</t>
  </si>
  <si>
    <t>Ingresos por flete - Belgrano Cargas y Logística S.A. - 2015</t>
  </si>
  <si>
    <t>Ingresos por flete - Belgrano Cargas y Logística S.A. - 2016</t>
  </si>
  <si>
    <t>Ingresos por flete - Belgrano Cargas y Logística S.A. - 2017</t>
  </si>
  <si>
    <t>Ingresos por flete - Belgrano Cargas y Logística S.A. - 2018</t>
  </si>
  <si>
    <t>Ingresos por flete - Belgrano Cargas y Logística S.A. - 2019</t>
  </si>
  <si>
    <t>Línea Belgrano</t>
  </si>
  <si>
    <t>Línea Urquiza</t>
  </si>
  <si>
    <t>Estadísticas del Transporte Ferroviario de Cargas</t>
  </si>
  <si>
    <t>Datos Disponibles</t>
  </si>
  <si>
    <t>Las cuadros son de elaboración propia a partir de los datos aportados por los operadores.</t>
  </si>
  <si>
    <t>Comisión Nacional de Regulación del Transporte</t>
  </si>
  <si>
    <t>Gerencia de Fiscalización de Gestión Ferroviaria</t>
  </si>
  <si>
    <t>Subgerencia de Fiscalización de Gestión de Servicios de Larga Distancia</t>
  </si>
  <si>
    <t>Ingresos:</t>
  </si>
  <si>
    <t>Ingresos</t>
  </si>
  <si>
    <t>FSR - 2013</t>
  </si>
  <si>
    <t>FSR - 2014</t>
  </si>
  <si>
    <t>FSR - 2015</t>
  </si>
  <si>
    <t>FSR - 2016</t>
  </si>
  <si>
    <t>FSR - 2017</t>
  </si>
  <si>
    <t>FSR - 2018</t>
  </si>
  <si>
    <t>FSR -2019</t>
  </si>
  <si>
    <t>FEP - 2014</t>
  </si>
  <si>
    <t>FEP - 2013</t>
  </si>
  <si>
    <t>FEP - 2015</t>
  </si>
  <si>
    <t>FEP - 2016</t>
  </si>
  <si>
    <t>FEP - 2017</t>
  </si>
  <si>
    <t>FEP - 2018</t>
  </si>
  <si>
    <t>FEP - 2019</t>
  </si>
  <si>
    <t>NCA - 2013</t>
  </si>
  <si>
    <t>NCA - 2014</t>
  </si>
  <si>
    <t>NCA - 2015</t>
  </si>
  <si>
    <t>NCA - 2016</t>
  </si>
  <si>
    <t>NCA - 2017</t>
  </si>
  <si>
    <t>NCA - 2018</t>
  </si>
  <si>
    <t>NCA - 2019</t>
  </si>
  <si>
    <t>BCyL B - 2013</t>
  </si>
  <si>
    <t>BCyL B - 2014</t>
  </si>
  <si>
    <t>BCyL B - 2015</t>
  </si>
  <si>
    <t>BCyL B - 2016</t>
  </si>
  <si>
    <t>BCyL B - 2017</t>
  </si>
  <si>
    <t>BCyL B - 2018</t>
  </si>
  <si>
    <t>BCyL B - 2019</t>
  </si>
  <si>
    <t>BCyL U - 2013</t>
  </si>
  <si>
    <t>BCyL U - 2014</t>
  </si>
  <si>
    <t>BCyL U - 2015</t>
  </si>
  <si>
    <t>BCyL U - 2016</t>
  </si>
  <si>
    <t>BCyL U - 2017</t>
  </si>
  <si>
    <t>BCyL U - 2018</t>
  </si>
  <si>
    <t>BCyL U - 2019</t>
  </si>
  <si>
    <t>BCyL SM - 2013</t>
  </si>
  <si>
    <t>BCyL SM - 2014</t>
  </si>
  <si>
    <t>BCyL SM - 2015</t>
  </si>
  <si>
    <t>BCyL SM - 2016</t>
  </si>
  <si>
    <t>BCyL SM - 2017</t>
  </si>
  <si>
    <t>BCyL SM - 2018</t>
  </si>
  <si>
    <t>BCyL SM - 2019</t>
  </si>
  <si>
    <t>Volver al índice</t>
  </si>
  <si>
    <t>Línea San Martín</t>
  </si>
  <si>
    <t>Ingresos por flete - NUEVO CENTRAL ARGENTINO SA - 2015</t>
  </si>
  <si>
    <t>Ingresos por flete - FERROSUR ROCA S.A. - 2013</t>
  </si>
  <si>
    <t>Son los ingresos totales por flete por los servicios de transporte.</t>
  </si>
  <si>
    <t>Ingresos por flete - Belgrano Cargas y Logística S.A. - 2020</t>
  </si>
  <si>
    <t>BCyL SM - 2020</t>
  </si>
  <si>
    <t>BCyL U - 2020</t>
  </si>
  <si>
    <t>BCyL B - 2020</t>
  </si>
  <si>
    <t>Ingresos por flete - NUEVO CENTRAL ARGENTINO SA - 2020</t>
  </si>
  <si>
    <t>NCA - 2020</t>
  </si>
  <si>
    <t>Ingresos por flete - FERROEXPRESO PAMPEANO S.A. - 2020</t>
  </si>
  <si>
    <t>FEP - 2020</t>
  </si>
  <si>
    <t>Ingresos por flete - FERROSUR ROCA S.A. - 2020</t>
  </si>
  <si>
    <t>FSR - 2020</t>
  </si>
  <si>
    <t>Ingresos por flete - FERROSUR ROCA - 2021</t>
  </si>
  <si>
    <t>Etiquetas de fila</t>
  </si>
  <si>
    <t>Ingresos por flete - FERROEXPRESO PAMPEANO S.A. - 2021</t>
  </si>
  <si>
    <t>RUBRO Y SUBRO</t>
  </si>
  <si>
    <t>Ingresos por flete - NUEVO CENTRAL ARGENTINO SA - 2021</t>
  </si>
  <si>
    <t>RUBRO Y SUB RUBRO</t>
  </si>
  <si>
    <t>Ingresos por flete - Belgrano Cargas y Logística S.A. - 2021</t>
  </si>
  <si>
    <t>FSR - 2021</t>
  </si>
  <si>
    <t>FEP - 2021</t>
  </si>
  <si>
    <t>NCA - 2021</t>
  </si>
  <si>
    <t>BCyL B - 2021</t>
  </si>
  <si>
    <t>BCyL SM - 2021</t>
  </si>
  <si>
    <t>BCyL U - 2021</t>
  </si>
  <si>
    <t>FSR - 2022</t>
  </si>
  <si>
    <t>FEP - 2022</t>
  </si>
  <si>
    <t>NCA - 2022</t>
  </si>
  <si>
    <t>BCyL B - 2022</t>
  </si>
  <si>
    <t>BCyL U - 2022</t>
  </si>
  <si>
    <t>BCyL SM - 2022</t>
  </si>
  <si>
    <t>FERROSUR ROCA S.A. -  INGRESOS DEVENGADOS POR SERVICIOS DE FLETE - AÑO 2022</t>
  </si>
  <si>
    <t>RUBROS Y SUBRUBROS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</si>
  <si>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</si>
  <si>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</si>
  <si>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</si>
  <si>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</si>
  <si>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</si>
  <si>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</si>
  <si>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</si>
  <si>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</si>
  <si>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</si>
  <si>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</si>
  <si>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</si>
  <si>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</si>
  <si>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CARGAS GENERALES</t>
  </si>
  <si>
    <t>FERROSUR ROCA S.A: Datos sujetos a la aprobación y publicación de los estados contables trimestrales de la concesionaria y su controlante.</t>
  </si>
  <si>
    <t>FERROEXPRESO PAMPEANO S.A.C. - INGRESOS DEVENGADOS POR SERVICIOS DE FLETE - AÑO 2022</t>
  </si>
  <si>
    <t>NUEVO CENTRAL ARGENTINO S.A. -  INGRESOS DEVENGADOS POR SERVICIOS DE FLETE - AÑO 2022</t>
  </si>
  <si>
    <t>TRENES ARGENTINOS CARGAS Y LOGÍSTICA S.A.- LÍNEA BELGRANO  -  INGRESOS DEVENGADOS POR SERVICIOS DE FLETE - AÑO 2022</t>
  </si>
  <si>
    <t>TRENES ARGENTINOS CARGAS Y LOGÍSTICA S.A.- LÍNEA URQUIZA  -  INGRESOS DEVENGADOS POR SERVICIOS DE FLETE - AÑO 2022</t>
  </si>
  <si>
    <t>B</t>
  </si>
  <si>
    <t>TRENES ARGENTINOS CARGAS Y LOGÍSTICA S.A.- LÍNEA SAN MARTÍN  - INGRESOS DEVENGADOS POR SERVICIOS DE FLETE - AÑO 2022</t>
  </si>
  <si>
    <t>MATLA</t>
  </si>
  <si>
    <t>FERROSUR ROCA S.A. -  INGRESOS DEVENGADOS POR SERVICIOS DE FLETE - AÑO 2023</t>
  </si>
  <si>
    <t>FERROEXPRESO PAMPEANO S.A.C. - INGRESOS DEVENGADOS POR SERVICIOS DE FLETE - AÑO 2023</t>
  </si>
  <si>
    <t>NUEVO CENTRAL ARGENTINO S.A. -  INGRESOS DEVENGADOS POR SERVICIOS DE FLETE - AÑO 2023</t>
  </si>
  <si>
    <t>TRENES ARGENTINOS CARGAS Y LOGÍSTICA S.A.- LÍNEA BELGRANO  -  INGRESOS DEVENGADOS POR SERVICIOS DE FLETE - AÑO 2023</t>
  </si>
  <si>
    <t>TRENES ARGENTINOS CARGAS Y LOGÍSTICA S.A.- LÍNEA URQUIZA  -  INGRESOS DEVENGADOS POR SERVICIOS DE FLETE - AÑO 2023</t>
  </si>
  <si>
    <t>TRENES ARGENTINOS CARGAS Y LOGÍSTICA S.A.- LÍNEA SAN MARTÍN  - INGRESOS DEVENGADOS POR SERVICIOS DE FLETE - AÑO 2023</t>
  </si>
  <si>
    <t>BCyL SM - 2023</t>
  </si>
  <si>
    <t>FSR - 2023</t>
  </si>
  <si>
    <t>FEP - 2023</t>
  </si>
  <si>
    <t>NCA - 2023</t>
  </si>
  <si>
    <t>BCyL B - 2023</t>
  </si>
  <si>
    <t>BCyL U - 2023</t>
  </si>
  <si>
    <t>TRENES ARGENTINOS CARGAS Y LOGÍSTICA S.A.- LÍNEA SAN MARTÍN  - INGRESOS DEVENGADOS POR SERVICIOS DE FLETE - AÑO 2024</t>
  </si>
  <si>
    <t>BCyL SM - 2024</t>
  </si>
  <si>
    <t>TRENES ARGENTINOS CARGAS Y LOGÍSTICA S.A.- LÍNEA URQUIZA  -  INGRESOS DEVENGADOS POR SERVICIOS DE FLETE - AÑO 2024</t>
  </si>
  <si>
    <t>BCyL U - 2024</t>
  </si>
  <si>
    <t>TRENES ARGENTINOS CARGAS Y LOGÍSTICA S.A.- LÍNEA BELGRANO  -  INGRESOS DEVENGADOS POR SERVICIOS DE FLETE - AÑO 2024</t>
  </si>
  <si>
    <t>BCyL B - 2024</t>
  </si>
  <si>
    <t>NUEVO CENTRAL ARGENTINO S.A. -  INGRESOS DEVENGADOS POR SERVICIOS DE FLETE - AÑO 2024</t>
  </si>
  <si>
    <t>NCA - 2024</t>
  </si>
  <si>
    <t>FERROEXPRESO PAMPEANO S.A.C. - INGRESOS DEVENGADOS POR SERVICIOS DE FLETE - AÑO 2024</t>
  </si>
  <si>
    <t>FEP - 2024</t>
  </si>
  <si>
    <t>FERROSUR ROCA S.A. -  INGRESOS DEVENGADOS POR SERVICIOS DE FLETE - AÑO 2024</t>
  </si>
  <si>
    <t>FSR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</si>
</sst>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_-;\-* #,##0_-;_-* &quot;-&quot;??_-;_-@_-"/>
    <numFmt numFmtId="166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</font>
    <font>
      <b/>
      <u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0" fontId="2" fillId="0" borderId="0" xfId="0" applyFont="1"/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/>
    <xf numFmtId="0" fontId="0" fillId="0" borderId="3" xfId="0" applyBorder="1" applyAlignment="1">
      <alignment horizontal="left" indent="1"/>
    </xf>
    <xf numFmtId="3" fontId="0" fillId="0" borderId="3" xfId="0" applyNumberFormat="1" applyBorder="1"/>
    <xf numFmtId="0" fontId="0" fillId="0" borderId="0" xfId="0" applyBorder="1" applyAlignment="1">
      <alignment horizontal="left" indent="1"/>
    </xf>
    <xf numFmtId="3" fontId="0" fillId="0" borderId="0" xfId="0" applyNumberFormat="1" applyBorder="1"/>
    <xf numFmtId="0" fontId="1" fillId="3" borderId="4" xfId="0" applyFont="1" applyFill="1" applyBorder="1" applyAlignment="1">
      <alignment horizontal="left"/>
    </xf>
    <xf numFmtId="3" fontId="1" fillId="3" borderId="4" xfId="0" applyNumberFormat="1" applyFont="1" applyFill="1" applyBorder="1"/>
    <xf numFmtId="0" fontId="3" fillId="0" borderId="0" xfId="1"/>
    <xf numFmtId="0" fontId="6" fillId="0" borderId="0" xfId="1" applyFont="1"/>
    <xf numFmtId="0" fontId="8" fillId="0" borderId="0" xfId="2" applyAlignment="1" applyProtection="1"/>
    <xf numFmtId="0" fontId="9" fillId="0" borderId="0" xfId="1" applyFont="1"/>
    <xf numFmtId="0" fontId="10" fillId="0" borderId="0" xfId="1" applyFont="1"/>
    <xf numFmtId="0" fontId="3" fillId="0" borderId="0" xfId="1" applyFont="1"/>
    <xf numFmtId="0" fontId="11" fillId="0" borderId="0" xfId="1" applyFont="1"/>
    <xf numFmtId="0" fontId="12" fillId="0" borderId="0" xfId="2" applyFont="1" applyAlignment="1" applyProtection="1">
      <alignment horizontal="left"/>
    </xf>
    <xf numFmtId="0" fontId="12" fillId="0" borderId="0" xfId="2" applyFont="1" applyAlignment="1" applyProtection="1"/>
    <xf numFmtId="0" fontId="13" fillId="5" borderId="0" xfId="3" applyFill="1"/>
    <xf numFmtId="0" fontId="15" fillId="6" borderId="6" xfId="3" applyFont="1" applyFill="1" applyBorder="1" applyAlignment="1">
      <alignment horizontal="center" vertical="center" wrapText="1"/>
    </xf>
    <xf numFmtId="0" fontId="15" fillId="6" borderId="7" xfId="3" applyFont="1" applyFill="1" applyBorder="1" applyAlignment="1">
      <alignment horizontal="center" vertical="center" wrapText="1"/>
    </xf>
    <xf numFmtId="0" fontId="15" fillId="6" borderId="8" xfId="3" applyFont="1" applyFill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3" fontId="15" fillId="0" borderId="6" xfId="3" applyNumberFormat="1" applyFont="1" applyBorder="1" applyAlignment="1">
      <alignment horizontal="right" vertical="center" wrapText="1"/>
    </xf>
    <xf numFmtId="0" fontId="16" fillId="5" borderId="9" xfId="3" applyFont="1" applyFill="1" applyBorder="1" applyAlignment="1">
      <alignment horizontal="right" vertical="center" wrapText="1"/>
    </xf>
    <xf numFmtId="3" fontId="11" fillId="0" borderId="9" xfId="3" applyNumberFormat="1" applyFont="1" applyBorder="1" applyAlignment="1">
      <alignment horizontal="right" vertical="center" wrapText="1"/>
    </xf>
    <xf numFmtId="3" fontId="11" fillId="0" borderId="10" xfId="3" applyNumberFormat="1" applyFont="1" applyBorder="1" applyAlignment="1">
      <alignment horizontal="right" vertical="center" wrapText="1"/>
    </xf>
    <xf numFmtId="0" fontId="16" fillId="5" borderId="11" xfId="3" applyFont="1" applyFill="1" applyBorder="1" applyAlignment="1">
      <alignment horizontal="right" vertical="center" wrapText="1"/>
    </xf>
    <xf numFmtId="0" fontId="16" fillId="5" borderId="12" xfId="3" applyFont="1" applyFill="1" applyBorder="1" applyAlignment="1">
      <alignment horizontal="right" vertical="center" wrapText="1"/>
    </xf>
    <xf numFmtId="0" fontId="16" fillId="0" borderId="9" xfId="3" applyFont="1" applyBorder="1" applyAlignment="1">
      <alignment horizontal="right" vertical="center" wrapText="1"/>
    </xf>
    <xf numFmtId="3" fontId="15" fillId="5" borderId="6" xfId="3" applyNumberFormat="1" applyFont="1" applyFill="1" applyBorder="1"/>
    <xf numFmtId="3" fontId="11" fillId="0" borderId="13" xfId="3" applyNumberFormat="1" applyFont="1" applyBorder="1" applyAlignment="1">
      <alignment horizontal="right" vertical="center" wrapText="1"/>
    </xf>
    <xf numFmtId="0" fontId="16" fillId="0" borderId="11" xfId="3" applyFont="1" applyBorder="1" applyAlignment="1">
      <alignment horizontal="right" vertical="center" wrapText="1"/>
    </xf>
    <xf numFmtId="3" fontId="11" fillId="0" borderId="11" xfId="3" applyNumberFormat="1" applyFont="1" applyBorder="1" applyAlignment="1">
      <alignment horizontal="right" vertical="center" wrapText="1"/>
    </xf>
    <xf numFmtId="3" fontId="11" fillId="0" borderId="14" xfId="3" applyNumberFormat="1" applyFont="1" applyBorder="1" applyAlignment="1">
      <alignment horizontal="center" vertical="center" wrapText="1"/>
    </xf>
    <xf numFmtId="3" fontId="11" fillId="0" borderId="15" xfId="3" applyNumberFormat="1" applyFont="1" applyBorder="1" applyAlignment="1">
      <alignment horizontal="center" vertical="center" wrapText="1"/>
    </xf>
    <xf numFmtId="0" fontId="16" fillId="0" borderId="16" xfId="3" applyFont="1" applyBorder="1" applyAlignment="1">
      <alignment horizontal="right" vertical="center" wrapText="1"/>
    </xf>
    <xf numFmtId="3" fontId="11" fillId="0" borderId="17" xfId="3" applyNumberFormat="1" applyFont="1" applyBorder="1" applyAlignment="1">
      <alignment horizontal="center" vertical="center" wrapText="1"/>
    </xf>
    <xf numFmtId="3" fontId="11" fillId="0" borderId="16" xfId="3" applyNumberFormat="1" applyFont="1" applyBorder="1" applyAlignment="1">
      <alignment horizontal="right" vertical="center" wrapText="1"/>
    </xf>
    <xf numFmtId="3" fontId="11" fillId="0" borderId="18" xfId="3" applyNumberFormat="1" applyFont="1" applyBorder="1" applyAlignment="1">
      <alignment horizontal="right" vertical="center" wrapText="1"/>
    </xf>
    <xf numFmtId="0" fontId="15" fillId="6" borderId="19" xfId="3" applyFont="1" applyFill="1" applyBorder="1" applyAlignment="1">
      <alignment horizontal="center" vertical="center"/>
    </xf>
    <xf numFmtId="3" fontId="15" fillId="6" borderId="6" xfId="3" applyNumberFormat="1" applyFont="1" applyFill="1" applyBorder="1" applyAlignment="1">
      <alignment horizontal="right" vertical="center"/>
    </xf>
    <xf numFmtId="3" fontId="11" fillId="0" borderId="6" xfId="3" applyNumberFormat="1" applyFont="1" applyBorder="1" applyAlignment="1">
      <alignment horizontal="center" vertical="center" wrapText="1"/>
    </xf>
    <xf numFmtId="3" fontId="13" fillId="5" borderId="0" xfId="3" applyNumberFormat="1" applyFill="1"/>
    <xf numFmtId="0" fontId="11" fillId="5" borderId="0" xfId="3" applyFont="1" applyFill="1"/>
    <xf numFmtId="3" fontId="11" fillId="7" borderId="9" xfId="3" applyNumberFormat="1" applyFont="1" applyFill="1" applyBorder="1" applyAlignment="1">
      <alignment horizontal="right" vertical="center" wrapText="1"/>
    </xf>
    <xf numFmtId="3" fontId="11" fillId="0" borderId="11" xfId="3" applyNumberFormat="1" applyFont="1" applyBorder="1" applyAlignment="1">
      <alignment horizontal="center" vertical="center" wrapText="1"/>
    </xf>
    <xf numFmtId="165" fontId="11" fillId="0" borderId="20" xfId="4" applyNumberFormat="1" applyFont="1" applyFill="1" applyBorder="1" applyAlignment="1">
      <alignment horizontal="right" vertical="center" wrapText="1"/>
    </xf>
    <xf numFmtId="3" fontId="11" fillId="0" borderId="21" xfId="3" applyNumberFormat="1" applyFont="1" applyBorder="1" applyAlignment="1">
      <alignment horizontal="center" vertical="center" wrapText="1"/>
    </xf>
    <xf numFmtId="3" fontId="15" fillId="0" borderId="6" xfId="3" applyNumberFormat="1" applyFont="1" applyBorder="1"/>
    <xf numFmtId="3" fontId="11" fillId="0" borderId="22" xfId="3" applyNumberFormat="1" applyFont="1" applyFill="1" applyBorder="1" applyAlignment="1">
      <alignment horizontal="center" vertical="center" wrapText="1"/>
    </xf>
    <xf numFmtId="3" fontId="15" fillId="0" borderId="6" xfId="3" applyNumberFormat="1" applyFont="1" applyFill="1" applyBorder="1" applyAlignment="1">
      <alignment horizontal="right" vertical="center" wrapText="1"/>
    </xf>
    <xf numFmtId="3" fontId="11" fillId="0" borderId="9" xfId="3" applyNumberFormat="1" applyFont="1" applyFill="1" applyBorder="1" applyAlignment="1">
      <alignment horizontal="right" vertical="center" wrapText="1"/>
    </xf>
    <xf numFmtId="3" fontId="11" fillId="0" borderId="10" xfId="3" applyNumberFormat="1" applyFont="1" applyFill="1" applyBorder="1" applyAlignment="1">
      <alignment horizontal="right" vertical="center" wrapText="1"/>
    </xf>
    <xf numFmtId="3" fontId="15" fillId="0" borderId="6" xfId="3" applyNumberFormat="1" applyFont="1" applyFill="1" applyBorder="1"/>
    <xf numFmtId="3" fontId="11" fillId="0" borderId="11" xfId="3" applyNumberFormat="1" applyFont="1" applyFill="1" applyBorder="1" applyAlignment="1">
      <alignment horizontal="right" vertical="center" wrapText="1"/>
    </xf>
    <xf numFmtId="3" fontId="11" fillId="0" borderId="16" xfId="3" applyNumberFormat="1" applyFont="1" applyFill="1" applyBorder="1" applyAlignment="1">
      <alignment horizontal="right" vertical="center" wrapText="1"/>
    </xf>
    <xf numFmtId="0" fontId="17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14" fillId="5" borderId="0" xfId="3" applyFont="1" applyFill="1" applyAlignment="1">
      <alignment horizontal="center" vertical="center" wrapText="1"/>
    </xf>
    <xf numFmtId="0" fontId="14" fillId="5" borderId="5" xfId="3" applyFont="1" applyFill="1" applyBorder="1" applyAlignment="1">
      <alignment horizontal="center" vertical="center" wrapText="1"/>
    </xf>
    <xf numFmtId="3" fontId="11" fillId="0" borderId="22" xfId="3" applyNumberFormat="1" applyFont="1" applyBorder="1" applyAlignment="1">
      <alignment horizontal="right" vertical="center" wrapText="1"/>
    </xf>
    <xf numFmtId="3" fontId="11" fillId="0" borderId="22" xfId="3" applyNumberFormat="1" applyFont="1" applyFill="1" applyBorder="1" applyAlignment="1">
      <alignment horizontal="right" vertical="center" wrapText="1"/>
    </xf>
    <xf numFmtId="3" fontId="15" fillId="5" borderId="6" xfId="3" applyNumberFormat="1" applyFont="1" applyFill="1" applyBorder="1" applyAlignment="1">
      <alignment horizontal="right"/>
    </xf>
    <xf numFmtId="3" fontId="11" fillId="0" borderId="23" xfId="3" applyNumberFormat="1" applyFont="1" applyBorder="1" applyAlignment="1">
      <alignment horizontal="right" vertical="center" wrapText="1"/>
    </xf>
    <xf numFmtId="3" fontId="11" fillId="0" borderId="21" xfId="3" applyNumberFormat="1" applyFont="1" applyBorder="1" applyAlignment="1">
      <alignment horizontal="right" vertical="center" wrapText="1"/>
    </xf>
    <xf numFmtId="3" fontId="11" fillId="0" borderId="6" xfId="3" applyNumberFormat="1" applyFont="1" applyBorder="1" applyAlignment="1">
      <alignment horizontal="right" vertical="center" wrapText="1"/>
    </xf>
    <xf numFmtId="3" fontId="13" fillId="5" borderId="0" xfId="3" applyNumberFormat="1" applyFill="1" applyAlignment="1">
      <alignment horizontal="right"/>
    </xf>
    <xf numFmtId="0" fontId="13" fillId="5" borderId="0" xfId="3" applyFill="1" applyAlignment="1">
      <alignment horizontal="right"/>
    </xf>
    <xf numFmtId="3" fontId="11" fillId="0" borderId="8" xfId="3" applyNumberFormat="1" applyFont="1" applyBorder="1" applyAlignment="1">
      <alignment horizontal="right" vertical="center" wrapText="1"/>
    </xf>
    <xf numFmtId="3" fontId="11" fillId="0" borderId="22" xfId="3" applyNumberFormat="1" applyFont="1" applyBorder="1" applyAlignment="1">
      <alignment vertical="center" wrapText="1"/>
    </xf>
    <xf numFmtId="166" fontId="11" fillId="0" borderId="23" xfId="4" applyNumberFormat="1" applyFont="1" applyBorder="1" applyAlignment="1">
      <alignment horizontal="right" vertical="center" wrapText="1"/>
    </xf>
    <xf numFmtId="166" fontId="11" fillId="0" borderId="23" xfId="4" applyNumberFormat="1" applyFont="1" applyBorder="1" applyAlignment="1">
      <alignment horizontal="center" vertical="center" wrapText="1"/>
    </xf>
    <xf numFmtId="164" fontId="11" fillId="0" borderId="23" xfId="4" applyFont="1" applyBorder="1" applyAlignment="1">
      <alignment horizontal="right" vertical="center" wrapText="1"/>
    </xf>
    <xf numFmtId="166" fontId="11" fillId="0" borderId="21" xfId="4" applyNumberFormat="1" applyFont="1" applyBorder="1" applyAlignment="1">
      <alignment horizontal="right" vertical="center" wrapText="1"/>
    </xf>
    <xf numFmtId="166" fontId="11" fillId="0" borderId="21" xfId="4" applyNumberFormat="1" applyFont="1" applyBorder="1" applyAlignment="1">
      <alignment horizontal="center" vertical="center" wrapText="1"/>
    </xf>
    <xf numFmtId="164" fontId="11" fillId="0" borderId="21" xfId="4" applyFont="1" applyBorder="1" applyAlignment="1">
      <alignment horizontal="right" vertical="center" wrapText="1"/>
    </xf>
    <xf numFmtId="3" fontId="11" fillId="0" borderId="21" xfId="5" applyNumberFormat="1" applyFont="1" applyBorder="1" applyAlignment="1">
      <alignment horizontal="right" vertical="center" wrapText="1"/>
    </xf>
    <xf numFmtId="166" fontId="11" fillId="0" borderId="21" xfId="6" applyNumberFormat="1" applyFont="1" applyBorder="1" applyAlignment="1">
      <alignment horizontal="right" vertical="center" wrapText="1"/>
    </xf>
    <xf numFmtId="164" fontId="11" fillId="0" borderId="21" xfId="4" applyFont="1" applyBorder="1" applyAlignment="1">
      <alignment horizontal="center" vertical="center" wrapText="1"/>
    </xf>
    <xf numFmtId="166" fontId="11" fillId="0" borderId="6" xfId="4" applyNumberFormat="1" applyFont="1" applyBorder="1" applyAlignment="1">
      <alignment horizontal="center" vertical="center" wrapText="1"/>
    </xf>
    <xf numFmtId="166" fontId="11" fillId="0" borderId="6" xfId="4" applyNumberFormat="1" applyFont="1" applyBorder="1" applyAlignment="1">
      <alignment horizontal="right" vertical="center" wrapText="1"/>
    </xf>
    <xf numFmtId="3" fontId="11" fillId="0" borderId="6" xfId="5" applyNumberFormat="1" applyFont="1" applyBorder="1" applyAlignment="1">
      <alignment horizontal="right" vertical="center" wrapText="1"/>
    </xf>
    <xf numFmtId="166" fontId="11" fillId="0" borderId="22" xfId="4" applyNumberFormat="1" applyFont="1" applyBorder="1" applyAlignment="1">
      <alignment horizontal="center" vertical="center" wrapText="1"/>
    </xf>
    <xf numFmtId="3" fontId="11" fillId="0" borderId="22" xfId="5" applyNumberFormat="1" applyFont="1" applyBorder="1" applyAlignment="1">
      <alignment horizontal="right" vertical="center" wrapText="1"/>
    </xf>
    <xf numFmtId="164" fontId="11" fillId="0" borderId="21" xfId="6" applyFont="1" applyBorder="1" applyAlignment="1">
      <alignment horizontal="right" vertical="center" wrapText="1"/>
    </xf>
    <xf numFmtId="3" fontId="11" fillId="0" borderId="23" xfId="5" applyNumberFormat="1" applyFont="1" applyBorder="1" applyAlignment="1">
      <alignment horizontal="right" vertical="center" wrapText="1"/>
    </xf>
    <xf numFmtId="166" fontId="11" fillId="0" borderId="23" xfId="6" applyNumberFormat="1" applyFont="1" applyBorder="1" applyAlignment="1">
      <alignment horizontal="right" vertical="center" wrapText="1"/>
    </xf>
    <xf numFmtId="166" fontId="11" fillId="0" borderId="22" xfId="4" applyNumberFormat="1" applyFont="1" applyBorder="1" applyAlignment="1">
      <alignment horizontal="right" vertical="center" wrapText="1"/>
    </xf>
    <xf numFmtId="166" fontId="11" fillId="0" borderId="9" xfId="4" applyNumberFormat="1" applyFont="1" applyBorder="1" applyAlignment="1">
      <alignment horizontal="right" vertical="center" wrapText="1"/>
    </xf>
    <xf numFmtId="166" fontId="11" fillId="0" borderId="9" xfId="6" applyNumberFormat="1" applyFont="1" applyBorder="1" applyAlignment="1">
      <alignment horizontal="right" vertical="center" wrapText="1"/>
    </xf>
    <xf numFmtId="166" fontId="11" fillId="0" borderId="16" xfId="4" applyNumberFormat="1" applyFont="1" applyBorder="1" applyAlignment="1">
      <alignment horizontal="right" vertical="center" wrapText="1"/>
    </xf>
    <xf numFmtId="166" fontId="11" fillId="0" borderId="16" xfId="4" applyNumberFormat="1" applyFont="1" applyBorder="1" applyAlignment="1">
      <alignment horizontal="center" vertical="center" wrapText="1"/>
    </xf>
    <xf numFmtId="166" fontId="11" fillId="0" borderId="11" xfId="4" applyNumberFormat="1" applyFont="1" applyBorder="1" applyAlignment="1">
      <alignment horizontal="center" vertical="center" wrapText="1"/>
    </xf>
    <xf numFmtId="3" fontId="11" fillId="0" borderId="12" xfId="3" applyNumberFormat="1" applyFont="1" applyBorder="1" applyAlignment="1">
      <alignment horizontal="right" vertical="center" wrapText="1"/>
    </xf>
    <xf numFmtId="3" fontId="11" fillId="0" borderId="24" xfId="3" applyNumberFormat="1" applyFont="1" applyBorder="1" applyAlignment="1">
      <alignment horizontal="right" vertical="center" wrapText="1"/>
    </xf>
    <xf numFmtId="3" fontId="11" fillId="0" borderId="25" xfId="3" applyNumberFormat="1" applyFont="1" applyBorder="1" applyAlignment="1">
      <alignment horizontal="right" vertical="center" wrapText="1"/>
    </xf>
    <xf numFmtId="3" fontId="11" fillId="0" borderId="21" xfId="3" applyNumberFormat="1" applyFont="1" applyFill="1" applyBorder="1" applyAlignment="1">
      <alignment horizontal="right" vertical="center" wrapText="1"/>
    </xf>
    <xf numFmtId="3" fontId="11" fillId="0" borderId="26" xfId="3" applyNumberFormat="1" applyFont="1" applyBorder="1" applyAlignment="1">
      <alignment horizontal="right" vertical="center" wrapText="1"/>
    </xf>
    <xf numFmtId="3" fontId="11" fillId="0" borderId="27" xfId="3" applyNumberFormat="1" applyFont="1" applyBorder="1" applyAlignment="1">
      <alignment horizontal="right" vertical="center" wrapText="1"/>
    </xf>
    <xf numFmtId="3" fontId="11" fillId="0" borderId="12" xfId="3" applyNumberFormat="1" applyFont="1" applyBorder="1" applyAlignment="1">
      <alignment horizontal="center" vertical="center" wrapText="1"/>
    </xf>
    <xf numFmtId="3" fontId="11" fillId="0" borderId="23" xfId="3" applyNumberFormat="1" applyFont="1" applyBorder="1" applyAlignment="1">
      <alignment horizontal="center" vertical="center" wrapText="1"/>
    </xf>
    <xf numFmtId="3" fontId="11" fillId="0" borderId="20" xfId="3" applyNumberFormat="1" applyFont="1" applyBorder="1" applyAlignment="1">
      <alignment horizontal="right" vertical="center" wrapText="1"/>
    </xf>
    <xf numFmtId="3" fontId="11" fillId="0" borderId="28" xfId="3" applyNumberFormat="1" applyFont="1" applyBorder="1" applyAlignment="1">
      <alignment horizontal="right" vertical="center" wrapText="1"/>
    </xf>
    <xf numFmtId="3" fontId="11" fillId="0" borderId="29" xfId="3" applyNumberFormat="1" applyFont="1" applyBorder="1" applyAlignment="1">
      <alignment horizontal="right" vertical="center" wrapText="1"/>
    </xf>
    <xf numFmtId="3" fontId="11" fillId="0" borderId="30" xfId="3" applyNumberFormat="1" applyFont="1" applyBorder="1" applyAlignment="1">
      <alignment horizontal="right" vertical="center" wrapText="1"/>
    </xf>
    <xf numFmtId="3" fontId="11" fillId="0" borderId="31" xfId="3" applyNumberFormat="1" applyFont="1" applyBorder="1" applyAlignment="1">
      <alignment horizontal="right" vertical="center" wrapText="1"/>
    </xf>
    <xf numFmtId="3" fontId="11" fillId="0" borderId="32" xfId="3" applyNumberFormat="1" applyFont="1" applyBorder="1" applyAlignment="1">
      <alignment horizontal="right" vertical="center" wrapText="1"/>
    </xf>
    <xf numFmtId="3" fontId="11" fillId="0" borderId="33" xfId="3" applyNumberFormat="1" applyFont="1" applyBorder="1" applyAlignment="1">
      <alignment horizontal="right" vertical="center" wrapText="1"/>
    </xf>
    <xf numFmtId="3" fontId="11" fillId="0" borderId="31" xfId="3" applyNumberFormat="1" applyFont="1" applyBorder="1" applyAlignment="1">
      <alignment vertical="center" wrapText="1"/>
    </xf>
    <xf numFmtId="3" fontId="11" fillId="0" borderId="34" xfId="3" applyNumberFormat="1" applyFont="1" applyBorder="1" applyAlignment="1">
      <alignment horizontal="right" vertical="center" wrapText="1"/>
    </xf>
    <xf numFmtId="3" fontId="11" fillId="0" borderId="35" xfId="3" applyNumberFormat="1" applyFont="1" applyBorder="1" applyAlignment="1">
      <alignment horizontal="right" vertical="center" wrapText="1"/>
    </xf>
    <xf numFmtId="3" fontId="11" fillId="0" borderId="20" xfId="3" applyNumberFormat="1" applyFont="1" applyFill="1" applyBorder="1" applyAlignment="1">
      <alignment horizontal="right" vertical="center" wrapText="1"/>
    </xf>
    <xf numFmtId="3" fontId="11" fillId="0" borderId="14" xfId="3" applyNumberFormat="1" applyFont="1" applyBorder="1" applyAlignment="1">
      <alignment horizontal="right" vertical="center" wrapText="1"/>
    </xf>
    <xf numFmtId="3" fontId="11" fillId="0" borderId="15" xfId="3" applyNumberFormat="1" applyFont="1" applyBorder="1" applyAlignment="1">
      <alignment horizontal="right" vertical="center" wrapText="1"/>
    </xf>
    <xf numFmtId="3" fontId="11" fillId="0" borderId="17" xfId="3" applyNumberFormat="1" applyFont="1" applyBorder="1" applyAlignment="1">
      <alignment horizontal="right" vertical="center" wrapText="1"/>
    </xf>
    <xf numFmtId="3" fontId="11" fillId="0" borderId="36" xfId="3" applyNumberFormat="1" applyFont="1" applyBorder="1" applyAlignment="1">
      <alignment horizontal="right" vertical="center" wrapText="1"/>
    </xf>
    <xf numFmtId="3" fontId="11" fillId="0" borderId="6" xfId="3" applyNumberFormat="1" applyFont="1" applyBorder="1" applyAlignment="1">
      <alignment vertical="center" wrapText="1"/>
    </xf>
  </cellXfs>
  <cellStyles count="7">
    <cellStyle name="Hipervínculo" xfId="2" builtinId="8"/>
    <cellStyle name="Millares 15" xfId="6"/>
    <cellStyle name="Millares 2" xfId="4"/>
    <cellStyle name="Normal" xfId="0" builtinId="0"/>
    <cellStyle name="Normal 2" xfId="1"/>
    <cellStyle name="Normal 3" xfId="3"/>
    <cellStyle name="Normal 4" xfId="5"/>
  </cellStyles>
  <dxfs count="4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4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52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61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62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63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65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66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67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6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5"/>
  <sheetViews>
    <sheetView showGridLines="0" showRowColHeaders="0" tabSelected="1" view="pageLayout" topLeftCell="A10" zoomScaleNormal="100" zoomScaleSheetLayoutView="100" workbookViewId="0">
      <selection activeCell="B26" sqref="B26"/>
    </sheetView>
  </sheetViews>
  <sheetFormatPr baseColWidth="10" defaultRowHeight="12.75" x14ac:dyDescent="0.2"/>
  <cols>
    <col min="1" max="16384" width="11.42578125" style="14"/>
  </cols>
  <sheetData>
    <row r="3" spans="1:9" ht="23.25" x14ac:dyDescent="0.35">
      <c r="B3" s="63" t="s">
        <v>135</v>
      </c>
      <c r="C3" s="63"/>
      <c r="D3" s="63"/>
      <c r="E3" s="63"/>
      <c r="F3" s="63"/>
      <c r="G3" s="63"/>
      <c r="H3" s="63"/>
      <c r="I3" s="63"/>
    </row>
    <row r="4" spans="1:9" ht="18" x14ac:dyDescent="0.25">
      <c r="B4" s="64" t="s">
        <v>142</v>
      </c>
      <c r="C4" s="64"/>
      <c r="D4" s="64"/>
      <c r="E4" s="64"/>
      <c r="F4" s="64"/>
      <c r="G4" s="64"/>
      <c r="H4" s="64"/>
      <c r="I4" s="64"/>
    </row>
    <row r="6" spans="1:9" x14ac:dyDescent="0.2">
      <c r="B6" s="15" t="s">
        <v>141</v>
      </c>
    </row>
    <row r="7" spans="1:9" ht="15" customHeight="1" x14ac:dyDescent="0.2">
      <c r="B7" s="65" t="s">
        <v>189</v>
      </c>
      <c r="C7" s="65"/>
      <c r="D7" s="65"/>
      <c r="E7" s="65"/>
      <c r="F7" s="65"/>
      <c r="G7" s="65"/>
      <c r="H7" s="65"/>
      <c r="I7" s="65"/>
    </row>
    <row r="8" spans="1:9" x14ac:dyDescent="0.2">
      <c r="B8" s="65"/>
      <c r="C8" s="65"/>
      <c r="D8" s="65"/>
      <c r="E8" s="65"/>
      <c r="F8" s="65"/>
      <c r="G8" s="65"/>
      <c r="H8" s="65"/>
      <c r="I8" s="65"/>
    </row>
    <row r="9" spans="1:9" x14ac:dyDescent="0.2">
      <c r="B9" s="65"/>
      <c r="C9" s="65"/>
      <c r="D9" s="65"/>
      <c r="E9" s="65"/>
      <c r="F9" s="65"/>
      <c r="G9" s="65"/>
      <c r="H9" s="65"/>
      <c r="I9" s="65"/>
    </row>
    <row r="10" spans="1:9" x14ac:dyDescent="0.2">
      <c r="B10" s="65"/>
      <c r="C10" s="65"/>
      <c r="D10" s="65"/>
      <c r="E10" s="65"/>
      <c r="F10" s="65"/>
      <c r="G10" s="65"/>
      <c r="H10" s="65"/>
      <c r="I10" s="65"/>
    </row>
    <row r="11" spans="1:9" x14ac:dyDescent="0.2">
      <c r="B11" s="65"/>
      <c r="C11" s="65"/>
      <c r="D11" s="65"/>
      <c r="E11" s="65"/>
      <c r="F11" s="65"/>
      <c r="G11" s="65"/>
      <c r="H11" s="65"/>
      <c r="I11" s="65"/>
    </row>
    <row r="13" spans="1:9" x14ac:dyDescent="0.2">
      <c r="B13" s="15" t="s">
        <v>136</v>
      </c>
    </row>
    <row r="14" spans="1:9" x14ac:dyDescent="0.2">
      <c r="B14" s="20"/>
      <c r="C14" s="20"/>
      <c r="D14" s="20"/>
      <c r="E14" s="20"/>
      <c r="F14" s="20"/>
      <c r="G14" s="20"/>
      <c r="H14" s="20"/>
    </row>
    <row r="15" spans="1:9" x14ac:dyDescent="0.2">
      <c r="A15" s="20"/>
      <c r="B15" s="21" t="s">
        <v>143</v>
      </c>
      <c r="C15" s="22" t="s">
        <v>151</v>
      </c>
      <c r="D15" s="22" t="s">
        <v>157</v>
      </c>
      <c r="E15" s="22" t="s">
        <v>164</v>
      </c>
      <c r="F15" s="21" t="s">
        <v>171</v>
      </c>
      <c r="G15" s="21" t="s">
        <v>178</v>
      </c>
      <c r="H15" s="20"/>
      <c r="I15" s="20"/>
    </row>
    <row r="16" spans="1:9" x14ac:dyDescent="0.2">
      <c r="A16" s="20"/>
      <c r="B16" s="21" t="s">
        <v>144</v>
      </c>
      <c r="C16" s="22" t="s">
        <v>150</v>
      </c>
      <c r="D16" s="22" t="s">
        <v>158</v>
      </c>
      <c r="E16" s="22" t="s">
        <v>165</v>
      </c>
      <c r="F16" s="21" t="s">
        <v>172</v>
      </c>
      <c r="G16" s="21" t="s">
        <v>179</v>
      </c>
      <c r="H16" s="20"/>
      <c r="I16" s="20"/>
    </row>
    <row r="17" spans="1:9" x14ac:dyDescent="0.2">
      <c r="A17" s="20"/>
      <c r="B17" s="21" t="s">
        <v>145</v>
      </c>
      <c r="C17" s="22" t="s">
        <v>152</v>
      </c>
      <c r="D17" s="22" t="s">
        <v>159</v>
      </c>
      <c r="E17" s="22" t="s">
        <v>166</v>
      </c>
      <c r="F17" s="21" t="s">
        <v>173</v>
      </c>
      <c r="G17" s="21" t="s">
        <v>180</v>
      </c>
      <c r="H17" s="20"/>
      <c r="I17" s="20"/>
    </row>
    <row r="18" spans="1:9" x14ac:dyDescent="0.2">
      <c r="A18" s="20"/>
      <c r="B18" s="21" t="s">
        <v>146</v>
      </c>
      <c r="C18" s="22" t="s">
        <v>153</v>
      </c>
      <c r="D18" s="22" t="s">
        <v>160</v>
      </c>
      <c r="E18" s="22" t="s">
        <v>167</v>
      </c>
      <c r="F18" s="21" t="s">
        <v>174</v>
      </c>
      <c r="G18" s="21" t="s">
        <v>181</v>
      </c>
      <c r="H18" s="20"/>
      <c r="I18" s="20"/>
    </row>
    <row r="19" spans="1:9" x14ac:dyDescent="0.2">
      <c r="A19" s="20"/>
      <c r="B19" s="21" t="s">
        <v>147</v>
      </c>
      <c r="C19" s="22" t="s">
        <v>154</v>
      </c>
      <c r="D19" s="22" t="s">
        <v>161</v>
      </c>
      <c r="E19" s="22" t="s">
        <v>168</v>
      </c>
      <c r="F19" s="21" t="s">
        <v>175</v>
      </c>
      <c r="G19" s="21" t="s">
        <v>182</v>
      </c>
      <c r="H19" s="20"/>
      <c r="I19" s="20"/>
    </row>
    <row r="20" spans="1:9" x14ac:dyDescent="0.2">
      <c r="A20" s="20"/>
      <c r="B20" s="21" t="s">
        <v>148</v>
      </c>
      <c r="C20" s="22" t="s">
        <v>155</v>
      </c>
      <c r="D20" s="22" t="s">
        <v>162</v>
      </c>
      <c r="E20" s="22" t="s">
        <v>169</v>
      </c>
      <c r="F20" s="21" t="s">
        <v>176</v>
      </c>
      <c r="G20" s="21" t="s">
        <v>183</v>
      </c>
      <c r="H20" s="20"/>
      <c r="I20" s="20"/>
    </row>
    <row r="21" spans="1:9" x14ac:dyDescent="0.2">
      <c r="A21" s="20"/>
      <c r="B21" s="21" t="s">
        <v>149</v>
      </c>
      <c r="C21" s="22" t="s">
        <v>156</v>
      </c>
      <c r="D21" s="22" t="s">
        <v>163</v>
      </c>
      <c r="E21" s="22" t="s">
        <v>170</v>
      </c>
      <c r="F21" s="21" t="s">
        <v>177</v>
      </c>
      <c r="G21" s="21" t="s">
        <v>184</v>
      </c>
      <c r="H21" s="20"/>
      <c r="I21" s="20"/>
    </row>
    <row r="22" spans="1:9" x14ac:dyDescent="0.2">
      <c r="A22" s="20"/>
      <c r="B22" s="22" t="s">
        <v>199</v>
      </c>
      <c r="C22" s="22" t="s">
        <v>197</v>
      </c>
      <c r="D22" s="22" t="s">
        <v>195</v>
      </c>
      <c r="E22" s="22" t="s">
        <v>193</v>
      </c>
      <c r="F22" s="22" t="s">
        <v>192</v>
      </c>
      <c r="G22" s="22" t="s">
        <v>191</v>
      </c>
      <c r="H22" s="20"/>
      <c r="I22" s="20"/>
    </row>
    <row r="23" spans="1:9" x14ac:dyDescent="0.2">
      <c r="A23" s="20"/>
      <c r="B23" s="21" t="s">
        <v>207</v>
      </c>
      <c r="C23" s="22" t="s">
        <v>208</v>
      </c>
      <c r="D23" s="22" t="s">
        <v>209</v>
      </c>
      <c r="E23" s="22" t="s">
        <v>210</v>
      </c>
      <c r="F23" s="21" t="s">
        <v>212</v>
      </c>
      <c r="G23" s="21" t="s">
        <v>211</v>
      </c>
      <c r="H23" s="20"/>
      <c r="I23" s="20"/>
    </row>
    <row r="24" spans="1:9" x14ac:dyDescent="0.2">
      <c r="B24" s="22" t="s">
        <v>213</v>
      </c>
      <c r="C24" s="22" t="s">
        <v>214</v>
      </c>
      <c r="D24" s="22" t="s">
        <v>215</v>
      </c>
      <c r="E24" s="22" t="s">
        <v>216</v>
      </c>
      <c r="F24" s="22" t="s">
        <v>217</v>
      </c>
      <c r="G24" s="22" t="s">
        <v>218</v>
      </c>
    </row>
    <row r="25" spans="1:9" x14ac:dyDescent="0.2">
      <c r="B25" s="22" t="s">
        <v>249</v>
      </c>
      <c r="C25" s="22" t="s">
        <v>250</v>
      </c>
      <c r="D25" s="22" t="s">
        <v>251</v>
      </c>
      <c r="E25" s="22" t="s">
        <v>252</v>
      </c>
      <c r="F25" s="22" t="s">
        <v>253</v>
      </c>
      <c r="G25" s="22" t="s">
        <v>248</v>
      </c>
    </row>
    <row r="26" spans="1:9" x14ac:dyDescent="0.2">
      <c r="B26" s="22" t="s">
        <v>265</v>
      </c>
      <c r="C26" s="22" t="s">
        <v>263</v>
      </c>
      <c r="D26" s="22" t="s">
        <v>261</v>
      </c>
      <c r="E26" s="22" t="s">
        <v>259</v>
      </c>
      <c r="F26" s="22" t="s">
        <v>257</v>
      </c>
      <c r="G26" s="22" t="s">
        <v>255</v>
      </c>
    </row>
    <row r="27" spans="1:9" ht="18" x14ac:dyDescent="0.25">
      <c r="B27" s="14" t="s">
        <v>137</v>
      </c>
      <c r="C27" s="17"/>
      <c r="D27" s="17"/>
      <c r="E27" s="17"/>
    </row>
    <row r="28" spans="1:9" ht="18" x14ac:dyDescent="0.25">
      <c r="B28" s="17"/>
    </row>
    <row r="29" spans="1:9" ht="18" x14ac:dyDescent="0.25">
      <c r="B29" s="17" t="s">
        <v>138</v>
      </c>
    </row>
    <row r="30" spans="1:9" ht="15.75" x14ac:dyDescent="0.25">
      <c r="B30" s="18" t="s">
        <v>139</v>
      </c>
    </row>
    <row r="31" spans="1:9" x14ac:dyDescent="0.2">
      <c r="B31" s="15" t="s">
        <v>140</v>
      </c>
    </row>
    <row r="33" spans="2:2" x14ac:dyDescent="0.2">
      <c r="B33" s="19"/>
    </row>
    <row r="34" spans="2:2" x14ac:dyDescent="0.2">
      <c r="B34" s="19"/>
    </row>
    <row r="35" spans="2:2" x14ac:dyDescent="0.2">
      <c r="B35" s="16"/>
    </row>
  </sheetData>
  <mergeCells count="3">
    <mergeCell ref="B3:I3"/>
    <mergeCell ref="B4:I4"/>
    <mergeCell ref="B7:I11"/>
  </mergeCells>
  <hyperlinks>
    <hyperlink ref="B15" location="'FSR - 2013'!A1" display="FSR - 2013"/>
    <hyperlink ref="B16" location="'FSR - 2014'!A1" display="FSR - 2014"/>
    <hyperlink ref="B17" location="'FSR - 2015'!A1" display="FSR - 2015"/>
    <hyperlink ref="B18" location="'FSR - 2016'!A1" display="FSR - 2016"/>
    <hyperlink ref="B19" location="'FSR - 2017'!A1" display="FSR - 2017"/>
    <hyperlink ref="B20" location="'FSR - 2018'!A1" display="FSR - 2018"/>
    <hyperlink ref="B21" location="'FSR - 2019'!A1" display="FSR -2019"/>
    <hyperlink ref="C15" location="'FEP - 2013'!A1" display="FEP - 2013"/>
    <hyperlink ref="C16" location="'FEP- 2014'!A1" display="FEP - 2014"/>
    <hyperlink ref="C17" location="'FEP - 2015'!A1" display="FEP - 2015"/>
    <hyperlink ref="C18" location="'FEP - 2016'!A1" display="FEP - 2016"/>
    <hyperlink ref="C19" location="'FEP - 2017'!A1" display="FEP - 2017"/>
    <hyperlink ref="C20" location="'FEP - 2018'!A1" display="FEP - 2018"/>
    <hyperlink ref="C21" location="'FEP - 2019'!A1" display="FEP - 2019"/>
    <hyperlink ref="D15" location="'NCA - 2013'!A1" display="NCA - 2013"/>
    <hyperlink ref="D16" location="'NCA - 2014'!A1" display="NCA - 2014"/>
    <hyperlink ref="D17" location="'FEP - 2015'!A1" display="NCA - 2015"/>
    <hyperlink ref="D18" location="'NCA - 2016'!A1" display="NCA - 2016"/>
    <hyperlink ref="D19" location="'NCA - 2017'!A1" display="NCA - 2017"/>
    <hyperlink ref="D20" location="'NCA - 2018'!A1" display="NCA - 2018"/>
    <hyperlink ref="D21" location="'NCA - 2019'!A1" display="NCA - 2019"/>
    <hyperlink ref="E15" location="'BCyL B - 2013'!A1" display="BCyL B - 2013"/>
    <hyperlink ref="E16" location="'BCyL B - 2014'!A1" display="BCyL B - 2014"/>
    <hyperlink ref="E17" location="'BCyL B - 2015'!A1" display="BCyL B - 2015"/>
    <hyperlink ref="E18" location="'BCyL B - 2016'!A1" display="BCyL B - 2016"/>
    <hyperlink ref="E19" location="'BCyL B - 2017'!A1" display="BCyL B - 2017"/>
    <hyperlink ref="E20" location="'BCyL B - 2018'!A1" display="BCyL B - 2018"/>
    <hyperlink ref="E21" location="'BCyL B - 2019'!A1" display="BCyL B - 2019"/>
    <hyperlink ref="F15" location="'BCyL U - 2013'!A1" display="BCyL U - 2013"/>
    <hyperlink ref="F16" location="'BCyL U - 2014'!A1" display="BCyL U - 2014"/>
    <hyperlink ref="F17" location="'BCyL U - 2015'!A1" display="BCyL U - 2015"/>
    <hyperlink ref="F18" location="'BCyL U - 2016'!A1" display="BCyL U - 2016"/>
    <hyperlink ref="F19" location="'BCyL U - 2017'!A1" display="BCyL U - 2017"/>
    <hyperlink ref="F20" location="'BCyL U - 2018'!A1" display="BCyL U - 2018"/>
    <hyperlink ref="F21" location="'BCyL U - 2019'!A1" display="BCyL U - 2019"/>
    <hyperlink ref="G15" location="'BCyL SM - 2013'!A1" display="BCyL SM - 2013"/>
    <hyperlink ref="G16" location="'BCyL U - 2014'!A1" display="BCyL SM - 2014"/>
    <hyperlink ref="G17" location="'BCyL B - 2015'!A1" display="BCyL SM - 2015"/>
    <hyperlink ref="G18" location="'BCyL SM - 2016'!A1" display="BCyL SM - 2016"/>
    <hyperlink ref="G19" location="'BCyL SM - 2017'!A1" display="BCyL SM - 2017"/>
    <hyperlink ref="G20" location="'BCyL SM - 2018'!A1" display="BCyL SM - 2018"/>
    <hyperlink ref="G21" location="'BCyL SM - 2019'!A1" display="BCyL SM - 2019"/>
    <hyperlink ref="F22" location="'BCyL U - 2020'!A1" display="BCyL U - 2020"/>
    <hyperlink ref="E22" location="'BCyL B - 2020'!A1" display="BCyL B - 2020"/>
    <hyperlink ref="D22" location="'NCA - 2020'!A1" display="NCA - 2020"/>
    <hyperlink ref="C22" location="'FEP - 2020'!A1" display="FEP - 2020"/>
    <hyperlink ref="B22" location="'FSR - 2020'!A1" display="FSR - 2020"/>
    <hyperlink ref="G22" location="'BCyL SM - 2020'!A1" display="BCyL SM - 2020"/>
    <hyperlink ref="B23" location="'FSR - 2021'!A1" display="FSR - 2021"/>
    <hyperlink ref="C23" location="'FEP - 2021'!A1" display="FEP - 2021"/>
    <hyperlink ref="D23" location="'NCA - 2021'!A1" display="NCA - 2020"/>
    <hyperlink ref="E23" location="'BCyL B - 2021'!A1" display="BCyL B - 2021"/>
    <hyperlink ref="F23" location="'BCyL U - 2021'!A1" display="BCyL U - 2020"/>
    <hyperlink ref="G23" location="'BCyL SM - 2021'!A1" display="BCyL SM - 2021"/>
    <hyperlink ref="B24" location="'FRS - 2022'!A1" display="FSR - 2022"/>
    <hyperlink ref="C24" location="'FEP - 2022'!A1" display="FEP - 2022"/>
    <hyperlink ref="D24" location="'NCA - 2022'!A1" display="NCA - 2022"/>
    <hyperlink ref="E24" location="'BCyL B - 2022'!A1" display="BCyL B - 2022"/>
    <hyperlink ref="F24" location="'BCyU - 2022'!A1" display="BCyL U - 2022"/>
    <hyperlink ref="G24" location="'BCyL SM -2022'!A1" display="BCyL SM - 2022"/>
    <hyperlink ref="B25" location="'FRS - 2023'!A1" display="FSR - 2023"/>
    <hyperlink ref="C25" location="'FEP - 2023'!A1" display="FEP - 2023"/>
    <hyperlink ref="D25" location="'NCA - 2023'!A1" display="NCA - 2023"/>
    <hyperlink ref="E25" location="'BC y LB -2023'!A1" display="BCyL B - 2023"/>
    <hyperlink ref="F25" location="'BC y LU -2023'!A1" display="BCyL U - 2023"/>
    <hyperlink ref="G26" location="'BCyL SM - 2024'!A1" display="BCyL SM - 2024"/>
    <hyperlink ref="G25" location="'BCyL SM - 2023'!A1" display="BCyL SM - 2023"/>
    <hyperlink ref="F26" location="'BCyL U - 2024'!A1" display="BCyL U - 2024"/>
    <hyperlink ref="E26" location="'BCyL B - 2024'!A1" display="BCyL B - 2024"/>
    <hyperlink ref="D26" location="'NCA - 2024'!A1" display="NCA - 2024"/>
    <hyperlink ref="C26" location="'FEP -2024'!A1" display="FEP - 2024"/>
    <hyperlink ref="B26" location="'FRS - 2024'!A1" display="FSR - 2024"/>
  </hyperlinks>
  <pageMargins left="0.7" right="0.7" top="0.75" bottom="0.75" header="0.3" footer="0.3"/>
  <pageSetup paperSize="9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40" zoomScaleNormal="100" workbookViewId="0">
      <selection activeCell="N114" sqref="N114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129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186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232763</v>
      </c>
      <c r="L12" s="7">
        <v>565993</v>
      </c>
      <c r="M12" s="7">
        <v>317227</v>
      </c>
      <c r="N12" s="7">
        <v>1115983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232763</v>
      </c>
      <c r="L18" s="2">
        <v>565993</v>
      </c>
      <c r="M18" s="2">
        <v>317227</v>
      </c>
      <c r="N18" s="2">
        <v>1115983</v>
      </c>
    </row>
    <row r="19" spans="1:14" x14ac:dyDescent="0.25">
      <c r="A19" s="6" t="s">
        <v>25</v>
      </c>
      <c r="B19" s="7">
        <v>4733968</v>
      </c>
      <c r="C19" s="7">
        <v>3251618</v>
      </c>
      <c r="D19" s="7">
        <v>8075715</v>
      </c>
      <c r="E19" s="7">
        <v>8893331</v>
      </c>
      <c r="F19" s="7">
        <v>6833569</v>
      </c>
      <c r="G19" s="7">
        <v>6841259</v>
      </c>
      <c r="H19" s="7">
        <v>13201460</v>
      </c>
      <c r="I19" s="7">
        <v>12709630</v>
      </c>
      <c r="J19" s="7">
        <v>13432021</v>
      </c>
      <c r="K19" s="7">
        <v>12324086</v>
      </c>
      <c r="L19" s="7">
        <v>12321235</v>
      </c>
      <c r="M19" s="7">
        <v>12707303</v>
      </c>
      <c r="N19" s="7">
        <v>115325195</v>
      </c>
    </row>
    <row r="20" spans="1:14" x14ac:dyDescent="0.25">
      <c r="A20" s="1" t="s">
        <v>26</v>
      </c>
      <c r="B20" s="2">
        <v>4733968</v>
      </c>
      <c r="C20" s="2">
        <v>3251618</v>
      </c>
      <c r="D20" s="2">
        <v>8075715</v>
      </c>
      <c r="E20" s="2">
        <v>8893331</v>
      </c>
      <c r="F20" s="2">
        <v>6833569</v>
      </c>
      <c r="G20" s="2">
        <v>6841259</v>
      </c>
      <c r="H20" s="2">
        <v>13201460</v>
      </c>
      <c r="I20" s="2">
        <v>12709630</v>
      </c>
      <c r="J20" s="2">
        <v>13432021</v>
      </c>
      <c r="K20" s="2">
        <v>12324086</v>
      </c>
      <c r="L20" s="2">
        <v>12321235</v>
      </c>
      <c r="M20" s="2">
        <v>12707303</v>
      </c>
      <c r="N20" s="2">
        <v>115325195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267658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267658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267658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267658</v>
      </c>
    </row>
    <row r="27" spans="1:14" x14ac:dyDescent="0.25">
      <c r="A27" s="6" t="s">
        <v>33</v>
      </c>
      <c r="B27" s="7">
        <v>9054005</v>
      </c>
      <c r="C27" s="7">
        <v>7950459</v>
      </c>
      <c r="D27" s="7">
        <v>11652111</v>
      </c>
      <c r="E27" s="7">
        <v>6240531</v>
      </c>
      <c r="F27" s="7">
        <v>17480650</v>
      </c>
      <c r="G27" s="7">
        <v>17833587</v>
      </c>
      <c r="H27" s="7">
        <v>15750009</v>
      </c>
      <c r="I27" s="7">
        <v>17380859</v>
      </c>
      <c r="J27" s="7">
        <v>19357323</v>
      </c>
      <c r="K27" s="7">
        <v>14971852</v>
      </c>
      <c r="L27" s="7">
        <v>13498489</v>
      </c>
      <c r="M27" s="7">
        <v>14310527</v>
      </c>
      <c r="N27" s="7">
        <v>165480402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4112514</v>
      </c>
      <c r="C32" s="2">
        <v>6310572</v>
      </c>
      <c r="D32" s="2">
        <v>11220563</v>
      </c>
      <c r="E32" s="2">
        <v>3057021</v>
      </c>
      <c r="F32" s="2">
        <v>5581727</v>
      </c>
      <c r="G32" s="2">
        <v>434587</v>
      </c>
      <c r="H32" s="2">
        <v>6209489</v>
      </c>
      <c r="I32" s="2">
        <v>10854149</v>
      </c>
      <c r="J32" s="2">
        <v>12088604</v>
      </c>
      <c r="K32" s="2">
        <v>6248773</v>
      </c>
      <c r="L32" s="2">
        <v>3366182</v>
      </c>
      <c r="M32" s="2">
        <v>3526150</v>
      </c>
      <c r="N32" s="2">
        <v>73010331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4941491</v>
      </c>
      <c r="C36" s="2">
        <v>961347</v>
      </c>
      <c r="D36" s="2">
        <v>247147</v>
      </c>
      <c r="E36" s="2">
        <v>3183510</v>
      </c>
      <c r="F36" s="2">
        <v>11898923</v>
      </c>
      <c r="G36" s="2">
        <v>17399000</v>
      </c>
      <c r="H36" s="2">
        <v>9540520</v>
      </c>
      <c r="I36" s="2">
        <v>6526710</v>
      </c>
      <c r="J36" s="2">
        <v>7268719</v>
      </c>
      <c r="K36" s="2">
        <v>8723079</v>
      </c>
      <c r="L36" s="2">
        <v>10132307</v>
      </c>
      <c r="M36" s="2">
        <v>8306881</v>
      </c>
      <c r="N36" s="2">
        <v>89129634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678540</v>
      </c>
      <c r="D38" s="2">
        <v>184401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2477496</v>
      </c>
      <c r="N38" s="2">
        <v>3340437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7533103</v>
      </c>
      <c r="C41" s="7">
        <v>3954213</v>
      </c>
      <c r="D41" s="7">
        <v>9813595</v>
      </c>
      <c r="E41" s="7">
        <v>6977538</v>
      </c>
      <c r="F41" s="7">
        <v>5809993</v>
      </c>
      <c r="G41" s="7">
        <v>8803664</v>
      </c>
      <c r="H41" s="7">
        <v>9638000</v>
      </c>
      <c r="I41" s="7">
        <v>11181023</v>
      </c>
      <c r="J41" s="7">
        <v>14487934</v>
      </c>
      <c r="K41" s="7">
        <v>11381113</v>
      </c>
      <c r="L41" s="7">
        <v>11185915</v>
      </c>
      <c r="M41" s="7">
        <v>12999314</v>
      </c>
      <c r="N41" s="7">
        <v>113765405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119003</v>
      </c>
      <c r="C45" s="2">
        <v>32465</v>
      </c>
      <c r="D45" s="2">
        <v>151502</v>
      </c>
      <c r="E45" s="2">
        <v>274068</v>
      </c>
      <c r="F45" s="2">
        <v>285523</v>
      </c>
      <c r="G45" s="2">
        <v>196295</v>
      </c>
      <c r="H45" s="2">
        <v>226039</v>
      </c>
      <c r="I45" s="2">
        <v>279575</v>
      </c>
      <c r="J45" s="2">
        <v>214142</v>
      </c>
      <c r="K45" s="2">
        <v>160607</v>
      </c>
      <c r="L45" s="2">
        <v>124916</v>
      </c>
      <c r="M45" s="2">
        <v>53536</v>
      </c>
      <c r="N45" s="2">
        <v>2117671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7172361</v>
      </c>
      <c r="C47" s="2">
        <v>3681053</v>
      </c>
      <c r="D47" s="2">
        <v>9579799</v>
      </c>
      <c r="E47" s="2">
        <v>6432150</v>
      </c>
      <c r="F47" s="2">
        <v>5014200</v>
      </c>
      <c r="G47" s="2">
        <v>8178900</v>
      </c>
      <c r="H47" s="2">
        <v>8963485</v>
      </c>
      <c r="I47" s="2">
        <v>10901448</v>
      </c>
      <c r="J47" s="2">
        <v>14273792</v>
      </c>
      <c r="K47" s="2">
        <v>11080534</v>
      </c>
      <c r="L47" s="2">
        <v>10944409</v>
      </c>
      <c r="M47" s="2">
        <v>12608612</v>
      </c>
      <c r="N47" s="2">
        <v>108830743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241739</v>
      </c>
      <c r="C49" s="2">
        <v>240695</v>
      </c>
      <c r="D49" s="2">
        <v>82294</v>
      </c>
      <c r="E49" s="2">
        <v>0</v>
      </c>
      <c r="F49" s="2">
        <v>510270</v>
      </c>
      <c r="G49" s="2">
        <v>428469</v>
      </c>
      <c r="H49" s="2">
        <v>448476</v>
      </c>
      <c r="I49" s="2">
        <v>0</v>
      </c>
      <c r="J49" s="2">
        <v>0</v>
      </c>
      <c r="K49" s="2">
        <v>139972</v>
      </c>
      <c r="L49" s="2">
        <v>116590</v>
      </c>
      <c r="M49" s="2">
        <v>337166</v>
      </c>
      <c r="N49" s="2">
        <v>2545671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271320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271320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4014032</v>
      </c>
      <c r="C60" s="7">
        <v>2415059</v>
      </c>
      <c r="D60" s="7">
        <v>3100473</v>
      </c>
      <c r="E60" s="7">
        <v>2670575</v>
      </c>
      <c r="F60" s="7">
        <v>1563324</v>
      </c>
      <c r="G60" s="7">
        <v>3534876</v>
      </c>
      <c r="H60" s="7">
        <v>3316264</v>
      </c>
      <c r="I60" s="7">
        <v>3771179</v>
      </c>
      <c r="J60" s="7">
        <v>4783450</v>
      </c>
      <c r="K60" s="7">
        <v>5183839</v>
      </c>
      <c r="L60" s="7">
        <v>4262973</v>
      </c>
      <c r="M60" s="7">
        <v>4988494</v>
      </c>
      <c r="N60" s="7">
        <v>43604538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590150</v>
      </c>
      <c r="C62" s="2">
        <v>462550</v>
      </c>
      <c r="D62" s="2">
        <v>822170</v>
      </c>
      <c r="E62" s="2">
        <v>1180800</v>
      </c>
      <c r="F62" s="2">
        <v>497700</v>
      </c>
      <c r="G62" s="2">
        <v>905650</v>
      </c>
      <c r="H62" s="2">
        <v>1066400</v>
      </c>
      <c r="I62" s="2">
        <v>1251820</v>
      </c>
      <c r="J62" s="2">
        <v>1062576</v>
      </c>
      <c r="K62" s="2">
        <v>1078026</v>
      </c>
      <c r="L62" s="2">
        <v>662613</v>
      </c>
      <c r="M62" s="2">
        <v>985178</v>
      </c>
      <c r="N62" s="2">
        <v>10565633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213053</v>
      </c>
      <c r="C64" s="2">
        <v>355089</v>
      </c>
      <c r="D64" s="2">
        <v>71018</v>
      </c>
      <c r="E64" s="2">
        <v>213053</v>
      </c>
      <c r="F64" s="2">
        <v>260235</v>
      </c>
      <c r="G64" s="2">
        <v>260235</v>
      </c>
      <c r="H64" s="2">
        <v>260235</v>
      </c>
      <c r="I64" s="2">
        <v>115660</v>
      </c>
      <c r="J64" s="2">
        <v>520470</v>
      </c>
      <c r="K64" s="2">
        <v>0</v>
      </c>
      <c r="L64" s="2">
        <v>346980</v>
      </c>
      <c r="M64" s="2">
        <v>86745</v>
      </c>
      <c r="N64" s="2">
        <v>2702773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149328</v>
      </c>
      <c r="C66" s="2">
        <v>122976</v>
      </c>
      <c r="D66" s="2">
        <v>87840</v>
      </c>
      <c r="E66" s="2">
        <v>87840</v>
      </c>
      <c r="F66" s="2">
        <v>152279</v>
      </c>
      <c r="G66" s="2">
        <v>76140</v>
      </c>
      <c r="H66" s="2">
        <v>190349</v>
      </c>
      <c r="I66" s="2">
        <v>190349</v>
      </c>
      <c r="J66" s="2">
        <v>304558</v>
      </c>
      <c r="K66" s="2">
        <v>228419</v>
      </c>
      <c r="L66" s="2">
        <v>66622</v>
      </c>
      <c r="M66" s="2">
        <v>9517</v>
      </c>
      <c r="N66" s="2">
        <v>1666217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3061501</v>
      </c>
      <c r="C73" s="2">
        <v>1474444</v>
      </c>
      <c r="D73" s="2">
        <v>2119445</v>
      </c>
      <c r="E73" s="2">
        <v>1188882</v>
      </c>
      <c r="F73" s="2">
        <v>653110</v>
      </c>
      <c r="G73" s="2">
        <v>2292851</v>
      </c>
      <c r="H73" s="2">
        <v>1799280</v>
      </c>
      <c r="I73" s="2">
        <v>2213350</v>
      </c>
      <c r="J73" s="2">
        <v>2895846</v>
      </c>
      <c r="K73" s="2">
        <v>3877394</v>
      </c>
      <c r="L73" s="2">
        <v>3186758</v>
      </c>
      <c r="M73" s="2">
        <v>3907054</v>
      </c>
      <c r="N73" s="2">
        <v>28669915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92795</v>
      </c>
      <c r="G76" s="7">
        <v>65432</v>
      </c>
      <c r="H76" s="7">
        <v>83278</v>
      </c>
      <c r="I76" s="7">
        <v>1110332</v>
      </c>
      <c r="J76" s="7">
        <v>365346</v>
      </c>
      <c r="K76" s="7">
        <v>300689</v>
      </c>
      <c r="L76" s="7">
        <v>309306</v>
      </c>
      <c r="M76" s="7">
        <v>804548</v>
      </c>
      <c r="N76" s="7">
        <v>3131726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92795</v>
      </c>
      <c r="G77" s="2">
        <v>65432</v>
      </c>
      <c r="H77" s="2">
        <v>83278</v>
      </c>
      <c r="I77" s="2">
        <v>1110332</v>
      </c>
      <c r="J77" s="2">
        <v>365346</v>
      </c>
      <c r="K77" s="2">
        <v>300689</v>
      </c>
      <c r="L77" s="2">
        <v>309306</v>
      </c>
      <c r="M77" s="2">
        <v>804548</v>
      </c>
      <c r="N77" s="2">
        <v>3131726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1549623</v>
      </c>
      <c r="C83" s="7">
        <v>1599864</v>
      </c>
      <c r="D83" s="7">
        <v>990367</v>
      </c>
      <c r="E83" s="7">
        <v>1223522</v>
      </c>
      <c r="F83" s="7">
        <v>2670496</v>
      </c>
      <c r="G83" s="7">
        <v>2443028</v>
      </c>
      <c r="H83" s="7">
        <v>2463777</v>
      </c>
      <c r="I83" s="7">
        <v>2326725</v>
      </c>
      <c r="J83" s="7">
        <v>1833760</v>
      </c>
      <c r="K83" s="7">
        <v>2321890</v>
      </c>
      <c r="L83" s="7">
        <v>1884488</v>
      </c>
      <c r="M83" s="7">
        <v>1929936</v>
      </c>
      <c r="N83" s="7">
        <v>23237476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1071750</v>
      </c>
      <c r="C85" s="2">
        <v>1333408</v>
      </c>
      <c r="D85" s="2">
        <v>812832</v>
      </c>
      <c r="E85" s="2">
        <v>773495</v>
      </c>
      <c r="F85" s="2">
        <v>1644876</v>
      </c>
      <c r="G85" s="2">
        <v>1750180</v>
      </c>
      <c r="H85" s="2">
        <v>1621733</v>
      </c>
      <c r="I85" s="2">
        <v>1190179</v>
      </c>
      <c r="J85" s="2">
        <v>1336575</v>
      </c>
      <c r="K85" s="2">
        <v>1802520</v>
      </c>
      <c r="L85" s="2">
        <v>1580915</v>
      </c>
      <c r="M85" s="2">
        <v>1445576</v>
      </c>
      <c r="N85" s="2">
        <v>16364039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477873</v>
      </c>
      <c r="C89" s="2">
        <v>266456</v>
      </c>
      <c r="D89" s="2">
        <v>177535</v>
      </c>
      <c r="E89" s="2">
        <v>450027</v>
      </c>
      <c r="F89" s="2">
        <v>1025620</v>
      </c>
      <c r="G89" s="2">
        <v>692848</v>
      </c>
      <c r="H89" s="2">
        <v>842044</v>
      </c>
      <c r="I89" s="2">
        <v>1136546</v>
      </c>
      <c r="J89" s="2">
        <v>497185</v>
      </c>
      <c r="K89" s="2">
        <v>519370</v>
      </c>
      <c r="L89" s="2">
        <v>303573</v>
      </c>
      <c r="M89" s="2">
        <v>484360</v>
      </c>
      <c r="N89" s="2">
        <v>6873437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511107</v>
      </c>
      <c r="C94" s="7">
        <v>1058047</v>
      </c>
      <c r="D94" s="7">
        <v>51564</v>
      </c>
      <c r="E94" s="7">
        <v>1158906</v>
      </c>
      <c r="F94" s="7">
        <v>3215750</v>
      </c>
      <c r="G94" s="7">
        <v>6288210</v>
      </c>
      <c r="H94" s="7">
        <v>7123322</v>
      </c>
      <c r="I94" s="7">
        <v>6902597</v>
      </c>
      <c r="J94" s="7">
        <v>6889217</v>
      </c>
      <c r="K94" s="7">
        <v>6672116</v>
      </c>
      <c r="L94" s="7">
        <v>3991999</v>
      </c>
      <c r="M94" s="7">
        <v>5129432</v>
      </c>
      <c r="N94" s="7">
        <v>48992267</v>
      </c>
    </row>
    <row r="95" spans="1:14" x14ac:dyDescent="0.25">
      <c r="A95" s="8" t="s">
        <v>96</v>
      </c>
      <c r="B95" s="9">
        <v>420870</v>
      </c>
      <c r="C95" s="9">
        <v>504796</v>
      </c>
      <c r="D95" s="9">
        <v>0</v>
      </c>
      <c r="E95" s="9">
        <v>0</v>
      </c>
      <c r="F95" s="9">
        <v>3149696</v>
      </c>
      <c r="G95" s="9">
        <v>6262428</v>
      </c>
      <c r="H95" s="9">
        <v>5036320</v>
      </c>
      <c r="I95" s="9">
        <v>6851033</v>
      </c>
      <c r="J95" s="9">
        <v>6889217</v>
      </c>
      <c r="K95" s="9">
        <v>6672116</v>
      </c>
      <c r="L95" s="9">
        <v>3914653</v>
      </c>
      <c r="M95" s="9">
        <v>5077868</v>
      </c>
      <c r="N95" s="9">
        <v>44778997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90237</v>
      </c>
      <c r="C97" s="11">
        <v>25782</v>
      </c>
      <c r="D97" s="11">
        <v>51564</v>
      </c>
      <c r="E97" s="11">
        <v>103128</v>
      </c>
      <c r="F97" s="11">
        <v>25782</v>
      </c>
      <c r="G97" s="11">
        <v>25782</v>
      </c>
      <c r="H97" s="11">
        <v>32228</v>
      </c>
      <c r="I97" s="11">
        <v>51564</v>
      </c>
      <c r="J97" s="11">
        <v>0</v>
      </c>
      <c r="K97" s="11">
        <v>0</v>
      </c>
      <c r="L97" s="11">
        <v>77346</v>
      </c>
      <c r="M97" s="11">
        <v>51564</v>
      </c>
      <c r="N97" s="11">
        <v>534977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81162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81162</v>
      </c>
    </row>
    <row r="99" spans="1:14" x14ac:dyDescent="0.25">
      <c r="A99" s="10" t="s">
        <v>99</v>
      </c>
      <c r="B99" s="11">
        <v>0</v>
      </c>
      <c r="C99" s="11">
        <v>527469</v>
      </c>
      <c r="D99" s="11">
        <v>0</v>
      </c>
      <c r="E99" s="11">
        <v>974616</v>
      </c>
      <c r="F99" s="11">
        <v>40272</v>
      </c>
      <c r="G99" s="11">
        <v>0</v>
      </c>
      <c r="H99" s="11">
        <v>2054774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3597131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27395838</v>
      </c>
      <c r="C103" s="13">
        <v>20229260</v>
      </c>
      <c r="D103" s="13">
        <v>33683825</v>
      </c>
      <c r="E103" s="13">
        <v>27432061</v>
      </c>
      <c r="F103" s="13">
        <v>37666577</v>
      </c>
      <c r="G103" s="13">
        <v>45810056</v>
      </c>
      <c r="H103" s="13">
        <v>51576110</v>
      </c>
      <c r="I103" s="13">
        <v>55382345</v>
      </c>
      <c r="J103" s="13">
        <v>61149051</v>
      </c>
      <c r="K103" s="13">
        <v>53388348</v>
      </c>
      <c r="L103" s="13">
        <v>48020398</v>
      </c>
      <c r="M103" s="13">
        <v>53186781</v>
      </c>
      <c r="N103" s="13">
        <v>514920650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49" zoomScaleNormal="100" workbookViewId="0">
      <selection activeCell="A3" sqref="A3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128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186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374852</v>
      </c>
      <c r="C12" s="7">
        <v>0</v>
      </c>
      <c r="D12" s="7">
        <v>154184</v>
      </c>
      <c r="E12" s="7">
        <v>129883</v>
      </c>
      <c r="F12" s="7">
        <v>691916</v>
      </c>
      <c r="G12" s="7">
        <v>73153</v>
      </c>
      <c r="H12" s="7">
        <v>297832</v>
      </c>
      <c r="I12" s="7">
        <v>264318</v>
      </c>
      <c r="J12" s="7">
        <v>0</v>
      </c>
      <c r="K12" s="7">
        <v>0</v>
      </c>
      <c r="L12" s="7">
        <v>98159</v>
      </c>
      <c r="M12" s="7">
        <v>0</v>
      </c>
      <c r="N12" s="7">
        <v>2084297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374852</v>
      </c>
      <c r="C18" s="2">
        <v>0</v>
      </c>
      <c r="D18" s="2">
        <v>154184</v>
      </c>
      <c r="E18" s="2">
        <v>129883</v>
      </c>
      <c r="F18" s="2">
        <v>691916</v>
      </c>
      <c r="G18" s="2">
        <v>73153</v>
      </c>
      <c r="H18" s="2">
        <v>297832</v>
      </c>
      <c r="I18" s="2">
        <v>264318</v>
      </c>
      <c r="J18" s="2">
        <v>0</v>
      </c>
      <c r="K18" s="2">
        <v>0</v>
      </c>
      <c r="L18" s="2">
        <v>98159</v>
      </c>
      <c r="M18" s="2">
        <v>0</v>
      </c>
      <c r="N18" s="2">
        <v>2084297</v>
      </c>
    </row>
    <row r="19" spans="1:14" x14ac:dyDescent="0.25">
      <c r="A19" s="6" t="s">
        <v>25</v>
      </c>
      <c r="B19" s="7">
        <v>7519808</v>
      </c>
      <c r="C19" s="7">
        <v>4539310</v>
      </c>
      <c r="D19" s="7">
        <v>5536557</v>
      </c>
      <c r="E19" s="7">
        <v>5308325</v>
      </c>
      <c r="F19" s="7">
        <v>7333122</v>
      </c>
      <c r="G19" s="7">
        <v>8135143</v>
      </c>
      <c r="H19" s="7">
        <v>7517633</v>
      </c>
      <c r="I19" s="7">
        <v>6422291</v>
      </c>
      <c r="J19" s="7">
        <v>7013405</v>
      </c>
      <c r="K19" s="7">
        <v>5531319</v>
      </c>
      <c r="L19" s="7">
        <v>4723465</v>
      </c>
      <c r="M19" s="7">
        <v>5997272</v>
      </c>
      <c r="N19" s="7">
        <v>75577650</v>
      </c>
    </row>
    <row r="20" spans="1:14" x14ac:dyDescent="0.25">
      <c r="A20" s="1" t="s">
        <v>26</v>
      </c>
      <c r="B20" s="2">
        <v>7519808</v>
      </c>
      <c r="C20" s="2">
        <v>4539310</v>
      </c>
      <c r="D20" s="2">
        <v>5536557</v>
      </c>
      <c r="E20" s="2">
        <v>5308325</v>
      </c>
      <c r="F20" s="2">
        <v>7333122</v>
      </c>
      <c r="G20" s="2">
        <v>8135143</v>
      </c>
      <c r="H20" s="2">
        <v>7517633</v>
      </c>
      <c r="I20" s="2">
        <v>6422291</v>
      </c>
      <c r="J20" s="2">
        <v>7013405</v>
      </c>
      <c r="K20" s="2">
        <v>5531319</v>
      </c>
      <c r="L20" s="2">
        <v>4723465</v>
      </c>
      <c r="M20" s="2">
        <v>5997272</v>
      </c>
      <c r="N20" s="2">
        <v>75577650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407644</v>
      </c>
      <c r="C24" s="7">
        <v>332294</v>
      </c>
      <c r="D24" s="7">
        <v>249682</v>
      </c>
      <c r="E24" s="7">
        <v>529250</v>
      </c>
      <c r="F24" s="7">
        <v>321042</v>
      </c>
      <c r="G24" s="7">
        <v>493543</v>
      </c>
      <c r="H24" s="7">
        <v>552231</v>
      </c>
      <c r="I24" s="7">
        <v>283972</v>
      </c>
      <c r="J24" s="7">
        <v>552327</v>
      </c>
      <c r="K24" s="7">
        <v>561171</v>
      </c>
      <c r="L24" s="7">
        <v>262903</v>
      </c>
      <c r="M24" s="7">
        <v>307415</v>
      </c>
      <c r="N24" s="7">
        <v>4853474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561171</v>
      </c>
      <c r="L25" s="2">
        <v>0</v>
      </c>
      <c r="M25" s="2">
        <v>0</v>
      </c>
      <c r="N25" s="2">
        <v>561171</v>
      </c>
    </row>
    <row r="26" spans="1:14" x14ac:dyDescent="0.25">
      <c r="A26" s="1" t="s">
        <v>32</v>
      </c>
      <c r="B26" s="2">
        <v>407644</v>
      </c>
      <c r="C26" s="2">
        <v>332294</v>
      </c>
      <c r="D26" s="2">
        <v>249682</v>
      </c>
      <c r="E26" s="2">
        <v>529250</v>
      </c>
      <c r="F26" s="2">
        <v>321042</v>
      </c>
      <c r="G26" s="2">
        <v>493543</v>
      </c>
      <c r="H26" s="2">
        <v>552231</v>
      </c>
      <c r="I26" s="2">
        <v>283972</v>
      </c>
      <c r="J26" s="2">
        <v>552327</v>
      </c>
      <c r="K26" s="2">
        <v>0</v>
      </c>
      <c r="L26" s="2">
        <v>262903</v>
      </c>
      <c r="M26" s="2">
        <v>307415</v>
      </c>
      <c r="N26" s="2">
        <v>4292303</v>
      </c>
    </row>
    <row r="27" spans="1:14" x14ac:dyDescent="0.25">
      <c r="A27" s="6" t="s">
        <v>33</v>
      </c>
      <c r="B27" s="7">
        <v>7033381</v>
      </c>
      <c r="C27" s="7">
        <v>2761607</v>
      </c>
      <c r="D27" s="7">
        <v>6197113</v>
      </c>
      <c r="E27" s="7">
        <v>5917370</v>
      </c>
      <c r="F27" s="7">
        <v>11248032</v>
      </c>
      <c r="G27" s="7">
        <v>11998206</v>
      </c>
      <c r="H27" s="7">
        <v>12685787</v>
      </c>
      <c r="I27" s="7">
        <v>9844738</v>
      </c>
      <c r="J27" s="7">
        <v>11854225</v>
      </c>
      <c r="K27" s="7">
        <v>9479103</v>
      </c>
      <c r="L27" s="7">
        <v>6679392</v>
      </c>
      <c r="M27" s="7">
        <v>7367657</v>
      </c>
      <c r="N27" s="7">
        <v>103066611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2357508</v>
      </c>
      <c r="C32" s="2">
        <v>1083178</v>
      </c>
      <c r="D32" s="2">
        <v>5871002</v>
      </c>
      <c r="E32" s="2">
        <v>2127906</v>
      </c>
      <c r="F32" s="2">
        <v>3046484</v>
      </c>
      <c r="G32" s="2">
        <v>2544266</v>
      </c>
      <c r="H32" s="2">
        <v>5636201</v>
      </c>
      <c r="I32" s="2">
        <v>4288393</v>
      </c>
      <c r="J32" s="2">
        <v>2817337</v>
      </c>
      <c r="K32" s="2">
        <v>2018517</v>
      </c>
      <c r="L32" s="2">
        <v>1455038</v>
      </c>
      <c r="M32" s="2">
        <v>607291</v>
      </c>
      <c r="N32" s="2">
        <v>33853121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4675873</v>
      </c>
      <c r="C36" s="2">
        <v>1678429</v>
      </c>
      <c r="D36" s="2">
        <v>326111</v>
      </c>
      <c r="E36" s="2">
        <v>3789464</v>
      </c>
      <c r="F36" s="2">
        <v>8201548</v>
      </c>
      <c r="G36" s="2">
        <v>9453940</v>
      </c>
      <c r="H36" s="2">
        <v>7049586</v>
      </c>
      <c r="I36" s="2">
        <v>5556345</v>
      </c>
      <c r="J36" s="2">
        <v>9036888</v>
      </c>
      <c r="K36" s="2">
        <v>7460586</v>
      </c>
      <c r="L36" s="2">
        <v>5224354</v>
      </c>
      <c r="M36" s="2">
        <v>6702216</v>
      </c>
      <c r="N36" s="2">
        <v>69155340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58150</v>
      </c>
      <c r="N38" s="2">
        <v>58150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11795730</v>
      </c>
      <c r="C41" s="7">
        <v>11113387</v>
      </c>
      <c r="D41" s="7">
        <v>11125298</v>
      </c>
      <c r="E41" s="7">
        <v>11454632</v>
      </c>
      <c r="F41" s="7">
        <v>12800689</v>
      </c>
      <c r="G41" s="7">
        <v>11653889</v>
      </c>
      <c r="H41" s="7">
        <v>12130318</v>
      </c>
      <c r="I41" s="7">
        <v>8418295</v>
      </c>
      <c r="J41" s="7">
        <v>8198778</v>
      </c>
      <c r="K41" s="7">
        <v>6221737</v>
      </c>
      <c r="L41" s="7">
        <v>5850811</v>
      </c>
      <c r="M41" s="7">
        <v>10300411</v>
      </c>
      <c r="N41" s="7">
        <v>121063975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59977</v>
      </c>
      <c r="L45" s="2">
        <v>48697</v>
      </c>
      <c r="M45" s="2">
        <v>16232</v>
      </c>
      <c r="N45" s="2">
        <v>124906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11795730</v>
      </c>
      <c r="C47" s="2">
        <v>11113387</v>
      </c>
      <c r="D47" s="2">
        <v>11125298</v>
      </c>
      <c r="E47" s="2">
        <v>11454632</v>
      </c>
      <c r="F47" s="2">
        <v>12800689</v>
      </c>
      <c r="G47" s="2">
        <v>11653889</v>
      </c>
      <c r="H47" s="2">
        <v>12130318</v>
      </c>
      <c r="I47" s="2">
        <v>8418295</v>
      </c>
      <c r="J47" s="2">
        <v>8103648</v>
      </c>
      <c r="K47" s="2">
        <v>6161760</v>
      </c>
      <c r="L47" s="2">
        <v>5625444</v>
      </c>
      <c r="M47" s="2">
        <v>10284179</v>
      </c>
      <c r="N47" s="2">
        <v>120667269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95130</v>
      </c>
      <c r="K51" s="2">
        <v>0</v>
      </c>
      <c r="L51" s="2">
        <v>176670</v>
      </c>
      <c r="M51" s="2">
        <v>0</v>
      </c>
      <c r="N51" s="2">
        <v>271800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3517938</v>
      </c>
      <c r="C60" s="7">
        <v>3033474</v>
      </c>
      <c r="D60" s="7">
        <v>4261002</v>
      </c>
      <c r="E60" s="7">
        <v>2378468</v>
      </c>
      <c r="F60" s="7">
        <v>2125187</v>
      </c>
      <c r="G60" s="7">
        <v>2873372</v>
      </c>
      <c r="H60" s="7">
        <v>3052273</v>
      </c>
      <c r="I60" s="7">
        <v>4120060</v>
      </c>
      <c r="J60" s="7">
        <v>5684656</v>
      </c>
      <c r="K60" s="7">
        <v>3309232</v>
      </c>
      <c r="L60" s="7">
        <v>3975588</v>
      </c>
      <c r="M60" s="7">
        <v>5423481</v>
      </c>
      <c r="N60" s="7">
        <v>43754731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271200</v>
      </c>
      <c r="C62" s="2">
        <v>447480</v>
      </c>
      <c r="D62" s="2">
        <v>393240</v>
      </c>
      <c r="E62" s="2">
        <v>441595</v>
      </c>
      <c r="F62" s="2">
        <v>498575</v>
      </c>
      <c r="G62" s="2">
        <v>498575</v>
      </c>
      <c r="H62" s="2">
        <v>99715</v>
      </c>
      <c r="I62" s="2">
        <v>527065</v>
      </c>
      <c r="J62" s="2">
        <v>894690</v>
      </c>
      <c r="K62" s="2">
        <v>207350</v>
      </c>
      <c r="L62" s="2">
        <v>287100</v>
      </c>
      <c r="M62" s="2">
        <v>765600</v>
      </c>
      <c r="N62" s="2">
        <v>5332185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146008</v>
      </c>
      <c r="C64" s="2">
        <v>54753</v>
      </c>
      <c r="D64" s="2">
        <v>219012</v>
      </c>
      <c r="E64" s="2">
        <v>320009</v>
      </c>
      <c r="F64" s="2">
        <v>64002</v>
      </c>
      <c r="G64" s="2">
        <v>0</v>
      </c>
      <c r="H64" s="2">
        <v>384011</v>
      </c>
      <c r="I64" s="2">
        <v>256007</v>
      </c>
      <c r="J64" s="2">
        <v>426107</v>
      </c>
      <c r="K64" s="2">
        <v>142036</v>
      </c>
      <c r="L64" s="2">
        <v>355089</v>
      </c>
      <c r="M64" s="2">
        <v>284071</v>
      </c>
      <c r="N64" s="2">
        <v>2651105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1469544</v>
      </c>
      <c r="C66" s="2">
        <v>768793</v>
      </c>
      <c r="D66" s="2">
        <v>1924561</v>
      </c>
      <c r="E66" s="2">
        <v>672151</v>
      </c>
      <c r="F66" s="2">
        <v>324844</v>
      </c>
      <c r="G66" s="2">
        <v>797176</v>
      </c>
      <c r="H66" s="2">
        <v>245339</v>
      </c>
      <c r="I66" s="2">
        <v>990605</v>
      </c>
      <c r="J66" s="2">
        <v>984661</v>
      </c>
      <c r="K66" s="2">
        <v>185654</v>
      </c>
      <c r="L66" s="2">
        <v>224117</v>
      </c>
      <c r="M66" s="2">
        <v>122976</v>
      </c>
      <c r="N66" s="2">
        <v>8710421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1631186</v>
      </c>
      <c r="C73" s="2">
        <v>1762448</v>
      </c>
      <c r="D73" s="2">
        <v>1724189</v>
      </c>
      <c r="E73" s="2">
        <v>944713</v>
      </c>
      <c r="F73" s="2">
        <v>1237766</v>
      </c>
      <c r="G73" s="2">
        <v>1577621</v>
      </c>
      <c r="H73" s="2">
        <v>2323208</v>
      </c>
      <c r="I73" s="2">
        <v>2346383</v>
      </c>
      <c r="J73" s="2">
        <v>3379198</v>
      </c>
      <c r="K73" s="2">
        <v>2774192</v>
      </c>
      <c r="L73" s="2">
        <v>3109282</v>
      </c>
      <c r="M73" s="2">
        <v>4250834</v>
      </c>
      <c r="N73" s="2">
        <v>27061020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1823476</v>
      </c>
      <c r="C76" s="7">
        <v>1648967</v>
      </c>
      <c r="D76" s="7">
        <v>1457679</v>
      </c>
      <c r="E76" s="7">
        <v>1663131</v>
      </c>
      <c r="F76" s="7">
        <v>1512108</v>
      </c>
      <c r="G76" s="7">
        <v>1856854</v>
      </c>
      <c r="H76" s="7">
        <v>2262393</v>
      </c>
      <c r="I76" s="7">
        <v>2640257</v>
      </c>
      <c r="J76" s="7">
        <v>215342</v>
      </c>
      <c r="K76" s="7">
        <v>102805</v>
      </c>
      <c r="L76" s="7">
        <v>0</v>
      </c>
      <c r="M76" s="7">
        <v>0</v>
      </c>
      <c r="N76" s="7">
        <v>15183012</v>
      </c>
    </row>
    <row r="77" spans="1:14" x14ac:dyDescent="0.25">
      <c r="A77" s="1" t="s">
        <v>15</v>
      </c>
      <c r="B77" s="2">
        <v>1823476</v>
      </c>
      <c r="C77" s="2">
        <v>1648967</v>
      </c>
      <c r="D77" s="2">
        <v>1457679</v>
      </c>
      <c r="E77" s="2">
        <v>1663131</v>
      </c>
      <c r="F77" s="2">
        <v>1512108</v>
      </c>
      <c r="G77" s="2">
        <v>1856854</v>
      </c>
      <c r="H77" s="2">
        <v>2262393</v>
      </c>
      <c r="I77" s="2">
        <v>2640257</v>
      </c>
      <c r="J77" s="2">
        <v>215342</v>
      </c>
      <c r="K77" s="2">
        <v>102805</v>
      </c>
      <c r="L77" s="2">
        <v>0</v>
      </c>
      <c r="M77" s="2">
        <v>0</v>
      </c>
      <c r="N77" s="2">
        <v>15183012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52775</v>
      </c>
      <c r="C83" s="7">
        <v>105246</v>
      </c>
      <c r="D83" s="7">
        <v>109822</v>
      </c>
      <c r="E83" s="7">
        <v>82366</v>
      </c>
      <c r="F83" s="7">
        <v>41183</v>
      </c>
      <c r="G83" s="7">
        <v>45759</v>
      </c>
      <c r="H83" s="7">
        <v>86942</v>
      </c>
      <c r="I83" s="7">
        <v>29742</v>
      </c>
      <c r="J83" s="7">
        <v>2109351</v>
      </c>
      <c r="K83" s="7">
        <v>1705404</v>
      </c>
      <c r="L83" s="7">
        <v>1815642</v>
      </c>
      <c r="M83" s="7">
        <v>2254608</v>
      </c>
      <c r="N83" s="7">
        <v>8438840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52775</v>
      </c>
      <c r="C85" s="2">
        <v>105246</v>
      </c>
      <c r="D85" s="2">
        <v>109822</v>
      </c>
      <c r="E85" s="2">
        <v>82366</v>
      </c>
      <c r="F85" s="2">
        <v>41183</v>
      </c>
      <c r="G85" s="2">
        <v>45759</v>
      </c>
      <c r="H85" s="2">
        <v>86942</v>
      </c>
      <c r="I85" s="2">
        <v>29742</v>
      </c>
      <c r="J85" s="2">
        <v>2109351</v>
      </c>
      <c r="K85" s="2">
        <v>0</v>
      </c>
      <c r="L85" s="2">
        <v>1815642</v>
      </c>
      <c r="M85" s="2">
        <v>2254608</v>
      </c>
      <c r="N85" s="2">
        <v>6733436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1705404</v>
      </c>
      <c r="L86" s="2">
        <v>0</v>
      </c>
      <c r="M86" s="2">
        <v>0</v>
      </c>
      <c r="N86" s="2">
        <v>1705404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97394</v>
      </c>
      <c r="M90" s="7">
        <v>5411</v>
      </c>
      <c r="N90" s="7">
        <v>102805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97394</v>
      </c>
      <c r="M91" s="2">
        <v>5411</v>
      </c>
      <c r="N91" s="2">
        <v>102805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4598609</v>
      </c>
      <c r="C94" s="7">
        <v>1463638</v>
      </c>
      <c r="D94" s="7">
        <v>4333236</v>
      </c>
      <c r="E94" s="7">
        <v>4432918</v>
      </c>
      <c r="F94" s="7">
        <v>3624110</v>
      </c>
      <c r="G94" s="7">
        <v>4082733</v>
      </c>
      <c r="H94" s="7">
        <v>4081953</v>
      </c>
      <c r="I94" s="7">
        <v>3392008</v>
      </c>
      <c r="J94" s="7">
        <v>93754</v>
      </c>
      <c r="K94" s="7">
        <v>32228</v>
      </c>
      <c r="L94" s="7">
        <v>1924757</v>
      </c>
      <c r="M94" s="7">
        <v>0</v>
      </c>
      <c r="N94" s="7">
        <v>32059944</v>
      </c>
    </row>
    <row r="95" spans="1:14" x14ac:dyDescent="0.25">
      <c r="A95" s="8" t="s">
        <v>96</v>
      </c>
      <c r="B95" s="9">
        <v>4554449</v>
      </c>
      <c r="C95" s="9">
        <v>0</v>
      </c>
      <c r="D95" s="9">
        <v>2706727</v>
      </c>
      <c r="E95" s="9">
        <v>1301794</v>
      </c>
      <c r="F95" s="9">
        <v>3059541</v>
      </c>
      <c r="G95" s="9">
        <v>2673266</v>
      </c>
      <c r="H95" s="9">
        <v>4002046</v>
      </c>
      <c r="I95" s="9">
        <v>3356850</v>
      </c>
      <c r="J95" s="9">
        <v>0</v>
      </c>
      <c r="K95" s="9">
        <v>0</v>
      </c>
      <c r="L95" s="9">
        <v>1924757</v>
      </c>
      <c r="M95" s="9">
        <v>0</v>
      </c>
      <c r="N95" s="9">
        <v>23579430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44160</v>
      </c>
      <c r="C97" s="11">
        <v>15981</v>
      </c>
      <c r="D97" s="11">
        <v>63925</v>
      </c>
      <c r="E97" s="11">
        <v>37290</v>
      </c>
      <c r="F97" s="11">
        <v>21308</v>
      </c>
      <c r="G97" s="11">
        <v>21308</v>
      </c>
      <c r="H97" s="11">
        <v>79907</v>
      </c>
      <c r="I97" s="11">
        <v>35158</v>
      </c>
      <c r="J97" s="11">
        <v>93754</v>
      </c>
      <c r="K97" s="11">
        <v>32228</v>
      </c>
      <c r="L97" s="11">
        <v>0</v>
      </c>
      <c r="M97" s="11">
        <v>0</v>
      </c>
      <c r="N97" s="11">
        <v>445019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1447657</v>
      </c>
      <c r="D99" s="11">
        <v>1562584</v>
      </c>
      <c r="E99" s="11">
        <v>3093834</v>
      </c>
      <c r="F99" s="11">
        <v>543261</v>
      </c>
      <c r="G99" s="11">
        <v>1388159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8035495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37124213</v>
      </c>
      <c r="C103" s="13">
        <v>24997923</v>
      </c>
      <c r="D103" s="13">
        <v>33424573</v>
      </c>
      <c r="E103" s="13">
        <v>31896343</v>
      </c>
      <c r="F103" s="13">
        <v>39697389</v>
      </c>
      <c r="G103" s="13">
        <v>41212652</v>
      </c>
      <c r="H103" s="13">
        <v>42667362</v>
      </c>
      <c r="I103" s="13">
        <v>35415681</v>
      </c>
      <c r="J103" s="13">
        <v>35721838</v>
      </c>
      <c r="K103" s="13">
        <v>26942999</v>
      </c>
      <c r="L103" s="13">
        <v>25428111</v>
      </c>
      <c r="M103" s="13">
        <v>31656255</v>
      </c>
      <c r="N103" s="13">
        <v>406185339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86" zoomScaleNormal="100" workbookViewId="0">
      <selection activeCell="B108" sqref="B108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127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186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269091.20000000001</v>
      </c>
      <c r="D12" s="7">
        <v>1302711.8999999999</v>
      </c>
      <c r="E12" s="7">
        <v>869447.55</v>
      </c>
      <c r="F12" s="7">
        <v>949313.6</v>
      </c>
      <c r="G12" s="7">
        <v>1188166.29</v>
      </c>
      <c r="H12" s="7">
        <v>884880.64</v>
      </c>
      <c r="I12" s="7">
        <v>1141393.52</v>
      </c>
      <c r="J12" s="7">
        <v>540286.59</v>
      </c>
      <c r="K12" s="7">
        <v>0</v>
      </c>
      <c r="L12" s="7">
        <v>0</v>
      </c>
      <c r="M12" s="7">
        <v>0</v>
      </c>
      <c r="N12" s="7">
        <v>7145291.2899999991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269091.20000000001</v>
      </c>
      <c r="D18" s="2">
        <v>1302711.8999999999</v>
      </c>
      <c r="E18" s="2">
        <v>869447.55</v>
      </c>
      <c r="F18" s="2">
        <v>949313.6</v>
      </c>
      <c r="G18" s="2">
        <v>1188166.29</v>
      </c>
      <c r="H18" s="2">
        <v>884880.64</v>
      </c>
      <c r="I18" s="2">
        <v>1141393.52</v>
      </c>
      <c r="J18" s="2">
        <v>540286.59</v>
      </c>
      <c r="K18" s="2">
        <v>0</v>
      </c>
      <c r="L18" s="2">
        <v>0</v>
      </c>
      <c r="M18" s="2">
        <v>0</v>
      </c>
      <c r="N18" s="2">
        <v>7145291.2899999991</v>
      </c>
    </row>
    <row r="19" spans="1:14" x14ac:dyDescent="0.25">
      <c r="A19" s="6" t="s">
        <v>25</v>
      </c>
      <c r="B19" s="7">
        <v>5542501.8399999999</v>
      </c>
      <c r="C19" s="7">
        <v>5119195.46</v>
      </c>
      <c r="D19" s="7">
        <v>3405700.77</v>
      </c>
      <c r="E19" s="7">
        <v>2193377.48</v>
      </c>
      <c r="F19" s="7">
        <v>5664352.6799999997</v>
      </c>
      <c r="G19" s="7">
        <v>5351994.17</v>
      </c>
      <c r="H19" s="7">
        <v>5580051.0999999996</v>
      </c>
      <c r="I19" s="7">
        <v>6130966.9100000001</v>
      </c>
      <c r="J19" s="7">
        <v>7040930.96</v>
      </c>
      <c r="K19" s="7">
        <v>8219935.2800000003</v>
      </c>
      <c r="L19" s="7">
        <v>4239044.18</v>
      </c>
      <c r="M19" s="7">
        <v>8632452.9700000007</v>
      </c>
      <c r="N19" s="7">
        <v>67120503.799999997</v>
      </c>
    </row>
    <row r="20" spans="1:14" x14ac:dyDescent="0.25">
      <c r="A20" s="1" t="s">
        <v>26</v>
      </c>
      <c r="B20" s="2">
        <v>5542501.8399999999</v>
      </c>
      <c r="C20" s="2">
        <v>5119195.46</v>
      </c>
      <c r="D20" s="2">
        <v>3405700.77</v>
      </c>
      <c r="E20" s="2">
        <v>2193377.48</v>
      </c>
      <c r="F20" s="2">
        <v>5664352.6799999997</v>
      </c>
      <c r="G20" s="2">
        <v>5351994.17</v>
      </c>
      <c r="H20" s="2">
        <v>5580051.0999999996</v>
      </c>
      <c r="I20" s="2">
        <v>6130966.9100000001</v>
      </c>
      <c r="J20" s="2">
        <v>7040930.96</v>
      </c>
      <c r="K20" s="2">
        <v>8219935.2800000003</v>
      </c>
      <c r="L20" s="2">
        <v>4239044.18</v>
      </c>
      <c r="M20" s="2">
        <v>8632452.9700000007</v>
      </c>
      <c r="N20" s="2">
        <v>67120503.799999997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4714368.7300000004</v>
      </c>
      <c r="C27" s="7">
        <v>2409798.37</v>
      </c>
      <c r="D27" s="7">
        <v>6177829.5399999991</v>
      </c>
      <c r="E27" s="7">
        <v>9665827.3900000006</v>
      </c>
      <c r="F27" s="7">
        <v>10006950.83</v>
      </c>
      <c r="G27" s="7">
        <v>10225099.359999999</v>
      </c>
      <c r="H27" s="7">
        <v>10183081.540000001</v>
      </c>
      <c r="I27" s="7">
        <v>10032073.9</v>
      </c>
      <c r="J27" s="7">
        <v>9654199.9499999993</v>
      </c>
      <c r="K27" s="7">
        <v>8965818.1899999995</v>
      </c>
      <c r="L27" s="7">
        <v>5627982.4199999999</v>
      </c>
      <c r="M27" s="7">
        <v>7697534.29</v>
      </c>
      <c r="N27" s="7">
        <v>95360564.51000002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136119.6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136119.6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474169.28</v>
      </c>
      <c r="C32" s="2">
        <v>312984</v>
      </c>
      <c r="D32" s="2">
        <v>5028074.46</v>
      </c>
      <c r="E32" s="2">
        <v>4424276.2</v>
      </c>
      <c r="F32" s="2">
        <v>2377005.66</v>
      </c>
      <c r="G32" s="2">
        <v>5928023.6200000001</v>
      </c>
      <c r="H32" s="2">
        <v>7671206.6500000004</v>
      </c>
      <c r="I32" s="2">
        <v>5947913.9900000002</v>
      </c>
      <c r="J32" s="2">
        <v>3359870.53</v>
      </c>
      <c r="K32" s="2">
        <v>1535315.52</v>
      </c>
      <c r="L32" s="2">
        <v>973797.36</v>
      </c>
      <c r="M32" s="2">
        <v>886655.76</v>
      </c>
      <c r="N32" s="2">
        <v>38919293.030000009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4240199.45</v>
      </c>
      <c r="C36" s="2">
        <v>2096814.37</v>
      </c>
      <c r="D36" s="2">
        <v>1013635.48</v>
      </c>
      <c r="E36" s="2">
        <v>5241551.1900000004</v>
      </c>
      <c r="F36" s="2">
        <v>7629945.1699999999</v>
      </c>
      <c r="G36" s="2">
        <v>4297075.74</v>
      </c>
      <c r="H36" s="2">
        <v>2511874.89</v>
      </c>
      <c r="I36" s="2">
        <v>4084159.91</v>
      </c>
      <c r="J36" s="2">
        <v>6294329.4199999999</v>
      </c>
      <c r="K36" s="2">
        <v>7430502.6699999999</v>
      </c>
      <c r="L36" s="2">
        <v>4654185.0599999996</v>
      </c>
      <c r="M36" s="2">
        <v>6810878.5300000003</v>
      </c>
      <c r="N36" s="2">
        <v>56305151.88000001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12376622.08</v>
      </c>
      <c r="C41" s="7">
        <v>8891371.6999999993</v>
      </c>
      <c r="D41" s="7">
        <v>12186879.259999998</v>
      </c>
      <c r="E41" s="7">
        <v>13388725.99</v>
      </c>
      <c r="F41" s="7">
        <v>12597588.27</v>
      </c>
      <c r="G41" s="7">
        <v>12842416.030000001</v>
      </c>
      <c r="H41" s="7">
        <v>12627253.930000002</v>
      </c>
      <c r="I41" s="7">
        <v>11924927.51</v>
      </c>
      <c r="J41" s="7">
        <v>13716757.590000002</v>
      </c>
      <c r="K41" s="7">
        <v>15272344.4</v>
      </c>
      <c r="L41" s="7">
        <v>12293888.970000001</v>
      </c>
      <c r="M41" s="7">
        <v>13183612.819999998</v>
      </c>
      <c r="N41" s="7">
        <v>151302388.54999998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652077</v>
      </c>
      <c r="C45" s="2">
        <v>591948.48</v>
      </c>
      <c r="D45" s="2">
        <v>134482.78</v>
      </c>
      <c r="E45" s="2">
        <v>430007.48</v>
      </c>
      <c r="F45" s="2">
        <v>522415.08</v>
      </c>
      <c r="G45" s="2">
        <v>414165.06</v>
      </c>
      <c r="H45" s="2">
        <v>233677.72</v>
      </c>
      <c r="I45" s="2">
        <v>554486.4</v>
      </c>
      <c r="J45" s="2">
        <v>682256</v>
      </c>
      <c r="K45" s="2">
        <v>685460</v>
      </c>
      <c r="L45" s="2">
        <v>141912</v>
      </c>
      <c r="M45" s="2">
        <v>69835.199999999997</v>
      </c>
      <c r="N45" s="2">
        <v>5112723.2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10992919.32</v>
      </c>
      <c r="C47" s="2">
        <v>7685915.1799999997</v>
      </c>
      <c r="D47" s="2">
        <v>11392373.699999999</v>
      </c>
      <c r="E47" s="2">
        <v>12366570.67</v>
      </c>
      <c r="F47" s="2">
        <v>11592582.449999999</v>
      </c>
      <c r="G47" s="2">
        <v>11859724.15</v>
      </c>
      <c r="H47" s="2">
        <v>11928469.58</v>
      </c>
      <c r="I47" s="2">
        <v>10916129.77</v>
      </c>
      <c r="J47" s="2">
        <v>12416421.24</v>
      </c>
      <c r="K47" s="2">
        <v>14010362.880000001</v>
      </c>
      <c r="L47" s="2">
        <v>11580706.310000001</v>
      </c>
      <c r="M47" s="2">
        <v>12543354.17</v>
      </c>
      <c r="N47" s="2">
        <v>139285529.41999999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560895.76</v>
      </c>
      <c r="C49" s="2">
        <v>368564.04</v>
      </c>
      <c r="D49" s="2">
        <v>596518.78</v>
      </c>
      <c r="E49" s="2">
        <v>410707.84</v>
      </c>
      <c r="F49" s="2">
        <v>364654.74</v>
      </c>
      <c r="G49" s="2">
        <v>358250.82</v>
      </c>
      <c r="H49" s="2">
        <v>465106.63</v>
      </c>
      <c r="I49" s="2">
        <v>307118.14</v>
      </c>
      <c r="J49" s="2">
        <v>397290.55</v>
      </c>
      <c r="K49" s="2">
        <v>429328.32</v>
      </c>
      <c r="L49" s="2">
        <v>308425.65999999997</v>
      </c>
      <c r="M49" s="2">
        <v>423230.25</v>
      </c>
      <c r="N49" s="2">
        <v>4990091.53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170730</v>
      </c>
      <c r="C51" s="2">
        <v>244944</v>
      </c>
      <c r="D51" s="2">
        <v>63504</v>
      </c>
      <c r="E51" s="2">
        <v>181440</v>
      </c>
      <c r="F51" s="2">
        <v>117936</v>
      </c>
      <c r="G51" s="2">
        <v>210276</v>
      </c>
      <c r="H51" s="2">
        <v>0</v>
      </c>
      <c r="I51" s="2">
        <v>147193.20000000001</v>
      </c>
      <c r="J51" s="2">
        <v>220789.8</v>
      </c>
      <c r="K51" s="2">
        <v>147193.20000000001</v>
      </c>
      <c r="L51" s="2">
        <v>262845</v>
      </c>
      <c r="M51" s="2">
        <v>147193.20000000001</v>
      </c>
      <c r="N51" s="2">
        <v>1914044.4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6495443.71</v>
      </c>
      <c r="C60" s="7">
        <v>4609950.16</v>
      </c>
      <c r="D60" s="7">
        <v>4404976.68</v>
      </c>
      <c r="E60" s="7">
        <v>4104376.18</v>
      </c>
      <c r="F60" s="7">
        <v>3532369.4000000004</v>
      </c>
      <c r="G60" s="7">
        <v>4213148.0199999996</v>
      </c>
      <c r="H60" s="7">
        <v>4763300.3</v>
      </c>
      <c r="I60" s="7">
        <v>3878283.2700000005</v>
      </c>
      <c r="J60" s="7">
        <v>5186540</v>
      </c>
      <c r="K60" s="7">
        <v>3576276.85</v>
      </c>
      <c r="L60" s="7">
        <v>3873580.8200000003</v>
      </c>
      <c r="M60" s="7">
        <v>2910327.9400000004</v>
      </c>
      <c r="N60" s="7">
        <v>51548573.329999998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589447.1</v>
      </c>
      <c r="C62" s="2">
        <v>645333.65</v>
      </c>
      <c r="D62" s="2">
        <v>523149.3</v>
      </c>
      <c r="E62" s="2">
        <v>279392.09999999998</v>
      </c>
      <c r="F62" s="2">
        <v>729433.28</v>
      </c>
      <c r="G62" s="2">
        <v>832882.1</v>
      </c>
      <c r="H62" s="2">
        <v>582567.42000000004</v>
      </c>
      <c r="I62" s="2">
        <v>552368.06000000006</v>
      </c>
      <c r="J62" s="2">
        <v>670256.34</v>
      </c>
      <c r="K62" s="2">
        <v>608762.64</v>
      </c>
      <c r="L62" s="2">
        <v>521587.98</v>
      </c>
      <c r="M62" s="2">
        <v>795204.24</v>
      </c>
      <c r="N62" s="2">
        <v>7330384.209999999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430116</v>
      </c>
      <c r="C64" s="2">
        <v>43011.6</v>
      </c>
      <c r="D64" s="2">
        <v>86023.2</v>
      </c>
      <c r="E64" s="2">
        <v>358430</v>
      </c>
      <c r="F64" s="2">
        <v>219012</v>
      </c>
      <c r="G64" s="2">
        <v>529279</v>
      </c>
      <c r="H64" s="2">
        <v>365020</v>
      </c>
      <c r="I64" s="2">
        <v>401522</v>
      </c>
      <c r="J64" s="2">
        <v>346769</v>
      </c>
      <c r="K64" s="2">
        <v>109506</v>
      </c>
      <c r="L64" s="2">
        <v>365020</v>
      </c>
      <c r="M64" s="2">
        <v>91255</v>
      </c>
      <c r="N64" s="2">
        <v>3344963.8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2013558.96</v>
      </c>
      <c r="C66" s="2">
        <v>740258.96</v>
      </c>
      <c r="D66" s="2">
        <v>809800.32</v>
      </c>
      <c r="E66" s="2">
        <v>1111030.48</v>
      </c>
      <c r="F66" s="2">
        <v>823739.52</v>
      </c>
      <c r="G66" s="2">
        <v>1547706.48</v>
      </c>
      <c r="H66" s="2">
        <v>2039862</v>
      </c>
      <c r="I66" s="2">
        <v>1117053.6000000001</v>
      </c>
      <c r="J66" s="2">
        <v>2290476.56</v>
      </c>
      <c r="K66" s="2">
        <v>1937926.98</v>
      </c>
      <c r="L66" s="2">
        <v>1476360.64</v>
      </c>
      <c r="M66" s="2">
        <v>888736.92</v>
      </c>
      <c r="N66" s="2">
        <v>16796511.420000002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3462321.65</v>
      </c>
      <c r="C73" s="2">
        <v>3181345.95</v>
      </c>
      <c r="D73" s="2">
        <v>2986003.86</v>
      </c>
      <c r="E73" s="2">
        <v>2355523.6</v>
      </c>
      <c r="F73" s="2">
        <v>1760184.6</v>
      </c>
      <c r="G73" s="2">
        <v>1303280.44</v>
      </c>
      <c r="H73" s="2">
        <v>1775850.88</v>
      </c>
      <c r="I73" s="2">
        <v>1807339.61</v>
      </c>
      <c r="J73" s="2">
        <v>1879038.1</v>
      </c>
      <c r="K73" s="2">
        <v>920081.23</v>
      </c>
      <c r="L73" s="2">
        <v>1510612.2</v>
      </c>
      <c r="M73" s="2">
        <v>1135131.78</v>
      </c>
      <c r="N73" s="2">
        <v>24076713.899999999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40392</v>
      </c>
      <c r="C76" s="7">
        <v>64152</v>
      </c>
      <c r="D76" s="7">
        <v>49896</v>
      </c>
      <c r="E76" s="7">
        <v>38016</v>
      </c>
      <c r="F76" s="7">
        <v>68904</v>
      </c>
      <c r="G76" s="7">
        <v>323961.12</v>
      </c>
      <c r="H76" s="7">
        <v>66144</v>
      </c>
      <c r="I76" s="7">
        <v>72000</v>
      </c>
      <c r="J76" s="7">
        <v>69000</v>
      </c>
      <c r="K76" s="7">
        <v>407484.85</v>
      </c>
      <c r="L76" s="7">
        <v>72000</v>
      </c>
      <c r="M76" s="7">
        <v>42000</v>
      </c>
      <c r="N76" s="7">
        <v>1313949.97</v>
      </c>
    </row>
    <row r="77" spans="1:14" x14ac:dyDescent="0.25">
      <c r="A77" s="1" t="s">
        <v>15</v>
      </c>
      <c r="B77" s="2">
        <v>40392</v>
      </c>
      <c r="C77" s="2">
        <v>64152</v>
      </c>
      <c r="D77" s="2">
        <v>49896</v>
      </c>
      <c r="E77" s="2">
        <v>38016</v>
      </c>
      <c r="F77" s="2">
        <v>68904</v>
      </c>
      <c r="G77" s="2">
        <v>323961.12</v>
      </c>
      <c r="H77" s="2">
        <v>66144</v>
      </c>
      <c r="I77" s="2">
        <v>72000</v>
      </c>
      <c r="J77" s="2">
        <v>69000</v>
      </c>
      <c r="K77" s="2">
        <v>407484.85</v>
      </c>
      <c r="L77" s="2">
        <v>72000</v>
      </c>
      <c r="M77" s="2">
        <v>42000</v>
      </c>
      <c r="N77" s="2">
        <v>1313949.97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1866118.46</v>
      </c>
      <c r="C83" s="7">
        <v>2133674.91</v>
      </c>
      <c r="D83" s="7">
        <v>1694335.3699999999</v>
      </c>
      <c r="E83" s="7">
        <v>1686825.87</v>
      </c>
      <c r="F83" s="7">
        <v>1372098.75</v>
      </c>
      <c r="G83" s="7">
        <v>1620051.23</v>
      </c>
      <c r="H83" s="7">
        <v>1364547.63</v>
      </c>
      <c r="I83" s="7">
        <v>1780773.38</v>
      </c>
      <c r="J83" s="7">
        <v>1910532.7</v>
      </c>
      <c r="K83" s="7">
        <v>2089148.51</v>
      </c>
      <c r="L83" s="7">
        <v>1747876.23</v>
      </c>
      <c r="M83" s="7">
        <v>2079123.37</v>
      </c>
      <c r="N83" s="7">
        <v>21345106.41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1401684.94</v>
      </c>
      <c r="C85" s="2">
        <v>1550913.88</v>
      </c>
      <c r="D85" s="2">
        <v>1273268.92</v>
      </c>
      <c r="E85" s="2">
        <v>999196.85</v>
      </c>
      <c r="F85" s="2">
        <v>920580.24</v>
      </c>
      <c r="G85" s="2">
        <v>1015746.9</v>
      </c>
      <c r="H85" s="2">
        <v>873330.36</v>
      </c>
      <c r="I85" s="2">
        <v>986530.16</v>
      </c>
      <c r="J85" s="2">
        <v>945789.2</v>
      </c>
      <c r="K85" s="2">
        <v>1042059.24</v>
      </c>
      <c r="L85" s="2">
        <v>1073330.98</v>
      </c>
      <c r="M85" s="2">
        <v>1215405.44</v>
      </c>
      <c r="N85" s="2">
        <v>13297837.109999999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464433.52</v>
      </c>
      <c r="C89" s="2">
        <v>582761.03</v>
      </c>
      <c r="D89" s="2">
        <v>421066.45</v>
      </c>
      <c r="E89" s="2">
        <v>687629.02</v>
      </c>
      <c r="F89" s="2">
        <v>451518.51</v>
      </c>
      <c r="G89" s="2">
        <v>604304.32999999996</v>
      </c>
      <c r="H89" s="2">
        <v>491217.27</v>
      </c>
      <c r="I89" s="2">
        <v>794243.22</v>
      </c>
      <c r="J89" s="2">
        <v>964743.5</v>
      </c>
      <c r="K89" s="2">
        <v>1047089.27</v>
      </c>
      <c r="L89" s="2">
        <v>674545.25</v>
      </c>
      <c r="M89" s="2">
        <v>863717.93</v>
      </c>
      <c r="N89" s="2">
        <v>8047269.3000000007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119600</v>
      </c>
      <c r="C94" s="7">
        <v>115000</v>
      </c>
      <c r="D94" s="7">
        <v>4599621.5999999996</v>
      </c>
      <c r="E94" s="7">
        <v>3072337.7</v>
      </c>
      <c r="F94" s="7">
        <v>3505219.09</v>
      </c>
      <c r="G94" s="7">
        <v>3395649.12</v>
      </c>
      <c r="H94" s="7">
        <v>3139227.11</v>
      </c>
      <c r="I94" s="7">
        <v>3957044.7</v>
      </c>
      <c r="J94" s="7">
        <v>4114022.62</v>
      </c>
      <c r="K94" s="7">
        <v>4842198.8100000005</v>
      </c>
      <c r="L94" s="7">
        <v>5325620.7300000004</v>
      </c>
      <c r="M94" s="7">
        <v>4233784.79</v>
      </c>
      <c r="N94" s="7">
        <v>40419326.270000003</v>
      </c>
    </row>
    <row r="95" spans="1:14" x14ac:dyDescent="0.25">
      <c r="A95" s="8" t="s">
        <v>96</v>
      </c>
      <c r="B95" s="9">
        <v>0</v>
      </c>
      <c r="C95" s="9">
        <v>0</v>
      </c>
      <c r="D95" s="9">
        <v>3297155</v>
      </c>
      <c r="E95" s="9">
        <v>2943537.7</v>
      </c>
      <c r="F95" s="9">
        <v>3404019.09</v>
      </c>
      <c r="G95" s="9">
        <v>1014853.96</v>
      </c>
      <c r="H95" s="9">
        <v>3061027.11</v>
      </c>
      <c r="I95" s="9">
        <v>2519456.41</v>
      </c>
      <c r="J95" s="9">
        <v>2927563.02</v>
      </c>
      <c r="K95" s="9">
        <v>4078936.49</v>
      </c>
      <c r="L95" s="9">
        <v>3801547.91</v>
      </c>
      <c r="M95" s="9">
        <v>4046104.79</v>
      </c>
      <c r="N95" s="9">
        <v>31094201.48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119600</v>
      </c>
      <c r="C97" s="11">
        <v>115000</v>
      </c>
      <c r="D97" s="11">
        <v>142600</v>
      </c>
      <c r="E97" s="11">
        <v>128800</v>
      </c>
      <c r="F97" s="11">
        <v>101200</v>
      </c>
      <c r="G97" s="11">
        <v>59800</v>
      </c>
      <c r="H97" s="11">
        <v>78200</v>
      </c>
      <c r="I97" s="11">
        <v>104880</v>
      </c>
      <c r="J97" s="11">
        <v>126960</v>
      </c>
      <c r="K97" s="11">
        <v>38640</v>
      </c>
      <c r="L97" s="11">
        <v>138000</v>
      </c>
      <c r="M97" s="11">
        <v>187680</v>
      </c>
      <c r="N97" s="11">
        <v>1341360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1159866.6000000001</v>
      </c>
      <c r="E99" s="11">
        <v>0</v>
      </c>
      <c r="F99" s="11">
        <v>0</v>
      </c>
      <c r="G99" s="11">
        <v>2320995.16</v>
      </c>
      <c r="H99" s="11">
        <v>0</v>
      </c>
      <c r="I99" s="11">
        <v>1332708.29</v>
      </c>
      <c r="J99" s="11">
        <v>1059499.6000000001</v>
      </c>
      <c r="K99" s="11">
        <v>724622.32</v>
      </c>
      <c r="L99" s="11">
        <v>1386072.82</v>
      </c>
      <c r="M99" s="11">
        <v>0</v>
      </c>
      <c r="N99" s="11">
        <v>7983764.790000001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31155046.820000004</v>
      </c>
      <c r="C103" s="13">
        <v>23612233.800000001</v>
      </c>
      <c r="D103" s="13">
        <v>33821951.119999997</v>
      </c>
      <c r="E103" s="13">
        <v>35018934.160000004</v>
      </c>
      <c r="F103" s="13">
        <v>37696796.61999999</v>
      </c>
      <c r="G103" s="13">
        <v>39160485.340000004</v>
      </c>
      <c r="H103" s="13">
        <v>38608486.25</v>
      </c>
      <c r="I103" s="13">
        <v>38917463.18999999</v>
      </c>
      <c r="J103" s="13">
        <v>42232270.410000011</v>
      </c>
      <c r="K103" s="13">
        <v>43373206.890000008</v>
      </c>
      <c r="L103" s="13">
        <v>33179993.350000001</v>
      </c>
      <c r="M103" s="13">
        <v>38778836.18</v>
      </c>
      <c r="N103" s="13">
        <v>435555704.13000005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64" zoomScaleNormal="100" workbookViewId="0">
      <selection activeCell="C18" sqref="C18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126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186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1291617.6000000001</v>
      </c>
      <c r="C12" s="7">
        <v>1128445.92</v>
      </c>
      <c r="D12" s="7">
        <v>1234312.8</v>
      </c>
      <c r="E12" s="7">
        <v>1122766.68</v>
      </c>
      <c r="F12" s="7">
        <v>534206.4</v>
      </c>
      <c r="G12" s="7">
        <v>1017911.71</v>
      </c>
      <c r="H12" s="7">
        <v>1178019.93</v>
      </c>
      <c r="I12" s="7">
        <v>669572.46</v>
      </c>
      <c r="J12" s="7">
        <v>337611.3</v>
      </c>
      <c r="K12" s="7">
        <v>0</v>
      </c>
      <c r="L12" s="7">
        <v>0</v>
      </c>
      <c r="M12" s="7">
        <v>0</v>
      </c>
      <c r="N12" s="7">
        <v>8514464.8000000007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1291617.6000000001</v>
      </c>
      <c r="C18" s="2">
        <v>1128445.92</v>
      </c>
      <c r="D18" s="2">
        <v>1234312.8</v>
      </c>
      <c r="E18" s="2">
        <v>1122766.68</v>
      </c>
      <c r="F18" s="2">
        <v>534206.4</v>
      </c>
      <c r="G18" s="2">
        <v>1017911.71</v>
      </c>
      <c r="H18" s="2">
        <v>1178019.93</v>
      </c>
      <c r="I18" s="2">
        <v>669572.46</v>
      </c>
      <c r="J18" s="2">
        <v>337611.3</v>
      </c>
      <c r="K18" s="2">
        <v>0</v>
      </c>
      <c r="L18" s="2">
        <v>0</v>
      </c>
      <c r="M18" s="2">
        <v>0</v>
      </c>
      <c r="N18" s="2">
        <v>8514464.8000000007</v>
      </c>
    </row>
    <row r="19" spans="1:14" x14ac:dyDescent="0.25">
      <c r="A19" s="6" t="s">
        <v>25</v>
      </c>
      <c r="B19" s="7">
        <v>4907496.2</v>
      </c>
      <c r="C19" s="7">
        <v>4632303.3499999996</v>
      </c>
      <c r="D19" s="7">
        <v>4678280.8499999996</v>
      </c>
      <c r="E19" s="7">
        <v>3852418.95</v>
      </c>
      <c r="F19" s="7">
        <v>4128382</v>
      </c>
      <c r="G19" s="7">
        <v>3800875.01</v>
      </c>
      <c r="H19" s="7">
        <v>5833080.8899999997</v>
      </c>
      <c r="I19" s="7">
        <v>5349779.1100000003</v>
      </c>
      <c r="J19" s="7">
        <v>4352756.4000000004</v>
      </c>
      <c r="K19" s="7">
        <v>4801336.29</v>
      </c>
      <c r="L19" s="7">
        <v>5255904.74</v>
      </c>
      <c r="M19" s="7">
        <v>3794326.11</v>
      </c>
      <c r="N19" s="7">
        <v>55386939.899999999</v>
      </c>
    </row>
    <row r="20" spans="1:14" x14ac:dyDescent="0.25">
      <c r="A20" s="1" t="s">
        <v>26</v>
      </c>
      <c r="B20" s="2">
        <v>4907496.2</v>
      </c>
      <c r="C20" s="2">
        <v>4632303.3499999996</v>
      </c>
      <c r="D20" s="2">
        <v>4678280.8499999996</v>
      </c>
      <c r="E20" s="2">
        <v>3852418.95</v>
      </c>
      <c r="F20" s="2">
        <v>4128382</v>
      </c>
      <c r="G20" s="2">
        <v>3800875.01</v>
      </c>
      <c r="H20" s="2">
        <v>5833080.8899999997</v>
      </c>
      <c r="I20" s="2">
        <v>5349779.1100000003</v>
      </c>
      <c r="J20" s="2">
        <v>4352756.4000000004</v>
      </c>
      <c r="K20" s="2">
        <v>4801336.29</v>
      </c>
      <c r="L20" s="2">
        <v>5255904.74</v>
      </c>
      <c r="M20" s="2">
        <v>3794326.11</v>
      </c>
      <c r="N20" s="2">
        <v>55386939.899999999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9744038.4499999993</v>
      </c>
      <c r="C27" s="7">
        <v>7984331.5899999999</v>
      </c>
      <c r="D27" s="7">
        <v>13464461.640000001</v>
      </c>
      <c r="E27" s="7">
        <v>18423460.369999997</v>
      </c>
      <c r="F27" s="7">
        <v>14902019.240000002</v>
      </c>
      <c r="G27" s="7">
        <v>16934371.27</v>
      </c>
      <c r="H27" s="7">
        <v>14964771.43</v>
      </c>
      <c r="I27" s="7">
        <v>13724003.24</v>
      </c>
      <c r="J27" s="7">
        <v>11221039.390000001</v>
      </c>
      <c r="K27" s="7">
        <v>8232414.6999999993</v>
      </c>
      <c r="L27" s="7">
        <v>4574385.8100000005</v>
      </c>
      <c r="M27" s="7">
        <v>4667099.71</v>
      </c>
      <c r="N27" s="7">
        <v>138836396.83999997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50946.48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167794.12</v>
      </c>
      <c r="K30" s="2">
        <v>186975.18</v>
      </c>
      <c r="L30" s="2">
        <v>115121.28</v>
      </c>
      <c r="M30" s="2">
        <v>0</v>
      </c>
      <c r="N30" s="2">
        <v>520837.06000000006</v>
      </c>
    </row>
    <row r="31" spans="1:14" x14ac:dyDescent="0.25">
      <c r="A31" s="1" t="s">
        <v>37</v>
      </c>
      <c r="B31" s="2">
        <v>405353.76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405353.76</v>
      </c>
    </row>
    <row r="32" spans="1:14" x14ac:dyDescent="0.25">
      <c r="A32" s="1" t="s">
        <v>38</v>
      </c>
      <c r="B32" s="2">
        <v>4257106.4400000004</v>
      </c>
      <c r="C32" s="2">
        <v>6928893.5199999996</v>
      </c>
      <c r="D32" s="2">
        <v>12076646.460000001</v>
      </c>
      <c r="E32" s="2">
        <v>12728199.439999999</v>
      </c>
      <c r="F32" s="2">
        <v>10578978.130000001</v>
      </c>
      <c r="G32" s="2">
        <v>10937379.779999999</v>
      </c>
      <c r="H32" s="2">
        <v>9726496.0600000005</v>
      </c>
      <c r="I32" s="2">
        <v>4134583.25</v>
      </c>
      <c r="J32" s="2">
        <v>2516161.79</v>
      </c>
      <c r="K32" s="2">
        <v>0</v>
      </c>
      <c r="L32" s="2">
        <v>182071.2</v>
      </c>
      <c r="M32" s="2">
        <v>68401.55</v>
      </c>
      <c r="N32" s="2">
        <v>74134917.620000005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5030631.7699999996</v>
      </c>
      <c r="C36" s="2">
        <v>1055438.07</v>
      </c>
      <c r="D36" s="2">
        <v>1387815.18</v>
      </c>
      <c r="E36" s="2">
        <v>5695260.9299999997</v>
      </c>
      <c r="F36" s="2">
        <v>4323041.1100000003</v>
      </c>
      <c r="G36" s="2">
        <v>5996991.4900000002</v>
      </c>
      <c r="H36" s="2">
        <v>5238275.37</v>
      </c>
      <c r="I36" s="2">
        <v>9589419.9900000002</v>
      </c>
      <c r="J36" s="2">
        <v>8537083.4800000004</v>
      </c>
      <c r="K36" s="2">
        <v>8045439.5199999996</v>
      </c>
      <c r="L36" s="2">
        <v>4277193.33</v>
      </c>
      <c r="M36" s="2">
        <v>4598698.16</v>
      </c>
      <c r="N36" s="2">
        <v>63775288.399999991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8799166.7800000012</v>
      </c>
      <c r="C41" s="7">
        <v>7554503.3300000001</v>
      </c>
      <c r="D41" s="7">
        <v>12057192.77</v>
      </c>
      <c r="E41" s="7">
        <v>10347978.9</v>
      </c>
      <c r="F41" s="7">
        <v>11015276.66</v>
      </c>
      <c r="G41" s="7">
        <v>10088751.15</v>
      </c>
      <c r="H41" s="7">
        <v>10907297.470000001</v>
      </c>
      <c r="I41" s="7">
        <v>13565569.789999999</v>
      </c>
      <c r="J41" s="7">
        <v>11641445.289999999</v>
      </c>
      <c r="K41" s="7">
        <v>12521905.410000002</v>
      </c>
      <c r="L41" s="7">
        <v>12734705.26</v>
      </c>
      <c r="M41" s="7">
        <v>10850471.110000001</v>
      </c>
      <c r="N41" s="7">
        <v>132084263.92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505552.8</v>
      </c>
      <c r="C45" s="2">
        <v>646255.19999999995</v>
      </c>
      <c r="D45" s="2">
        <v>756493.7</v>
      </c>
      <c r="E45" s="2">
        <v>738333.1</v>
      </c>
      <c r="F45" s="2">
        <v>1034848.8</v>
      </c>
      <c r="G45" s="2">
        <v>637926.32999999996</v>
      </c>
      <c r="H45" s="2">
        <v>510432.96</v>
      </c>
      <c r="I45" s="2">
        <v>775439.76</v>
      </c>
      <c r="J45" s="2">
        <v>383878.23</v>
      </c>
      <c r="K45" s="2">
        <v>449698.38</v>
      </c>
      <c r="L45" s="2">
        <v>346730.1</v>
      </c>
      <c r="M45" s="2">
        <v>280264.42</v>
      </c>
      <c r="N45" s="2">
        <v>7065853.7799999984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6997400.9400000004</v>
      </c>
      <c r="C47" s="2">
        <v>5981003.1100000003</v>
      </c>
      <c r="D47" s="2">
        <v>10381448.33</v>
      </c>
      <c r="E47" s="2">
        <v>8780193.3100000005</v>
      </c>
      <c r="F47" s="2">
        <v>9027194.3300000001</v>
      </c>
      <c r="G47" s="2">
        <v>8635158</v>
      </c>
      <c r="H47" s="2">
        <v>9512844.8300000001</v>
      </c>
      <c r="I47" s="2">
        <v>11782646.92</v>
      </c>
      <c r="J47" s="2">
        <v>10550507.52</v>
      </c>
      <c r="K47" s="2">
        <v>11526936.15</v>
      </c>
      <c r="L47" s="2">
        <v>11472535.58</v>
      </c>
      <c r="M47" s="2">
        <v>9619655.8900000006</v>
      </c>
      <c r="N47" s="2">
        <v>114267524.91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756088.04</v>
      </c>
      <c r="C49" s="2">
        <v>584680.02</v>
      </c>
      <c r="D49" s="2">
        <v>753065.74</v>
      </c>
      <c r="E49" s="2">
        <v>734742.49</v>
      </c>
      <c r="F49" s="2">
        <v>953233.53</v>
      </c>
      <c r="G49" s="2">
        <v>815666.82</v>
      </c>
      <c r="H49" s="2">
        <v>884019.68</v>
      </c>
      <c r="I49" s="2">
        <v>1007483.11</v>
      </c>
      <c r="J49" s="2">
        <v>707059.54</v>
      </c>
      <c r="K49" s="2">
        <v>325550.88</v>
      </c>
      <c r="L49" s="2">
        <v>687799.58</v>
      </c>
      <c r="M49" s="2">
        <v>731040.8</v>
      </c>
      <c r="N49" s="2">
        <v>8940430.2300000004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540125</v>
      </c>
      <c r="C51" s="2">
        <v>342565</v>
      </c>
      <c r="D51" s="2">
        <v>166185</v>
      </c>
      <c r="E51" s="2">
        <v>94710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219720</v>
      </c>
      <c r="L51" s="2">
        <v>227640</v>
      </c>
      <c r="M51" s="2">
        <v>219510</v>
      </c>
      <c r="N51" s="2">
        <v>1810455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6086312.1099999994</v>
      </c>
      <c r="C60" s="7">
        <v>5714539.2700000005</v>
      </c>
      <c r="D60" s="7">
        <v>5080322.0200000005</v>
      </c>
      <c r="E60" s="7">
        <v>5530599.9100000001</v>
      </c>
      <c r="F60" s="7">
        <v>5835330.6200000001</v>
      </c>
      <c r="G60" s="7">
        <v>6815236.6800000006</v>
      </c>
      <c r="H60" s="7">
        <v>6827037.8799999999</v>
      </c>
      <c r="I60" s="7">
        <v>6296189.3900000006</v>
      </c>
      <c r="J60" s="7">
        <v>6005908.8399999999</v>
      </c>
      <c r="K60" s="7">
        <v>8153024.1399999997</v>
      </c>
      <c r="L60" s="7">
        <v>6849370.4000000004</v>
      </c>
      <c r="M60" s="7">
        <v>5427122.2000000002</v>
      </c>
      <c r="N60" s="7">
        <v>74620993.460000008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785614</v>
      </c>
      <c r="C62" s="2">
        <v>635454</v>
      </c>
      <c r="D62" s="2">
        <v>798581</v>
      </c>
      <c r="E62" s="2">
        <v>788850.1</v>
      </c>
      <c r="F62" s="2">
        <v>391617</v>
      </c>
      <c r="G62" s="2">
        <v>821047</v>
      </c>
      <c r="H62" s="2">
        <v>685419</v>
      </c>
      <c r="I62" s="2">
        <v>640423</v>
      </c>
      <c r="J62" s="2">
        <v>879011</v>
      </c>
      <c r="K62" s="2">
        <v>1311270.5</v>
      </c>
      <c r="L62" s="2">
        <v>566351</v>
      </c>
      <c r="M62" s="2">
        <v>973157</v>
      </c>
      <c r="N62" s="2">
        <v>9276794.5999999996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403307.4</v>
      </c>
      <c r="D64" s="2">
        <v>491687.4</v>
      </c>
      <c r="E64" s="2">
        <v>438705.44</v>
      </c>
      <c r="F64" s="2">
        <v>368250</v>
      </c>
      <c r="G64" s="2">
        <v>368250</v>
      </c>
      <c r="H64" s="2">
        <v>429625</v>
      </c>
      <c r="I64" s="2">
        <v>429625</v>
      </c>
      <c r="J64" s="2">
        <v>513880.6</v>
      </c>
      <c r="K64" s="2">
        <v>731197.2</v>
      </c>
      <c r="L64" s="2">
        <v>716860</v>
      </c>
      <c r="M64" s="2">
        <v>415778.8</v>
      </c>
      <c r="N64" s="2">
        <v>5307166.84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3651774.76</v>
      </c>
      <c r="C66" s="2">
        <v>3580541.92</v>
      </c>
      <c r="D66" s="2">
        <v>3046237.92</v>
      </c>
      <c r="E66" s="2">
        <v>2411221.12</v>
      </c>
      <c r="F66" s="2">
        <v>3051022.72</v>
      </c>
      <c r="G66" s="2">
        <v>3053360.56</v>
      </c>
      <c r="H66" s="2">
        <v>3487319.68</v>
      </c>
      <c r="I66" s="2">
        <v>2090672</v>
      </c>
      <c r="J66" s="2">
        <v>1747565.28</v>
      </c>
      <c r="K66" s="2">
        <v>2429796.64</v>
      </c>
      <c r="L66" s="2">
        <v>1783425.2</v>
      </c>
      <c r="M66" s="2">
        <v>685300.8</v>
      </c>
      <c r="N66" s="2">
        <v>31018238.600000001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1648923.35</v>
      </c>
      <c r="C73" s="2">
        <v>1095235.95</v>
      </c>
      <c r="D73" s="2">
        <v>743815.7</v>
      </c>
      <c r="E73" s="2">
        <v>1891823.25</v>
      </c>
      <c r="F73" s="2">
        <v>2024440.9</v>
      </c>
      <c r="G73" s="2">
        <v>2572579.12</v>
      </c>
      <c r="H73" s="2">
        <v>2224674.2000000002</v>
      </c>
      <c r="I73" s="2">
        <v>3135469.39</v>
      </c>
      <c r="J73" s="2">
        <v>2865451.96</v>
      </c>
      <c r="K73" s="2">
        <v>3680759.8</v>
      </c>
      <c r="L73" s="2">
        <v>3782734.2</v>
      </c>
      <c r="M73" s="2">
        <v>3352885.6</v>
      </c>
      <c r="N73" s="2">
        <v>29018793.420000002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242778.64</v>
      </c>
      <c r="C76" s="7">
        <v>123275</v>
      </c>
      <c r="D76" s="7">
        <v>37400</v>
      </c>
      <c r="E76" s="7">
        <v>37136</v>
      </c>
      <c r="F76" s="7">
        <v>49896</v>
      </c>
      <c r="G76" s="7">
        <v>49896</v>
      </c>
      <c r="H76" s="7">
        <v>59399.99</v>
      </c>
      <c r="I76" s="7">
        <v>59400</v>
      </c>
      <c r="J76" s="7">
        <v>52272</v>
      </c>
      <c r="K76" s="7">
        <v>54648</v>
      </c>
      <c r="L76" s="7">
        <v>66528</v>
      </c>
      <c r="M76" s="7">
        <v>47520</v>
      </c>
      <c r="N76" s="7">
        <v>880149.63</v>
      </c>
    </row>
    <row r="77" spans="1:14" x14ac:dyDescent="0.25">
      <c r="A77" s="1" t="s">
        <v>15</v>
      </c>
      <c r="B77" s="2">
        <v>242778.64</v>
      </c>
      <c r="C77" s="2">
        <v>123275</v>
      </c>
      <c r="D77" s="2">
        <v>37400</v>
      </c>
      <c r="E77" s="2">
        <v>37136</v>
      </c>
      <c r="F77" s="2">
        <v>49896</v>
      </c>
      <c r="G77" s="2">
        <v>49896</v>
      </c>
      <c r="H77" s="2">
        <v>59399.99</v>
      </c>
      <c r="I77" s="2">
        <v>59400</v>
      </c>
      <c r="J77" s="2">
        <v>52272</v>
      </c>
      <c r="K77" s="2">
        <v>54648</v>
      </c>
      <c r="L77" s="2">
        <v>66528</v>
      </c>
      <c r="M77" s="2">
        <v>47520</v>
      </c>
      <c r="N77" s="2">
        <v>880149.63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2204540.11</v>
      </c>
      <c r="C83" s="7">
        <v>1800518.73</v>
      </c>
      <c r="D83" s="7">
        <v>1932768.8299999998</v>
      </c>
      <c r="E83" s="7">
        <v>1550326.13</v>
      </c>
      <c r="F83" s="7">
        <v>2244541.11</v>
      </c>
      <c r="G83" s="7">
        <v>2338157.6500000004</v>
      </c>
      <c r="H83" s="7">
        <v>2733372.95</v>
      </c>
      <c r="I83" s="7">
        <v>2397057.5</v>
      </c>
      <c r="J83" s="7">
        <v>2652276.21</v>
      </c>
      <c r="K83" s="7">
        <v>2483491.64</v>
      </c>
      <c r="L83" s="7">
        <v>2027367.58</v>
      </c>
      <c r="M83" s="7">
        <v>1766484.9100000001</v>
      </c>
      <c r="N83" s="7">
        <v>26130903.350000001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1322641.96</v>
      </c>
      <c r="C85" s="2">
        <v>1322233.3999999999</v>
      </c>
      <c r="D85" s="2">
        <v>1097650.6399999999</v>
      </c>
      <c r="E85" s="2">
        <v>885546.24</v>
      </c>
      <c r="F85" s="2">
        <v>1392990.72</v>
      </c>
      <c r="G85" s="2">
        <v>1344918.62</v>
      </c>
      <c r="H85" s="2">
        <v>1367412</v>
      </c>
      <c r="I85" s="2">
        <v>1262048.5</v>
      </c>
      <c r="J85" s="2">
        <v>1379472</v>
      </c>
      <c r="K85" s="2">
        <v>1551798</v>
      </c>
      <c r="L85" s="2">
        <v>1407166.93</v>
      </c>
      <c r="M85" s="2">
        <v>1185037.08</v>
      </c>
      <c r="N85" s="2">
        <v>15518916.09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881898.15</v>
      </c>
      <c r="C89" s="2">
        <v>478285.33</v>
      </c>
      <c r="D89" s="2">
        <v>835118.19</v>
      </c>
      <c r="E89" s="2">
        <v>664779.89</v>
      </c>
      <c r="F89" s="2">
        <v>851550.39</v>
      </c>
      <c r="G89" s="2">
        <v>993239.03</v>
      </c>
      <c r="H89" s="2">
        <v>1365960.95</v>
      </c>
      <c r="I89" s="2">
        <v>1135009</v>
      </c>
      <c r="J89" s="2">
        <v>1272804.21</v>
      </c>
      <c r="K89" s="2">
        <v>931693.64</v>
      </c>
      <c r="L89" s="2">
        <v>620200.65</v>
      </c>
      <c r="M89" s="2">
        <v>581447.82999999996</v>
      </c>
      <c r="N89" s="2">
        <v>10611987.260000002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3247406</v>
      </c>
      <c r="C94" s="7">
        <v>4071697.84</v>
      </c>
      <c r="D94" s="7">
        <v>4319367.3599999994</v>
      </c>
      <c r="E94" s="7">
        <v>3745253.1599999997</v>
      </c>
      <c r="F94" s="7">
        <v>3917372.76</v>
      </c>
      <c r="G94" s="7">
        <v>4333210.59</v>
      </c>
      <c r="H94" s="7">
        <v>4781200.95</v>
      </c>
      <c r="I94" s="7">
        <v>4542356.2200000007</v>
      </c>
      <c r="J94" s="7">
        <v>2711588.35</v>
      </c>
      <c r="K94" s="7">
        <v>107250</v>
      </c>
      <c r="L94" s="7">
        <v>71500</v>
      </c>
      <c r="M94" s="7">
        <v>102200</v>
      </c>
      <c r="N94" s="7">
        <v>35950403.230000004</v>
      </c>
    </row>
    <row r="95" spans="1:14" x14ac:dyDescent="0.25">
      <c r="A95" s="8" t="s">
        <v>96</v>
      </c>
      <c r="B95" s="9">
        <v>2040255.84</v>
      </c>
      <c r="C95" s="9">
        <v>2327939.04</v>
      </c>
      <c r="D95" s="9">
        <v>2452126.3199999998</v>
      </c>
      <c r="E95" s="9">
        <v>2986030.32</v>
      </c>
      <c r="F95" s="9">
        <v>3093064.8</v>
      </c>
      <c r="G95" s="9">
        <v>4229535.59</v>
      </c>
      <c r="H95" s="9">
        <v>4645350.95</v>
      </c>
      <c r="I95" s="9">
        <v>3453207.68</v>
      </c>
      <c r="J95" s="9">
        <v>2640088.35</v>
      </c>
      <c r="K95" s="9">
        <v>0</v>
      </c>
      <c r="L95" s="9">
        <v>0</v>
      </c>
      <c r="M95" s="9">
        <v>0</v>
      </c>
      <c r="N95" s="9">
        <v>27867598.890000001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135710</v>
      </c>
      <c r="C97" s="11">
        <v>92680</v>
      </c>
      <c r="D97" s="11">
        <v>69510</v>
      </c>
      <c r="E97" s="11">
        <v>108705</v>
      </c>
      <c r="F97" s="11">
        <v>75075</v>
      </c>
      <c r="G97" s="11">
        <v>103675</v>
      </c>
      <c r="H97" s="11">
        <v>135850</v>
      </c>
      <c r="I97" s="11">
        <v>107250</v>
      </c>
      <c r="J97" s="11">
        <v>71500</v>
      </c>
      <c r="K97" s="11">
        <v>107250</v>
      </c>
      <c r="L97" s="11">
        <v>71500</v>
      </c>
      <c r="M97" s="11">
        <v>102200</v>
      </c>
      <c r="N97" s="11">
        <v>1180905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1071440.1599999999</v>
      </c>
      <c r="C99" s="11">
        <v>1651078.8</v>
      </c>
      <c r="D99" s="11">
        <v>1797731.04</v>
      </c>
      <c r="E99" s="11">
        <v>650517.84</v>
      </c>
      <c r="F99" s="11">
        <v>749232.96</v>
      </c>
      <c r="G99" s="11">
        <v>0</v>
      </c>
      <c r="H99" s="11">
        <v>0</v>
      </c>
      <c r="I99" s="11">
        <v>981898.54</v>
      </c>
      <c r="J99" s="11">
        <v>0</v>
      </c>
      <c r="K99" s="11">
        <v>0</v>
      </c>
      <c r="L99" s="11">
        <v>0</v>
      </c>
      <c r="M99" s="11">
        <v>0</v>
      </c>
      <c r="N99" s="11">
        <v>6901899.3399999999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36523355.890000001</v>
      </c>
      <c r="C103" s="13">
        <v>33009615.029999994</v>
      </c>
      <c r="D103" s="13">
        <v>42804106.269999996</v>
      </c>
      <c r="E103" s="13">
        <v>44609940.100000009</v>
      </c>
      <c r="F103" s="13">
        <v>42627024.789999999</v>
      </c>
      <c r="G103" s="13">
        <v>45378410.060000002</v>
      </c>
      <c r="H103" s="13">
        <v>47284181.49000001</v>
      </c>
      <c r="I103" s="13">
        <v>46603927.710000001</v>
      </c>
      <c r="J103" s="13">
        <v>38974897.780000001</v>
      </c>
      <c r="K103" s="13">
        <v>36354070.18</v>
      </c>
      <c r="L103" s="13">
        <v>31579761.789999995</v>
      </c>
      <c r="M103" s="13">
        <v>26655224.040000007</v>
      </c>
      <c r="N103" s="13">
        <v>472404515.13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workbookViewId="0">
      <pane xSplit="1" ySplit="3" topLeftCell="B85" activePane="bottomRight" state="frozen"/>
      <selection activeCell="P8" sqref="P8"/>
      <selection pane="topRight" activeCell="P8" sqref="P8"/>
      <selection pane="bottomLeft" activeCell="P8" sqref="P8"/>
      <selection pane="bottomRight" sqref="A1:N2"/>
    </sheetView>
  </sheetViews>
  <sheetFormatPr baseColWidth="10" defaultRowHeight="12.75" x14ac:dyDescent="0.2"/>
  <cols>
    <col min="1" max="1" width="32.7109375" style="23" customWidth="1"/>
    <col min="2" max="5" width="11.42578125" style="23"/>
    <col min="6" max="6" width="11.42578125" style="75"/>
    <col min="7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5" x14ac:dyDescent="0.2">
      <c r="A1" s="66" t="s">
        <v>256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5" ht="13.5" thickBot="1" x14ac:dyDescent="0.25">
      <c r="A4" s="27" t="s">
        <v>12</v>
      </c>
      <c r="B4" s="28">
        <f>SUM(B5:B9)</f>
        <v>0</v>
      </c>
      <c r="C4" s="28">
        <f t="shared" ref="C4:M4" si="0">SUM(C5:C9)</f>
        <v>0</v>
      </c>
      <c r="D4" s="28">
        <f t="shared" si="0"/>
        <v>0</v>
      </c>
      <c r="E4" s="28">
        <f t="shared" si="0"/>
        <v>0</v>
      </c>
      <c r="F4" s="28">
        <f t="shared" si="0"/>
        <v>0</v>
      </c>
      <c r="G4" s="28">
        <f t="shared" si="0"/>
        <v>0</v>
      </c>
      <c r="H4" s="28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L4" s="28">
        <f t="shared" si="0"/>
        <v>0</v>
      </c>
      <c r="M4" s="28">
        <f t="shared" si="0"/>
        <v>0</v>
      </c>
      <c r="N4" s="28">
        <f>+SUM(B4:M4)</f>
        <v>0</v>
      </c>
    </row>
    <row r="5" spans="1:15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 t="shared" ref="N5:N67" si="1">+SUM(B5:M5)</f>
        <v>0</v>
      </c>
    </row>
    <row r="6" spans="1:15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 t="shared" si="1"/>
        <v>0</v>
      </c>
    </row>
    <row r="7" spans="1:15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 t="shared" si="1"/>
        <v>0</v>
      </c>
    </row>
    <row r="8" spans="1:15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1"/>
        <v>0</v>
      </c>
    </row>
    <row r="9" spans="1:15" ht="13.5" thickBot="1" x14ac:dyDescent="0.25">
      <c r="A9" s="33" t="s">
        <v>15</v>
      </c>
      <c r="B9" s="31">
        <v>0</v>
      </c>
      <c r="C9" s="30">
        <v>0</v>
      </c>
      <c r="D9" s="30">
        <v>0</v>
      </c>
      <c r="E9" s="30">
        <v>0</v>
      </c>
      <c r="F9" s="31">
        <v>0</v>
      </c>
      <c r="G9" s="30">
        <v>0</v>
      </c>
      <c r="H9" s="30">
        <v>0</v>
      </c>
      <c r="I9" s="30">
        <v>0</v>
      </c>
      <c r="J9" s="31">
        <v>0</v>
      </c>
      <c r="K9" s="30">
        <v>0</v>
      </c>
      <c r="L9" s="30">
        <v>0</v>
      </c>
      <c r="M9" s="30">
        <v>0</v>
      </c>
      <c r="N9" s="31">
        <f t="shared" si="1"/>
        <v>0</v>
      </c>
    </row>
    <row r="10" spans="1:15" ht="13.5" thickBot="1" x14ac:dyDescent="0.25">
      <c r="A10" s="27" t="s">
        <v>18</v>
      </c>
      <c r="B10" s="28">
        <f>SUM(B11:B16)</f>
        <v>0</v>
      </c>
      <c r="C10" s="28">
        <f t="shared" ref="C10:M10" si="2">SUM(C11:C16)</f>
        <v>0</v>
      </c>
      <c r="D10" s="28">
        <f t="shared" si="2"/>
        <v>0</v>
      </c>
      <c r="E10" s="28">
        <f t="shared" si="2"/>
        <v>0</v>
      </c>
      <c r="F10" s="28">
        <f t="shared" si="2"/>
        <v>0</v>
      </c>
      <c r="G10" s="28">
        <f t="shared" si="2"/>
        <v>0</v>
      </c>
      <c r="H10" s="28">
        <f t="shared" si="2"/>
        <v>0</v>
      </c>
      <c r="I10" s="28">
        <f t="shared" si="2"/>
        <v>0</v>
      </c>
      <c r="J10" s="28">
        <f t="shared" si="2"/>
        <v>0</v>
      </c>
      <c r="K10" s="28">
        <f t="shared" si="2"/>
        <v>0</v>
      </c>
      <c r="L10" s="28">
        <f t="shared" si="2"/>
        <v>0</v>
      </c>
      <c r="M10" s="28">
        <f t="shared" si="2"/>
        <v>0</v>
      </c>
      <c r="N10" s="28">
        <f t="shared" si="1"/>
        <v>0</v>
      </c>
      <c r="O10" s="48"/>
    </row>
    <row r="11" spans="1:15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1">
        <f t="shared" si="1"/>
        <v>0</v>
      </c>
    </row>
    <row r="12" spans="1:15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si="1"/>
        <v>0</v>
      </c>
    </row>
    <row r="13" spans="1:15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1"/>
        <v>0</v>
      </c>
    </row>
    <row r="14" spans="1:15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1"/>
        <v>0</v>
      </c>
    </row>
    <row r="15" spans="1:15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1"/>
        <v>0</v>
      </c>
    </row>
    <row r="16" spans="1:15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1"/>
        <v>0</v>
      </c>
    </row>
    <row r="17" spans="1:14" ht="13.5" thickBot="1" x14ac:dyDescent="0.25">
      <c r="A17" s="27" t="s">
        <v>25</v>
      </c>
      <c r="B17" s="28">
        <f>SUM(B18:B21)</f>
        <v>0</v>
      </c>
      <c r="C17" s="28">
        <f t="shared" ref="C17:M17" si="3">SUM(C18:C21)</f>
        <v>0</v>
      </c>
      <c r="D17" s="28">
        <f t="shared" si="3"/>
        <v>0</v>
      </c>
      <c r="E17" s="28">
        <f t="shared" si="3"/>
        <v>0</v>
      </c>
      <c r="F17" s="28">
        <f t="shared" si="3"/>
        <v>0</v>
      </c>
      <c r="G17" s="28">
        <f t="shared" si="3"/>
        <v>0</v>
      </c>
      <c r="H17" s="28">
        <f t="shared" si="3"/>
        <v>0</v>
      </c>
      <c r="I17" s="28">
        <f t="shared" si="3"/>
        <v>0</v>
      </c>
      <c r="J17" s="28">
        <f t="shared" si="3"/>
        <v>0</v>
      </c>
      <c r="K17" s="28">
        <f t="shared" si="3"/>
        <v>0</v>
      </c>
      <c r="L17" s="28">
        <f t="shared" si="3"/>
        <v>0</v>
      </c>
      <c r="M17" s="28">
        <f t="shared" si="3"/>
        <v>0</v>
      </c>
      <c r="N17" s="28">
        <f t="shared" si="1"/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 t="shared" si="1"/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si="1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1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1"/>
        <v>0</v>
      </c>
    </row>
    <row r="22" spans="1:14" ht="13.5" thickBot="1" x14ac:dyDescent="0.25">
      <c r="A22" s="27" t="s">
        <v>30</v>
      </c>
      <c r="B22" s="35">
        <f>SUM(B23:B24)</f>
        <v>0</v>
      </c>
      <c r="C22" s="35">
        <f t="shared" ref="C22:M22" si="4">SUM(C23:C24)</f>
        <v>0</v>
      </c>
      <c r="D22" s="35">
        <f t="shared" si="4"/>
        <v>0</v>
      </c>
      <c r="E22" s="35">
        <f t="shared" si="4"/>
        <v>0</v>
      </c>
      <c r="F22" s="70">
        <f t="shared" si="4"/>
        <v>0</v>
      </c>
      <c r="G22" s="35">
        <f t="shared" si="4"/>
        <v>0</v>
      </c>
      <c r="H22" s="35">
        <f t="shared" si="4"/>
        <v>0</v>
      </c>
      <c r="I22" s="35">
        <f t="shared" si="4"/>
        <v>0</v>
      </c>
      <c r="J22" s="35">
        <f t="shared" si="4"/>
        <v>0</v>
      </c>
      <c r="K22" s="35">
        <f t="shared" si="4"/>
        <v>0</v>
      </c>
      <c r="L22" s="35">
        <f t="shared" si="4"/>
        <v>0</v>
      </c>
      <c r="M22" s="35">
        <f t="shared" si="4"/>
        <v>0</v>
      </c>
      <c r="N22" s="54">
        <f t="shared" si="1"/>
        <v>0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si="1"/>
        <v>0</v>
      </c>
    </row>
    <row r="24" spans="1:14" ht="13.5" thickBot="1" x14ac:dyDescent="0.25">
      <c r="A24" s="34" t="s">
        <v>32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6">
        <f t="shared" si="1"/>
        <v>0</v>
      </c>
    </row>
    <row r="25" spans="1:14" ht="13.5" thickBot="1" x14ac:dyDescent="0.25">
      <c r="A25" s="27" t="s">
        <v>33</v>
      </c>
      <c r="B25" s="28">
        <f>SUM(B26:B36)</f>
        <v>57645723.229999997</v>
      </c>
      <c r="C25" s="28">
        <f t="shared" ref="C25:M25" si="5">SUM(C26:C36)</f>
        <v>24450323.48</v>
      </c>
      <c r="D25" s="28">
        <f t="shared" si="5"/>
        <v>110205520.81999999</v>
      </c>
      <c r="E25" s="28">
        <f t="shared" si="5"/>
        <v>102932947.70999999</v>
      </c>
      <c r="F25" s="28">
        <f t="shared" si="5"/>
        <v>79374718.969999999</v>
      </c>
      <c r="G25" s="28">
        <f t="shared" si="5"/>
        <v>5302855</v>
      </c>
      <c r="H25" s="28">
        <f t="shared" si="5"/>
        <v>0</v>
      </c>
      <c r="I25" s="28">
        <f t="shared" si="5"/>
        <v>0</v>
      </c>
      <c r="J25" s="28">
        <f t="shared" si="5"/>
        <v>0</v>
      </c>
      <c r="K25" s="28">
        <f t="shared" si="5"/>
        <v>0</v>
      </c>
      <c r="L25" s="28">
        <f t="shared" si="5"/>
        <v>0</v>
      </c>
      <c r="M25" s="28">
        <f t="shared" si="5"/>
        <v>18706248.82</v>
      </c>
      <c r="N25" s="28">
        <f t="shared" si="1"/>
        <v>398618338.02999991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 t="shared" si="1"/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1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1"/>
        <v>0</v>
      </c>
    </row>
    <row r="29" spans="1:14" x14ac:dyDescent="0.2">
      <c r="A29" s="34" t="s">
        <v>38</v>
      </c>
      <c r="B29" s="30">
        <v>0</v>
      </c>
      <c r="C29" s="30">
        <v>0</v>
      </c>
      <c r="D29" s="72">
        <v>110205520.81999999</v>
      </c>
      <c r="E29" s="72">
        <v>102932947.70999999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6">
        <f t="shared" si="1"/>
        <v>213138468.52999997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1"/>
        <v>0</v>
      </c>
    </row>
    <row r="31" spans="1:14" x14ac:dyDescent="0.2">
      <c r="A31" s="34" t="s">
        <v>44</v>
      </c>
      <c r="B31" s="72">
        <v>57645723.229999997</v>
      </c>
      <c r="C31" s="72">
        <v>24450323.48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72">
        <v>18706248.82</v>
      </c>
      <c r="N31" s="36">
        <f t="shared" si="1"/>
        <v>100802295.53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1"/>
        <v>0</v>
      </c>
    </row>
    <row r="33" spans="1:14" x14ac:dyDescent="0.2">
      <c r="A33" s="34" t="s">
        <v>37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1"/>
        <v>0</v>
      </c>
    </row>
    <row r="34" spans="1:14" x14ac:dyDescent="0.2">
      <c r="A34" s="34" t="s">
        <v>42</v>
      </c>
      <c r="B34" s="30">
        <v>0</v>
      </c>
      <c r="C34" s="30">
        <v>0</v>
      </c>
      <c r="D34" s="30">
        <v>0</v>
      </c>
      <c r="E34" s="30">
        <v>0</v>
      </c>
      <c r="F34" s="72">
        <v>79374718.969999999</v>
      </c>
      <c r="G34" s="72">
        <v>5302855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6">
        <f t="shared" si="1"/>
        <v>84677573.969999999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1"/>
        <v>0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1"/>
        <v>0</v>
      </c>
    </row>
    <row r="37" spans="1:14" ht="13.5" thickBot="1" x14ac:dyDescent="0.25">
      <c r="A37" s="27" t="s">
        <v>45</v>
      </c>
      <c r="B37" s="28">
        <f>B38</f>
        <v>178376510.78999999</v>
      </c>
      <c r="C37" s="28">
        <f t="shared" ref="C37:M37" si="6">C38</f>
        <v>219298632</v>
      </c>
      <c r="D37" s="28">
        <f t="shared" si="6"/>
        <v>194470916</v>
      </c>
      <c r="E37" s="28">
        <f t="shared" si="6"/>
        <v>193914468</v>
      </c>
      <c r="F37" s="28">
        <f t="shared" si="6"/>
        <v>85713205.200000003</v>
      </c>
      <c r="G37" s="28">
        <f t="shared" si="6"/>
        <v>276865996.80000001</v>
      </c>
      <c r="H37" s="28">
        <f t="shared" si="6"/>
        <v>399346229.60000002</v>
      </c>
      <c r="I37" s="28">
        <f t="shared" si="6"/>
        <v>339225740.80000001</v>
      </c>
      <c r="J37" s="28">
        <f t="shared" si="6"/>
        <v>398893220.39999998</v>
      </c>
      <c r="K37" s="28">
        <f t="shared" si="6"/>
        <v>340268027.19999999</v>
      </c>
      <c r="L37" s="28">
        <f t="shared" si="6"/>
        <v>336765128</v>
      </c>
      <c r="M37" s="28">
        <f t="shared" si="6"/>
        <v>454211400</v>
      </c>
      <c r="N37" s="28">
        <f t="shared" si="1"/>
        <v>3417349474.7899995</v>
      </c>
    </row>
    <row r="38" spans="1:14" ht="13.5" thickBot="1" x14ac:dyDescent="0.25">
      <c r="A38" s="37" t="s">
        <v>45</v>
      </c>
      <c r="B38" s="76">
        <v>178376510.78999999</v>
      </c>
      <c r="C38" s="76">
        <v>219298632</v>
      </c>
      <c r="D38" s="76">
        <v>194470916</v>
      </c>
      <c r="E38" s="76">
        <v>193914468</v>
      </c>
      <c r="F38" s="76">
        <v>85713205.200000003</v>
      </c>
      <c r="G38" s="38">
        <v>276865996.80000001</v>
      </c>
      <c r="H38" s="76">
        <v>399346229.60000002</v>
      </c>
      <c r="I38" s="76">
        <v>339225740.80000001</v>
      </c>
      <c r="J38" s="76">
        <v>398893220.39999998</v>
      </c>
      <c r="K38" s="76">
        <v>340268027.19999999</v>
      </c>
      <c r="L38" s="76">
        <v>336765128</v>
      </c>
      <c r="M38" s="76">
        <v>454211400</v>
      </c>
      <c r="N38" s="36">
        <f t="shared" si="1"/>
        <v>3417349474.7899995</v>
      </c>
    </row>
    <row r="39" spans="1:14" ht="13.5" thickBot="1" x14ac:dyDescent="0.25">
      <c r="A39" s="27" t="s">
        <v>46</v>
      </c>
      <c r="B39" s="28">
        <f>SUM(B40:B49)</f>
        <v>0</v>
      </c>
      <c r="C39" s="28">
        <f t="shared" ref="C39:M39" si="7">SUM(C40:C49)</f>
        <v>0</v>
      </c>
      <c r="D39" s="28">
        <f t="shared" si="7"/>
        <v>13567866</v>
      </c>
      <c r="E39" s="28">
        <f t="shared" si="7"/>
        <v>0</v>
      </c>
      <c r="F39" s="28">
        <f t="shared" si="7"/>
        <v>7121844</v>
      </c>
      <c r="G39" s="28">
        <f t="shared" si="7"/>
        <v>48357384</v>
      </c>
      <c r="H39" s="28">
        <f t="shared" si="7"/>
        <v>10351780.800000001</v>
      </c>
      <c r="I39" s="28">
        <f t="shared" si="7"/>
        <v>0</v>
      </c>
      <c r="J39" s="28">
        <f t="shared" si="7"/>
        <v>0</v>
      </c>
      <c r="K39" s="28">
        <f t="shared" si="7"/>
        <v>0</v>
      </c>
      <c r="L39" s="28">
        <f t="shared" si="7"/>
        <v>0</v>
      </c>
      <c r="M39" s="28">
        <f t="shared" si="7"/>
        <v>45774124.5</v>
      </c>
      <c r="N39" s="28">
        <f t="shared" si="1"/>
        <v>125172999.3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si="1"/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1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1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1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1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1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72">
        <v>13567866</v>
      </c>
      <c r="E48" s="30">
        <v>0</v>
      </c>
      <c r="F48" s="72">
        <v>7121844</v>
      </c>
      <c r="G48" s="72">
        <v>48357384</v>
      </c>
      <c r="H48" s="72">
        <v>10351780.800000001</v>
      </c>
      <c r="I48" s="30">
        <v>0</v>
      </c>
      <c r="J48" s="30">
        <v>0</v>
      </c>
      <c r="K48" s="30">
        <v>0</v>
      </c>
      <c r="L48" s="30">
        <v>0</v>
      </c>
      <c r="M48" s="72">
        <v>45774124.5</v>
      </c>
      <c r="N48" s="36">
        <f t="shared" si="1"/>
        <v>125172999.3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1"/>
        <v>0</v>
      </c>
    </row>
    <row r="50" spans="1:14" ht="13.5" thickBot="1" x14ac:dyDescent="0.25">
      <c r="A50" s="27" t="s">
        <v>57</v>
      </c>
      <c r="B50" s="28">
        <f>SUM(B51:B57)</f>
        <v>146014029.18000001</v>
      </c>
      <c r="C50" s="28">
        <f t="shared" ref="C50:M50" si="8">SUM(C51:C57)</f>
        <v>30342521.170000002</v>
      </c>
      <c r="D50" s="28">
        <f t="shared" si="8"/>
        <v>156819763.25</v>
      </c>
      <c r="E50" s="28">
        <f t="shared" si="8"/>
        <v>210340610.75</v>
      </c>
      <c r="F50" s="28">
        <f t="shared" si="8"/>
        <v>237066242.11000001</v>
      </c>
      <c r="G50" s="28">
        <f>SUM(G51:G57)</f>
        <v>245642501.16</v>
      </c>
      <c r="H50" s="28">
        <f t="shared" si="8"/>
        <v>328044495.68000001</v>
      </c>
      <c r="I50" s="28">
        <f t="shared" si="8"/>
        <v>129333460.03839999</v>
      </c>
      <c r="J50" s="28">
        <f t="shared" si="8"/>
        <v>6875000</v>
      </c>
      <c r="K50" s="28">
        <f t="shared" si="8"/>
        <v>201096262.05000001</v>
      </c>
      <c r="L50" s="28">
        <f t="shared" si="8"/>
        <v>200762866.88</v>
      </c>
      <c r="M50" s="28">
        <f t="shared" si="8"/>
        <v>0</v>
      </c>
      <c r="N50" s="28">
        <f t="shared" si="1"/>
        <v>1892337752.2683997</v>
      </c>
    </row>
    <row r="51" spans="1:14" x14ac:dyDescent="0.2">
      <c r="A51" s="34" t="s">
        <v>62</v>
      </c>
      <c r="B51" s="68">
        <v>146014029.18000001</v>
      </c>
      <c r="C51" s="68">
        <v>30342521.170000002</v>
      </c>
      <c r="D51" s="68">
        <v>156819763.25</v>
      </c>
      <c r="E51" s="68">
        <v>210340610.75</v>
      </c>
      <c r="F51" s="68">
        <v>237066242.11000001</v>
      </c>
      <c r="G51" s="68">
        <v>245642501.16</v>
      </c>
      <c r="H51" s="68">
        <v>328044495.68000001</v>
      </c>
      <c r="I51" s="77">
        <v>129333460.03839999</v>
      </c>
      <c r="J51" s="68">
        <v>6875000</v>
      </c>
      <c r="K51" s="68">
        <v>201096262.05000001</v>
      </c>
      <c r="L51" s="68">
        <v>200762866.88</v>
      </c>
      <c r="M51" s="30">
        <v>0</v>
      </c>
      <c r="N51" s="36">
        <f t="shared" si="1"/>
        <v>1892337752.2683997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1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1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"/>
        <v>0</v>
      </c>
    </row>
    <row r="58" spans="1:14" ht="23.25" thickBot="1" x14ac:dyDescent="0.25">
      <c r="A58" s="27" t="s">
        <v>65</v>
      </c>
      <c r="B58" s="28">
        <f>SUM(B59:B73)</f>
        <v>22247677.440000001</v>
      </c>
      <c r="C58" s="28">
        <f t="shared" ref="C58:M58" si="9">SUM(C59:C73)</f>
        <v>16809360.640000001</v>
      </c>
      <c r="D58" s="28">
        <f t="shared" si="9"/>
        <v>62596808.399999999</v>
      </c>
      <c r="E58" s="28">
        <f t="shared" si="9"/>
        <v>64915178.439999998</v>
      </c>
      <c r="F58" s="28">
        <f t="shared" si="9"/>
        <v>89997835.480000004</v>
      </c>
      <c r="G58" s="28">
        <f t="shared" si="9"/>
        <v>77563729.439999998</v>
      </c>
      <c r="H58" s="28">
        <f t="shared" si="9"/>
        <v>103131773.92</v>
      </c>
      <c r="I58" s="28">
        <f t="shared" si="9"/>
        <v>120200621.51999997</v>
      </c>
      <c r="J58" s="28">
        <f t="shared" si="9"/>
        <v>133845888.34</v>
      </c>
      <c r="K58" s="28">
        <f t="shared" si="9"/>
        <v>136981362.62</v>
      </c>
      <c r="L58" s="28">
        <f t="shared" si="9"/>
        <v>90214114.760000005</v>
      </c>
      <c r="M58" s="28">
        <f t="shared" si="9"/>
        <v>290825991.32999998</v>
      </c>
      <c r="N58" s="28">
        <f t="shared" si="1"/>
        <v>1209330342.3299999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 t="shared" si="1"/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1"/>
        <v>0</v>
      </c>
    </row>
    <row r="61" spans="1:14" x14ac:dyDescent="0.2">
      <c r="A61" s="34" t="s">
        <v>71</v>
      </c>
      <c r="B61" s="72">
        <v>22247677.440000001</v>
      </c>
      <c r="C61" s="72">
        <v>16809360.640000001</v>
      </c>
      <c r="D61" s="72">
        <v>62596808.399999999</v>
      </c>
      <c r="E61" s="72">
        <v>64915178.439999998</v>
      </c>
      <c r="F61" s="72">
        <v>89997835.480000004</v>
      </c>
      <c r="G61" s="72">
        <v>77563729.439999998</v>
      </c>
      <c r="H61" s="72">
        <v>103131773.92</v>
      </c>
      <c r="I61" s="72">
        <v>120200621.51999997</v>
      </c>
      <c r="J61" s="72">
        <v>133845888.34</v>
      </c>
      <c r="K61" s="72">
        <v>136981362.62</v>
      </c>
      <c r="L61" s="72">
        <v>90214114.760000005</v>
      </c>
      <c r="M61" s="72">
        <v>108253646.36</v>
      </c>
      <c r="N61" s="36">
        <f t="shared" si="1"/>
        <v>1026757997.36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1"/>
        <v>0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6">
        <f t="shared" si="1"/>
        <v>0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1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72">
        <v>182572344.97</v>
      </c>
      <c r="N65" s="36">
        <f t="shared" si="1"/>
        <v>182572344.97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ref="N68:N99" si="10">+SUM(B68:M68)</f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si="10"/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0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0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0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10"/>
        <v>0</v>
      </c>
    </row>
    <row r="74" spans="1:14" ht="13.5" thickBot="1" x14ac:dyDescent="0.25">
      <c r="A74" s="27" t="s">
        <v>86</v>
      </c>
      <c r="B74" s="28">
        <f>SUM(B75:B80)</f>
        <v>0</v>
      </c>
      <c r="C74" s="28">
        <f t="shared" ref="C74:M74" si="11">SUM(C75:C80)</f>
        <v>0</v>
      </c>
      <c r="D74" s="28">
        <f t="shared" si="11"/>
        <v>0</v>
      </c>
      <c r="E74" s="28">
        <f t="shared" si="11"/>
        <v>0</v>
      </c>
      <c r="F74" s="28">
        <f t="shared" si="11"/>
        <v>0</v>
      </c>
      <c r="G74" s="28">
        <f t="shared" si="11"/>
        <v>0</v>
      </c>
      <c r="H74" s="28">
        <f t="shared" si="11"/>
        <v>0</v>
      </c>
      <c r="I74" s="28">
        <f t="shared" si="11"/>
        <v>0</v>
      </c>
      <c r="J74" s="28">
        <f t="shared" si="11"/>
        <v>0</v>
      </c>
      <c r="K74" s="28">
        <f t="shared" si="11"/>
        <v>0</v>
      </c>
      <c r="L74" s="28">
        <f t="shared" si="11"/>
        <v>0</v>
      </c>
      <c r="M74" s="28">
        <f t="shared" si="11"/>
        <v>0</v>
      </c>
      <c r="N74" s="28">
        <f t="shared" si="10"/>
        <v>0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10"/>
        <v>0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6">
        <f t="shared" si="10"/>
        <v>0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0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0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0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0"/>
        <v>0</v>
      </c>
    </row>
    <row r="81" spans="1:14" ht="13.5" thickBot="1" x14ac:dyDescent="0.25">
      <c r="A81" s="27" t="s">
        <v>82</v>
      </c>
      <c r="B81" s="28">
        <f>SUM(B82:B85)</f>
        <v>0</v>
      </c>
      <c r="C81" s="28">
        <f t="shared" ref="C81:M81" si="12">SUM(C82:C85)</f>
        <v>0</v>
      </c>
      <c r="D81" s="28">
        <f t="shared" si="12"/>
        <v>0</v>
      </c>
      <c r="E81" s="28">
        <f t="shared" si="12"/>
        <v>0</v>
      </c>
      <c r="F81" s="28">
        <f t="shared" si="12"/>
        <v>0</v>
      </c>
      <c r="G81" s="28">
        <f t="shared" si="12"/>
        <v>0</v>
      </c>
      <c r="H81" s="28">
        <f t="shared" si="12"/>
        <v>0</v>
      </c>
      <c r="I81" s="28">
        <f t="shared" si="12"/>
        <v>0</v>
      </c>
      <c r="J81" s="28">
        <f t="shared" si="12"/>
        <v>0</v>
      </c>
      <c r="K81" s="28">
        <f t="shared" si="12"/>
        <v>0</v>
      </c>
      <c r="L81" s="28">
        <f t="shared" si="12"/>
        <v>0</v>
      </c>
      <c r="M81" s="28">
        <f t="shared" si="12"/>
        <v>0</v>
      </c>
      <c r="N81" s="28">
        <f t="shared" si="10"/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 t="shared" si="10"/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0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0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0"/>
        <v>0</v>
      </c>
    </row>
    <row r="86" spans="1:14" ht="13.5" thickBot="1" x14ac:dyDescent="0.25">
      <c r="A86" s="27" t="s">
        <v>95</v>
      </c>
      <c r="B86" s="28">
        <f>SUM(B87:B94)</f>
        <v>0</v>
      </c>
      <c r="C86" s="28">
        <f t="shared" ref="C86:M86" si="13">SUM(C87:C94)</f>
        <v>0</v>
      </c>
      <c r="D86" s="28">
        <f t="shared" si="13"/>
        <v>0</v>
      </c>
      <c r="E86" s="28">
        <f t="shared" si="13"/>
        <v>0</v>
      </c>
      <c r="F86" s="28">
        <f t="shared" si="13"/>
        <v>0</v>
      </c>
      <c r="G86" s="28">
        <f t="shared" si="13"/>
        <v>0</v>
      </c>
      <c r="H86" s="28">
        <f t="shared" si="13"/>
        <v>0</v>
      </c>
      <c r="I86" s="28">
        <f t="shared" si="13"/>
        <v>0</v>
      </c>
      <c r="J86" s="28">
        <f t="shared" si="13"/>
        <v>0</v>
      </c>
      <c r="K86" s="28">
        <f t="shared" si="13"/>
        <v>0</v>
      </c>
      <c r="L86" s="28">
        <f t="shared" si="13"/>
        <v>0</v>
      </c>
      <c r="M86" s="28">
        <f t="shared" si="13"/>
        <v>0</v>
      </c>
      <c r="N86" s="28">
        <f t="shared" si="10"/>
        <v>0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0"/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6">
        <f t="shared" si="10"/>
        <v>0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0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0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0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10"/>
        <v>0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10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 t="shared" si="10"/>
        <v>0</v>
      </c>
    </row>
    <row r="95" spans="1:14" ht="13.5" thickBot="1" x14ac:dyDescent="0.25">
      <c r="A95" s="27" t="s">
        <v>92</v>
      </c>
      <c r="B95" s="28">
        <f>SUM(B96:B98)</f>
        <v>0</v>
      </c>
      <c r="C95" s="28">
        <f t="shared" ref="C95:M95" si="14">SUM(C96:C98)</f>
        <v>0</v>
      </c>
      <c r="D95" s="28">
        <f t="shared" si="14"/>
        <v>0</v>
      </c>
      <c r="E95" s="28">
        <f t="shared" si="14"/>
        <v>0</v>
      </c>
      <c r="F95" s="28">
        <f t="shared" si="14"/>
        <v>0</v>
      </c>
      <c r="G95" s="28">
        <f t="shared" si="14"/>
        <v>0</v>
      </c>
      <c r="H95" s="28">
        <f t="shared" si="14"/>
        <v>0</v>
      </c>
      <c r="I95" s="28">
        <f t="shared" si="14"/>
        <v>0</v>
      </c>
      <c r="J95" s="28">
        <f t="shared" si="14"/>
        <v>0</v>
      </c>
      <c r="K95" s="28">
        <f t="shared" si="14"/>
        <v>0</v>
      </c>
      <c r="L95" s="28">
        <f t="shared" si="14"/>
        <v>0</v>
      </c>
      <c r="M95" s="28">
        <f t="shared" si="14"/>
        <v>0</v>
      </c>
      <c r="N95" s="28">
        <f t="shared" si="10"/>
        <v>0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 t="shared" si="10"/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10"/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0"/>
        <v>0</v>
      </c>
    </row>
    <row r="99" spans="1:14" ht="13.5" thickBot="1" x14ac:dyDescent="0.25">
      <c r="A99" s="27" t="s">
        <v>233</v>
      </c>
      <c r="B99" s="28">
        <f>B100</f>
        <v>0</v>
      </c>
      <c r="C99" s="28">
        <f t="shared" ref="C99:M99" si="15">C100</f>
        <v>0</v>
      </c>
      <c r="D99" s="28">
        <f t="shared" si="15"/>
        <v>0</v>
      </c>
      <c r="E99" s="28">
        <f t="shared" si="15"/>
        <v>0</v>
      </c>
      <c r="F99" s="28">
        <f t="shared" si="15"/>
        <v>0</v>
      </c>
      <c r="G99" s="28">
        <f t="shared" si="15"/>
        <v>0</v>
      </c>
      <c r="H99" s="28">
        <f t="shared" si="15"/>
        <v>0</v>
      </c>
      <c r="I99" s="28">
        <f t="shared" si="15"/>
        <v>0</v>
      </c>
      <c r="J99" s="28">
        <f t="shared" si="15"/>
        <v>0</v>
      </c>
      <c r="K99" s="28">
        <f t="shared" si="15"/>
        <v>0</v>
      </c>
      <c r="L99" s="28">
        <f t="shared" si="15"/>
        <v>0</v>
      </c>
      <c r="M99" s="28">
        <f t="shared" si="15"/>
        <v>0</v>
      </c>
      <c r="N99" s="28">
        <f t="shared" si="10"/>
        <v>0</v>
      </c>
    </row>
    <row r="100" spans="1:14" ht="13.5" thickBot="1" x14ac:dyDescent="0.25">
      <c r="A100" s="41" t="s">
        <v>233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4">
        <f>+SUM(B100:M100)</f>
        <v>0</v>
      </c>
    </row>
    <row r="101" spans="1:14" ht="13.5" thickBot="1" x14ac:dyDescent="0.25">
      <c r="A101" s="45" t="s">
        <v>104</v>
      </c>
      <c r="B101" s="46">
        <f>B4+B10+B17+B22+B25+B37+B39+B50+B58+B74+B81+B86+B95+B99</f>
        <v>404283940.63999999</v>
      </c>
      <c r="C101" s="46">
        <f>C4+C10+C17+C22+C25+C37+C39+C50+C58+C74+C81+C86+C95+C99</f>
        <v>290900837.28999996</v>
      </c>
      <c r="D101" s="46">
        <f t="shared" ref="D101:M101" si="16">D99+D95+D86+D81+D74+D58+D50+D39+D37+D25+D22+D17+D10+D4</f>
        <v>537660874.47000003</v>
      </c>
      <c r="E101" s="46">
        <f t="shared" si="16"/>
        <v>572103204.89999998</v>
      </c>
      <c r="F101" s="46">
        <f t="shared" si="16"/>
        <v>499273845.75999999</v>
      </c>
      <c r="G101" s="46">
        <f t="shared" si="16"/>
        <v>653732466.4000001</v>
      </c>
      <c r="H101" s="46">
        <f t="shared" si="16"/>
        <v>840874280</v>
      </c>
      <c r="I101" s="46">
        <f t="shared" si="16"/>
        <v>588759822.35839999</v>
      </c>
      <c r="J101" s="46">
        <f t="shared" si="16"/>
        <v>539614108.74000001</v>
      </c>
      <c r="K101" s="46">
        <f t="shared" si="16"/>
        <v>678345651.87</v>
      </c>
      <c r="L101" s="46">
        <f t="shared" si="16"/>
        <v>627742109.63999999</v>
      </c>
      <c r="M101" s="46">
        <f t="shared" si="16"/>
        <v>809517764.64999998</v>
      </c>
      <c r="N101" s="46">
        <f>N99+N95+N86+N81+N74+N58+N50++N39+N37+N25+N22+N17+N17+N10+N4</f>
        <v>7042808906.718399</v>
      </c>
    </row>
    <row r="104" spans="1:14" x14ac:dyDescent="0.2">
      <c r="B104" s="48"/>
      <c r="C104" s="48"/>
      <c r="D104" s="48"/>
      <c r="E104" s="48"/>
      <c r="F104" s="74"/>
      <c r="G104" s="48"/>
      <c r="H104" s="48"/>
      <c r="I104" s="48"/>
      <c r="J104" s="48"/>
      <c r="K104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workbookViewId="0">
      <pane xSplit="1" ySplit="3" topLeftCell="B46" activePane="bottomRight" state="frozen"/>
      <selection activeCell="P8" sqref="P8"/>
      <selection pane="topRight" activeCell="P8" sqref="P8"/>
      <selection pane="bottomLeft" activeCell="P8" sqref="P8"/>
      <selection pane="bottomRight" activeCell="K15" sqref="K15"/>
    </sheetView>
  </sheetViews>
  <sheetFormatPr baseColWidth="10" defaultRowHeight="12.75" x14ac:dyDescent="0.2"/>
  <cols>
    <col min="1" max="1" width="32.7109375" style="23" customWidth="1"/>
    <col min="2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5" x14ac:dyDescent="0.2">
      <c r="A1" s="66" t="s">
        <v>246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5" ht="13.5" thickBot="1" x14ac:dyDescent="0.25">
      <c r="A4" s="27" t="s">
        <v>12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f>+SUM(B4:M4)</f>
        <v>0</v>
      </c>
    </row>
    <row r="5" spans="1:15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 t="shared" ref="N5:N67" si="0">+SUM(B5:M5)</f>
        <v>0</v>
      </c>
    </row>
    <row r="6" spans="1:15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 t="shared" si="0"/>
        <v>0</v>
      </c>
    </row>
    <row r="7" spans="1:15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 t="shared" si="0"/>
        <v>0</v>
      </c>
    </row>
    <row r="8" spans="1:15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0"/>
        <v>0</v>
      </c>
    </row>
    <row r="9" spans="1:15" ht="13.5" thickBot="1" x14ac:dyDescent="0.25">
      <c r="A9" s="33" t="s">
        <v>15</v>
      </c>
      <c r="B9" s="31">
        <v>0</v>
      </c>
      <c r="C9" s="30">
        <v>0</v>
      </c>
      <c r="D9" s="30">
        <v>0</v>
      </c>
      <c r="E9" s="30">
        <v>0</v>
      </c>
      <c r="F9" s="31">
        <v>0</v>
      </c>
      <c r="G9" s="30">
        <v>0</v>
      </c>
      <c r="H9" s="30">
        <v>0</v>
      </c>
      <c r="I9" s="30">
        <v>0</v>
      </c>
      <c r="J9" s="31">
        <v>0</v>
      </c>
      <c r="K9" s="30">
        <v>0</v>
      </c>
      <c r="L9" s="30">
        <v>0</v>
      </c>
      <c r="M9" s="30">
        <v>0</v>
      </c>
      <c r="N9" s="31">
        <f t="shared" si="0"/>
        <v>0</v>
      </c>
    </row>
    <row r="10" spans="1:15" ht="13.5" thickBot="1" x14ac:dyDescent="0.25">
      <c r="A10" s="27" t="s">
        <v>18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f t="shared" si="0"/>
        <v>0</v>
      </c>
      <c r="O10" s="48">
        <f>+N101-SUM(B101:M101)</f>
        <v>0</v>
      </c>
    </row>
    <row r="11" spans="1:15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1">
        <f t="shared" si="0"/>
        <v>0</v>
      </c>
    </row>
    <row r="12" spans="1:15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si="0"/>
        <v>0</v>
      </c>
    </row>
    <row r="13" spans="1:15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0"/>
        <v>0</v>
      </c>
    </row>
    <row r="14" spans="1:15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0"/>
        <v>0</v>
      </c>
    </row>
    <row r="15" spans="1:15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0"/>
        <v>0</v>
      </c>
    </row>
    <row r="16" spans="1:15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0"/>
        <v>0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si="0"/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 t="shared" si="0"/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si="0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0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0"/>
        <v>0</v>
      </c>
    </row>
    <row r="22" spans="1:14" ht="13.5" thickBot="1" x14ac:dyDescent="0.25">
      <c r="A22" s="27" t="s">
        <v>30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54">
        <f t="shared" si="0"/>
        <v>0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si="0"/>
        <v>0</v>
      </c>
    </row>
    <row r="24" spans="1:14" ht="13.5" thickBot="1" x14ac:dyDescent="0.25">
      <c r="A24" s="34" t="s">
        <v>32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6">
        <f t="shared" si="0"/>
        <v>0</v>
      </c>
    </row>
    <row r="25" spans="1:14" ht="13.5" thickBot="1" x14ac:dyDescent="0.25">
      <c r="A25" s="27" t="s">
        <v>33</v>
      </c>
      <c r="B25" s="28">
        <v>7080343.3399999999</v>
      </c>
      <c r="C25" s="28">
        <v>1575021.95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13290433.15</v>
      </c>
      <c r="N25" s="28">
        <f t="shared" si="0"/>
        <v>21945798.439999998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 t="shared" si="0"/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0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0"/>
        <v>0</v>
      </c>
    </row>
    <row r="29" spans="1:14" x14ac:dyDescent="0.2">
      <c r="A29" s="34" t="s">
        <v>38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6">
        <f t="shared" si="0"/>
        <v>0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0"/>
        <v>0</v>
      </c>
    </row>
    <row r="31" spans="1:14" x14ac:dyDescent="0.2">
      <c r="A31" s="34" t="s">
        <v>44</v>
      </c>
      <c r="B31" s="30">
        <v>7080343.3399999999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13290433.15</v>
      </c>
      <c r="N31" s="36">
        <f t="shared" si="0"/>
        <v>20370776.490000002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0"/>
        <v>0</v>
      </c>
    </row>
    <row r="33" spans="1:14" x14ac:dyDescent="0.2">
      <c r="A33" s="34" t="s">
        <v>37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0"/>
        <v>0</v>
      </c>
    </row>
    <row r="34" spans="1:14" x14ac:dyDescent="0.2">
      <c r="A34" s="34" t="s">
        <v>42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6">
        <f t="shared" si="0"/>
        <v>0</v>
      </c>
    </row>
    <row r="35" spans="1:14" x14ac:dyDescent="0.2">
      <c r="A35" s="34" t="s">
        <v>40</v>
      </c>
      <c r="B35" s="30">
        <v>0</v>
      </c>
      <c r="C35" s="30">
        <v>1575021.95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0"/>
        <v>1575021.95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0"/>
        <v>0</v>
      </c>
    </row>
    <row r="37" spans="1:14" ht="13.5" thickBot="1" x14ac:dyDescent="0.25">
      <c r="A37" s="27" t="s">
        <v>45</v>
      </c>
      <c r="B37" s="28">
        <v>59255411.68</v>
      </c>
      <c r="C37" s="28">
        <v>45402382.399999999</v>
      </c>
      <c r="D37" s="28">
        <v>40991808</v>
      </c>
      <c r="E37" s="28">
        <v>74407971.599999994</v>
      </c>
      <c r="F37" s="28">
        <v>65492668</v>
      </c>
      <c r="G37" s="28">
        <v>102862080</v>
      </c>
      <c r="H37" s="28">
        <v>94581120</v>
      </c>
      <c r="I37" s="28">
        <v>109669219.2</v>
      </c>
      <c r="J37" s="28">
        <v>96939708.400000006</v>
      </c>
      <c r="K37" s="28">
        <v>60286969.200000003</v>
      </c>
      <c r="L37" s="28">
        <v>30939120</v>
      </c>
      <c r="M37" s="28">
        <v>24838670</v>
      </c>
      <c r="N37" s="28">
        <f t="shared" si="0"/>
        <v>805667128.48000002</v>
      </c>
    </row>
    <row r="38" spans="1:14" ht="13.5" thickBot="1" x14ac:dyDescent="0.25">
      <c r="A38" s="37" t="s">
        <v>45</v>
      </c>
      <c r="B38" s="38">
        <v>59255411.68</v>
      </c>
      <c r="C38" s="38">
        <v>45402382.399999999</v>
      </c>
      <c r="D38" s="38">
        <v>40991808</v>
      </c>
      <c r="E38" s="38">
        <v>74407971.599999994</v>
      </c>
      <c r="F38" s="38">
        <v>65492668</v>
      </c>
      <c r="G38" s="38">
        <v>102862080</v>
      </c>
      <c r="H38" s="38">
        <v>94581120</v>
      </c>
      <c r="I38" s="38">
        <v>109669219.2</v>
      </c>
      <c r="J38" s="38">
        <v>96939708.400000006</v>
      </c>
      <c r="K38" s="38">
        <v>60286969.200000003</v>
      </c>
      <c r="L38" s="38">
        <v>30939120</v>
      </c>
      <c r="M38" s="38">
        <v>24838670</v>
      </c>
      <c r="N38" s="36">
        <f t="shared" si="0"/>
        <v>805667128.48000002</v>
      </c>
    </row>
    <row r="39" spans="1:14" ht="13.5" thickBot="1" x14ac:dyDescent="0.25">
      <c r="A39" s="27" t="s">
        <v>46</v>
      </c>
      <c r="B39" s="28">
        <v>7272172.3899999997</v>
      </c>
      <c r="C39" s="28">
        <v>6733181.4000000004</v>
      </c>
      <c r="D39" s="28">
        <v>2171994</v>
      </c>
      <c r="E39" s="28">
        <v>2171994</v>
      </c>
      <c r="F39" s="28">
        <v>12737632.050000001</v>
      </c>
      <c r="G39" s="28">
        <v>10853700</v>
      </c>
      <c r="H39" s="28">
        <v>11797500</v>
      </c>
      <c r="I39" s="28">
        <v>12478834.199999999</v>
      </c>
      <c r="J39" s="28">
        <v>7216675.2000000002</v>
      </c>
      <c r="K39" s="28">
        <v>0</v>
      </c>
      <c r="L39" s="28">
        <v>0</v>
      </c>
      <c r="M39" s="28">
        <v>0</v>
      </c>
      <c r="N39" s="28">
        <f t="shared" si="0"/>
        <v>73433683.24000001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si="0"/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0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0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0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0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0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0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0"/>
        <v>0</v>
      </c>
    </row>
    <row r="48" spans="1:14" x14ac:dyDescent="0.2">
      <c r="A48" s="34" t="s">
        <v>55</v>
      </c>
      <c r="B48" s="30">
        <v>7272172.3899999997</v>
      </c>
      <c r="C48" s="30">
        <v>6733181.4000000004</v>
      </c>
      <c r="D48" s="30">
        <v>2171994</v>
      </c>
      <c r="E48" s="30">
        <v>2171994</v>
      </c>
      <c r="F48" s="30">
        <v>12737632.050000001</v>
      </c>
      <c r="G48" s="30">
        <v>10853700</v>
      </c>
      <c r="H48" s="30">
        <v>11797500</v>
      </c>
      <c r="I48" s="30">
        <v>12478834.199999999</v>
      </c>
      <c r="J48" s="30">
        <v>7216675.2000000002</v>
      </c>
      <c r="K48" s="30">
        <v>0</v>
      </c>
      <c r="L48" s="30">
        <v>0</v>
      </c>
      <c r="M48" s="53">
        <v>0</v>
      </c>
      <c r="N48" s="36">
        <f t="shared" si="0"/>
        <v>73433683.24000001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0"/>
        <v>0</v>
      </c>
    </row>
    <row r="50" spans="1:14" ht="13.5" thickBot="1" x14ac:dyDescent="0.25">
      <c r="A50" s="27" t="s">
        <v>57</v>
      </c>
      <c r="B50" s="28">
        <v>34014735.380000003</v>
      </c>
      <c r="C50" s="28">
        <v>25405622.84</v>
      </c>
      <c r="D50" s="28">
        <v>21691908</v>
      </c>
      <c r="E50" s="28">
        <v>33046830</v>
      </c>
      <c r="F50" s="28">
        <v>54316684.079999998</v>
      </c>
      <c r="G50" s="28">
        <v>58501191.600000001</v>
      </c>
      <c r="H50" s="28">
        <v>56428108</v>
      </c>
      <c r="I50" s="28">
        <v>68892003.540000007</v>
      </c>
      <c r="J50" s="28">
        <v>59346495.890000001</v>
      </c>
      <c r="K50" s="28">
        <v>122569525.16</v>
      </c>
      <c r="L50" s="28">
        <v>114159949.87</v>
      </c>
      <c r="M50" s="28">
        <v>56337963.469999999</v>
      </c>
      <c r="N50" s="28">
        <f t="shared" si="0"/>
        <v>704711017.83000004</v>
      </c>
    </row>
    <row r="51" spans="1:14" x14ac:dyDescent="0.2">
      <c r="A51" s="34" t="s">
        <v>62</v>
      </c>
      <c r="B51" s="30">
        <v>34014735.380000003</v>
      </c>
      <c r="C51" s="30">
        <v>25405622.84</v>
      </c>
      <c r="D51" s="30">
        <v>21691908</v>
      </c>
      <c r="E51" s="30">
        <v>33046830</v>
      </c>
      <c r="F51" s="30">
        <v>54316684.079999998</v>
      </c>
      <c r="G51" s="30">
        <v>58501191.600000001</v>
      </c>
      <c r="H51" s="30">
        <v>56428108</v>
      </c>
      <c r="I51" s="30">
        <v>68892003.540000007</v>
      </c>
      <c r="J51" s="30">
        <v>59346495.890000001</v>
      </c>
      <c r="K51" s="30">
        <v>122569525.16</v>
      </c>
      <c r="L51" s="30">
        <v>114159949.87</v>
      </c>
      <c r="M51" s="30">
        <v>56337963.469999999</v>
      </c>
      <c r="N51" s="36">
        <f t="shared" si="0"/>
        <v>704711017.83000004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0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0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0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0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0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0"/>
        <v>0</v>
      </c>
    </row>
    <row r="58" spans="1:14" ht="23.25" thickBot="1" x14ac:dyDescent="0.25">
      <c r="A58" s="27" t="s">
        <v>65</v>
      </c>
      <c r="B58" s="28">
        <v>6276568.7400000002</v>
      </c>
      <c r="C58" s="28">
        <v>5687208.3600000003</v>
      </c>
      <c r="D58" s="28">
        <v>4488341.2</v>
      </c>
      <c r="E58" s="28">
        <v>11119266.619999999</v>
      </c>
      <c r="F58" s="28">
        <v>12168735.039999999</v>
      </c>
      <c r="G58" s="28">
        <v>10747298.24</v>
      </c>
      <c r="H58" s="28">
        <v>10636055</v>
      </c>
      <c r="I58" s="28">
        <v>10289966.4</v>
      </c>
      <c r="J58" s="28">
        <v>15136423.380000001</v>
      </c>
      <c r="K58" s="28">
        <v>13215638.699999999</v>
      </c>
      <c r="L58" s="28">
        <v>0</v>
      </c>
      <c r="M58" s="28">
        <v>0</v>
      </c>
      <c r="N58" s="28">
        <f t="shared" si="0"/>
        <v>99765501.680000007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 t="shared" si="0"/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0"/>
        <v>0</v>
      </c>
    </row>
    <row r="61" spans="1:14" x14ac:dyDescent="0.2">
      <c r="A61" s="34" t="s">
        <v>71</v>
      </c>
      <c r="B61" s="30">
        <v>6276568.7400000002</v>
      </c>
      <c r="C61" s="30">
        <v>5687208.3600000003</v>
      </c>
      <c r="D61" s="30">
        <v>4488341.2</v>
      </c>
      <c r="E61" s="30">
        <v>11119266.619999999</v>
      </c>
      <c r="F61" s="30">
        <v>12168735.039999999</v>
      </c>
      <c r="G61" s="30">
        <v>10747298.24</v>
      </c>
      <c r="H61" s="30">
        <v>10636055</v>
      </c>
      <c r="I61" s="30">
        <v>10289966.4</v>
      </c>
      <c r="J61" s="30">
        <v>15136423.380000001</v>
      </c>
      <c r="K61" s="30">
        <v>13215638.699999999</v>
      </c>
      <c r="L61" s="30">
        <v>0</v>
      </c>
      <c r="M61" s="30">
        <v>0</v>
      </c>
      <c r="N61" s="36">
        <f t="shared" si="0"/>
        <v>99765501.680000007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0"/>
        <v>0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6">
        <f t="shared" si="0"/>
        <v>0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0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6">
        <f t="shared" si="0"/>
        <v>0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0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0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ref="N68:N99" si="1">+SUM(B68:M68)</f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si="1"/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1"/>
        <v>0</v>
      </c>
    </row>
    <row r="74" spans="1:14" ht="13.5" thickBot="1" x14ac:dyDescent="0.25">
      <c r="A74" s="27" t="s">
        <v>86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f t="shared" si="1"/>
        <v>0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1"/>
        <v>0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6">
        <f t="shared" si="1"/>
        <v>0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"/>
        <v>0</v>
      </c>
    </row>
    <row r="81" spans="1:14" ht="13.5" thickBot="1" x14ac:dyDescent="0.25">
      <c r="A81" s="27" t="s">
        <v>82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f t="shared" si="1"/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 t="shared" si="1"/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"/>
        <v>0</v>
      </c>
    </row>
    <row r="86" spans="1:14" ht="13.5" thickBot="1" x14ac:dyDescent="0.25">
      <c r="A86" s="27" t="s">
        <v>95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f t="shared" si="1"/>
        <v>0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"/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6">
        <f t="shared" si="1"/>
        <v>0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1"/>
        <v>0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1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 t="shared" si="1"/>
        <v>0</v>
      </c>
    </row>
    <row r="95" spans="1:14" ht="13.5" thickBot="1" x14ac:dyDescent="0.25">
      <c r="A95" s="27" t="s">
        <v>92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 t="shared" si="1"/>
        <v>0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 t="shared" si="1"/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1"/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"/>
        <v>0</v>
      </c>
    </row>
    <row r="99" spans="1:14" ht="13.5" thickBot="1" x14ac:dyDescent="0.25">
      <c r="A99" s="27" t="s">
        <v>233</v>
      </c>
      <c r="B99" s="28">
        <v>0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f t="shared" si="1"/>
        <v>0</v>
      </c>
    </row>
    <row r="100" spans="1:14" ht="13.5" thickBot="1" x14ac:dyDescent="0.25">
      <c r="A100" s="41" t="s">
        <v>233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4">
        <f>+SUM(B100:M100)</f>
        <v>0</v>
      </c>
    </row>
    <row r="101" spans="1:14" ht="13.5" thickBot="1" x14ac:dyDescent="0.25">
      <c r="A101" s="45" t="s">
        <v>104</v>
      </c>
      <c r="B101" s="46">
        <v>113899231.52999999</v>
      </c>
      <c r="C101" s="46">
        <v>84803416.950000003</v>
      </c>
      <c r="D101" s="46">
        <v>69344051.200000003</v>
      </c>
      <c r="E101" s="46">
        <v>120746062.22</v>
      </c>
      <c r="F101" s="46">
        <v>144715719.17000002</v>
      </c>
      <c r="G101" s="46">
        <v>182964269.84</v>
      </c>
      <c r="H101" s="46">
        <v>173442783</v>
      </c>
      <c r="I101" s="46">
        <v>201330023.34000003</v>
      </c>
      <c r="J101" s="46">
        <v>178639302.87</v>
      </c>
      <c r="K101" s="46">
        <v>196072133.06</v>
      </c>
      <c r="L101" s="46">
        <v>145099069.87</v>
      </c>
      <c r="M101" s="46">
        <v>94467066.620000005</v>
      </c>
      <c r="N101" s="46">
        <f t="shared" ref="N101" si="2">N99+N95+N86+N81+N74+N58+N50++N39+N37+N25+N22+N17+N17+N10+N4</f>
        <v>1705523129.6700001</v>
      </c>
    </row>
    <row r="104" spans="1:14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workbookViewId="0">
      <pane xSplit="1" ySplit="3" topLeftCell="B49" activePane="bottomRight" state="frozen"/>
      <selection activeCell="P8" sqref="P8"/>
      <selection pane="topRight" activeCell="P8" sqref="P8"/>
      <selection pane="bottomLeft" activeCell="P8" sqref="P8"/>
      <selection pane="bottomRight" activeCell="H96" sqref="H96"/>
    </sheetView>
  </sheetViews>
  <sheetFormatPr baseColWidth="10" defaultRowHeight="12.75" x14ac:dyDescent="0.2"/>
  <cols>
    <col min="1" max="1" width="32.7109375" style="23" customWidth="1"/>
    <col min="2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5" x14ac:dyDescent="0.2">
      <c r="A1" s="66" t="s">
        <v>238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5" ht="13.5" thickBot="1" x14ac:dyDescent="0.25">
      <c r="A4" s="27" t="s">
        <v>12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f t="shared" ref="N4:N35" si="0">+SUM(B4:M4)</f>
        <v>0</v>
      </c>
    </row>
    <row r="5" spans="1:15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 t="shared" si="0"/>
        <v>0</v>
      </c>
    </row>
    <row r="6" spans="1:15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 t="shared" si="0"/>
        <v>0</v>
      </c>
    </row>
    <row r="7" spans="1:15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 t="shared" si="0"/>
        <v>0</v>
      </c>
    </row>
    <row r="8" spans="1:15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0"/>
        <v>0</v>
      </c>
    </row>
    <row r="9" spans="1:15" ht="13.5" thickBot="1" x14ac:dyDescent="0.25">
      <c r="A9" s="33" t="s">
        <v>15</v>
      </c>
      <c r="B9" s="31">
        <v>0</v>
      </c>
      <c r="C9" s="30">
        <v>0</v>
      </c>
      <c r="D9" s="30">
        <v>0</v>
      </c>
      <c r="E9" s="30">
        <v>0</v>
      </c>
      <c r="F9" s="31">
        <v>0</v>
      </c>
      <c r="G9" s="30">
        <v>0</v>
      </c>
      <c r="H9" s="30">
        <v>0</v>
      </c>
      <c r="I9" s="30">
        <v>0</v>
      </c>
      <c r="J9" s="31">
        <v>0</v>
      </c>
      <c r="K9" s="30">
        <v>0</v>
      </c>
      <c r="L9" s="30">
        <v>0</v>
      </c>
      <c r="M9" s="30">
        <v>0</v>
      </c>
      <c r="N9" s="31">
        <f t="shared" si="0"/>
        <v>0</v>
      </c>
    </row>
    <row r="10" spans="1:15" ht="13.5" thickBot="1" x14ac:dyDescent="0.25">
      <c r="A10" s="27" t="s">
        <v>18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f t="shared" si="0"/>
        <v>0</v>
      </c>
      <c r="O10" s="48">
        <f>+N101-SUM(B101:M101)</f>
        <v>0</v>
      </c>
    </row>
    <row r="11" spans="1:15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1">
        <f t="shared" si="0"/>
        <v>0</v>
      </c>
    </row>
    <row r="12" spans="1:15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si="0"/>
        <v>0</v>
      </c>
    </row>
    <row r="13" spans="1:15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0"/>
        <v>0</v>
      </c>
    </row>
    <row r="14" spans="1:15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0"/>
        <v>0</v>
      </c>
    </row>
    <row r="15" spans="1:15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0"/>
        <v>0</v>
      </c>
    </row>
    <row r="16" spans="1:15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0"/>
        <v>0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si="0"/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 t="shared" si="0"/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si="0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0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0"/>
        <v>0</v>
      </c>
    </row>
    <row r="22" spans="1:14" ht="13.5" thickBot="1" x14ac:dyDescent="0.25">
      <c r="A22" s="27" t="s">
        <v>30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54">
        <f t="shared" si="0"/>
        <v>0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si="0"/>
        <v>0</v>
      </c>
    </row>
    <row r="24" spans="1:14" ht="13.5" thickBot="1" x14ac:dyDescent="0.25">
      <c r="A24" s="34" t="s">
        <v>32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6">
        <f t="shared" si="0"/>
        <v>0</v>
      </c>
    </row>
    <row r="25" spans="1:14" ht="13.5" thickBot="1" x14ac:dyDescent="0.25">
      <c r="A25" s="27" t="s">
        <v>33</v>
      </c>
      <c r="B25" s="28">
        <v>8182556.4299999997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4561903</v>
      </c>
      <c r="L25" s="28">
        <v>4079133.25</v>
      </c>
      <c r="M25" s="28">
        <v>0</v>
      </c>
      <c r="N25" s="28">
        <f t="shared" si="0"/>
        <v>16823592.68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1286050</v>
      </c>
      <c r="L26" s="30">
        <v>1184620.95</v>
      </c>
      <c r="M26" s="30">
        <v>0</v>
      </c>
      <c r="N26" s="36">
        <f t="shared" si="0"/>
        <v>2470670.9500000002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0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0"/>
        <v>0</v>
      </c>
    </row>
    <row r="29" spans="1:14" x14ac:dyDescent="0.2">
      <c r="A29" s="34" t="s">
        <v>38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6">
        <f t="shared" si="0"/>
        <v>0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0"/>
        <v>0</v>
      </c>
    </row>
    <row r="31" spans="1:14" x14ac:dyDescent="0.2">
      <c r="A31" s="34" t="s">
        <v>44</v>
      </c>
      <c r="B31" s="30">
        <v>8182556.4299999997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1462205</v>
      </c>
      <c r="L31" s="30">
        <v>0</v>
      </c>
      <c r="M31" s="30">
        <v>0</v>
      </c>
      <c r="N31" s="36">
        <f t="shared" si="0"/>
        <v>9644761.4299999997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0"/>
        <v>0</v>
      </c>
    </row>
    <row r="33" spans="1:14" x14ac:dyDescent="0.2">
      <c r="A33" s="34" t="s">
        <v>37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0"/>
        <v>0</v>
      </c>
    </row>
    <row r="34" spans="1:14" x14ac:dyDescent="0.2">
      <c r="A34" s="34" t="s">
        <v>42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1813648</v>
      </c>
      <c r="L34" s="30">
        <v>2100148.38</v>
      </c>
      <c r="M34" s="30">
        <v>0</v>
      </c>
      <c r="N34" s="36">
        <f t="shared" si="0"/>
        <v>3913796.38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794363.92</v>
      </c>
      <c r="M35" s="30">
        <v>0</v>
      </c>
      <c r="N35" s="36">
        <f t="shared" si="0"/>
        <v>794363.92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ref="N36:N67" si="1">+SUM(B36:M36)</f>
        <v>0</v>
      </c>
    </row>
    <row r="37" spans="1:14" ht="13.5" thickBot="1" x14ac:dyDescent="0.25">
      <c r="A37" s="27" t="s">
        <v>45</v>
      </c>
      <c r="B37" s="28">
        <v>13913054.800000001</v>
      </c>
      <c r="C37" s="28">
        <v>16317544.16</v>
      </c>
      <c r="D37" s="28">
        <v>17439510</v>
      </c>
      <c r="E37" s="28">
        <v>7554657</v>
      </c>
      <c r="F37" s="28">
        <v>23499299.039999999</v>
      </c>
      <c r="G37" s="28">
        <v>20954761.199999999</v>
      </c>
      <c r="H37" s="28">
        <v>35424935.200000003</v>
      </c>
      <c r="I37" s="28">
        <v>34931880</v>
      </c>
      <c r="J37" s="28">
        <v>49446894</v>
      </c>
      <c r="K37" s="28">
        <v>45978713</v>
      </c>
      <c r="L37" s="28">
        <v>45672574.68</v>
      </c>
      <c r="M37" s="28">
        <v>49248514.799999997</v>
      </c>
      <c r="N37" s="28">
        <f t="shared" si="1"/>
        <v>360382337.88</v>
      </c>
    </row>
    <row r="38" spans="1:14" ht="13.5" thickBot="1" x14ac:dyDescent="0.25">
      <c r="A38" s="37" t="s">
        <v>45</v>
      </c>
      <c r="B38" s="38">
        <v>13913054.800000001</v>
      </c>
      <c r="C38" s="38">
        <v>16317544.16</v>
      </c>
      <c r="D38" s="38">
        <v>17439510</v>
      </c>
      <c r="E38" s="38">
        <v>7554657</v>
      </c>
      <c r="F38" s="38">
        <v>23499299.039999999</v>
      </c>
      <c r="G38" s="38">
        <v>20954761.199999999</v>
      </c>
      <c r="H38" s="38">
        <v>35424935.200000003</v>
      </c>
      <c r="I38" s="38">
        <v>34931880</v>
      </c>
      <c r="J38" s="38">
        <v>49446894</v>
      </c>
      <c r="K38" s="38">
        <v>45978713</v>
      </c>
      <c r="L38" s="38">
        <v>45672574.68</v>
      </c>
      <c r="M38" s="38">
        <v>49248514.799999997</v>
      </c>
      <c r="N38" s="36">
        <f t="shared" si="1"/>
        <v>360382337.88</v>
      </c>
    </row>
    <row r="39" spans="1:14" ht="13.5" thickBot="1" x14ac:dyDescent="0.25">
      <c r="A39" s="27" t="s">
        <v>46</v>
      </c>
      <c r="B39" s="28">
        <v>2975814.79</v>
      </c>
      <c r="C39" s="28">
        <v>2888570.97</v>
      </c>
      <c r="D39" s="28">
        <v>0</v>
      </c>
      <c r="E39" s="28">
        <v>0</v>
      </c>
      <c r="F39" s="28">
        <v>6665466.2400000002</v>
      </c>
      <c r="G39" s="28">
        <v>0</v>
      </c>
      <c r="H39" s="28">
        <v>0</v>
      </c>
      <c r="I39" s="28">
        <v>2207816.4</v>
      </c>
      <c r="J39" s="28">
        <v>3428561</v>
      </c>
      <c r="K39" s="28">
        <v>5786002</v>
      </c>
      <c r="L39" s="28">
        <v>3041571.6</v>
      </c>
      <c r="M39" s="28">
        <v>5491726.5</v>
      </c>
      <c r="N39" s="28">
        <f t="shared" si="1"/>
        <v>32485529.5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si="1"/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1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1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1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1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1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"/>
        <v>0</v>
      </c>
    </row>
    <row r="48" spans="1:14" x14ac:dyDescent="0.2">
      <c r="A48" s="34" t="s">
        <v>55</v>
      </c>
      <c r="B48" s="30">
        <v>2975814.79</v>
      </c>
      <c r="C48" s="30">
        <v>2888570.97</v>
      </c>
      <c r="D48" s="30">
        <v>0</v>
      </c>
      <c r="E48" s="30">
        <v>0</v>
      </c>
      <c r="F48" s="30">
        <v>6665466.2400000002</v>
      </c>
      <c r="G48" s="30">
        <v>0</v>
      </c>
      <c r="H48" s="30">
        <v>0</v>
      </c>
      <c r="I48" s="30">
        <v>2207816.4</v>
      </c>
      <c r="J48" s="30">
        <v>3428561</v>
      </c>
      <c r="K48" s="30">
        <v>5786002</v>
      </c>
      <c r="L48" s="30">
        <v>2872595.4</v>
      </c>
      <c r="M48" s="53">
        <v>5491726.5</v>
      </c>
      <c r="N48" s="36">
        <f t="shared" si="1"/>
        <v>32316553.299999997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168976.2</v>
      </c>
      <c r="M49" s="30">
        <v>0</v>
      </c>
      <c r="N49" s="36">
        <f t="shared" si="1"/>
        <v>168976.2</v>
      </c>
    </row>
    <row r="50" spans="1:14" ht="13.5" thickBot="1" x14ac:dyDescent="0.25">
      <c r="A50" s="27" t="s">
        <v>57</v>
      </c>
      <c r="B50" s="28">
        <v>12435690.779999999</v>
      </c>
      <c r="C50" s="28">
        <v>14965589.84</v>
      </c>
      <c r="D50" s="28">
        <v>23456909.07</v>
      </c>
      <c r="E50" s="28">
        <v>32381255</v>
      </c>
      <c r="F50" s="28">
        <v>33889187.719999999</v>
      </c>
      <c r="G50" s="28">
        <v>35297737.439999998</v>
      </c>
      <c r="H50" s="28">
        <v>31263775.260000002</v>
      </c>
      <c r="I50" s="28">
        <v>35542026.210000001</v>
      </c>
      <c r="J50" s="28">
        <v>32223529</v>
      </c>
      <c r="K50" s="28">
        <v>29572224</v>
      </c>
      <c r="L50" s="28">
        <v>33527339.190000001</v>
      </c>
      <c r="M50" s="28">
        <v>22991990.420000002</v>
      </c>
      <c r="N50" s="28">
        <f t="shared" si="1"/>
        <v>337547253.93000001</v>
      </c>
    </row>
    <row r="51" spans="1:14" x14ac:dyDescent="0.2">
      <c r="A51" s="34" t="s">
        <v>62</v>
      </c>
      <c r="B51" s="30">
        <v>12435690.779999999</v>
      </c>
      <c r="C51" s="30">
        <v>14965589.84</v>
      </c>
      <c r="D51" s="30">
        <v>23456909.07</v>
      </c>
      <c r="E51" s="30">
        <v>32381255</v>
      </c>
      <c r="F51" s="30">
        <v>33889187.719999999</v>
      </c>
      <c r="G51" s="30">
        <v>35297737.439999998</v>
      </c>
      <c r="H51" s="30">
        <v>31263775.260000002</v>
      </c>
      <c r="I51" s="30">
        <v>35542026.210000001</v>
      </c>
      <c r="J51" s="30">
        <v>32223529</v>
      </c>
      <c r="K51" s="30">
        <v>29572224</v>
      </c>
      <c r="L51" s="30">
        <v>33527339.190000001</v>
      </c>
      <c r="M51" s="30">
        <v>22991990.420000002</v>
      </c>
      <c r="N51" s="36">
        <f t="shared" si="1"/>
        <v>337547253.93000001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1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1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"/>
        <v>0</v>
      </c>
    </row>
    <row r="58" spans="1:14" ht="23.25" thickBot="1" x14ac:dyDescent="0.25">
      <c r="A58" s="27" t="s">
        <v>65</v>
      </c>
      <c r="B58" s="28">
        <v>1202018.3799999999</v>
      </c>
      <c r="C58" s="28">
        <v>3029157.76</v>
      </c>
      <c r="D58" s="28">
        <v>0</v>
      </c>
      <c r="E58" s="28">
        <v>759076</v>
      </c>
      <c r="F58" s="28">
        <v>5923446.5199999996</v>
      </c>
      <c r="G58" s="28">
        <v>5497472.1600000001</v>
      </c>
      <c r="H58" s="28">
        <v>4808948.5999999996</v>
      </c>
      <c r="I58" s="28">
        <v>5951232.7800000003</v>
      </c>
      <c r="J58" s="28">
        <v>4674239</v>
      </c>
      <c r="K58" s="28">
        <v>5631714</v>
      </c>
      <c r="L58" s="28">
        <v>6062711.2199999997</v>
      </c>
      <c r="M58" s="28">
        <v>5505489</v>
      </c>
      <c r="N58" s="28">
        <f t="shared" si="1"/>
        <v>49045505.420000002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 t="shared" si="1"/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1"/>
        <v>0</v>
      </c>
    </row>
    <row r="61" spans="1:14" x14ac:dyDescent="0.2">
      <c r="A61" s="34" t="s">
        <v>71</v>
      </c>
      <c r="B61" s="30">
        <v>1202018.3799999999</v>
      </c>
      <c r="C61" s="30">
        <v>3029157.76</v>
      </c>
      <c r="D61" s="30">
        <v>0</v>
      </c>
      <c r="E61" s="30">
        <v>759076</v>
      </c>
      <c r="F61" s="30">
        <v>5923446.5199999996</v>
      </c>
      <c r="G61" s="30">
        <v>5497472.1600000001</v>
      </c>
      <c r="H61" s="30">
        <v>4808948.5999999996</v>
      </c>
      <c r="I61" s="30">
        <v>5951232.7800000003</v>
      </c>
      <c r="J61" s="30">
        <v>4674239</v>
      </c>
      <c r="K61" s="30">
        <v>5631714</v>
      </c>
      <c r="L61" s="30">
        <v>6062711.2199999997</v>
      </c>
      <c r="M61" s="30">
        <v>5505489</v>
      </c>
      <c r="N61" s="36">
        <f t="shared" si="1"/>
        <v>49045505.420000002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1"/>
        <v>0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6">
        <f t="shared" si="1"/>
        <v>0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1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6">
        <f t="shared" si="1"/>
        <v>0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ref="N68:N99" si="2">+SUM(B68:M68)</f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si="2"/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2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2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2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2"/>
        <v>0</v>
      </c>
    </row>
    <row r="74" spans="1:14" ht="13.5" thickBot="1" x14ac:dyDescent="0.25">
      <c r="A74" s="27" t="s">
        <v>86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f t="shared" si="2"/>
        <v>0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2"/>
        <v>0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6">
        <f t="shared" si="2"/>
        <v>0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2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2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2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2"/>
        <v>0</v>
      </c>
    </row>
    <row r="81" spans="1:14" ht="13.5" thickBot="1" x14ac:dyDescent="0.25">
      <c r="A81" s="27" t="s">
        <v>82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f t="shared" si="2"/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 t="shared" si="2"/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2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2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2"/>
        <v>0</v>
      </c>
    </row>
    <row r="86" spans="1:14" ht="13.5" thickBot="1" x14ac:dyDescent="0.25">
      <c r="A86" s="27" t="s">
        <v>95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234468.8</v>
      </c>
      <c r="M86" s="28">
        <v>0</v>
      </c>
      <c r="N86" s="28">
        <f t="shared" si="2"/>
        <v>234468.8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2"/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6">
        <f t="shared" si="2"/>
        <v>0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2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2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2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234468.8</v>
      </c>
      <c r="M92" s="30">
        <v>0</v>
      </c>
      <c r="N92" s="36">
        <f t="shared" si="2"/>
        <v>234468.8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2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 t="s">
        <v>239</v>
      </c>
      <c r="J94" s="30">
        <v>0</v>
      </c>
      <c r="K94" s="30">
        <v>0</v>
      </c>
      <c r="L94" s="30">
        <v>0</v>
      </c>
      <c r="M94" s="30">
        <v>0</v>
      </c>
      <c r="N94" s="36">
        <f t="shared" si="2"/>
        <v>0</v>
      </c>
    </row>
    <row r="95" spans="1:14" ht="13.5" thickBot="1" x14ac:dyDescent="0.25">
      <c r="A95" s="27" t="s">
        <v>92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 t="shared" si="2"/>
        <v>0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 t="shared" si="2"/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2"/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2"/>
        <v>0</v>
      </c>
    </row>
    <row r="99" spans="1:14" ht="13.5" thickBot="1" x14ac:dyDescent="0.25">
      <c r="A99" s="27" t="s">
        <v>233</v>
      </c>
      <c r="B99" s="28">
        <v>0</v>
      </c>
      <c r="C99" s="28">
        <v>0</v>
      </c>
      <c r="D99" s="28">
        <v>0</v>
      </c>
      <c r="E99" s="28">
        <v>0</v>
      </c>
      <c r="F99" s="28">
        <v>0</v>
      </c>
      <c r="G99" s="28">
        <v>4751947.6399999997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f t="shared" si="2"/>
        <v>4751947.6399999997</v>
      </c>
    </row>
    <row r="100" spans="1:14" ht="13.5" thickBot="1" x14ac:dyDescent="0.25">
      <c r="A100" s="41" t="s">
        <v>233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4751947.6399999997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4">
        <f t="shared" ref="N100" si="3">+SUM(B100:M100)</f>
        <v>4751947.6399999997</v>
      </c>
    </row>
    <row r="101" spans="1:14" ht="13.5" thickBot="1" x14ac:dyDescent="0.25">
      <c r="A101" s="45" t="s">
        <v>104</v>
      </c>
      <c r="B101" s="46">
        <f>B4+B10+B17+B22+B25+B37+B39+B50+B58+B74+B81+B86+B95+B99</f>
        <v>38709135.18</v>
      </c>
      <c r="C101" s="46">
        <f>C4+C10+C17+C22+C25+C37+C39+C50+C58+C74+C81+C86+C95+C99</f>
        <v>37200862.729999997</v>
      </c>
      <c r="D101" s="46">
        <f t="shared" ref="D101:M101" si="4">D99+D95+D86+D81+D74+D58+D50+D39+D37+D25+D22+D17+D10+D4</f>
        <v>40896419.07</v>
      </c>
      <c r="E101" s="46">
        <f t="shared" si="4"/>
        <v>40694988</v>
      </c>
      <c r="F101" s="46">
        <f t="shared" si="4"/>
        <v>69977399.519999996</v>
      </c>
      <c r="G101" s="46">
        <f t="shared" si="4"/>
        <v>66501918.439999998</v>
      </c>
      <c r="H101" s="46">
        <f t="shared" si="4"/>
        <v>71497659.060000002</v>
      </c>
      <c r="I101" s="46">
        <f t="shared" si="4"/>
        <v>78632955.390000001</v>
      </c>
      <c r="J101" s="46">
        <f t="shared" si="4"/>
        <v>89773223</v>
      </c>
      <c r="K101" s="46">
        <f t="shared" si="4"/>
        <v>91530556</v>
      </c>
      <c r="L101" s="46">
        <f t="shared" si="4"/>
        <v>92617798.74000001</v>
      </c>
      <c r="M101" s="46">
        <f t="shared" si="4"/>
        <v>83237720.719999999</v>
      </c>
      <c r="N101" s="46">
        <f>N99+N95+N86+N81+N74+N58+N50++N39+N37+N25+N22+N17+N17+N10+N4</f>
        <v>801270635.85000002</v>
      </c>
    </row>
    <row r="104" spans="1:14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showGridLines="0" showRowColHeaders="0" workbookViewId="0"/>
  </sheetViews>
  <sheetFormatPr baseColWidth="10" defaultRowHeight="15" x14ac:dyDescent="0.25"/>
  <cols>
    <col min="1" max="1" width="50" customWidth="1"/>
    <col min="2" max="14" width="13" customWidth="1"/>
  </cols>
  <sheetData>
    <row r="2" spans="1:14" ht="18.75" x14ac:dyDescent="0.3">
      <c r="A2" s="5" t="s">
        <v>206</v>
      </c>
    </row>
    <row r="3" spans="1:14" ht="18.75" x14ac:dyDescent="0.3">
      <c r="A3" s="5" t="s">
        <v>134</v>
      </c>
    </row>
    <row r="5" spans="1:14" x14ac:dyDescent="0.25">
      <c r="A5" s="3" t="s">
        <v>201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81000</v>
      </c>
      <c r="C24" s="7">
        <v>0</v>
      </c>
      <c r="D24" s="7">
        <v>135000</v>
      </c>
      <c r="E24" s="7">
        <v>135000</v>
      </c>
      <c r="F24" s="7">
        <v>135000</v>
      </c>
      <c r="G24" s="7">
        <v>832275</v>
      </c>
      <c r="H24" s="7">
        <v>182250</v>
      </c>
      <c r="I24" s="7">
        <v>182250</v>
      </c>
      <c r="J24" s="7">
        <v>91125</v>
      </c>
      <c r="K24" s="7">
        <v>0</v>
      </c>
      <c r="L24" s="7">
        <v>0</v>
      </c>
      <c r="M24" s="7">
        <v>0</v>
      </c>
      <c r="N24" s="7">
        <v>1773900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81000</v>
      </c>
      <c r="C26" s="2">
        <v>0</v>
      </c>
      <c r="D26" s="2">
        <v>135000</v>
      </c>
      <c r="E26" s="2">
        <v>135000</v>
      </c>
      <c r="F26" s="2">
        <v>135000</v>
      </c>
      <c r="G26" s="2">
        <v>832275</v>
      </c>
      <c r="H26" s="2">
        <v>182250</v>
      </c>
      <c r="I26" s="2">
        <v>182250</v>
      </c>
      <c r="J26" s="2">
        <v>91125</v>
      </c>
      <c r="K26" s="2">
        <v>0</v>
      </c>
      <c r="L26" s="2">
        <v>0</v>
      </c>
      <c r="M26" s="2">
        <v>0</v>
      </c>
      <c r="N26" s="2">
        <v>1773900</v>
      </c>
    </row>
    <row r="27" spans="1:14" x14ac:dyDescent="0.25">
      <c r="A27" s="6" t="s">
        <v>33</v>
      </c>
      <c r="B27" s="7">
        <v>2771643.8400000008</v>
      </c>
      <c r="C27" s="7">
        <v>0</v>
      </c>
      <c r="D27" s="7">
        <v>5107409.7099999962</v>
      </c>
      <c r="E27" s="7">
        <v>0</v>
      </c>
      <c r="F27" s="7">
        <v>0</v>
      </c>
      <c r="G27" s="7">
        <v>0</v>
      </c>
      <c r="H27" s="7">
        <v>3368709.6</v>
      </c>
      <c r="I27" s="7">
        <v>1058925.2</v>
      </c>
      <c r="J27" s="7">
        <v>0</v>
      </c>
      <c r="K27" s="7">
        <v>0</v>
      </c>
      <c r="L27" s="7">
        <v>5004190.080000001</v>
      </c>
      <c r="M27" s="7">
        <v>4186290.4500000007</v>
      </c>
      <c r="N27" s="7">
        <v>21497168.879999999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5107409.7099999962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5107409.7099999962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3368709.6</v>
      </c>
      <c r="I36" s="2">
        <v>1058925.2</v>
      </c>
      <c r="J36" s="2">
        <v>0</v>
      </c>
      <c r="K36" s="2">
        <v>0</v>
      </c>
      <c r="L36" s="2">
        <v>0</v>
      </c>
      <c r="M36" s="2">
        <v>0</v>
      </c>
      <c r="N36" s="2">
        <v>4427634.8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2771643.8400000008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5004190.080000001</v>
      </c>
      <c r="M38" s="2">
        <v>4186290.4500000007</v>
      </c>
      <c r="N38" s="2">
        <v>11962124.370000003</v>
      </c>
    </row>
    <row r="39" spans="1:14" x14ac:dyDescent="0.25">
      <c r="A39" s="6" t="s">
        <v>45</v>
      </c>
      <c r="B39" s="7">
        <v>11992995.000000006</v>
      </c>
      <c r="C39" s="7">
        <v>14696177.999999974</v>
      </c>
      <c r="D39" s="7">
        <v>17626362.299999956</v>
      </c>
      <c r="E39" s="7">
        <v>18826958.020000022</v>
      </c>
      <c r="F39" s="7">
        <v>20564283.760000046</v>
      </c>
      <c r="G39" s="7">
        <v>19047956.720000111</v>
      </c>
      <c r="H39" s="7">
        <v>23190757.199999988</v>
      </c>
      <c r="I39" s="7">
        <v>20211512.960000008</v>
      </c>
      <c r="J39" s="7">
        <v>25087543.609999992</v>
      </c>
      <c r="K39" s="7">
        <v>24998150.939999938</v>
      </c>
      <c r="L39" s="7">
        <v>26767756.339999873</v>
      </c>
      <c r="M39" s="7">
        <v>23763964.960000142</v>
      </c>
      <c r="N39" s="7">
        <v>246774419.81000006</v>
      </c>
    </row>
    <row r="40" spans="1:14" x14ac:dyDescent="0.25">
      <c r="A40" s="1" t="s">
        <v>45</v>
      </c>
      <c r="B40" s="2">
        <v>11992995.000000006</v>
      </c>
      <c r="C40" s="2">
        <v>14696177.999999974</v>
      </c>
      <c r="D40" s="2">
        <v>17626362.299999956</v>
      </c>
      <c r="E40" s="2">
        <v>18826958.020000022</v>
      </c>
      <c r="F40" s="2">
        <v>20564283.760000046</v>
      </c>
      <c r="G40" s="2">
        <v>19047956.720000111</v>
      </c>
      <c r="H40" s="2">
        <v>23190757.199999988</v>
      </c>
      <c r="I40" s="2">
        <v>20211512.960000008</v>
      </c>
      <c r="J40" s="2">
        <v>25087543.609999992</v>
      </c>
      <c r="K40" s="2">
        <v>24998150.939999938</v>
      </c>
      <c r="L40" s="2">
        <v>26767756.339999873</v>
      </c>
      <c r="M40" s="2">
        <v>23763964.960000142</v>
      </c>
      <c r="N40" s="2">
        <v>246774419.81000006</v>
      </c>
    </row>
    <row r="41" spans="1:14" x14ac:dyDescent="0.25">
      <c r="A41" s="6" t="s">
        <v>46</v>
      </c>
      <c r="B41" s="7">
        <v>2424180.4000000027</v>
      </c>
      <c r="C41" s="7">
        <v>789413.36999999988</v>
      </c>
      <c r="D41" s="7">
        <v>2843208.27</v>
      </c>
      <c r="E41" s="7">
        <v>4422718.75</v>
      </c>
      <c r="F41" s="7">
        <v>3898646.5899999961</v>
      </c>
      <c r="G41" s="7">
        <v>1839017.8200000012</v>
      </c>
      <c r="H41" s="7">
        <v>3853205.2199999942</v>
      </c>
      <c r="I41" s="7">
        <v>5558420.600000008</v>
      </c>
      <c r="J41" s="7">
        <v>4784839.6000000052</v>
      </c>
      <c r="K41" s="7">
        <v>2031786.9999999988</v>
      </c>
      <c r="L41" s="7">
        <v>0</v>
      </c>
      <c r="M41" s="7">
        <v>3679584.2700000037</v>
      </c>
      <c r="N41" s="7">
        <v>36125021.890000015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2424180.4000000027</v>
      </c>
      <c r="C50" s="2">
        <v>789413.36999999988</v>
      </c>
      <c r="D50" s="2">
        <v>2843208.27</v>
      </c>
      <c r="E50" s="2">
        <v>4422718.75</v>
      </c>
      <c r="F50" s="2">
        <v>3898646.5899999961</v>
      </c>
      <c r="G50" s="2">
        <v>1839017.8200000012</v>
      </c>
      <c r="H50" s="2">
        <v>3853205.2199999942</v>
      </c>
      <c r="I50" s="2">
        <v>5558420.600000008</v>
      </c>
      <c r="J50" s="2">
        <v>4784839.6000000052</v>
      </c>
      <c r="K50" s="2">
        <v>2031786.9999999988</v>
      </c>
      <c r="L50" s="2">
        <v>0</v>
      </c>
      <c r="M50" s="2">
        <v>3679584.2700000037</v>
      </c>
      <c r="N50" s="2">
        <v>36125021.890000015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8806940.6699999999</v>
      </c>
      <c r="C52" s="7">
        <v>12318136.599999998</v>
      </c>
      <c r="D52" s="7">
        <v>14958895.839999991</v>
      </c>
      <c r="E52" s="7">
        <v>17484841.899999995</v>
      </c>
      <c r="F52" s="7">
        <v>15548664.979999999</v>
      </c>
      <c r="G52" s="7">
        <v>17729667.870000005</v>
      </c>
      <c r="H52" s="7">
        <v>17327319.170000002</v>
      </c>
      <c r="I52" s="7">
        <v>16931335.920000002</v>
      </c>
      <c r="J52" s="7">
        <v>14577797.890000002</v>
      </c>
      <c r="K52" s="7">
        <v>15985516.059999995</v>
      </c>
      <c r="L52" s="7">
        <v>14842530.6</v>
      </c>
      <c r="M52" s="7">
        <v>11594801.84</v>
      </c>
      <c r="N52" s="7">
        <v>178106449.34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8806940.6699999999</v>
      </c>
      <c r="C57" s="2">
        <v>12318136.599999998</v>
      </c>
      <c r="D57" s="2">
        <v>14958895.839999991</v>
      </c>
      <c r="E57" s="2">
        <v>17484841.899999995</v>
      </c>
      <c r="F57" s="2">
        <v>15548664.979999999</v>
      </c>
      <c r="G57" s="2">
        <v>17729667.870000005</v>
      </c>
      <c r="H57" s="2">
        <v>17327319.170000002</v>
      </c>
      <c r="I57" s="2">
        <v>16931335.920000002</v>
      </c>
      <c r="J57" s="2">
        <v>14577797.890000002</v>
      </c>
      <c r="K57" s="2">
        <v>15985516.059999995</v>
      </c>
      <c r="L57" s="2">
        <v>14842530.6</v>
      </c>
      <c r="M57" s="2">
        <v>11594801.84</v>
      </c>
      <c r="N57" s="2">
        <v>178106449.34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1549800</v>
      </c>
      <c r="C60" s="7">
        <v>1379700</v>
      </c>
      <c r="D60" s="7">
        <v>2743020</v>
      </c>
      <c r="E60" s="7">
        <v>1891260</v>
      </c>
      <c r="F60" s="7">
        <v>2240280</v>
      </c>
      <c r="G60" s="7">
        <v>3478356</v>
      </c>
      <c r="H60" s="7">
        <v>3301641</v>
      </c>
      <c r="I60" s="7">
        <v>3386691</v>
      </c>
      <c r="J60" s="7">
        <v>3514266</v>
      </c>
      <c r="K60" s="7">
        <v>3759656.2999999938</v>
      </c>
      <c r="L60" s="7">
        <v>3116674.6999999965</v>
      </c>
      <c r="M60" s="7">
        <v>2436185.8399999975</v>
      </c>
      <c r="N60" s="7">
        <v>32797530.839999985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1549800</v>
      </c>
      <c r="C66" s="2">
        <v>1379700</v>
      </c>
      <c r="D66" s="2">
        <v>2743020</v>
      </c>
      <c r="E66" s="2">
        <v>1891260</v>
      </c>
      <c r="F66" s="2">
        <v>2240280</v>
      </c>
      <c r="G66" s="2">
        <v>3478356</v>
      </c>
      <c r="H66" s="2">
        <v>3301641</v>
      </c>
      <c r="I66" s="2">
        <v>3386691</v>
      </c>
      <c r="J66" s="2">
        <v>3514266</v>
      </c>
      <c r="K66" s="2">
        <v>3759656.2999999938</v>
      </c>
      <c r="L66" s="2">
        <v>3116674.6999999965</v>
      </c>
      <c r="M66" s="2">
        <v>2436185.8399999975</v>
      </c>
      <c r="N66" s="2">
        <v>32797530.839999985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189000</v>
      </c>
      <c r="D76" s="7">
        <v>0</v>
      </c>
      <c r="E76" s="7">
        <v>0</v>
      </c>
      <c r="F76" s="7">
        <v>598500</v>
      </c>
      <c r="G76" s="7">
        <v>0</v>
      </c>
      <c r="H76" s="7">
        <v>850500</v>
      </c>
      <c r="I76" s="7">
        <v>425250</v>
      </c>
      <c r="J76" s="7">
        <v>212625</v>
      </c>
      <c r="K76" s="7">
        <v>0</v>
      </c>
      <c r="L76" s="7">
        <v>0</v>
      </c>
      <c r="M76" s="7">
        <v>0</v>
      </c>
      <c r="N76" s="7">
        <v>2275875</v>
      </c>
    </row>
    <row r="77" spans="1:14" x14ac:dyDescent="0.25">
      <c r="A77" s="1" t="s">
        <v>15</v>
      </c>
      <c r="B77" s="2">
        <v>0</v>
      </c>
      <c r="C77" s="2">
        <v>189000</v>
      </c>
      <c r="D77" s="2">
        <v>0</v>
      </c>
      <c r="E77" s="2">
        <v>0</v>
      </c>
      <c r="F77" s="2">
        <v>598500</v>
      </c>
      <c r="G77" s="2">
        <v>0</v>
      </c>
      <c r="H77" s="2">
        <v>850500</v>
      </c>
      <c r="I77" s="2">
        <v>425250</v>
      </c>
      <c r="J77" s="2">
        <v>212625</v>
      </c>
      <c r="K77" s="2">
        <v>0</v>
      </c>
      <c r="L77" s="2">
        <v>0</v>
      </c>
      <c r="M77" s="2">
        <v>0</v>
      </c>
      <c r="N77" s="2">
        <v>2275875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125</v>
      </c>
      <c r="B103" s="13">
        <v>27626559.910000011</v>
      </c>
      <c r="C103" s="13">
        <v>29372427.969999969</v>
      </c>
      <c r="D103" s="13">
        <v>43413896.119999945</v>
      </c>
      <c r="E103" s="13">
        <v>42760778.670000017</v>
      </c>
      <c r="F103" s="13">
        <v>42985375.330000043</v>
      </c>
      <c r="G103" s="13">
        <v>42927273.410000116</v>
      </c>
      <c r="H103" s="13">
        <v>52074382.189999983</v>
      </c>
      <c r="I103" s="13">
        <v>47754385.680000022</v>
      </c>
      <c r="J103" s="13">
        <v>48268197.100000001</v>
      </c>
      <c r="K103" s="13">
        <v>46775110.29999993</v>
      </c>
      <c r="L103" s="13">
        <v>49731151.719999872</v>
      </c>
      <c r="M103" s="13">
        <v>45660827.360000141</v>
      </c>
      <c r="N103" s="13">
        <v>519350365.76000005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/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190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134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121500</v>
      </c>
      <c r="L24" s="7">
        <v>0</v>
      </c>
      <c r="M24" s="7">
        <v>0</v>
      </c>
      <c r="N24" s="7">
        <v>121500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121500</v>
      </c>
      <c r="L26" s="2">
        <v>0</v>
      </c>
      <c r="M26" s="2">
        <v>0</v>
      </c>
      <c r="N26" s="2">
        <v>121500</v>
      </c>
    </row>
    <row r="27" spans="1:14" x14ac:dyDescent="0.25">
      <c r="A27" s="6" t="s">
        <v>33</v>
      </c>
      <c r="B27" s="7">
        <v>1554630</v>
      </c>
      <c r="C27" s="7">
        <v>0</v>
      </c>
      <c r="D27" s="7">
        <v>0</v>
      </c>
      <c r="E27" s="7">
        <v>6248494.04</v>
      </c>
      <c r="F27" s="7">
        <v>7373425.8300000001</v>
      </c>
      <c r="G27" s="7">
        <v>3379543.560000001</v>
      </c>
      <c r="H27" s="7">
        <v>1370922.0799999996</v>
      </c>
      <c r="I27" s="7">
        <v>0</v>
      </c>
      <c r="J27" s="7">
        <v>724452.0199999999</v>
      </c>
      <c r="K27" s="7">
        <v>0</v>
      </c>
      <c r="L27" s="7">
        <v>2298793.8000000007</v>
      </c>
      <c r="M27" s="7">
        <v>3994533.2000000034</v>
      </c>
      <c r="N27" s="7">
        <v>26944794.530000005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1199916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1199916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416100</v>
      </c>
      <c r="C36" s="2">
        <v>0</v>
      </c>
      <c r="D36" s="2">
        <v>0</v>
      </c>
      <c r="E36" s="2">
        <v>5048578.04</v>
      </c>
      <c r="F36" s="2">
        <v>7373425.8300000001</v>
      </c>
      <c r="G36" s="2">
        <v>3379543.560000001</v>
      </c>
      <c r="H36" s="2">
        <v>1370922.0799999996</v>
      </c>
      <c r="I36" s="2">
        <v>0</v>
      </c>
      <c r="J36" s="2">
        <v>724452.0199999999</v>
      </c>
      <c r="K36" s="2">
        <v>0</v>
      </c>
      <c r="L36" s="2">
        <v>0</v>
      </c>
      <c r="M36" s="2">
        <v>0</v>
      </c>
      <c r="N36" s="2">
        <v>18313021.530000001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1138530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2298793.8000000007</v>
      </c>
      <c r="M38" s="2">
        <v>3994533.2000000034</v>
      </c>
      <c r="N38" s="2">
        <v>7431857.0000000037</v>
      </c>
    </row>
    <row r="39" spans="1:14" x14ac:dyDescent="0.25">
      <c r="A39" s="6" t="s">
        <v>45</v>
      </c>
      <c r="B39" s="7">
        <v>6938696</v>
      </c>
      <c r="C39" s="7">
        <v>6849990.3100000182</v>
      </c>
      <c r="D39" s="7">
        <v>3684273.4799999991</v>
      </c>
      <c r="E39" s="7">
        <v>16278607.879999898</v>
      </c>
      <c r="F39" s="7">
        <v>11300879.48</v>
      </c>
      <c r="G39" s="7">
        <v>18010215.019999959</v>
      </c>
      <c r="H39" s="7">
        <v>14495094.899999972</v>
      </c>
      <c r="I39" s="7">
        <v>19650520</v>
      </c>
      <c r="J39" s="7">
        <v>16650300.480000118</v>
      </c>
      <c r="K39" s="7">
        <v>16780137.520000122</v>
      </c>
      <c r="L39" s="7">
        <v>17042205.760000132</v>
      </c>
      <c r="M39" s="7">
        <v>17229301.599999979</v>
      </c>
      <c r="N39" s="7">
        <v>164910222.43000019</v>
      </c>
    </row>
    <row r="40" spans="1:14" x14ac:dyDescent="0.25">
      <c r="A40" s="1" t="s">
        <v>45</v>
      </c>
      <c r="B40" s="2">
        <v>6938696</v>
      </c>
      <c r="C40" s="2">
        <v>6849990.3100000182</v>
      </c>
      <c r="D40" s="2">
        <v>3684273.4799999991</v>
      </c>
      <c r="E40" s="2">
        <v>16278607.879999898</v>
      </c>
      <c r="F40" s="2">
        <v>11300879.48</v>
      </c>
      <c r="G40" s="2">
        <v>18010215.019999959</v>
      </c>
      <c r="H40" s="2">
        <v>14495094.899999972</v>
      </c>
      <c r="I40" s="2">
        <v>19650520</v>
      </c>
      <c r="J40" s="2">
        <v>16650300.480000118</v>
      </c>
      <c r="K40" s="2">
        <v>16780137.520000122</v>
      </c>
      <c r="L40" s="2">
        <v>17042205.760000132</v>
      </c>
      <c r="M40" s="2">
        <v>17229301.599999979</v>
      </c>
      <c r="N40" s="2">
        <v>164910222.43000019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1938888.4900000014</v>
      </c>
      <c r="I41" s="7">
        <v>1869164</v>
      </c>
      <c r="J41" s="7">
        <v>3499664.1600000034</v>
      </c>
      <c r="K41" s="7">
        <v>3042332.9900000044</v>
      </c>
      <c r="L41" s="7">
        <v>2154576.120000001</v>
      </c>
      <c r="M41" s="7">
        <v>2725913.0500000026</v>
      </c>
      <c r="N41" s="7">
        <v>15230538.810000012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1938888.4900000014</v>
      </c>
      <c r="I50" s="2">
        <v>1869164</v>
      </c>
      <c r="J50" s="2">
        <v>3499664.1600000034</v>
      </c>
      <c r="K50" s="2">
        <v>3042332.9900000044</v>
      </c>
      <c r="L50" s="2">
        <v>2154576.120000001</v>
      </c>
      <c r="M50" s="2">
        <v>2725913.0500000026</v>
      </c>
      <c r="N50" s="2">
        <v>15230538.810000012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2575054</v>
      </c>
      <c r="C52" s="7">
        <v>2559791.8000000007</v>
      </c>
      <c r="D52" s="7">
        <v>0</v>
      </c>
      <c r="E52" s="7">
        <v>3155578.8000000012</v>
      </c>
      <c r="F52" s="7">
        <v>3497695.75</v>
      </c>
      <c r="G52" s="7">
        <v>5670075.9900000012</v>
      </c>
      <c r="H52" s="7">
        <v>8479246.6200000085</v>
      </c>
      <c r="I52" s="7">
        <v>4882634</v>
      </c>
      <c r="J52" s="7">
        <v>6581930.3899999997</v>
      </c>
      <c r="K52" s="7">
        <v>14381542.23000001</v>
      </c>
      <c r="L52" s="7">
        <v>10655497.300000012</v>
      </c>
      <c r="M52" s="7">
        <v>6053477.820000004</v>
      </c>
      <c r="N52" s="7">
        <v>68492524.700000033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2575054</v>
      </c>
      <c r="C57" s="2">
        <v>2559791.8000000007</v>
      </c>
      <c r="D57" s="2">
        <v>0</v>
      </c>
      <c r="E57" s="2">
        <v>3155578.8000000012</v>
      </c>
      <c r="F57" s="2">
        <v>3497695.75</v>
      </c>
      <c r="G57" s="2">
        <v>5670075.9900000012</v>
      </c>
      <c r="H57" s="2">
        <v>8479246.6200000085</v>
      </c>
      <c r="I57" s="2">
        <v>4882634</v>
      </c>
      <c r="J57" s="2">
        <v>6581930.3899999997</v>
      </c>
      <c r="K57" s="2">
        <v>14381542.23000001</v>
      </c>
      <c r="L57" s="2">
        <v>10655497.300000012</v>
      </c>
      <c r="M57" s="2">
        <v>6053477.820000004</v>
      </c>
      <c r="N57" s="2">
        <v>68492524.700000033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396900</v>
      </c>
      <c r="I60" s="7">
        <v>2459520</v>
      </c>
      <c r="J60" s="7">
        <v>3407040</v>
      </c>
      <c r="K60" s="7">
        <v>2494800</v>
      </c>
      <c r="L60" s="7">
        <v>2721600</v>
      </c>
      <c r="M60" s="7">
        <v>1644300</v>
      </c>
      <c r="N60" s="7">
        <v>13124160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396900</v>
      </c>
      <c r="I66" s="2">
        <v>2459520</v>
      </c>
      <c r="J66" s="2">
        <v>3407040</v>
      </c>
      <c r="K66" s="2">
        <v>2494800</v>
      </c>
      <c r="L66" s="2">
        <v>2721600</v>
      </c>
      <c r="M66" s="2">
        <v>1644300</v>
      </c>
      <c r="N66" s="2">
        <v>13124160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315000</v>
      </c>
      <c r="M76" s="7">
        <v>0</v>
      </c>
      <c r="N76" s="7">
        <v>315000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315000</v>
      </c>
      <c r="M77" s="2">
        <v>0</v>
      </c>
      <c r="N77" s="2">
        <v>315000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11068380</v>
      </c>
      <c r="C103" s="13">
        <v>9409782.110000018</v>
      </c>
      <c r="D103" s="13">
        <v>3684273.4799999991</v>
      </c>
      <c r="E103" s="13">
        <v>25682680.719999898</v>
      </c>
      <c r="F103" s="13">
        <v>22172001.060000002</v>
      </c>
      <c r="G103" s="13">
        <v>27059834.569999963</v>
      </c>
      <c r="H103" s="13">
        <v>26681052.089999981</v>
      </c>
      <c r="I103" s="13">
        <v>28861838</v>
      </c>
      <c r="J103" s="13">
        <v>30863387.050000124</v>
      </c>
      <c r="K103" s="13">
        <v>36820312.740000136</v>
      </c>
      <c r="L103" s="13">
        <v>35187672.980000146</v>
      </c>
      <c r="M103" s="13">
        <v>31647525.669999991</v>
      </c>
      <c r="N103" s="13">
        <v>289138740.47000021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1" zoomScaleNormal="100" workbookViewId="0">
      <selection activeCell="K2" sqref="K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132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134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376575.3</v>
      </c>
      <c r="C27" s="7">
        <v>755571</v>
      </c>
      <c r="D27" s="7">
        <v>1436640.31</v>
      </c>
      <c r="E27" s="7">
        <v>3418816.14</v>
      </c>
      <c r="F27" s="7">
        <v>4496741.0599999996</v>
      </c>
      <c r="G27" s="7">
        <v>0</v>
      </c>
      <c r="H27" s="7">
        <v>2543808.96</v>
      </c>
      <c r="I27" s="7">
        <v>1522081.9200000002</v>
      </c>
      <c r="J27" s="7">
        <v>2141084.54</v>
      </c>
      <c r="K27" s="7">
        <v>1584026</v>
      </c>
      <c r="L27" s="7">
        <v>0</v>
      </c>
      <c r="M27" s="7">
        <v>3948291</v>
      </c>
      <c r="N27" s="7">
        <v>22223636.23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3948291</v>
      </c>
      <c r="N31" s="2">
        <v>3948291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4496741.0599999996</v>
      </c>
      <c r="G36" s="2">
        <v>0</v>
      </c>
      <c r="H36" s="2">
        <v>2543808.96</v>
      </c>
      <c r="I36" s="2">
        <v>1522081.9200000002</v>
      </c>
      <c r="J36" s="2">
        <v>2141084.54</v>
      </c>
      <c r="K36" s="2">
        <v>1584026</v>
      </c>
      <c r="L36" s="2">
        <v>0</v>
      </c>
      <c r="M36" s="2">
        <v>0</v>
      </c>
      <c r="N36" s="2">
        <v>12287742.48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376575.3</v>
      </c>
      <c r="C38" s="2">
        <v>755571</v>
      </c>
      <c r="D38" s="2">
        <v>1436640.31</v>
      </c>
      <c r="E38" s="2">
        <v>3418816.14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5987602.75</v>
      </c>
    </row>
    <row r="39" spans="1:14" x14ac:dyDescent="0.25">
      <c r="A39" s="6" t="s">
        <v>45</v>
      </c>
      <c r="B39" s="7">
        <v>0</v>
      </c>
      <c r="C39" s="7">
        <v>462000</v>
      </c>
      <c r="D39" s="7">
        <v>3432000</v>
      </c>
      <c r="E39" s="7">
        <v>7327974.5</v>
      </c>
      <c r="F39" s="7">
        <v>3870581</v>
      </c>
      <c r="G39" s="7">
        <v>4987675</v>
      </c>
      <c r="H39" s="7">
        <v>8129093.5</v>
      </c>
      <c r="I39" s="7">
        <v>6403369.5</v>
      </c>
      <c r="J39" s="7">
        <v>7460583.5</v>
      </c>
      <c r="K39" s="7">
        <v>5648975</v>
      </c>
      <c r="L39" s="7">
        <v>9471523.25</v>
      </c>
      <c r="M39" s="7">
        <v>8833427</v>
      </c>
      <c r="N39" s="7">
        <v>66027202.25</v>
      </c>
    </row>
    <row r="40" spans="1:14" x14ac:dyDescent="0.25">
      <c r="A40" s="1" t="s">
        <v>45</v>
      </c>
      <c r="B40" s="2">
        <v>0</v>
      </c>
      <c r="C40" s="2">
        <v>462000</v>
      </c>
      <c r="D40" s="2">
        <v>3432000</v>
      </c>
      <c r="E40" s="2">
        <v>7327974.5</v>
      </c>
      <c r="F40" s="2">
        <v>3870581</v>
      </c>
      <c r="G40" s="2">
        <v>4987675</v>
      </c>
      <c r="H40" s="2">
        <v>8129093.5</v>
      </c>
      <c r="I40" s="2">
        <v>6403369.5</v>
      </c>
      <c r="J40" s="2">
        <v>7460583.5</v>
      </c>
      <c r="K40" s="2">
        <v>5648975</v>
      </c>
      <c r="L40" s="2">
        <v>9471523.25</v>
      </c>
      <c r="M40" s="2">
        <v>8833427</v>
      </c>
      <c r="N40" s="2">
        <v>66027202.25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4143577.75</v>
      </c>
      <c r="C52" s="7">
        <v>10108655</v>
      </c>
      <c r="D52" s="7">
        <v>11673753.27</v>
      </c>
      <c r="E52" s="7">
        <v>3742868.1</v>
      </c>
      <c r="F52" s="7">
        <v>8457209.75</v>
      </c>
      <c r="G52" s="7">
        <v>11112484.600000001</v>
      </c>
      <c r="H52" s="7">
        <v>5146956</v>
      </c>
      <c r="I52" s="7">
        <v>7391179.7999999989</v>
      </c>
      <c r="J52" s="7">
        <v>9728137.8000000007</v>
      </c>
      <c r="K52" s="7">
        <v>5759110.7999999998</v>
      </c>
      <c r="L52" s="7">
        <v>2626245.2000000002</v>
      </c>
      <c r="M52" s="7">
        <v>4532166</v>
      </c>
      <c r="N52" s="7">
        <v>84422344.070000008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4143577.75</v>
      </c>
      <c r="C57" s="2">
        <v>10108655</v>
      </c>
      <c r="D57" s="2">
        <v>11673753.27</v>
      </c>
      <c r="E57" s="2">
        <v>3742868.1</v>
      </c>
      <c r="F57" s="2">
        <v>8457209.75</v>
      </c>
      <c r="G57" s="2">
        <v>11112484.600000001</v>
      </c>
      <c r="H57" s="2">
        <v>5146956</v>
      </c>
      <c r="I57" s="2">
        <v>7391179.7999999989</v>
      </c>
      <c r="J57" s="2">
        <v>9728137.8000000007</v>
      </c>
      <c r="K57" s="2">
        <v>5759110.7999999998</v>
      </c>
      <c r="L57" s="2">
        <v>2626245.2000000002</v>
      </c>
      <c r="M57" s="2">
        <v>4532166</v>
      </c>
      <c r="N57" s="2">
        <v>84422344.070000008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4520153.05</v>
      </c>
      <c r="C103" s="13">
        <v>11326226</v>
      </c>
      <c r="D103" s="13">
        <v>16542393.58</v>
      </c>
      <c r="E103" s="13">
        <v>14489658.74</v>
      </c>
      <c r="F103" s="13">
        <v>16824531.809999999</v>
      </c>
      <c r="G103" s="13">
        <v>16100159.600000001</v>
      </c>
      <c r="H103" s="13">
        <v>15819858.460000001</v>
      </c>
      <c r="I103" s="13">
        <v>15316631.219999999</v>
      </c>
      <c r="J103" s="13">
        <v>19329805.84</v>
      </c>
      <c r="K103" s="13">
        <v>12992111.800000001</v>
      </c>
      <c r="L103" s="13">
        <v>12097768.449999999</v>
      </c>
      <c r="M103" s="13">
        <v>17313884</v>
      </c>
      <c r="N103" s="13">
        <v>172673182.55000001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workbookViewId="0">
      <pane xSplit="1" ySplit="3" topLeftCell="B82" activePane="bottomRight" state="frozen"/>
      <selection activeCell="P8" sqref="P8"/>
      <selection pane="topRight" activeCell="P8" sqref="P8"/>
      <selection pane="bottomLeft" activeCell="P8" sqref="P8"/>
      <selection pane="bottomRight" sqref="A1:N2"/>
    </sheetView>
  </sheetViews>
  <sheetFormatPr baseColWidth="10" defaultRowHeight="12.75" x14ac:dyDescent="0.2"/>
  <cols>
    <col min="1" max="1" width="32.7109375" style="23" customWidth="1"/>
    <col min="2" max="5" width="11.42578125" style="23"/>
    <col min="6" max="6" width="11.42578125" style="75"/>
    <col min="7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4" x14ac:dyDescent="0.2">
      <c r="A1" s="66" t="s">
        <v>254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f>SUM(B5:B9)</f>
        <v>0</v>
      </c>
      <c r="C4" s="28">
        <f t="shared" ref="C4:M4" si="0">SUM(C5:C9)</f>
        <v>0</v>
      </c>
      <c r="D4" s="28">
        <f t="shared" si="0"/>
        <v>0</v>
      </c>
      <c r="E4" s="28">
        <f t="shared" si="0"/>
        <v>0</v>
      </c>
      <c r="F4" s="28">
        <f t="shared" si="0"/>
        <v>0</v>
      </c>
      <c r="G4" s="28">
        <f t="shared" si="0"/>
        <v>0</v>
      </c>
      <c r="H4" s="28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L4" s="28">
        <f t="shared" si="0"/>
        <v>0</v>
      </c>
      <c r="M4" s="28">
        <f t="shared" si="0"/>
        <v>0</v>
      </c>
      <c r="N4" s="28">
        <f>+SUM(B4:M4)</f>
        <v>0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 t="shared" ref="N5:N68" si="1">+SUM(B5:M5)</f>
        <v>0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 t="shared" si="1"/>
        <v>0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 t="shared" si="1"/>
        <v>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1"/>
        <v>0</v>
      </c>
    </row>
    <row r="9" spans="1:14" ht="13.5" thickBot="1" x14ac:dyDescent="0.25">
      <c r="A9" s="33" t="s">
        <v>15</v>
      </c>
      <c r="B9" s="31">
        <v>0</v>
      </c>
      <c r="C9" s="30">
        <v>0</v>
      </c>
      <c r="D9" s="30">
        <v>0</v>
      </c>
      <c r="E9" s="30">
        <v>0</v>
      </c>
      <c r="F9" s="31">
        <v>0</v>
      </c>
      <c r="G9" s="30">
        <v>0</v>
      </c>
      <c r="H9" s="30">
        <v>0</v>
      </c>
      <c r="I9" s="30">
        <v>0</v>
      </c>
      <c r="J9" s="31">
        <v>0</v>
      </c>
      <c r="K9" s="30">
        <v>0</v>
      </c>
      <c r="L9" s="30">
        <v>0</v>
      </c>
      <c r="M9" s="30">
        <v>0</v>
      </c>
      <c r="N9" s="31">
        <f t="shared" si="1"/>
        <v>0</v>
      </c>
    </row>
    <row r="10" spans="1:14" ht="13.5" thickBot="1" x14ac:dyDescent="0.25">
      <c r="A10" s="27" t="s">
        <v>18</v>
      </c>
      <c r="B10" s="28">
        <f>SUM(B11:B16)</f>
        <v>12833004.449999999</v>
      </c>
      <c r="C10" s="28">
        <f t="shared" ref="C10:M10" si="2">SUM(C11:C16)</f>
        <v>32681315.27</v>
      </c>
      <c r="D10" s="28">
        <f>SUM(D11:D16)</f>
        <v>95653759.090000004</v>
      </c>
      <c r="E10" s="28">
        <f t="shared" si="2"/>
        <v>89139651.939999998</v>
      </c>
      <c r="F10" s="28">
        <f t="shared" si="2"/>
        <v>88932264.709999993</v>
      </c>
      <c r="G10" s="28">
        <f t="shared" si="2"/>
        <v>122941992.58</v>
      </c>
      <c r="H10" s="28">
        <f t="shared" si="2"/>
        <v>114169610.63</v>
      </c>
      <c r="I10" s="28">
        <f t="shared" si="2"/>
        <v>105699718.8504</v>
      </c>
      <c r="J10" s="28">
        <f t="shared" si="2"/>
        <v>87915963</v>
      </c>
      <c r="K10" s="28">
        <f t="shared" si="2"/>
        <v>144712440.13999999</v>
      </c>
      <c r="L10" s="28">
        <f t="shared" si="2"/>
        <v>141975462.61000001</v>
      </c>
      <c r="M10" s="28">
        <f t="shared" si="2"/>
        <v>93743516.319999993</v>
      </c>
      <c r="N10" s="28">
        <f t="shared" si="1"/>
        <v>1130398699.5904</v>
      </c>
    </row>
    <row r="11" spans="1:14" x14ac:dyDescent="0.2">
      <c r="A11" s="34" t="s">
        <v>19</v>
      </c>
      <c r="B11" s="30">
        <v>12833004.449999999</v>
      </c>
      <c r="C11" s="68">
        <v>32681315.27</v>
      </c>
      <c r="D11" s="68">
        <v>95653759.090000004</v>
      </c>
      <c r="E11" s="68">
        <v>89139651.939999998</v>
      </c>
      <c r="F11" s="68">
        <v>88932264.709999993</v>
      </c>
      <c r="G11" s="68">
        <v>122941992.58</v>
      </c>
      <c r="H11" s="68">
        <v>114169610.63</v>
      </c>
      <c r="I11" s="68">
        <v>105699718.8504</v>
      </c>
      <c r="J11" s="68">
        <v>87915963</v>
      </c>
      <c r="K11" s="68">
        <v>144712440.13999999</v>
      </c>
      <c r="L11" s="68">
        <v>141975462.61000001</v>
      </c>
      <c r="M11" s="68">
        <v>93743516.319999993</v>
      </c>
      <c r="N11" s="31">
        <f t="shared" si="1"/>
        <v>1130398699.5904</v>
      </c>
    </row>
    <row r="12" spans="1:14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si="1"/>
        <v>0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1"/>
        <v>0</v>
      </c>
    </row>
    <row r="14" spans="1:14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1"/>
        <v>0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1"/>
        <v>0</v>
      </c>
    </row>
    <row r="16" spans="1:14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1"/>
        <v>0</v>
      </c>
    </row>
    <row r="17" spans="1:14" ht="13.5" thickBot="1" x14ac:dyDescent="0.25">
      <c r="A17" s="27" t="s">
        <v>25</v>
      </c>
      <c r="B17" s="28">
        <f>SUM(B18:B21)</f>
        <v>702545945.91999996</v>
      </c>
      <c r="C17" s="28">
        <f t="shared" ref="C17:M17" si="3">SUM(C18:C21)</f>
        <v>1078555097.25</v>
      </c>
      <c r="D17" s="28">
        <f t="shared" si="3"/>
        <v>1121365989.1900001</v>
      </c>
      <c r="E17" s="28">
        <f t="shared" si="3"/>
        <v>1262348969.05</v>
      </c>
      <c r="F17" s="28">
        <f t="shared" si="3"/>
        <v>1263352620.3399999</v>
      </c>
      <c r="G17" s="28">
        <f t="shared" si="3"/>
        <v>1229311036.3099999</v>
      </c>
      <c r="H17" s="28">
        <f t="shared" si="3"/>
        <v>937248306.70000005</v>
      </c>
      <c r="I17" s="28">
        <f t="shared" si="3"/>
        <v>1391431433.3336</v>
      </c>
      <c r="J17" s="28">
        <f t="shared" si="3"/>
        <v>850367283.73000002</v>
      </c>
      <c r="K17" s="28">
        <f t="shared" si="3"/>
        <v>1535809026.6600001</v>
      </c>
      <c r="L17" s="28">
        <f t="shared" si="3"/>
        <v>1456767879.1700001</v>
      </c>
      <c r="M17" s="28">
        <f t="shared" si="3"/>
        <v>1451405873.24</v>
      </c>
      <c r="N17" s="28">
        <f t="shared" si="1"/>
        <v>14280509460.893599</v>
      </c>
    </row>
    <row r="18" spans="1:14" x14ac:dyDescent="0.2">
      <c r="A18" s="34" t="s">
        <v>26</v>
      </c>
      <c r="B18" s="69">
        <v>702545945.91999996</v>
      </c>
      <c r="C18" s="68">
        <v>1078555097.25</v>
      </c>
      <c r="D18" s="68">
        <v>1121365989.1900001</v>
      </c>
      <c r="E18" s="68">
        <v>1262348969.05</v>
      </c>
      <c r="F18" s="68">
        <v>1263352620.3399999</v>
      </c>
      <c r="G18" s="68">
        <v>1229311036.3099999</v>
      </c>
      <c r="H18" s="68">
        <v>937248306.70000005</v>
      </c>
      <c r="I18" s="68">
        <v>1391431433.3336</v>
      </c>
      <c r="J18" s="68">
        <v>850367283.73000002</v>
      </c>
      <c r="K18" s="68">
        <v>1535809026.6600001</v>
      </c>
      <c r="L18" s="68">
        <v>1456767879.1700001</v>
      </c>
      <c r="M18" s="68">
        <v>1451405873.24</v>
      </c>
      <c r="N18" s="31">
        <f t="shared" si="1"/>
        <v>14280509460.893599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si="1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1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1"/>
        <v>0</v>
      </c>
    </row>
    <row r="22" spans="1:14" ht="13.5" thickBot="1" x14ac:dyDescent="0.25">
      <c r="A22" s="27" t="s">
        <v>30</v>
      </c>
      <c r="B22" s="35">
        <f>SUM(B23:B24)</f>
        <v>5340192</v>
      </c>
      <c r="C22" s="35">
        <f t="shared" ref="C22:M22" si="4">SUM(C23:C24)</f>
        <v>0</v>
      </c>
      <c r="D22" s="35">
        <f t="shared" si="4"/>
        <v>9372769.1999999993</v>
      </c>
      <c r="E22" s="35">
        <f t="shared" si="4"/>
        <v>6873362.0999999996</v>
      </c>
      <c r="F22" s="70">
        <f t="shared" si="4"/>
        <v>5415376.2000000002</v>
      </c>
      <c r="G22" s="35">
        <f t="shared" si="4"/>
        <v>4582241.4000000004</v>
      </c>
      <c r="H22" s="35">
        <f t="shared" si="4"/>
        <v>1403474.4</v>
      </c>
      <c r="I22" s="35">
        <f t="shared" si="4"/>
        <v>0</v>
      </c>
      <c r="J22" s="35">
        <f t="shared" si="4"/>
        <v>5291292.9000000004</v>
      </c>
      <c r="K22" s="35">
        <f t="shared" si="4"/>
        <v>9157486.6899999995</v>
      </c>
      <c r="L22" s="35">
        <f t="shared" si="4"/>
        <v>6459294.6600000001</v>
      </c>
      <c r="M22" s="35">
        <f t="shared" si="4"/>
        <v>15317450.17</v>
      </c>
      <c r="N22" s="54">
        <f t="shared" si="1"/>
        <v>69212939.719999999</v>
      </c>
    </row>
    <row r="23" spans="1:14" ht="13.5" thickBot="1" x14ac:dyDescent="0.25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si="1"/>
        <v>0</v>
      </c>
    </row>
    <row r="24" spans="1:14" ht="13.5" thickBot="1" x14ac:dyDescent="0.25">
      <c r="A24" s="34" t="s">
        <v>32</v>
      </c>
      <c r="B24" s="30">
        <v>5340192</v>
      </c>
      <c r="C24" s="30">
        <v>0</v>
      </c>
      <c r="D24" s="71">
        <v>9372769.1999999993</v>
      </c>
      <c r="E24" s="71">
        <v>6873362.0999999996</v>
      </c>
      <c r="F24" s="71">
        <v>5415376.2000000002</v>
      </c>
      <c r="G24" s="71">
        <v>4582241.4000000004</v>
      </c>
      <c r="H24" s="71">
        <v>1403474.4</v>
      </c>
      <c r="I24" s="30">
        <v>0</v>
      </c>
      <c r="J24" s="68">
        <v>5291292.9000000004</v>
      </c>
      <c r="K24" s="71">
        <v>9157486.6899999995</v>
      </c>
      <c r="L24" s="71">
        <v>6459294.6600000001</v>
      </c>
      <c r="M24" s="71">
        <v>15317450.17</v>
      </c>
      <c r="N24" s="36">
        <f t="shared" si="1"/>
        <v>69212939.719999999</v>
      </c>
    </row>
    <row r="25" spans="1:14" ht="13.5" thickBot="1" x14ac:dyDescent="0.25">
      <c r="A25" s="27" t="s">
        <v>33</v>
      </c>
      <c r="B25" s="28">
        <f>SUM(B26:B36)</f>
        <v>1112767066.77</v>
      </c>
      <c r="C25" s="28">
        <f t="shared" ref="C25:M25" si="5">SUM(C26:C36)</f>
        <v>765445960.58000004</v>
      </c>
      <c r="D25" s="28">
        <f t="shared" si="5"/>
        <v>1401936281</v>
      </c>
      <c r="E25" s="28">
        <f t="shared" si="5"/>
        <v>2076418846.6399999</v>
      </c>
      <c r="F25" s="28">
        <f t="shared" si="5"/>
        <v>2218180299.5599999</v>
      </c>
      <c r="G25" s="28">
        <f t="shared" si="5"/>
        <v>2417415135.5599999</v>
      </c>
      <c r="H25" s="28">
        <f t="shared" si="5"/>
        <v>2320864853.8099999</v>
      </c>
      <c r="I25" s="28">
        <f t="shared" si="5"/>
        <v>2156552907.2514992</v>
      </c>
      <c r="J25" s="28">
        <f t="shared" si="5"/>
        <v>2625357778.8599997</v>
      </c>
      <c r="K25" s="28">
        <f t="shared" si="5"/>
        <v>2667597336.5900002</v>
      </c>
      <c r="L25" s="28">
        <f t="shared" si="5"/>
        <v>2413627726.3400002</v>
      </c>
      <c r="M25" s="28">
        <f t="shared" si="5"/>
        <v>2559833006.1500001</v>
      </c>
      <c r="N25" s="28">
        <f t="shared" si="1"/>
        <v>24735997199.1115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68"/>
      <c r="K26" s="30">
        <v>0</v>
      </c>
      <c r="L26" s="30">
        <v>0</v>
      </c>
      <c r="M26" s="30">
        <v>0</v>
      </c>
      <c r="N26" s="36">
        <f t="shared" si="1"/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1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1"/>
        <v>0</v>
      </c>
    </row>
    <row r="29" spans="1:14" x14ac:dyDescent="0.2">
      <c r="A29" s="34" t="s">
        <v>38</v>
      </c>
      <c r="B29" s="30">
        <v>858897381.04999995</v>
      </c>
      <c r="C29" s="72">
        <v>570597590.75</v>
      </c>
      <c r="D29" s="72">
        <v>1163456360.6800001</v>
      </c>
      <c r="E29" s="72">
        <v>893354696.34000003</v>
      </c>
      <c r="F29" s="72">
        <v>1062037229.28</v>
      </c>
      <c r="G29" s="72">
        <v>1606935613.5</v>
      </c>
      <c r="H29" s="72">
        <v>1645588993.4400001</v>
      </c>
      <c r="I29" s="72">
        <v>1499077742.6054995</v>
      </c>
      <c r="J29" s="72">
        <v>1526938355.28</v>
      </c>
      <c r="K29" s="72">
        <v>1244225154.98</v>
      </c>
      <c r="L29" s="72">
        <v>1084600011.6700001</v>
      </c>
      <c r="M29" s="72">
        <v>1532195500.98</v>
      </c>
      <c r="N29" s="36">
        <f t="shared" si="1"/>
        <v>14687904630.5555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1"/>
        <v>0</v>
      </c>
    </row>
    <row r="31" spans="1:14" x14ac:dyDescent="0.2">
      <c r="A31" s="34" t="s">
        <v>44</v>
      </c>
      <c r="B31" s="30">
        <v>58932503.25</v>
      </c>
      <c r="C31" s="72">
        <v>24499207.350000001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72">
        <v>27241303.5</v>
      </c>
      <c r="M31" s="72">
        <v>158565321.69</v>
      </c>
      <c r="N31" s="36">
        <f t="shared" si="1"/>
        <v>269238335.78999996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1"/>
        <v>0</v>
      </c>
    </row>
    <row r="33" spans="1:14" x14ac:dyDescent="0.2">
      <c r="A33" s="34" t="s">
        <v>37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1"/>
        <v>0</v>
      </c>
    </row>
    <row r="34" spans="1:14" x14ac:dyDescent="0.2">
      <c r="A34" s="34" t="s">
        <v>42</v>
      </c>
      <c r="B34" s="30">
        <v>194937182.47</v>
      </c>
      <c r="C34" s="72">
        <v>170349162.47999999</v>
      </c>
      <c r="D34" s="72">
        <v>238479920.31999999</v>
      </c>
      <c r="E34" s="72">
        <v>1183064150.3</v>
      </c>
      <c r="F34" s="72">
        <v>1156143070.28</v>
      </c>
      <c r="G34" s="72">
        <v>810479522.05999994</v>
      </c>
      <c r="H34" s="72">
        <v>675275860.37</v>
      </c>
      <c r="I34" s="72">
        <v>657475164.64599991</v>
      </c>
      <c r="J34" s="72">
        <v>1098419423.5799999</v>
      </c>
      <c r="K34" s="72">
        <v>1423372181.6099999</v>
      </c>
      <c r="L34" s="72">
        <v>1301786411.1700001</v>
      </c>
      <c r="M34" s="72">
        <v>869072183.48000002</v>
      </c>
      <c r="N34" s="36">
        <f t="shared" si="1"/>
        <v>9778854232.7659988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1"/>
        <v>0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1"/>
        <v>0</v>
      </c>
    </row>
    <row r="37" spans="1:14" ht="13.5" thickBot="1" x14ac:dyDescent="0.25">
      <c r="A37" s="27" t="s">
        <v>45</v>
      </c>
      <c r="B37" s="28">
        <f>B38</f>
        <v>0</v>
      </c>
      <c r="C37" s="28">
        <f t="shared" ref="C37:M37" si="6">C38</f>
        <v>0</v>
      </c>
      <c r="D37" s="28">
        <f t="shared" si="6"/>
        <v>0</v>
      </c>
      <c r="E37" s="28">
        <f t="shared" si="6"/>
        <v>0</v>
      </c>
      <c r="F37" s="28">
        <f t="shared" si="6"/>
        <v>0</v>
      </c>
      <c r="G37" s="28">
        <f t="shared" si="6"/>
        <v>0</v>
      </c>
      <c r="H37" s="28">
        <f t="shared" si="6"/>
        <v>0</v>
      </c>
      <c r="I37" s="28">
        <f t="shared" si="6"/>
        <v>0</v>
      </c>
      <c r="J37" s="28">
        <f t="shared" si="6"/>
        <v>0</v>
      </c>
      <c r="K37" s="28">
        <f t="shared" si="6"/>
        <v>0</v>
      </c>
      <c r="L37" s="28">
        <f t="shared" si="6"/>
        <v>0</v>
      </c>
      <c r="M37" s="28">
        <f t="shared" si="6"/>
        <v>0</v>
      </c>
      <c r="N37" s="28">
        <f t="shared" si="1"/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 t="shared" si="1"/>
        <v>0</v>
      </c>
    </row>
    <row r="39" spans="1:14" ht="13.5" thickBot="1" x14ac:dyDescent="0.25">
      <c r="A39" s="27" t="s">
        <v>46</v>
      </c>
      <c r="B39" s="28">
        <f>SUM(B40:B49)</f>
        <v>620309234.24000001</v>
      </c>
      <c r="C39" s="28">
        <f t="shared" ref="C39:M39" si="7">SUM(C40:C49)</f>
        <v>820610243.71000004</v>
      </c>
      <c r="D39" s="28">
        <f t="shared" si="7"/>
        <v>416028352.40999997</v>
      </c>
      <c r="E39" s="28">
        <f t="shared" si="7"/>
        <v>636699514.18000007</v>
      </c>
      <c r="F39" s="28">
        <f t="shared" si="7"/>
        <v>878109820.06000006</v>
      </c>
      <c r="G39" s="28">
        <f t="shared" si="7"/>
        <v>1004709238.26</v>
      </c>
      <c r="H39" s="28">
        <f t="shared" si="7"/>
        <v>1059409330.88</v>
      </c>
      <c r="I39" s="28">
        <f t="shared" si="7"/>
        <v>1364094499.7424998</v>
      </c>
      <c r="J39" s="28">
        <f t="shared" si="7"/>
        <v>1423708256.29</v>
      </c>
      <c r="K39" s="28">
        <f t="shared" si="7"/>
        <v>1175233613.6560001</v>
      </c>
      <c r="L39" s="28">
        <f t="shared" si="7"/>
        <v>1338748227.5900002</v>
      </c>
      <c r="M39" s="28">
        <f t="shared" si="7"/>
        <v>1033440155</v>
      </c>
      <c r="N39" s="28">
        <f t="shared" si="1"/>
        <v>11771100486.018501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si="1"/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1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1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1"/>
        <v>0</v>
      </c>
    </row>
    <row r="44" spans="1:14" x14ac:dyDescent="0.2">
      <c r="A44" s="34" t="s">
        <v>54</v>
      </c>
      <c r="B44" s="30">
        <v>8562874.9600000009</v>
      </c>
      <c r="C44" s="72">
        <v>4949643.7</v>
      </c>
      <c r="D44" s="72">
        <v>12180525.15</v>
      </c>
      <c r="E44" s="72">
        <v>22663258.57</v>
      </c>
      <c r="F44" s="72">
        <v>16471936.189999999</v>
      </c>
      <c r="G44" s="72">
        <v>6546776.29</v>
      </c>
      <c r="H44" s="72">
        <v>13740796.93</v>
      </c>
      <c r="I44" s="72">
        <v>5033629.8515999997</v>
      </c>
      <c r="J44" s="72">
        <v>15070715.039999999</v>
      </c>
      <c r="K44" s="72">
        <v>13871274.66</v>
      </c>
      <c r="L44" s="72">
        <v>11514092.439999999</v>
      </c>
      <c r="M44" s="72">
        <v>5428450</v>
      </c>
      <c r="N44" s="36">
        <f t="shared" si="1"/>
        <v>136033973.7816</v>
      </c>
    </row>
    <row r="45" spans="1:14" x14ac:dyDescent="0.2">
      <c r="A45" s="34" t="s">
        <v>52</v>
      </c>
      <c r="B45" s="30">
        <v>611746359.27999997</v>
      </c>
      <c r="C45" s="72">
        <v>815660600.00999999</v>
      </c>
      <c r="D45" s="72">
        <v>403847827.25999999</v>
      </c>
      <c r="E45" s="72">
        <v>614036255.61000001</v>
      </c>
      <c r="F45" s="72">
        <v>861637883.87</v>
      </c>
      <c r="G45" s="72">
        <v>998162461.97000003</v>
      </c>
      <c r="H45" s="72">
        <v>1045668533.95</v>
      </c>
      <c r="I45" s="72">
        <v>1359060869.8908999</v>
      </c>
      <c r="J45" s="72">
        <v>1408637541.25</v>
      </c>
      <c r="K45" s="72">
        <v>1161362338.9960001</v>
      </c>
      <c r="L45" s="72">
        <v>1327234135.1500001</v>
      </c>
      <c r="M45" s="72">
        <v>1028011705</v>
      </c>
      <c r="N45" s="36">
        <f t="shared" si="1"/>
        <v>11635066512.236898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1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1"/>
        <v>0</v>
      </c>
    </row>
    <row r="50" spans="1:14" ht="13.5" thickBot="1" x14ac:dyDescent="0.25">
      <c r="A50" s="27" t="s">
        <v>57</v>
      </c>
      <c r="B50" s="28">
        <f>SUM(B51:B57)</f>
        <v>200797110</v>
      </c>
      <c r="C50" s="28">
        <f t="shared" ref="C50:M50" si="8">SUM(C51:C57)</f>
        <v>192986010</v>
      </c>
      <c r="D50" s="28">
        <f t="shared" si="8"/>
        <v>126401900</v>
      </c>
      <c r="E50" s="28">
        <f t="shared" si="8"/>
        <v>155063800</v>
      </c>
      <c r="F50" s="28">
        <f t="shared" si="8"/>
        <v>215917250</v>
      </c>
      <c r="G50" s="28">
        <f t="shared" si="8"/>
        <v>162515500</v>
      </c>
      <c r="H50" s="28">
        <f t="shared" si="8"/>
        <v>286370500</v>
      </c>
      <c r="I50" s="28">
        <f t="shared" si="8"/>
        <v>410928331.5</v>
      </c>
      <c r="J50" s="28">
        <f t="shared" si="8"/>
        <v>163736728.5</v>
      </c>
      <c r="K50" s="28">
        <f t="shared" si="8"/>
        <v>304288792</v>
      </c>
      <c r="L50" s="28">
        <f t="shared" si="8"/>
        <v>300031495</v>
      </c>
      <c r="M50" s="28">
        <f t="shared" si="8"/>
        <v>152153125.5</v>
      </c>
      <c r="N50" s="28">
        <f t="shared" si="1"/>
        <v>2671190542.5</v>
      </c>
    </row>
    <row r="51" spans="1:14" x14ac:dyDescent="0.2">
      <c r="A51" s="34" t="s">
        <v>62</v>
      </c>
      <c r="B51" s="30">
        <v>200797110</v>
      </c>
      <c r="C51" s="68">
        <v>192986010</v>
      </c>
      <c r="D51" s="68">
        <v>126401900</v>
      </c>
      <c r="E51" s="72">
        <v>155063800</v>
      </c>
      <c r="F51" s="68">
        <v>215917250</v>
      </c>
      <c r="G51" s="68">
        <v>162515500</v>
      </c>
      <c r="H51" s="68">
        <v>286370500</v>
      </c>
      <c r="I51" s="68">
        <v>410928331.5</v>
      </c>
      <c r="J51" s="68">
        <v>163736728.5</v>
      </c>
      <c r="K51" s="68">
        <v>304288792</v>
      </c>
      <c r="L51" s="68">
        <v>300031495</v>
      </c>
      <c r="M51" s="68">
        <v>152153125.5</v>
      </c>
      <c r="N51" s="36">
        <f t="shared" si="1"/>
        <v>2671190542.5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1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1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"/>
        <v>0</v>
      </c>
    </row>
    <row r="58" spans="1:14" ht="23.25" thickBot="1" x14ac:dyDescent="0.25">
      <c r="A58" s="27" t="s">
        <v>65</v>
      </c>
      <c r="B58" s="28">
        <f>SUM(B59:B73)</f>
        <v>440209551.53999996</v>
      </c>
      <c r="C58" s="28">
        <f t="shared" ref="C58:M58" si="9">SUM(C59:C73)</f>
        <v>492424923.00999999</v>
      </c>
      <c r="D58" s="28">
        <f t="shared" si="9"/>
        <v>485273034.93999994</v>
      </c>
      <c r="E58" s="28">
        <f t="shared" si="9"/>
        <v>722812660.69000006</v>
      </c>
      <c r="F58" s="28">
        <f t="shared" si="9"/>
        <v>719803297.14999998</v>
      </c>
      <c r="G58" s="28">
        <f t="shared" si="9"/>
        <v>671863865.88999999</v>
      </c>
      <c r="H58" s="28">
        <f t="shared" si="9"/>
        <v>920644220.22000003</v>
      </c>
      <c r="I58" s="28">
        <f t="shared" si="9"/>
        <v>969128028.34829998</v>
      </c>
      <c r="J58" s="28">
        <f t="shared" si="9"/>
        <v>882126543.07000005</v>
      </c>
      <c r="K58" s="28">
        <f t="shared" si="9"/>
        <v>972590345.49000001</v>
      </c>
      <c r="L58" s="28">
        <f t="shared" si="9"/>
        <v>771906981.73000002</v>
      </c>
      <c r="M58" s="28">
        <f t="shared" si="9"/>
        <v>878951397.19000006</v>
      </c>
      <c r="N58" s="28">
        <f t="shared" si="1"/>
        <v>8927734849.2682991</v>
      </c>
    </row>
    <row r="59" spans="1:14" x14ac:dyDescent="0.2">
      <c r="A59" s="34" t="s">
        <v>67</v>
      </c>
      <c r="B59" s="30">
        <v>97735125</v>
      </c>
      <c r="C59" s="68">
        <v>111706162.5</v>
      </c>
      <c r="D59" s="68">
        <v>78659065</v>
      </c>
      <c r="E59" s="72">
        <v>127631000</v>
      </c>
      <c r="F59" s="68">
        <v>105686060</v>
      </c>
      <c r="G59" s="68">
        <v>83512345</v>
      </c>
      <c r="H59" s="68">
        <v>122888100</v>
      </c>
      <c r="I59" s="68">
        <v>140022160</v>
      </c>
      <c r="J59" s="68">
        <v>155019909</v>
      </c>
      <c r="K59" s="68">
        <v>182186916.09999999</v>
      </c>
      <c r="L59" s="68">
        <v>189437683.5</v>
      </c>
      <c r="M59" s="68">
        <v>169747772.5</v>
      </c>
      <c r="N59" s="36">
        <f t="shared" si="1"/>
        <v>1564232298.5999999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1"/>
        <v>0</v>
      </c>
    </row>
    <row r="61" spans="1:14" x14ac:dyDescent="0.2">
      <c r="A61" s="34" t="s">
        <v>71</v>
      </c>
      <c r="B61" s="30">
        <v>205137013.16</v>
      </c>
      <c r="C61" s="72">
        <v>225868387.19999999</v>
      </c>
      <c r="D61" s="72">
        <v>200242936.40000001</v>
      </c>
      <c r="E61" s="72">
        <v>300672090</v>
      </c>
      <c r="F61" s="72">
        <v>362842615.12</v>
      </c>
      <c r="G61" s="72">
        <v>274740286.92000002</v>
      </c>
      <c r="H61" s="72">
        <v>448033768.60000002</v>
      </c>
      <c r="I61" s="72">
        <v>454368127.27999991</v>
      </c>
      <c r="J61" s="72">
        <v>357184923.19999999</v>
      </c>
      <c r="K61" s="72">
        <v>380254864.92000002</v>
      </c>
      <c r="L61" s="72">
        <v>349289025.24000001</v>
      </c>
      <c r="M61" s="72">
        <v>307832400</v>
      </c>
      <c r="N61" s="36">
        <f t="shared" si="1"/>
        <v>3866466438.04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1"/>
        <v>0</v>
      </c>
    </row>
    <row r="63" spans="1:14" x14ac:dyDescent="0.2">
      <c r="A63" s="34" t="s">
        <v>72</v>
      </c>
      <c r="B63" s="30">
        <v>98247973.379999995</v>
      </c>
      <c r="C63" s="72">
        <v>116584173.31</v>
      </c>
      <c r="D63" s="72">
        <v>184397533.53999999</v>
      </c>
      <c r="E63" s="72">
        <v>277844570.69</v>
      </c>
      <c r="F63" s="72">
        <v>232822959.72999999</v>
      </c>
      <c r="G63" s="72">
        <v>255696233.97</v>
      </c>
      <c r="H63" s="72">
        <v>331035351.62</v>
      </c>
      <c r="I63" s="72">
        <v>347271991.06829995</v>
      </c>
      <c r="J63" s="72">
        <v>327604055.47000003</v>
      </c>
      <c r="K63" s="72">
        <v>380445909.47000003</v>
      </c>
      <c r="L63" s="72">
        <v>201313918.38999999</v>
      </c>
      <c r="M63" s="72">
        <v>376086260.19</v>
      </c>
      <c r="N63" s="36">
        <f t="shared" si="1"/>
        <v>3129350930.8283005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1"/>
        <v>0</v>
      </c>
    </row>
    <row r="65" spans="1:14" x14ac:dyDescent="0.2">
      <c r="A65" s="34" t="s">
        <v>77</v>
      </c>
      <c r="B65" s="30">
        <v>39089440</v>
      </c>
      <c r="C65" s="72">
        <v>38266200</v>
      </c>
      <c r="D65" s="72">
        <v>21973500</v>
      </c>
      <c r="E65" s="72">
        <v>16665000</v>
      </c>
      <c r="F65" s="72">
        <v>18039750</v>
      </c>
      <c r="G65" s="72">
        <v>57915000</v>
      </c>
      <c r="H65" s="72">
        <v>18687000</v>
      </c>
      <c r="I65" s="72">
        <v>27465750</v>
      </c>
      <c r="J65" s="72">
        <v>41038960</v>
      </c>
      <c r="K65" s="72">
        <v>29702655</v>
      </c>
      <c r="L65" s="72">
        <v>30565410</v>
      </c>
      <c r="M65" s="72">
        <v>25284964.5</v>
      </c>
      <c r="N65" s="36">
        <f t="shared" si="1"/>
        <v>364693629.5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1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ref="N69:N100" si="10">+SUM(B69:M69)</f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0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0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72">
        <v>411912.3</v>
      </c>
      <c r="G72" s="30">
        <v>0</v>
      </c>
      <c r="H72" s="30">
        <v>0</v>
      </c>
      <c r="I72" s="30">
        <v>0</v>
      </c>
      <c r="J72" s="72">
        <v>1278695.3999999999</v>
      </c>
      <c r="K72" s="30">
        <v>0</v>
      </c>
      <c r="L72" s="72">
        <v>1300944.6000000001</v>
      </c>
      <c r="M72" s="30">
        <v>0</v>
      </c>
      <c r="N72" s="36">
        <f t="shared" si="10"/>
        <v>2991552.3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10"/>
        <v>0</v>
      </c>
    </row>
    <row r="74" spans="1:14" ht="13.5" thickBot="1" x14ac:dyDescent="0.25">
      <c r="A74" s="27" t="s">
        <v>86</v>
      </c>
      <c r="B74" s="28">
        <f>SUM(B75:B80)</f>
        <v>57573752.990000002</v>
      </c>
      <c r="C74" s="28">
        <f t="shared" ref="C74:M74" si="11">SUM(C75:C80)</f>
        <v>61258768.799999997</v>
      </c>
      <c r="D74" s="28">
        <f t="shared" si="11"/>
        <v>53782146.299999997</v>
      </c>
      <c r="E74" s="28">
        <f t="shared" si="11"/>
        <v>64652690.099999994</v>
      </c>
      <c r="F74" s="28">
        <f t="shared" si="11"/>
        <v>52104394.240000002</v>
      </c>
      <c r="G74" s="28">
        <f t="shared" si="11"/>
        <v>61446059.399999999</v>
      </c>
      <c r="H74" s="28">
        <f t="shared" si="11"/>
        <v>85815232.200000003</v>
      </c>
      <c r="I74" s="28">
        <f t="shared" si="11"/>
        <v>96030828.300000012</v>
      </c>
      <c r="J74" s="28">
        <f t="shared" si="11"/>
        <v>119227392</v>
      </c>
      <c r="K74" s="28">
        <f t="shared" si="11"/>
        <v>141467339.80000001</v>
      </c>
      <c r="L74" s="28">
        <f t="shared" si="11"/>
        <v>109604770.68999998</v>
      </c>
      <c r="M74" s="28">
        <f t="shared" si="11"/>
        <v>83494996.200000003</v>
      </c>
      <c r="N74" s="28">
        <f t="shared" si="10"/>
        <v>986458371.01999986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10"/>
        <v>0</v>
      </c>
    </row>
    <row r="76" spans="1:14" x14ac:dyDescent="0.2">
      <c r="A76" s="34" t="s">
        <v>88</v>
      </c>
      <c r="B76" s="30">
        <v>56241104.990000002</v>
      </c>
      <c r="C76" s="72">
        <v>56621154.299999997</v>
      </c>
      <c r="D76" s="72">
        <v>53782146.299999997</v>
      </c>
      <c r="E76" s="30">
        <v>59393685.299999997</v>
      </c>
      <c r="F76" s="72">
        <v>45972448.5</v>
      </c>
      <c r="G76" s="72">
        <v>50414766.299999997</v>
      </c>
      <c r="H76" s="72">
        <v>78415620.299999997</v>
      </c>
      <c r="I76" s="72">
        <v>77429605.200000018</v>
      </c>
      <c r="J76" s="72">
        <v>107341459.2</v>
      </c>
      <c r="K76" s="72">
        <v>117548631</v>
      </c>
      <c r="L76" s="72">
        <v>85625121.599999994</v>
      </c>
      <c r="M76" s="72">
        <v>74506175.400000006</v>
      </c>
      <c r="N76" s="36">
        <f t="shared" si="10"/>
        <v>863291918.3900001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0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0"/>
        <v>0</v>
      </c>
    </row>
    <row r="79" spans="1:14" x14ac:dyDescent="0.2">
      <c r="A79" s="34" t="s">
        <v>91</v>
      </c>
      <c r="B79" s="30">
        <v>1332648</v>
      </c>
      <c r="C79" s="72">
        <v>4637614.5</v>
      </c>
      <c r="D79" s="30">
        <v>0</v>
      </c>
      <c r="E79" s="72">
        <v>5259004.8</v>
      </c>
      <c r="F79" s="72">
        <v>3286878</v>
      </c>
      <c r="G79" s="72">
        <v>11031293.1</v>
      </c>
      <c r="H79" s="30">
        <v>7399611.9000000004</v>
      </c>
      <c r="I79" s="72">
        <v>18601223.099999998</v>
      </c>
      <c r="J79" s="72">
        <v>11885932.800000001</v>
      </c>
      <c r="K79" s="72">
        <v>19263587.399999999</v>
      </c>
      <c r="L79" s="72">
        <v>18466827.600000001</v>
      </c>
      <c r="M79" s="72">
        <v>4031719.5</v>
      </c>
      <c r="N79" s="36">
        <f t="shared" si="10"/>
        <v>105196340.69999999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71">
        <v>2845067.74</v>
      </c>
      <c r="G80" s="30">
        <v>0</v>
      </c>
      <c r="H80" s="30">
        <v>0</v>
      </c>
      <c r="I80" s="30">
        <v>0</v>
      </c>
      <c r="J80" s="30">
        <v>0</v>
      </c>
      <c r="K80" s="71">
        <v>4655121.4000000004</v>
      </c>
      <c r="L80" s="71">
        <v>5512821.4900000002</v>
      </c>
      <c r="M80" s="71">
        <v>4957101.3</v>
      </c>
      <c r="N80" s="36">
        <f t="shared" si="10"/>
        <v>17970111.93</v>
      </c>
    </row>
    <row r="81" spans="1:14" ht="13.5" thickBot="1" x14ac:dyDescent="0.25">
      <c r="A81" s="27" t="s">
        <v>82</v>
      </c>
      <c r="B81" s="28">
        <f>SUM(B82:B85)</f>
        <v>0</v>
      </c>
      <c r="C81" s="28">
        <f t="shared" ref="C81:M81" si="12">SUM(C82:C85)</f>
        <v>0</v>
      </c>
      <c r="D81" s="28">
        <f t="shared" si="12"/>
        <v>8909916.4000000004</v>
      </c>
      <c r="E81" s="28">
        <f t="shared" si="12"/>
        <v>0</v>
      </c>
      <c r="F81" s="28">
        <f t="shared" si="12"/>
        <v>0</v>
      </c>
      <c r="G81" s="28">
        <f t="shared" si="12"/>
        <v>0</v>
      </c>
      <c r="H81" s="28">
        <f t="shared" si="12"/>
        <v>0</v>
      </c>
      <c r="I81" s="28">
        <f t="shared" si="12"/>
        <v>0</v>
      </c>
      <c r="J81" s="28">
        <f t="shared" si="12"/>
        <v>0</v>
      </c>
      <c r="K81" s="28">
        <f t="shared" si="12"/>
        <v>0</v>
      </c>
      <c r="L81" s="28">
        <f t="shared" si="12"/>
        <v>0</v>
      </c>
      <c r="M81" s="28">
        <f t="shared" si="12"/>
        <v>17325185</v>
      </c>
      <c r="N81" s="28">
        <f t="shared" si="10"/>
        <v>26235101.399999999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8909916.4000000004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17325185</v>
      </c>
      <c r="N82" s="30">
        <f t="shared" si="10"/>
        <v>26235101.399999999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0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0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0"/>
        <v>0</v>
      </c>
    </row>
    <row r="86" spans="1:14" ht="13.5" thickBot="1" x14ac:dyDescent="0.25">
      <c r="A86" s="27" t="s">
        <v>95</v>
      </c>
      <c r="B86" s="28">
        <f>SUM(B87:B94)</f>
        <v>8258254.6200000001</v>
      </c>
      <c r="C86" s="28">
        <f t="shared" ref="C86:M86" si="13">SUM(C87:C94)</f>
        <v>40430963.210000001</v>
      </c>
      <c r="D86" s="28">
        <f t="shared" si="13"/>
        <v>56940537.020000003</v>
      </c>
      <c r="E86" s="28">
        <f t="shared" si="13"/>
        <v>181139600.68000001</v>
      </c>
      <c r="F86" s="28">
        <f t="shared" si="13"/>
        <v>377836729.41000003</v>
      </c>
      <c r="G86" s="28">
        <f t="shared" si="13"/>
        <v>401672540.76999998</v>
      </c>
      <c r="H86" s="28">
        <f t="shared" si="13"/>
        <v>569003148.43000007</v>
      </c>
      <c r="I86" s="28">
        <f t="shared" si="13"/>
        <v>472306022.34239995</v>
      </c>
      <c r="J86" s="28">
        <f t="shared" si="13"/>
        <v>376899279.88999999</v>
      </c>
      <c r="K86" s="28">
        <f t="shared" si="13"/>
        <v>292105476.94</v>
      </c>
      <c r="L86" s="28">
        <f t="shared" si="13"/>
        <v>265004763.66999999</v>
      </c>
      <c r="M86" s="28">
        <f t="shared" si="13"/>
        <v>197236849.41</v>
      </c>
      <c r="N86" s="28">
        <f t="shared" si="10"/>
        <v>3238834166.3923998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0"/>
        <v>0</v>
      </c>
    </row>
    <row r="88" spans="1:14" x14ac:dyDescent="0.2">
      <c r="A88" s="34" t="s">
        <v>99</v>
      </c>
      <c r="B88" s="30">
        <v>8258254.6200000001</v>
      </c>
      <c r="C88" s="72">
        <v>40430963.210000001</v>
      </c>
      <c r="D88" s="72">
        <v>56940537.020000003</v>
      </c>
      <c r="E88" s="30">
        <v>181139600.68000001</v>
      </c>
      <c r="F88" s="72">
        <v>131696780.61</v>
      </c>
      <c r="G88" s="72">
        <v>134599794.37</v>
      </c>
      <c r="H88" s="72">
        <v>164799410.83000001</v>
      </c>
      <c r="I88" s="72">
        <v>172567757.94240001</v>
      </c>
      <c r="J88" s="72">
        <v>244088148.28999999</v>
      </c>
      <c r="K88" s="72">
        <v>292105476.94</v>
      </c>
      <c r="L88" s="72">
        <v>265004763.66999999</v>
      </c>
      <c r="M88" s="72">
        <v>197236849.41</v>
      </c>
      <c r="N88" s="36">
        <f t="shared" si="10"/>
        <v>1888868337.5924003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0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0"/>
        <v>0</v>
      </c>
    </row>
    <row r="91" spans="1:14" x14ac:dyDescent="0.2">
      <c r="A91" s="34" t="s">
        <v>241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0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72">
        <v>246139948.80000001</v>
      </c>
      <c r="G92" s="72">
        <v>267072746.40000001</v>
      </c>
      <c r="H92" s="72">
        <v>404203737.60000002</v>
      </c>
      <c r="I92" s="72">
        <v>264473748</v>
      </c>
      <c r="J92" s="72">
        <v>132811131.59999999</v>
      </c>
      <c r="K92" s="30">
        <v>0</v>
      </c>
      <c r="L92" s="30">
        <v>0</v>
      </c>
      <c r="M92" s="30">
        <v>0</v>
      </c>
      <c r="N92" s="36">
        <f t="shared" si="10"/>
        <v>1314701312.4000001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10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71">
        <v>35264516.399999999</v>
      </c>
      <c r="J94" s="30">
        <v>0</v>
      </c>
      <c r="K94" s="30">
        <v>0</v>
      </c>
      <c r="L94" s="30">
        <v>0</v>
      </c>
      <c r="M94" s="30">
        <v>0</v>
      </c>
      <c r="N94" s="36">
        <f t="shared" si="10"/>
        <v>35264516.399999999</v>
      </c>
    </row>
    <row r="95" spans="1:14" ht="13.5" thickBot="1" x14ac:dyDescent="0.25">
      <c r="A95" s="27" t="s">
        <v>92</v>
      </c>
      <c r="B95" s="28">
        <f>SUM(B96:B98)</f>
        <v>1197136.5</v>
      </c>
      <c r="C95" s="28">
        <f t="shared" ref="C95:M95" si="14">SUM(C96:C98)</f>
        <v>0</v>
      </c>
      <c r="D95" s="28">
        <f t="shared" si="14"/>
        <v>0</v>
      </c>
      <c r="E95" s="28">
        <f t="shared" si="14"/>
        <v>1610037.9</v>
      </c>
      <c r="F95" s="28">
        <f t="shared" si="14"/>
        <v>2471473.7999999998</v>
      </c>
      <c r="G95" s="28">
        <f t="shared" si="14"/>
        <v>1881985.8</v>
      </c>
      <c r="H95" s="28">
        <f t="shared" si="14"/>
        <v>2021142.3</v>
      </c>
      <c r="I95" s="28">
        <f t="shared" si="14"/>
        <v>1409889</v>
      </c>
      <c r="J95" s="28">
        <f t="shared" si="14"/>
        <v>1474689.9</v>
      </c>
      <c r="K95" s="28">
        <f t="shared" si="14"/>
        <v>2801294.1</v>
      </c>
      <c r="L95" s="28">
        <f t="shared" si="14"/>
        <v>1500349.5</v>
      </c>
      <c r="M95" s="28">
        <f t="shared" si="14"/>
        <v>0</v>
      </c>
      <c r="N95" s="28">
        <f t="shared" si="10"/>
        <v>16367998.799999999</v>
      </c>
    </row>
    <row r="96" spans="1:14" x14ac:dyDescent="0.2">
      <c r="A96" s="34" t="s">
        <v>93</v>
      </c>
      <c r="B96" s="30">
        <v>1197136.5</v>
      </c>
      <c r="C96" s="30">
        <v>0</v>
      </c>
      <c r="D96" s="30">
        <v>0</v>
      </c>
      <c r="E96" s="68">
        <v>1610037.9</v>
      </c>
      <c r="F96" s="68">
        <v>2471473.7999999998</v>
      </c>
      <c r="G96" s="68">
        <v>1881985.8</v>
      </c>
      <c r="H96" s="68">
        <v>2021142.3</v>
      </c>
      <c r="I96" s="68">
        <v>1409889</v>
      </c>
      <c r="J96" s="68">
        <v>1474689.9</v>
      </c>
      <c r="K96" s="68">
        <v>2801294.1</v>
      </c>
      <c r="L96" s="68">
        <v>1500349.5</v>
      </c>
      <c r="M96" s="30">
        <v>0</v>
      </c>
      <c r="N96" s="36">
        <f t="shared" si="10"/>
        <v>16367998.799999999</v>
      </c>
    </row>
    <row r="97" spans="1:15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10"/>
        <v>0</v>
      </c>
    </row>
    <row r="98" spans="1:15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0"/>
        <v>0</v>
      </c>
    </row>
    <row r="99" spans="1:15" ht="13.5" thickBot="1" x14ac:dyDescent="0.25">
      <c r="A99" s="27" t="s">
        <v>233</v>
      </c>
      <c r="B99" s="28">
        <f>B100</f>
        <v>31996547.390000001</v>
      </c>
      <c r="C99" s="28">
        <f t="shared" ref="C99:M99" si="15">C100</f>
        <v>25623947.899999999</v>
      </c>
      <c r="D99" s="28">
        <f t="shared" si="15"/>
        <v>51673718.659999996</v>
      </c>
      <c r="E99" s="28">
        <f t="shared" si="15"/>
        <v>73534159.689999998</v>
      </c>
      <c r="F99" s="28">
        <f t="shared" si="15"/>
        <v>63506743.100000001</v>
      </c>
      <c r="G99" s="28">
        <f t="shared" si="15"/>
        <v>49437468.920000002</v>
      </c>
      <c r="H99" s="28">
        <f t="shared" si="15"/>
        <v>60763130.299999997</v>
      </c>
      <c r="I99" s="28">
        <f t="shared" si="15"/>
        <v>42493794.840000004</v>
      </c>
      <c r="J99" s="28">
        <f t="shared" si="15"/>
        <v>54458313.780000001</v>
      </c>
      <c r="K99" s="28">
        <f t="shared" si="15"/>
        <v>66112074.920000002</v>
      </c>
      <c r="L99" s="28">
        <f t="shared" si="15"/>
        <v>52614394.880000003</v>
      </c>
      <c r="M99" s="28">
        <f t="shared" si="15"/>
        <v>58443327</v>
      </c>
      <c r="N99" s="28">
        <f t="shared" si="10"/>
        <v>630657621.38</v>
      </c>
    </row>
    <row r="100" spans="1:15" ht="13.5" thickBot="1" x14ac:dyDescent="0.25">
      <c r="A100" s="41" t="s">
        <v>233</v>
      </c>
      <c r="B100" s="43">
        <v>31996547.390000001</v>
      </c>
      <c r="C100" s="73">
        <v>25623947.899999999</v>
      </c>
      <c r="D100" s="47">
        <v>51673718.659999996</v>
      </c>
      <c r="E100" s="73">
        <v>73534159.689999998</v>
      </c>
      <c r="F100" s="73">
        <v>63506743.100000001</v>
      </c>
      <c r="G100" s="73">
        <v>49437468.920000002</v>
      </c>
      <c r="H100" s="73">
        <v>60763130.299999997</v>
      </c>
      <c r="I100" s="73">
        <v>42493794.840000004</v>
      </c>
      <c r="J100" s="73">
        <v>54458313.780000001</v>
      </c>
      <c r="K100" s="73">
        <v>66112074.920000002</v>
      </c>
      <c r="L100" s="73">
        <v>52614394.880000003</v>
      </c>
      <c r="M100" s="73">
        <v>58443327</v>
      </c>
      <c r="N100" s="44">
        <f t="shared" si="10"/>
        <v>630657621.38</v>
      </c>
    </row>
    <row r="101" spans="1:15" ht="13.5" thickBot="1" x14ac:dyDescent="0.25">
      <c r="A101" s="45" t="s">
        <v>104</v>
      </c>
      <c r="B101" s="46">
        <f>B4+B10+B17+B22+B25+B37+B39+B50+B58+B74+B81+B86+B95+B99</f>
        <v>3193827796.4199996</v>
      </c>
      <c r="C101" s="46">
        <f>C4+C10+C17+C22+C25+C37+C39+C50+C58+C74+C81+C86+C95+C99</f>
        <v>3510017229.73</v>
      </c>
      <c r="D101" s="46">
        <f t="shared" ref="D101:N101" si="16">D99+D95+D86+D81+D74+D58+D50+D39+D37+D25+D22+D17+D10+D4</f>
        <v>3827338404.21</v>
      </c>
      <c r="E101" s="46">
        <f t="shared" si="16"/>
        <v>5270293292.9699993</v>
      </c>
      <c r="F101" s="46">
        <f t="shared" si="16"/>
        <v>5885630268.5699997</v>
      </c>
      <c r="G101" s="46">
        <f t="shared" si="16"/>
        <v>6127777064.8899994</v>
      </c>
      <c r="H101" s="46">
        <f t="shared" si="16"/>
        <v>6357712949.8699999</v>
      </c>
      <c r="I101" s="46">
        <f t="shared" si="16"/>
        <v>7010075453.5086994</v>
      </c>
      <c r="J101" s="46">
        <f t="shared" si="16"/>
        <v>6590563521.9199982</v>
      </c>
      <c r="K101" s="46">
        <f t="shared" si="16"/>
        <v>7311875226.9860001</v>
      </c>
      <c r="L101" s="46">
        <f t="shared" si="16"/>
        <v>6858241345.8400002</v>
      </c>
      <c r="M101" s="46">
        <f t="shared" si="16"/>
        <v>6541344881.1800003</v>
      </c>
      <c r="N101" s="46">
        <f t="shared" si="16"/>
        <v>68484697436.094704</v>
      </c>
      <c r="O101" s="48"/>
    </row>
    <row r="103" spans="1:15" x14ac:dyDescent="0.2">
      <c r="B103" s="48"/>
      <c r="C103" s="48"/>
      <c r="D103" s="48"/>
      <c r="E103" s="48"/>
      <c r="F103" s="74"/>
      <c r="G103" s="48"/>
      <c r="H103" s="48"/>
      <c r="I103" s="48"/>
      <c r="J103" s="48"/>
      <c r="K103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10" zoomScaleNormal="100" workbookViewId="0">
      <selection activeCell="J102" sqref="J10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131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134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164160</v>
      </c>
      <c r="C24" s="7">
        <v>146720</v>
      </c>
      <c r="D24" s="7">
        <v>189888</v>
      </c>
      <c r="E24" s="7">
        <v>440640</v>
      </c>
      <c r="F24" s="7">
        <v>17280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958688</v>
      </c>
    </row>
    <row r="25" spans="1:14" x14ac:dyDescent="0.25">
      <c r="A25" s="1" t="s">
        <v>31</v>
      </c>
      <c r="B25" s="2">
        <v>164160</v>
      </c>
      <c r="C25" s="2">
        <v>146720</v>
      </c>
      <c r="D25" s="2">
        <v>189888</v>
      </c>
      <c r="E25" s="2">
        <v>440640</v>
      </c>
      <c r="F25" s="2">
        <v>17280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958688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729491</v>
      </c>
      <c r="N27" s="7">
        <v>729491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729491</v>
      </c>
      <c r="N34" s="2">
        <v>729491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304500</v>
      </c>
      <c r="C41" s="7">
        <v>1323000</v>
      </c>
      <c r="D41" s="7">
        <v>1806000</v>
      </c>
      <c r="E41" s="7">
        <v>1102500</v>
      </c>
      <c r="F41" s="7">
        <v>724500</v>
      </c>
      <c r="G41" s="7">
        <v>892500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6153000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304500</v>
      </c>
      <c r="C50" s="2">
        <v>1323000</v>
      </c>
      <c r="D50" s="2">
        <v>1806000</v>
      </c>
      <c r="E50" s="2">
        <v>1102500</v>
      </c>
      <c r="F50" s="2">
        <v>724500</v>
      </c>
      <c r="G50" s="2">
        <v>892500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6153000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6873800</v>
      </c>
      <c r="C52" s="7">
        <v>0</v>
      </c>
      <c r="D52" s="7">
        <v>0</v>
      </c>
      <c r="E52" s="7">
        <v>0</v>
      </c>
      <c r="F52" s="7">
        <v>2021073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8894873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6873800</v>
      </c>
      <c r="C57" s="2">
        <v>0</v>
      </c>
      <c r="D57" s="2">
        <v>0</v>
      </c>
      <c r="E57" s="2">
        <v>0</v>
      </c>
      <c r="F57" s="2">
        <v>2021073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8894873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117600</v>
      </c>
      <c r="C60" s="7">
        <v>7719381</v>
      </c>
      <c r="D60" s="7">
        <v>10093476</v>
      </c>
      <c r="E60" s="7">
        <v>7904049.638432364</v>
      </c>
      <c r="F60" s="7">
        <v>344400</v>
      </c>
      <c r="G60" s="7">
        <v>6569795</v>
      </c>
      <c r="H60" s="7">
        <v>7942180</v>
      </c>
      <c r="I60" s="7">
        <v>6715426</v>
      </c>
      <c r="J60" s="7">
        <v>10509368</v>
      </c>
      <c r="K60" s="7">
        <v>13010730</v>
      </c>
      <c r="L60" s="7">
        <v>5155583</v>
      </c>
      <c r="M60" s="7">
        <v>4643576</v>
      </c>
      <c r="N60" s="7">
        <v>80725564.638432369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117600</v>
      </c>
      <c r="C66" s="2">
        <v>436800</v>
      </c>
      <c r="D66" s="2">
        <v>378000</v>
      </c>
      <c r="E66" s="2">
        <v>352800</v>
      </c>
      <c r="F66" s="2">
        <v>344400</v>
      </c>
      <c r="G66" s="2">
        <v>302400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1932000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7282581</v>
      </c>
      <c r="D73" s="2">
        <v>9715476</v>
      </c>
      <c r="E73" s="2">
        <v>7551249.638432364</v>
      </c>
      <c r="F73" s="2">
        <v>0</v>
      </c>
      <c r="G73" s="2">
        <v>6267395</v>
      </c>
      <c r="H73" s="2">
        <v>7942180</v>
      </c>
      <c r="I73" s="2">
        <v>6715426</v>
      </c>
      <c r="J73" s="2">
        <v>10509368</v>
      </c>
      <c r="K73" s="2">
        <v>13010730</v>
      </c>
      <c r="L73" s="2">
        <v>5155583</v>
      </c>
      <c r="M73" s="2">
        <v>4643576</v>
      </c>
      <c r="N73" s="2">
        <v>78793564.638432369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19200</v>
      </c>
      <c r="D83" s="7">
        <v>134400</v>
      </c>
      <c r="E83" s="7">
        <v>230400</v>
      </c>
      <c r="F83" s="7">
        <v>230400</v>
      </c>
      <c r="G83" s="7">
        <v>144000</v>
      </c>
      <c r="H83" s="7">
        <v>67200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825600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19200</v>
      </c>
      <c r="D85" s="2">
        <v>134400</v>
      </c>
      <c r="E85" s="2">
        <v>230400</v>
      </c>
      <c r="F85" s="2">
        <v>230400</v>
      </c>
      <c r="G85" s="2">
        <v>144000</v>
      </c>
      <c r="H85" s="2">
        <v>67200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825600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7460060</v>
      </c>
      <c r="C103" s="13">
        <v>9208301</v>
      </c>
      <c r="D103" s="13">
        <v>12223764</v>
      </c>
      <c r="E103" s="13">
        <v>9677589.6384323649</v>
      </c>
      <c r="F103" s="13">
        <v>3337653</v>
      </c>
      <c r="G103" s="13">
        <v>7606295</v>
      </c>
      <c r="H103" s="13">
        <v>8009380</v>
      </c>
      <c r="I103" s="13">
        <v>6715426</v>
      </c>
      <c r="J103" s="13">
        <v>10509368</v>
      </c>
      <c r="K103" s="13">
        <v>13010730</v>
      </c>
      <c r="L103" s="13">
        <v>5155583</v>
      </c>
      <c r="M103" s="13">
        <v>5373067</v>
      </c>
      <c r="N103" s="13">
        <v>98287216.638432369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7" zoomScaleNormal="100" workbookViewId="0">
      <selection activeCell="G1" sqref="G1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130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134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236211</v>
      </c>
      <c r="D24" s="7">
        <v>338419</v>
      </c>
      <c r="E24" s="7">
        <v>109281</v>
      </c>
      <c r="F24" s="7">
        <v>229394</v>
      </c>
      <c r="G24" s="7">
        <v>0</v>
      </c>
      <c r="H24" s="7">
        <v>43200</v>
      </c>
      <c r="I24" s="7">
        <v>0</v>
      </c>
      <c r="J24" s="7">
        <v>140160</v>
      </c>
      <c r="K24" s="7">
        <v>293760</v>
      </c>
      <c r="L24" s="7">
        <v>308480</v>
      </c>
      <c r="M24" s="7">
        <v>149088</v>
      </c>
      <c r="N24" s="7">
        <v>1847993</v>
      </c>
    </row>
    <row r="25" spans="1:14" x14ac:dyDescent="0.25">
      <c r="A25" s="1" t="s">
        <v>31</v>
      </c>
      <c r="B25" s="2">
        <v>0</v>
      </c>
      <c r="C25" s="2">
        <v>236211</v>
      </c>
      <c r="D25" s="2">
        <v>338419</v>
      </c>
      <c r="E25" s="2">
        <v>109281</v>
      </c>
      <c r="F25" s="2">
        <v>229394</v>
      </c>
      <c r="G25" s="2">
        <v>0</v>
      </c>
      <c r="H25" s="2">
        <v>43200</v>
      </c>
      <c r="I25" s="2">
        <v>0</v>
      </c>
      <c r="J25" s="2">
        <v>140160</v>
      </c>
      <c r="K25" s="2">
        <v>293760</v>
      </c>
      <c r="L25" s="2">
        <v>308480</v>
      </c>
      <c r="M25" s="2">
        <v>149088</v>
      </c>
      <c r="N25" s="2">
        <v>1847993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165600</v>
      </c>
      <c r="C41" s="7">
        <v>172521</v>
      </c>
      <c r="D41" s="7">
        <v>482400</v>
      </c>
      <c r="E41" s="7">
        <v>424872</v>
      </c>
      <c r="F41" s="7">
        <v>554676</v>
      </c>
      <c r="G41" s="7">
        <v>828017</v>
      </c>
      <c r="H41" s="7">
        <v>936214</v>
      </c>
      <c r="I41" s="7">
        <v>803488.8</v>
      </c>
      <c r="J41" s="7">
        <v>1743220.5</v>
      </c>
      <c r="K41" s="7">
        <v>2131640</v>
      </c>
      <c r="L41" s="7">
        <v>315000</v>
      </c>
      <c r="M41" s="7">
        <v>1165500</v>
      </c>
      <c r="N41" s="7">
        <v>9723149.3000000007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21321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21321</v>
      </c>
    </row>
    <row r="50" spans="1:14" x14ac:dyDescent="0.25">
      <c r="A50" s="1" t="s">
        <v>55</v>
      </c>
      <c r="B50" s="2">
        <v>165600</v>
      </c>
      <c r="C50" s="2">
        <v>151200</v>
      </c>
      <c r="D50" s="2">
        <v>482400</v>
      </c>
      <c r="E50" s="2">
        <v>424872</v>
      </c>
      <c r="F50" s="2">
        <v>554676</v>
      </c>
      <c r="G50" s="2">
        <v>828017</v>
      </c>
      <c r="H50" s="2">
        <v>936214</v>
      </c>
      <c r="I50" s="2">
        <v>803488.8</v>
      </c>
      <c r="J50" s="2">
        <v>1743220.5</v>
      </c>
      <c r="K50" s="2">
        <v>2131640</v>
      </c>
      <c r="L50" s="2">
        <v>315000</v>
      </c>
      <c r="M50" s="2">
        <v>1165500</v>
      </c>
      <c r="N50" s="2">
        <v>9701828.3000000007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1614692</v>
      </c>
      <c r="C52" s="7">
        <v>807346</v>
      </c>
      <c r="D52" s="7">
        <v>2371579</v>
      </c>
      <c r="E52" s="7">
        <v>0</v>
      </c>
      <c r="F52" s="7">
        <v>0</v>
      </c>
      <c r="G52" s="7">
        <v>2964474</v>
      </c>
      <c r="H52" s="7">
        <v>908264</v>
      </c>
      <c r="I52" s="7">
        <v>2321120.2560000001</v>
      </c>
      <c r="J52" s="7">
        <v>1400241.024</v>
      </c>
      <c r="K52" s="7">
        <v>0</v>
      </c>
      <c r="L52" s="7">
        <v>0</v>
      </c>
      <c r="M52" s="7">
        <v>0</v>
      </c>
      <c r="N52" s="7">
        <v>12387716.280000001</v>
      </c>
    </row>
    <row r="53" spans="1:14" x14ac:dyDescent="0.25">
      <c r="A53" s="1" t="s">
        <v>58</v>
      </c>
      <c r="B53" s="2">
        <v>1614692</v>
      </c>
      <c r="C53" s="2">
        <v>807346</v>
      </c>
      <c r="D53" s="2">
        <v>2371579</v>
      </c>
      <c r="E53" s="2">
        <v>0</v>
      </c>
      <c r="F53" s="2">
        <v>0</v>
      </c>
      <c r="G53" s="2">
        <v>2964474</v>
      </c>
      <c r="H53" s="2">
        <v>908264</v>
      </c>
      <c r="I53" s="2">
        <v>2321120.2560000001</v>
      </c>
      <c r="J53" s="2">
        <v>1400241.024</v>
      </c>
      <c r="K53" s="2">
        <v>0</v>
      </c>
      <c r="L53" s="2">
        <v>0</v>
      </c>
      <c r="M53" s="2">
        <v>0</v>
      </c>
      <c r="N53" s="2">
        <v>12387716.280000001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1179210</v>
      </c>
      <c r="C60" s="7">
        <v>1411005</v>
      </c>
      <c r="D60" s="7">
        <v>1451407</v>
      </c>
      <c r="E60" s="7">
        <v>697603</v>
      </c>
      <c r="F60" s="7">
        <v>1132203</v>
      </c>
      <c r="G60" s="7">
        <v>1653912</v>
      </c>
      <c r="H60" s="7">
        <v>4564397</v>
      </c>
      <c r="I60" s="7">
        <v>5956750.7999999998</v>
      </c>
      <c r="J60" s="7">
        <v>5671935.1500000004</v>
      </c>
      <c r="K60" s="7">
        <v>7536121</v>
      </c>
      <c r="L60" s="7">
        <v>9434982</v>
      </c>
      <c r="M60" s="7">
        <v>6094215</v>
      </c>
      <c r="N60" s="7">
        <v>46783740.950000003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294720</v>
      </c>
      <c r="C66" s="2">
        <v>374400</v>
      </c>
      <c r="D66" s="2">
        <v>330240</v>
      </c>
      <c r="E66" s="2">
        <v>86400</v>
      </c>
      <c r="F66" s="2">
        <v>172800</v>
      </c>
      <c r="G66" s="2">
        <v>27360</v>
      </c>
      <c r="H66" s="2">
        <v>0</v>
      </c>
      <c r="I66" s="2">
        <v>0</v>
      </c>
      <c r="J66" s="2">
        <v>0</v>
      </c>
      <c r="K66" s="2">
        <v>0</v>
      </c>
      <c r="L66" s="2">
        <v>310800</v>
      </c>
      <c r="M66" s="2">
        <v>134400</v>
      </c>
      <c r="N66" s="2">
        <v>1731120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884490</v>
      </c>
      <c r="C69" s="2">
        <v>1036605</v>
      </c>
      <c r="D69" s="2">
        <v>1121167</v>
      </c>
      <c r="E69" s="2">
        <v>611203</v>
      </c>
      <c r="F69" s="2">
        <v>959403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4612868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1626552</v>
      </c>
      <c r="H73" s="2">
        <v>4564397</v>
      </c>
      <c r="I73" s="2">
        <v>5956750.7999999998</v>
      </c>
      <c r="J73" s="2">
        <v>5671935.1500000004</v>
      </c>
      <c r="K73" s="2">
        <v>7536121</v>
      </c>
      <c r="L73" s="2">
        <v>9124182</v>
      </c>
      <c r="M73" s="2">
        <v>5959815</v>
      </c>
      <c r="N73" s="2">
        <v>40439752.950000003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31553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31553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31553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31553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36000</v>
      </c>
      <c r="L83" s="7">
        <v>187200</v>
      </c>
      <c r="M83" s="7">
        <v>338400</v>
      </c>
      <c r="N83" s="7">
        <v>561600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36000</v>
      </c>
      <c r="L85" s="2">
        <v>187200</v>
      </c>
      <c r="M85" s="2">
        <v>338400</v>
      </c>
      <c r="N85" s="2">
        <v>561600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2959502</v>
      </c>
      <c r="C103" s="13">
        <v>2627083</v>
      </c>
      <c r="D103" s="13">
        <v>4643805</v>
      </c>
      <c r="E103" s="13">
        <v>1263309</v>
      </c>
      <c r="F103" s="13">
        <v>1916273</v>
      </c>
      <c r="G103" s="13">
        <v>5446403</v>
      </c>
      <c r="H103" s="13">
        <v>6452075</v>
      </c>
      <c r="I103" s="13">
        <v>9081359.8559999987</v>
      </c>
      <c r="J103" s="13">
        <v>8955556.6740000006</v>
      </c>
      <c r="K103" s="13">
        <v>9997521</v>
      </c>
      <c r="L103" s="13">
        <v>10245662</v>
      </c>
      <c r="M103" s="13">
        <v>7747203</v>
      </c>
      <c r="N103" s="13">
        <v>71335752.530000001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topLeftCell="B1" zoomScaleNormal="100" workbookViewId="0">
      <selection activeCell="F16" sqref="F16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129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134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41117</v>
      </c>
      <c r="D24" s="7">
        <v>100550</v>
      </c>
      <c r="E24" s="7">
        <v>202968</v>
      </c>
      <c r="F24" s="7">
        <v>71020</v>
      </c>
      <c r="G24" s="7">
        <v>0</v>
      </c>
      <c r="H24" s="7">
        <v>36177</v>
      </c>
      <c r="I24" s="7">
        <v>82845</v>
      </c>
      <c r="J24" s="7">
        <v>0</v>
      </c>
      <c r="K24" s="7">
        <v>43918</v>
      </c>
      <c r="L24" s="7">
        <v>32388</v>
      </c>
      <c r="M24" s="7">
        <v>90516</v>
      </c>
      <c r="N24" s="7">
        <v>701499</v>
      </c>
    </row>
    <row r="25" spans="1:14" x14ac:dyDescent="0.25">
      <c r="A25" s="1" t="s">
        <v>31</v>
      </c>
      <c r="B25" s="2">
        <v>0</v>
      </c>
      <c r="C25" s="2">
        <v>41117</v>
      </c>
      <c r="D25" s="2">
        <v>100550</v>
      </c>
      <c r="E25" s="2">
        <v>202968</v>
      </c>
      <c r="F25" s="2">
        <v>71020</v>
      </c>
      <c r="G25" s="2">
        <v>0</v>
      </c>
      <c r="H25" s="2">
        <v>36177</v>
      </c>
      <c r="I25" s="2">
        <v>0</v>
      </c>
      <c r="J25" s="2">
        <v>0</v>
      </c>
      <c r="K25" s="2">
        <v>43918</v>
      </c>
      <c r="L25" s="2">
        <v>32388</v>
      </c>
      <c r="M25" s="2">
        <v>90516</v>
      </c>
      <c r="N25" s="2">
        <v>618654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82845</v>
      </c>
      <c r="J26" s="2">
        <v>0</v>
      </c>
      <c r="K26" s="2">
        <v>0</v>
      </c>
      <c r="L26" s="2">
        <v>0</v>
      </c>
      <c r="M26" s="2">
        <v>0</v>
      </c>
      <c r="N26" s="2">
        <v>82845</v>
      </c>
    </row>
    <row r="27" spans="1:14" x14ac:dyDescent="0.25">
      <c r="A27" s="6" t="s">
        <v>33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0</v>
      </c>
      <c r="C39" s="7">
        <v>17621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17621</v>
      </c>
    </row>
    <row r="40" spans="1:14" x14ac:dyDescent="0.25">
      <c r="A40" s="1" t="s">
        <v>45</v>
      </c>
      <c r="B40" s="2">
        <v>0</v>
      </c>
      <c r="C40" s="2">
        <v>17621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17621</v>
      </c>
    </row>
    <row r="41" spans="1:14" x14ac:dyDescent="0.25">
      <c r="A41" s="6" t="s">
        <v>46</v>
      </c>
      <c r="B41" s="7">
        <v>0</v>
      </c>
      <c r="C41" s="7">
        <v>129103</v>
      </c>
      <c r="D41" s="7">
        <v>0</v>
      </c>
      <c r="E41" s="7">
        <v>113479</v>
      </c>
      <c r="F41" s="7">
        <v>0</v>
      </c>
      <c r="G41" s="7">
        <v>135425</v>
      </c>
      <c r="H41" s="7">
        <v>266414</v>
      </c>
      <c r="I41" s="7">
        <v>165600</v>
      </c>
      <c r="J41" s="7">
        <v>216000</v>
      </c>
      <c r="K41" s="7">
        <v>180000</v>
      </c>
      <c r="L41" s="7">
        <v>266400</v>
      </c>
      <c r="M41" s="7">
        <v>144000</v>
      </c>
      <c r="N41" s="7">
        <v>1616421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129103</v>
      </c>
      <c r="D50" s="2">
        <v>0</v>
      </c>
      <c r="E50" s="2">
        <v>113479</v>
      </c>
      <c r="F50" s="2">
        <v>0</v>
      </c>
      <c r="G50" s="2">
        <v>135425</v>
      </c>
      <c r="H50" s="2">
        <v>266414</v>
      </c>
      <c r="I50" s="2">
        <v>165600</v>
      </c>
      <c r="J50" s="2">
        <v>216000</v>
      </c>
      <c r="K50" s="2">
        <v>180000</v>
      </c>
      <c r="L50" s="2">
        <v>266400</v>
      </c>
      <c r="M50" s="2">
        <v>144000</v>
      </c>
      <c r="N50" s="2">
        <v>1616421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9637695</v>
      </c>
      <c r="N52" s="7">
        <v>9637695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9637695</v>
      </c>
      <c r="N53" s="2">
        <v>9637695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0</v>
      </c>
      <c r="C60" s="7">
        <v>682803</v>
      </c>
      <c r="D60" s="7">
        <v>1473165</v>
      </c>
      <c r="E60" s="7">
        <v>1473861</v>
      </c>
      <c r="F60" s="7">
        <v>1242820</v>
      </c>
      <c r="G60" s="7">
        <v>1527395</v>
      </c>
      <c r="H60" s="7">
        <v>1356740</v>
      </c>
      <c r="I60" s="7">
        <v>1534583</v>
      </c>
      <c r="J60" s="7">
        <v>1820458</v>
      </c>
      <c r="K60" s="7">
        <v>2245625</v>
      </c>
      <c r="L60" s="7">
        <v>1420976</v>
      </c>
      <c r="M60" s="7">
        <v>1706005</v>
      </c>
      <c r="N60" s="7">
        <v>16484431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105600</v>
      </c>
      <c r="D66" s="2">
        <v>126720</v>
      </c>
      <c r="E66" s="2">
        <v>116160</v>
      </c>
      <c r="F66" s="2">
        <v>189120</v>
      </c>
      <c r="G66" s="2">
        <v>105600</v>
      </c>
      <c r="H66" s="2">
        <v>478080</v>
      </c>
      <c r="I66" s="2">
        <v>364800</v>
      </c>
      <c r="J66" s="2">
        <v>264960</v>
      </c>
      <c r="K66" s="2">
        <v>396480</v>
      </c>
      <c r="L66" s="2">
        <v>210240</v>
      </c>
      <c r="M66" s="2">
        <v>242880</v>
      </c>
      <c r="N66" s="2">
        <v>2600640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577203</v>
      </c>
      <c r="D69" s="2">
        <v>1346445</v>
      </c>
      <c r="E69" s="2">
        <v>1357701</v>
      </c>
      <c r="F69" s="2">
        <v>1053700</v>
      </c>
      <c r="G69" s="2">
        <v>1421795</v>
      </c>
      <c r="H69" s="2">
        <v>878660</v>
      </c>
      <c r="I69" s="2">
        <v>1169783</v>
      </c>
      <c r="J69" s="2">
        <v>1555498</v>
      </c>
      <c r="K69" s="2">
        <v>1849145</v>
      </c>
      <c r="L69" s="2">
        <v>1210736</v>
      </c>
      <c r="M69" s="2">
        <v>1463125</v>
      </c>
      <c r="N69" s="2">
        <v>13883791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12460</v>
      </c>
      <c r="D76" s="7">
        <v>16506</v>
      </c>
      <c r="E76" s="7">
        <v>0</v>
      </c>
      <c r="F76" s="7">
        <v>0</v>
      </c>
      <c r="G76" s="7">
        <v>53532</v>
      </c>
      <c r="H76" s="7">
        <v>7377052</v>
      </c>
      <c r="I76" s="7">
        <v>2389848</v>
      </c>
      <c r="J76" s="7">
        <v>5947879</v>
      </c>
      <c r="K76" s="7">
        <v>7286413</v>
      </c>
      <c r="L76" s="7">
        <v>4988497</v>
      </c>
      <c r="M76" s="7">
        <v>1356462</v>
      </c>
      <c r="N76" s="7">
        <v>29428649</v>
      </c>
    </row>
    <row r="77" spans="1:14" x14ac:dyDescent="0.25">
      <c r="A77" s="1" t="s">
        <v>15</v>
      </c>
      <c r="B77" s="2">
        <v>0</v>
      </c>
      <c r="C77" s="2">
        <v>12460</v>
      </c>
      <c r="D77" s="2">
        <v>16506</v>
      </c>
      <c r="E77" s="2">
        <v>0</v>
      </c>
      <c r="F77" s="2">
        <v>0</v>
      </c>
      <c r="G77" s="2">
        <v>53532</v>
      </c>
      <c r="H77" s="2">
        <v>7377052</v>
      </c>
      <c r="I77" s="2">
        <v>2389848</v>
      </c>
      <c r="J77" s="2">
        <v>5947879</v>
      </c>
      <c r="K77" s="2">
        <v>7286413</v>
      </c>
      <c r="L77" s="2">
        <v>4988497</v>
      </c>
      <c r="M77" s="2">
        <v>1356462</v>
      </c>
      <c r="N77" s="2">
        <v>29428649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70273</v>
      </c>
      <c r="E90" s="7">
        <v>35884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106157</v>
      </c>
    </row>
    <row r="91" spans="1:14" x14ac:dyDescent="0.25">
      <c r="A91" s="1" t="s">
        <v>15</v>
      </c>
      <c r="B91" s="2">
        <v>0</v>
      </c>
      <c r="C91" s="2">
        <v>0</v>
      </c>
      <c r="D91" s="2">
        <v>70273</v>
      </c>
      <c r="E91" s="2">
        <v>35884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106157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0</v>
      </c>
      <c r="C103" s="13">
        <v>883104</v>
      </c>
      <c r="D103" s="13">
        <v>1660494</v>
      </c>
      <c r="E103" s="13">
        <v>1826192</v>
      </c>
      <c r="F103" s="13">
        <v>1313840</v>
      </c>
      <c r="G103" s="13">
        <v>1716352</v>
      </c>
      <c r="H103" s="13">
        <v>9036383</v>
      </c>
      <c r="I103" s="13">
        <v>4172876</v>
      </c>
      <c r="J103" s="13">
        <v>7984337</v>
      </c>
      <c r="K103" s="13">
        <v>9755956</v>
      </c>
      <c r="L103" s="13">
        <v>6708261</v>
      </c>
      <c r="M103" s="13">
        <v>12934678</v>
      </c>
      <c r="N103" s="13">
        <v>57992473</v>
      </c>
    </row>
  </sheetData>
  <hyperlinks>
    <hyperlink ref="K2" location="Indice!A1" display="Volver al índice"/>
  </hyperlinks>
  <pageMargins left="0.7" right="0.7" top="0.75" bottom="0.75" header="0.3" footer="0.3"/>
  <pageSetup paperSize="9" scale="3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/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128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134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167815</v>
      </c>
      <c r="C24" s="7">
        <v>185780</v>
      </c>
      <c r="D24" s="7">
        <v>413550</v>
      </c>
      <c r="E24" s="7">
        <v>1001105</v>
      </c>
      <c r="F24" s="7">
        <v>419594</v>
      </c>
      <c r="G24" s="7">
        <v>365677</v>
      </c>
      <c r="H24" s="7">
        <v>37379</v>
      </c>
      <c r="I24" s="7">
        <v>0</v>
      </c>
      <c r="J24" s="7">
        <v>74352</v>
      </c>
      <c r="K24" s="7">
        <v>134852</v>
      </c>
      <c r="L24" s="7">
        <v>79537</v>
      </c>
      <c r="M24" s="7">
        <v>100176</v>
      </c>
      <c r="N24" s="7">
        <v>2979817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134852</v>
      </c>
      <c r="L25" s="2">
        <v>0</v>
      </c>
      <c r="M25" s="2">
        <v>100176</v>
      </c>
      <c r="N25" s="2">
        <v>235028</v>
      </c>
    </row>
    <row r="26" spans="1:14" x14ac:dyDescent="0.25">
      <c r="A26" s="1" t="s">
        <v>32</v>
      </c>
      <c r="B26" s="2">
        <v>167815</v>
      </c>
      <c r="C26" s="2">
        <v>185780</v>
      </c>
      <c r="D26" s="2">
        <v>413550</v>
      </c>
      <c r="E26" s="2">
        <v>1001105</v>
      </c>
      <c r="F26" s="2">
        <v>419594</v>
      </c>
      <c r="G26" s="2">
        <v>365677</v>
      </c>
      <c r="H26" s="2">
        <v>37379</v>
      </c>
      <c r="I26" s="2">
        <v>0</v>
      </c>
      <c r="J26" s="2">
        <v>74352</v>
      </c>
      <c r="K26" s="2">
        <v>0</v>
      </c>
      <c r="L26" s="2">
        <v>79537</v>
      </c>
      <c r="M26" s="2">
        <v>0</v>
      </c>
      <c r="N26" s="2">
        <v>2744789</v>
      </c>
    </row>
    <row r="27" spans="1:14" x14ac:dyDescent="0.25">
      <c r="A27" s="6" t="s">
        <v>33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203433</v>
      </c>
      <c r="C39" s="7">
        <v>335901</v>
      </c>
      <c r="D39" s="7">
        <v>605568</v>
      </c>
      <c r="E39" s="7">
        <v>350094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1494996</v>
      </c>
    </row>
    <row r="40" spans="1:14" x14ac:dyDescent="0.25">
      <c r="A40" s="1" t="s">
        <v>45</v>
      </c>
      <c r="B40" s="2">
        <v>203433</v>
      </c>
      <c r="C40" s="2">
        <v>335901</v>
      </c>
      <c r="D40" s="2">
        <v>605568</v>
      </c>
      <c r="E40" s="2">
        <v>350094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1494996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47808</v>
      </c>
      <c r="K41" s="7">
        <v>0</v>
      </c>
      <c r="L41" s="7">
        <v>188801</v>
      </c>
      <c r="M41" s="7">
        <v>72911</v>
      </c>
      <c r="N41" s="7">
        <v>309520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62873</v>
      </c>
      <c r="M48" s="2">
        <v>72911</v>
      </c>
      <c r="N48" s="2">
        <v>135784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47808</v>
      </c>
      <c r="K50" s="2">
        <v>0</v>
      </c>
      <c r="L50" s="2">
        <v>125928</v>
      </c>
      <c r="M50" s="2">
        <v>0</v>
      </c>
      <c r="N50" s="2">
        <v>173736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1163004</v>
      </c>
      <c r="C60" s="7">
        <v>1755843</v>
      </c>
      <c r="D60" s="7">
        <v>2626717</v>
      </c>
      <c r="E60" s="7">
        <v>2999853</v>
      </c>
      <c r="F60" s="7">
        <v>3161979</v>
      </c>
      <c r="G60" s="7">
        <v>1850381</v>
      </c>
      <c r="H60" s="7">
        <v>676509</v>
      </c>
      <c r="I60" s="7">
        <v>0</v>
      </c>
      <c r="J60" s="7">
        <v>2600622</v>
      </c>
      <c r="K60" s="7">
        <v>1147039</v>
      </c>
      <c r="L60" s="7">
        <v>800848</v>
      </c>
      <c r="M60" s="7">
        <v>1471229</v>
      </c>
      <c r="N60" s="7">
        <v>20254024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388078</v>
      </c>
      <c r="C66" s="2">
        <v>121828</v>
      </c>
      <c r="D66" s="2">
        <v>478226</v>
      </c>
      <c r="E66" s="2">
        <v>130560</v>
      </c>
      <c r="F66" s="2">
        <v>73920</v>
      </c>
      <c r="G66" s="2">
        <v>253440</v>
      </c>
      <c r="H66" s="2">
        <v>105600</v>
      </c>
      <c r="I66" s="2">
        <v>0</v>
      </c>
      <c r="J66" s="2">
        <v>221760</v>
      </c>
      <c r="K66" s="2">
        <v>147840</v>
      </c>
      <c r="L66" s="2">
        <v>0</v>
      </c>
      <c r="M66" s="2">
        <v>0</v>
      </c>
      <c r="N66" s="2">
        <v>1921252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763526</v>
      </c>
      <c r="C69" s="2">
        <v>1585679</v>
      </c>
      <c r="D69" s="2">
        <v>2070372</v>
      </c>
      <c r="E69" s="2">
        <v>2847747</v>
      </c>
      <c r="F69" s="2">
        <v>3088059</v>
      </c>
      <c r="G69" s="2">
        <v>1582216</v>
      </c>
      <c r="H69" s="2">
        <v>529584</v>
      </c>
      <c r="I69" s="2">
        <v>0</v>
      </c>
      <c r="J69" s="2">
        <v>2344536</v>
      </c>
      <c r="K69" s="2">
        <v>909317</v>
      </c>
      <c r="L69" s="2">
        <v>800848</v>
      </c>
      <c r="M69" s="2">
        <v>1186814</v>
      </c>
      <c r="N69" s="2">
        <v>17708698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12426</v>
      </c>
      <c r="K70" s="2">
        <v>33809</v>
      </c>
      <c r="L70" s="2">
        <v>0</v>
      </c>
      <c r="M70" s="2">
        <v>0</v>
      </c>
      <c r="N70" s="2">
        <v>46235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11400</v>
      </c>
      <c r="C73" s="2">
        <v>48336</v>
      </c>
      <c r="D73" s="2">
        <v>78119</v>
      </c>
      <c r="E73" s="2">
        <v>21546</v>
      </c>
      <c r="F73" s="2">
        <v>0</v>
      </c>
      <c r="G73" s="2">
        <v>14725</v>
      </c>
      <c r="H73" s="2">
        <v>41325</v>
      </c>
      <c r="I73" s="2">
        <v>0</v>
      </c>
      <c r="J73" s="2">
        <v>21900</v>
      </c>
      <c r="K73" s="2">
        <v>56073</v>
      </c>
      <c r="L73" s="2">
        <v>0</v>
      </c>
      <c r="M73" s="2">
        <v>284415</v>
      </c>
      <c r="N73" s="2">
        <v>577839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22522</v>
      </c>
      <c r="E76" s="7">
        <v>0</v>
      </c>
      <c r="F76" s="7">
        <v>0</v>
      </c>
      <c r="G76" s="7">
        <v>0</v>
      </c>
      <c r="H76" s="7">
        <v>621880</v>
      </c>
      <c r="I76" s="7">
        <v>0</v>
      </c>
      <c r="J76" s="7">
        <v>67263</v>
      </c>
      <c r="K76" s="7">
        <v>81259</v>
      </c>
      <c r="L76" s="7">
        <v>0</v>
      </c>
      <c r="M76" s="7">
        <v>0</v>
      </c>
      <c r="N76" s="7">
        <v>792924</v>
      </c>
    </row>
    <row r="77" spans="1:14" x14ac:dyDescent="0.25">
      <c r="A77" s="1" t="s">
        <v>15</v>
      </c>
      <c r="B77" s="2">
        <v>0</v>
      </c>
      <c r="C77" s="2">
        <v>0</v>
      </c>
      <c r="D77" s="2">
        <v>22522</v>
      </c>
      <c r="E77" s="2">
        <v>0</v>
      </c>
      <c r="F77" s="2">
        <v>0</v>
      </c>
      <c r="G77" s="2">
        <v>0</v>
      </c>
      <c r="H77" s="2">
        <v>621880</v>
      </c>
      <c r="I77" s="2">
        <v>0</v>
      </c>
      <c r="J77" s="2">
        <v>67263</v>
      </c>
      <c r="K77" s="2">
        <v>81259</v>
      </c>
      <c r="L77" s="2">
        <v>0</v>
      </c>
      <c r="M77" s="2">
        <v>0</v>
      </c>
      <c r="N77" s="2">
        <v>792924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99734</v>
      </c>
      <c r="K90" s="7">
        <v>29903</v>
      </c>
      <c r="L90" s="7">
        <v>17942</v>
      </c>
      <c r="M90" s="7">
        <v>23923</v>
      </c>
      <c r="N90" s="7">
        <v>171502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99734</v>
      </c>
      <c r="K91" s="2">
        <v>29903</v>
      </c>
      <c r="L91" s="2">
        <v>17942</v>
      </c>
      <c r="M91" s="2">
        <v>23923</v>
      </c>
      <c r="N91" s="2">
        <v>171502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1534252</v>
      </c>
      <c r="C103" s="13">
        <v>2277524</v>
      </c>
      <c r="D103" s="13">
        <v>3668357</v>
      </c>
      <c r="E103" s="13">
        <v>4351052</v>
      </c>
      <c r="F103" s="13">
        <v>3581573</v>
      </c>
      <c r="G103" s="13">
        <v>2216058</v>
      </c>
      <c r="H103" s="13">
        <v>1335768</v>
      </c>
      <c r="I103" s="13">
        <v>0</v>
      </c>
      <c r="J103" s="13">
        <v>2889779</v>
      </c>
      <c r="K103" s="13">
        <v>1393053</v>
      </c>
      <c r="L103" s="13">
        <v>1087128</v>
      </c>
      <c r="M103" s="13">
        <v>1668239</v>
      </c>
      <c r="N103" s="13">
        <v>26002783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B27" sqref="B27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127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134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350668.5</v>
      </c>
      <c r="C24" s="7">
        <v>454713</v>
      </c>
      <c r="D24" s="7">
        <v>30828</v>
      </c>
      <c r="E24" s="7">
        <v>258184.5</v>
      </c>
      <c r="F24" s="7">
        <v>504808.5</v>
      </c>
      <c r="G24" s="7">
        <v>582624</v>
      </c>
      <c r="H24" s="7">
        <v>828240</v>
      </c>
      <c r="I24" s="7">
        <v>674016</v>
      </c>
      <c r="J24" s="7">
        <v>885360</v>
      </c>
      <c r="K24" s="7">
        <v>1033872</v>
      </c>
      <c r="L24" s="7">
        <v>1011024</v>
      </c>
      <c r="M24" s="7">
        <v>542640</v>
      </c>
      <c r="N24" s="7">
        <v>7156978.5</v>
      </c>
    </row>
    <row r="25" spans="1:14" x14ac:dyDescent="0.25">
      <c r="A25" s="1" t="s">
        <v>31</v>
      </c>
      <c r="B25" s="2">
        <v>350668.5</v>
      </c>
      <c r="C25" s="2">
        <v>454713</v>
      </c>
      <c r="D25" s="2">
        <v>30828</v>
      </c>
      <c r="E25" s="2">
        <v>258184.5</v>
      </c>
      <c r="F25" s="2">
        <v>504808.5</v>
      </c>
      <c r="G25" s="2">
        <v>582624</v>
      </c>
      <c r="H25" s="2">
        <v>828240</v>
      </c>
      <c r="I25" s="2">
        <v>674016</v>
      </c>
      <c r="J25" s="2">
        <v>885360</v>
      </c>
      <c r="K25" s="2">
        <v>1033872</v>
      </c>
      <c r="L25" s="2">
        <v>1011024</v>
      </c>
      <c r="M25" s="2">
        <v>542640</v>
      </c>
      <c r="N25" s="2">
        <v>7156978.5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26974.5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26974.5</v>
      </c>
    </row>
    <row r="28" spans="1:14" x14ac:dyDescent="0.25">
      <c r="A28" s="1" t="s">
        <v>34</v>
      </c>
      <c r="B28" s="2">
        <v>26974.5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26974.5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892620</v>
      </c>
      <c r="C39" s="7">
        <v>905190</v>
      </c>
      <c r="D39" s="7">
        <v>810210</v>
      </c>
      <c r="E39" s="7">
        <v>562845</v>
      </c>
      <c r="F39" s="7">
        <v>903420</v>
      </c>
      <c r="G39" s="7">
        <v>699075</v>
      </c>
      <c r="H39" s="7">
        <v>613035</v>
      </c>
      <c r="I39" s="7">
        <v>907005</v>
      </c>
      <c r="J39" s="7">
        <v>548505</v>
      </c>
      <c r="K39" s="7">
        <v>919665</v>
      </c>
      <c r="L39" s="7">
        <v>1303506</v>
      </c>
      <c r="M39" s="7">
        <v>1026627</v>
      </c>
      <c r="N39" s="7">
        <v>10091703</v>
      </c>
    </row>
    <row r="40" spans="1:14" x14ac:dyDescent="0.25">
      <c r="A40" s="1" t="s">
        <v>45</v>
      </c>
      <c r="B40" s="2">
        <v>892620</v>
      </c>
      <c r="C40" s="2">
        <v>905190</v>
      </c>
      <c r="D40" s="2">
        <v>810210</v>
      </c>
      <c r="E40" s="2">
        <v>562845</v>
      </c>
      <c r="F40" s="2">
        <v>903420</v>
      </c>
      <c r="G40" s="2">
        <v>699075</v>
      </c>
      <c r="H40" s="2">
        <v>613035</v>
      </c>
      <c r="I40" s="2">
        <v>907005</v>
      </c>
      <c r="J40" s="2">
        <v>548505</v>
      </c>
      <c r="K40" s="2">
        <v>919665</v>
      </c>
      <c r="L40" s="2">
        <v>1303506</v>
      </c>
      <c r="M40" s="2">
        <v>1026627</v>
      </c>
      <c r="N40" s="2">
        <v>10091703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2951167.54</v>
      </c>
      <c r="C60" s="7">
        <v>2752237.54</v>
      </c>
      <c r="D60" s="7">
        <v>2046169.2</v>
      </c>
      <c r="E60" s="7">
        <v>1507130.4</v>
      </c>
      <c r="F60" s="7">
        <v>1923887.4</v>
      </c>
      <c r="G60" s="7">
        <v>2035990.4000000001</v>
      </c>
      <c r="H60" s="7">
        <v>2904365.12</v>
      </c>
      <c r="I60" s="7">
        <v>1980399.36</v>
      </c>
      <c r="J60" s="7">
        <v>2441015.04</v>
      </c>
      <c r="K60" s="7">
        <v>3304832</v>
      </c>
      <c r="L60" s="7">
        <v>3107997.6799999997</v>
      </c>
      <c r="M60" s="7">
        <v>2766195.12</v>
      </c>
      <c r="N60" s="7">
        <v>29721386.800000001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320107.84000000003</v>
      </c>
      <c r="C66" s="2">
        <v>273115.84000000003</v>
      </c>
      <c r="D66" s="2">
        <v>230400</v>
      </c>
      <c r="E66" s="2">
        <v>86400</v>
      </c>
      <c r="F66" s="2">
        <v>0</v>
      </c>
      <c r="G66" s="2">
        <v>116268.8</v>
      </c>
      <c r="H66" s="2">
        <v>306873.92</v>
      </c>
      <c r="I66" s="2">
        <v>267125.76000000001</v>
      </c>
      <c r="J66" s="2">
        <v>379146.23999999999</v>
      </c>
      <c r="K66" s="2">
        <v>444597.12</v>
      </c>
      <c r="L66" s="2">
        <v>559226.88</v>
      </c>
      <c r="M66" s="2">
        <v>495774.71999999997</v>
      </c>
      <c r="N66" s="2">
        <v>3479037.12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2631059.7000000002</v>
      </c>
      <c r="C69" s="2">
        <v>2479121.7000000002</v>
      </c>
      <c r="D69" s="2">
        <v>1815769.2</v>
      </c>
      <c r="E69" s="2">
        <v>1420730.4</v>
      </c>
      <c r="F69" s="2">
        <v>1923887.4</v>
      </c>
      <c r="G69" s="2">
        <v>1919721.6</v>
      </c>
      <c r="H69" s="2">
        <v>2597491.2000000002</v>
      </c>
      <c r="I69" s="2">
        <v>1713273.6</v>
      </c>
      <c r="J69" s="2">
        <v>2061868.8</v>
      </c>
      <c r="K69" s="2">
        <v>2778969.6</v>
      </c>
      <c r="L69" s="2">
        <v>2411932.7999999998</v>
      </c>
      <c r="M69" s="2">
        <v>2207606.4</v>
      </c>
      <c r="N69" s="2">
        <v>25961432.399999999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81265.279999999999</v>
      </c>
      <c r="L73" s="2">
        <v>136838</v>
      </c>
      <c r="M73" s="2">
        <v>62814</v>
      </c>
      <c r="N73" s="2">
        <v>280917.28000000003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16240.2</v>
      </c>
      <c r="C76" s="7">
        <v>97046.06</v>
      </c>
      <c r="D76" s="7">
        <v>125837.65</v>
      </c>
      <c r="E76" s="7">
        <v>174741.77</v>
      </c>
      <c r="F76" s="7">
        <v>168969.93</v>
      </c>
      <c r="G76" s="7">
        <v>137741.94</v>
      </c>
      <c r="H76" s="7">
        <v>196782.4</v>
      </c>
      <c r="I76" s="7">
        <v>120719.69</v>
      </c>
      <c r="J76" s="7">
        <v>71388.98</v>
      </c>
      <c r="K76" s="7">
        <v>219541.13</v>
      </c>
      <c r="L76" s="7">
        <v>91490.82</v>
      </c>
      <c r="M76" s="7">
        <v>23942.26</v>
      </c>
      <c r="N76" s="7">
        <v>1444442.83</v>
      </c>
    </row>
    <row r="77" spans="1:14" x14ac:dyDescent="0.25">
      <c r="A77" s="1" t="s">
        <v>15</v>
      </c>
      <c r="B77" s="2">
        <v>16240.2</v>
      </c>
      <c r="C77" s="2">
        <v>97046.06</v>
      </c>
      <c r="D77" s="2">
        <v>125837.65</v>
      </c>
      <c r="E77" s="2">
        <v>174741.77</v>
      </c>
      <c r="F77" s="2">
        <v>168969.93</v>
      </c>
      <c r="G77" s="2">
        <v>137741.94</v>
      </c>
      <c r="H77" s="2">
        <v>196782.4</v>
      </c>
      <c r="I77" s="2">
        <v>120719.69</v>
      </c>
      <c r="J77" s="2">
        <v>71388.98</v>
      </c>
      <c r="K77" s="2">
        <v>219541.13</v>
      </c>
      <c r="L77" s="2">
        <v>91490.82</v>
      </c>
      <c r="M77" s="2">
        <v>23942.26</v>
      </c>
      <c r="N77" s="2">
        <v>1444442.83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4237670.74</v>
      </c>
      <c r="C103" s="13">
        <v>4209186.5999999996</v>
      </c>
      <c r="D103" s="13">
        <v>3013044.85</v>
      </c>
      <c r="E103" s="13">
        <v>2502901.67</v>
      </c>
      <c r="F103" s="13">
        <v>3501085.83</v>
      </c>
      <c r="G103" s="13">
        <v>3455431.3400000003</v>
      </c>
      <c r="H103" s="13">
        <v>4542422.5200000005</v>
      </c>
      <c r="I103" s="13">
        <v>3682140.0500000003</v>
      </c>
      <c r="J103" s="13">
        <v>3946269.02</v>
      </c>
      <c r="K103" s="13">
        <v>5477910.1300000008</v>
      </c>
      <c r="L103" s="13">
        <v>5514018.5</v>
      </c>
      <c r="M103" s="13">
        <v>4359404.38</v>
      </c>
      <c r="N103" s="13">
        <v>48441485.629999995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46" zoomScaleNormal="100" workbookViewId="0">
      <selection activeCell="C9" sqref="C9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126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134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431702.22</v>
      </c>
      <c r="C6" s="7">
        <v>120446.87</v>
      </c>
      <c r="D6" s="7">
        <v>61354.8</v>
      </c>
      <c r="E6" s="7">
        <v>248726.39999999999</v>
      </c>
      <c r="F6" s="7">
        <v>0</v>
      </c>
      <c r="G6" s="7">
        <v>63700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925930.29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431702.22</v>
      </c>
      <c r="C9" s="2">
        <v>120446.87</v>
      </c>
      <c r="D9" s="2">
        <v>61354.8</v>
      </c>
      <c r="E9" s="2">
        <v>248726.39999999999</v>
      </c>
      <c r="F9" s="2">
        <v>0</v>
      </c>
      <c r="G9" s="2">
        <v>63700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925930.29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490825.5</v>
      </c>
      <c r="C24" s="7">
        <v>395483</v>
      </c>
      <c r="D24" s="7">
        <v>441693</v>
      </c>
      <c r="E24" s="7">
        <v>611402.4</v>
      </c>
      <c r="F24" s="7">
        <v>277567.5</v>
      </c>
      <c r="G24" s="7">
        <v>59651.199999999997</v>
      </c>
      <c r="H24" s="7">
        <v>265891.5</v>
      </c>
      <c r="I24" s="7">
        <v>61656</v>
      </c>
      <c r="J24" s="7">
        <v>138726</v>
      </c>
      <c r="K24" s="7">
        <v>296719.5</v>
      </c>
      <c r="L24" s="7">
        <v>579951.75</v>
      </c>
      <c r="M24" s="7">
        <v>473980.5</v>
      </c>
      <c r="N24" s="7">
        <v>4093547.85</v>
      </c>
    </row>
    <row r="25" spans="1:14" x14ac:dyDescent="0.25">
      <c r="A25" s="1" t="s">
        <v>31</v>
      </c>
      <c r="B25" s="2">
        <v>490825.5</v>
      </c>
      <c r="C25" s="2">
        <v>395483</v>
      </c>
      <c r="D25" s="2">
        <v>441693</v>
      </c>
      <c r="E25" s="2">
        <v>611402.4</v>
      </c>
      <c r="F25" s="2">
        <v>277567.5</v>
      </c>
      <c r="G25" s="2">
        <v>59651.199999999997</v>
      </c>
      <c r="H25" s="2">
        <v>265891.5</v>
      </c>
      <c r="I25" s="2">
        <v>61656</v>
      </c>
      <c r="J25" s="2">
        <v>138726</v>
      </c>
      <c r="K25" s="2">
        <v>296719.5</v>
      </c>
      <c r="L25" s="2">
        <v>579951.75</v>
      </c>
      <c r="M25" s="2">
        <v>473980.5</v>
      </c>
      <c r="N25" s="2">
        <v>4093547.85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214572.98</v>
      </c>
      <c r="C27" s="7">
        <v>64184.12</v>
      </c>
      <c r="D27" s="7">
        <v>80438.399999999994</v>
      </c>
      <c r="E27" s="7">
        <v>404414.57</v>
      </c>
      <c r="F27" s="7">
        <v>1250771.6199999999</v>
      </c>
      <c r="G27" s="7">
        <v>461363.09</v>
      </c>
      <c r="H27" s="7">
        <v>72445.8</v>
      </c>
      <c r="I27" s="7">
        <v>263416.19</v>
      </c>
      <c r="J27" s="7">
        <v>60114.6</v>
      </c>
      <c r="K27" s="7">
        <v>36993.599999999999</v>
      </c>
      <c r="L27" s="7">
        <v>0</v>
      </c>
      <c r="M27" s="7">
        <v>53949</v>
      </c>
      <c r="N27" s="7">
        <v>2962663.9699999997</v>
      </c>
    </row>
    <row r="28" spans="1:14" x14ac:dyDescent="0.25">
      <c r="A28" s="1" t="s">
        <v>34</v>
      </c>
      <c r="B28" s="2">
        <v>214572.98</v>
      </c>
      <c r="C28" s="2">
        <v>64184.12</v>
      </c>
      <c r="D28" s="2">
        <v>80438.399999999994</v>
      </c>
      <c r="E28" s="2">
        <v>61140.24</v>
      </c>
      <c r="F28" s="2">
        <v>124350.24</v>
      </c>
      <c r="G28" s="2">
        <v>0</v>
      </c>
      <c r="H28" s="2">
        <v>72445.8</v>
      </c>
      <c r="I28" s="2">
        <v>53178.3</v>
      </c>
      <c r="J28" s="2">
        <v>60114.6</v>
      </c>
      <c r="K28" s="2">
        <v>36993.599999999999</v>
      </c>
      <c r="L28" s="2">
        <v>0</v>
      </c>
      <c r="M28" s="2">
        <v>53949</v>
      </c>
      <c r="N28" s="2">
        <v>821367.28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343274.33</v>
      </c>
      <c r="F36" s="2">
        <v>1126421.3799999999</v>
      </c>
      <c r="G36" s="2">
        <v>461363.09</v>
      </c>
      <c r="H36" s="2">
        <v>0</v>
      </c>
      <c r="I36" s="2">
        <v>210237.89</v>
      </c>
      <c r="J36" s="2">
        <v>0</v>
      </c>
      <c r="K36" s="2">
        <v>0</v>
      </c>
      <c r="L36" s="2">
        <v>0</v>
      </c>
      <c r="M36" s="2">
        <v>0</v>
      </c>
      <c r="N36" s="2">
        <v>2141296.69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1475156.01</v>
      </c>
      <c r="C39" s="7">
        <v>1091779.8999999999</v>
      </c>
      <c r="D39" s="7">
        <v>1017318.27</v>
      </c>
      <c r="E39" s="7">
        <v>1095749.52</v>
      </c>
      <c r="F39" s="7">
        <v>997906.83</v>
      </c>
      <c r="G39" s="7">
        <v>1043032.89</v>
      </c>
      <c r="H39" s="7">
        <v>1200702.81</v>
      </c>
      <c r="I39" s="7">
        <v>1274063.07</v>
      </c>
      <c r="J39" s="7">
        <v>1299600</v>
      </c>
      <c r="K39" s="7">
        <v>1470600</v>
      </c>
      <c r="L39" s="7">
        <v>976867.5</v>
      </c>
      <c r="M39" s="7">
        <v>786600</v>
      </c>
      <c r="N39" s="7">
        <v>13729376.800000001</v>
      </c>
    </row>
    <row r="40" spans="1:14" x14ac:dyDescent="0.25">
      <c r="A40" s="1" t="s">
        <v>45</v>
      </c>
      <c r="B40" s="2">
        <v>1475156.01</v>
      </c>
      <c r="C40" s="2">
        <v>1091779.8999999999</v>
      </c>
      <c r="D40" s="2">
        <v>1017318.27</v>
      </c>
      <c r="E40" s="2">
        <v>1095749.52</v>
      </c>
      <c r="F40" s="2">
        <v>997906.83</v>
      </c>
      <c r="G40" s="2">
        <v>1043032.89</v>
      </c>
      <c r="H40" s="2">
        <v>1200702.81</v>
      </c>
      <c r="I40" s="2">
        <v>1274063.07</v>
      </c>
      <c r="J40" s="2">
        <v>1299600</v>
      </c>
      <c r="K40" s="2">
        <v>1470600</v>
      </c>
      <c r="L40" s="2">
        <v>976867.5</v>
      </c>
      <c r="M40" s="2">
        <v>786600</v>
      </c>
      <c r="N40" s="2">
        <v>13729376.800000001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180503.22</v>
      </c>
      <c r="F41" s="7">
        <v>29458.11</v>
      </c>
      <c r="G41" s="7">
        <v>0</v>
      </c>
      <c r="H41" s="7">
        <v>0</v>
      </c>
      <c r="I41" s="7">
        <v>183235.16</v>
      </c>
      <c r="J41" s="7">
        <v>199911.86</v>
      </c>
      <c r="K41" s="7">
        <v>357988.41</v>
      </c>
      <c r="L41" s="7">
        <v>274452.36</v>
      </c>
      <c r="M41" s="7">
        <v>85748.77</v>
      </c>
      <c r="N41" s="7">
        <v>1311297.8900000001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180503.22</v>
      </c>
      <c r="F50" s="2">
        <v>29458.11</v>
      </c>
      <c r="G50" s="2">
        <v>0</v>
      </c>
      <c r="H50" s="2">
        <v>0</v>
      </c>
      <c r="I50" s="2">
        <v>183235.16</v>
      </c>
      <c r="J50" s="2">
        <v>199911.86</v>
      </c>
      <c r="K50" s="2">
        <v>357988.41</v>
      </c>
      <c r="L50" s="2">
        <v>274452.36</v>
      </c>
      <c r="M50" s="2">
        <v>85748.77</v>
      </c>
      <c r="N50" s="2">
        <v>1311297.8900000001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2583492.6</v>
      </c>
      <c r="C60" s="7">
        <v>1986588.12</v>
      </c>
      <c r="D60" s="7">
        <v>2095024.96</v>
      </c>
      <c r="E60" s="7">
        <v>2320536.46</v>
      </c>
      <c r="F60" s="7">
        <v>2895459.08</v>
      </c>
      <c r="G60" s="7">
        <v>2234900.08</v>
      </c>
      <c r="H60" s="7">
        <v>2763820.4</v>
      </c>
      <c r="I60" s="7">
        <v>3872007.8000000003</v>
      </c>
      <c r="J60" s="7">
        <v>3276001.06</v>
      </c>
      <c r="K60" s="7">
        <v>2995814.2399999998</v>
      </c>
      <c r="L60" s="7">
        <v>3039222.1999999997</v>
      </c>
      <c r="M60" s="7">
        <v>2476480.4000000004</v>
      </c>
      <c r="N60" s="7">
        <v>32539347.399999999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120390.6</v>
      </c>
      <c r="C66" s="2">
        <v>140777.60000000001</v>
      </c>
      <c r="D66" s="2">
        <v>161379.20000000001</v>
      </c>
      <c r="E66" s="2">
        <v>168246.39999999999</v>
      </c>
      <c r="F66" s="2">
        <v>171776</v>
      </c>
      <c r="G66" s="2">
        <v>240905.60000000001</v>
      </c>
      <c r="H66" s="2">
        <v>223184</v>
      </c>
      <c r="I66" s="2">
        <v>207737.60000000001</v>
      </c>
      <c r="J66" s="2">
        <v>227580.16</v>
      </c>
      <c r="K66" s="2">
        <v>380949.44</v>
      </c>
      <c r="L66" s="2">
        <v>322212.8</v>
      </c>
      <c r="M66" s="2">
        <v>246225.2</v>
      </c>
      <c r="N66" s="2">
        <v>2611364.6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2463102</v>
      </c>
      <c r="C69" s="2">
        <v>1845810.52</v>
      </c>
      <c r="D69" s="2">
        <v>1933645.76</v>
      </c>
      <c r="E69" s="2">
        <v>2152290.06</v>
      </c>
      <c r="F69" s="2">
        <v>2723683.08</v>
      </c>
      <c r="G69" s="2">
        <v>1993994.48</v>
      </c>
      <c r="H69" s="2">
        <v>2540636.4</v>
      </c>
      <c r="I69" s="2">
        <v>3664270.2</v>
      </c>
      <c r="J69" s="2">
        <v>3048420.9</v>
      </c>
      <c r="K69" s="2">
        <v>2614864.7999999998</v>
      </c>
      <c r="L69" s="2">
        <v>2717009.4</v>
      </c>
      <c r="M69" s="2">
        <v>2230255.2000000002</v>
      </c>
      <c r="N69" s="2">
        <v>29927982.799999997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319271.44</v>
      </c>
      <c r="C76" s="7">
        <v>358936.76</v>
      </c>
      <c r="D76" s="7">
        <v>475876.45</v>
      </c>
      <c r="E76" s="7">
        <v>560612.06000000006</v>
      </c>
      <c r="F76" s="7">
        <v>712489.12</v>
      </c>
      <c r="G76" s="7">
        <v>517682.53</v>
      </c>
      <c r="H76" s="7">
        <v>662204.73</v>
      </c>
      <c r="I76" s="7">
        <v>582430.48</v>
      </c>
      <c r="J76" s="7">
        <v>477080.28</v>
      </c>
      <c r="K76" s="7">
        <v>251256.84</v>
      </c>
      <c r="L76" s="7">
        <v>445009.6</v>
      </c>
      <c r="M76" s="7">
        <v>287335.62</v>
      </c>
      <c r="N76" s="7">
        <v>5650185.9100000001</v>
      </c>
    </row>
    <row r="77" spans="1:14" x14ac:dyDescent="0.25">
      <c r="A77" s="1" t="s">
        <v>15</v>
      </c>
      <c r="B77" s="2">
        <v>319271.44</v>
      </c>
      <c r="C77" s="2">
        <v>358936.76</v>
      </c>
      <c r="D77" s="2">
        <v>475876.45</v>
      </c>
      <c r="E77" s="2">
        <v>560612.06000000006</v>
      </c>
      <c r="F77" s="2">
        <v>712489.12</v>
      </c>
      <c r="G77" s="2">
        <v>517682.53</v>
      </c>
      <c r="H77" s="2">
        <v>662204.73</v>
      </c>
      <c r="I77" s="2">
        <v>582430.48</v>
      </c>
      <c r="J77" s="2">
        <v>477080.28</v>
      </c>
      <c r="K77" s="2">
        <v>251256.84</v>
      </c>
      <c r="L77" s="2">
        <v>445009.6</v>
      </c>
      <c r="M77" s="2">
        <v>287335.62</v>
      </c>
      <c r="N77" s="2">
        <v>5650185.9100000001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5515020.7500000009</v>
      </c>
      <c r="C103" s="13">
        <v>4017418.7699999996</v>
      </c>
      <c r="D103" s="13">
        <v>4171705.88</v>
      </c>
      <c r="E103" s="13">
        <v>5421944.6300000008</v>
      </c>
      <c r="F103" s="13">
        <v>6163652.2599999998</v>
      </c>
      <c r="G103" s="13">
        <v>4380329.79</v>
      </c>
      <c r="H103" s="13">
        <v>4965065.24</v>
      </c>
      <c r="I103" s="13">
        <v>6236808.7000000011</v>
      </c>
      <c r="J103" s="13">
        <v>5451433.7999999998</v>
      </c>
      <c r="K103" s="13">
        <v>5409372.5899999999</v>
      </c>
      <c r="L103" s="13">
        <v>5315503.4099999992</v>
      </c>
      <c r="M103" s="13">
        <v>4164094.29</v>
      </c>
      <c r="N103" s="13">
        <v>61212350.109999999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workbookViewId="0">
      <pane xSplit="1" ySplit="3" topLeftCell="B77" activePane="bottomRight" state="frozen"/>
      <selection activeCell="A101" activeCellId="1" sqref="A3:N3 A101:N101"/>
      <selection pane="topRight" activeCell="A101" activeCellId="1" sqref="A3:N3 A101:N101"/>
      <selection pane="bottomLeft" activeCell="A101" activeCellId="1" sqref="A3:N3 A101:N101"/>
      <selection pane="bottomRight" activeCell="N104" sqref="N104"/>
    </sheetView>
  </sheetViews>
  <sheetFormatPr baseColWidth="10" defaultRowHeight="12.75" x14ac:dyDescent="0.2"/>
  <cols>
    <col min="1" max="1" width="32.7109375" style="23" customWidth="1"/>
    <col min="2" max="4" width="11.42578125" style="23"/>
    <col min="5" max="5" width="13.85546875" style="23" bestFit="1" customWidth="1"/>
    <col min="6" max="11" width="11.42578125" style="23"/>
    <col min="12" max="12" width="12.5703125" style="23" bestFit="1" customWidth="1"/>
    <col min="13" max="253" width="11.42578125" style="23"/>
    <col min="254" max="254" width="32.7109375" style="23" customWidth="1"/>
    <col min="255" max="509" width="11.42578125" style="23"/>
    <col min="510" max="510" width="32.7109375" style="23" customWidth="1"/>
    <col min="511" max="765" width="11.42578125" style="23"/>
    <col min="766" max="766" width="32.7109375" style="23" customWidth="1"/>
    <col min="767" max="1021" width="11.42578125" style="23"/>
    <col min="1022" max="1022" width="32.7109375" style="23" customWidth="1"/>
    <col min="1023" max="1277" width="11.42578125" style="23"/>
    <col min="1278" max="1278" width="32.7109375" style="23" customWidth="1"/>
    <col min="1279" max="1533" width="11.42578125" style="23"/>
    <col min="1534" max="1534" width="32.7109375" style="23" customWidth="1"/>
    <col min="1535" max="1789" width="11.42578125" style="23"/>
    <col min="1790" max="1790" width="32.7109375" style="23" customWidth="1"/>
    <col min="1791" max="2045" width="11.42578125" style="23"/>
    <col min="2046" max="2046" width="32.7109375" style="23" customWidth="1"/>
    <col min="2047" max="2301" width="11.42578125" style="23"/>
    <col min="2302" max="2302" width="32.7109375" style="23" customWidth="1"/>
    <col min="2303" max="2557" width="11.42578125" style="23"/>
    <col min="2558" max="2558" width="32.7109375" style="23" customWidth="1"/>
    <col min="2559" max="2813" width="11.42578125" style="23"/>
    <col min="2814" max="2814" width="32.7109375" style="23" customWidth="1"/>
    <col min="2815" max="3069" width="11.42578125" style="23"/>
    <col min="3070" max="3070" width="32.7109375" style="23" customWidth="1"/>
    <col min="3071" max="3325" width="11.42578125" style="23"/>
    <col min="3326" max="3326" width="32.7109375" style="23" customWidth="1"/>
    <col min="3327" max="3581" width="11.42578125" style="23"/>
    <col min="3582" max="3582" width="32.7109375" style="23" customWidth="1"/>
    <col min="3583" max="3837" width="11.42578125" style="23"/>
    <col min="3838" max="3838" width="32.7109375" style="23" customWidth="1"/>
    <col min="3839" max="4093" width="11.42578125" style="23"/>
    <col min="4094" max="4094" width="32.7109375" style="23" customWidth="1"/>
    <col min="4095" max="4349" width="11.42578125" style="23"/>
    <col min="4350" max="4350" width="32.7109375" style="23" customWidth="1"/>
    <col min="4351" max="4605" width="11.42578125" style="23"/>
    <col min="4606" max="4606" width="32.7109375" style="23" customWidth="1"/>
    <col min="4607" max="4861" width="11.42578125" style="23"/>
    <col min="4862" max="4862" width="32.7109375" style="23" customWidth="1"/>
    <col min="4863" max="5117" width="11.42578125" style="23"/>
    <col min="5118" max="5118" width="32.7109375" style="23" customWidth="1"/>
    <col min="5119" max="5373" width="11.42578125" style="23"/>
    <col min="5374" max="5374" width="32.7109375" style="23" customWidth="1"/>
    <col min="5375" max="5629" width="11.42578125" style="23"/>
    <col min="5630" max="5630" width="32.7109375" style="23" customWidth="1"/>
    <col min="5631" max="5885" width="11.42578125" style="23"/>
    <col min="5886" max="5886" width="32.7109375" style="23" customWidth="1"/>
    <col min="5887" max="6141" width="11.42578125" style="23"/>
    <col min="6142" max="6142" width="32.7109375" style="23" customWidth="1"/>
    <col min="6143" max="6397" width="11.42578125" style="23"/>
    <col min="6398" max="6398" width="32.7109375" style="23" customWidth="1"/>
    <col min="6399" max="6653" width="11.42578125" style="23"/>
    <col min="6654" max="6654" width="32.7109375" style="23" customWidth="1"/>
    <col min="6655" max="6909" width="11.42578125" style="23"/>
    <col min="6910" max="6910" width="32.7109375" style="23" customWidth="1"/>
    <col min="6911" max="7165" width="11.42578125" style="23"/>
    <col min="7166" max="7166" width="32.7109375" style="23" customWidth="1"/>
    <col min="7167" max="7421" width="11.42578125" style="23"/>
    <col min="7422" max="7422" width="32.7109375" style="23" customWidth="1"/>
    <col min="7423" max="7677" width="11.42578125" style="23"/>
    <col min="7678" max="7678" width="32.7109375" style="23" customWidth="1"/>
    <col min="7679" max="7933" width="11.42578125" style="23"/>
    <col min="7934" max="7934" width="32.7109375" style="23" customWidth="1"/>
    <col min="7935" max="8189" width="11.42578125" style="23"/>
    <col min="8190" max="8190" width="32.7109375" style="23" customWidth="1"/>
    <col min="8191" max="8445" width="11.42578125" style="23"/>
    <col min="8446" max="8446" width="32.7109375" style="23" customWidth="1"/>
    <col min="8447" max="8701" width="11.42578125" style="23"/>
    <col min="8702" max="8702" width="32.7109375" style="23" customWidth="1"/>
    <col min="8703" max="8957" width="11.42578125" style="23"/>
    <col min="8958" max="8958" width="32.7109375" style="23" customWidth="1"/>
    <col min="8959" max="9213" width="11.42578125" style="23"/>
    <col min="9214" max="9214" width="32.7109375" style="23" customWidth="1"/>
    <col min="9215" max="9469" width="11.42578125" style="23"/>
    <col min="9470" max="9470" width="32.7109375" style="23" customWidth="1"/>
    <col min="9471" max="9725" width="11.42578125" style="23"/>
    <col min="9726" max="9726" width="32.7109375" style="23" customWidth="1"/>
    <col min="9727" max="9981" width="11.42578125" style="23"/>
    <col min="9982" max="9982" width="32.7109375" style="23" customWidth="1"/>
    <col min="9983" max="10237" width="11.42578125" style="23"/>
    <col min="10238" max="10238" width="32.7109375" style="23" customWidth="1"/>
    <col min="10239" max="10493" width="11.42578125" style="23"/>
    <col min="10494" max="10494" width="32.7109375" style="23" customWidth="1"/>
    <col min="10495" max="10749" width="11.42578125" style="23"/>
    <col min="10750" max="10750" width="32.7109375" style="23" customWidth="1"/>
    <col min="10751" max="11005" width="11.42578125" style="23"/>
    <col min="11006" max="11006" width="32.7109375" style="23" customWidth="1"/>
    <col min="11007" max="11261" width="11.42578125" style="23"/>
    <col min="11262" max="11262" width="32.7109375" style="23" customWidth="1"/>
    <col min="11263" max="11517" width="11.42578125" style="23"/>
    <col min="11518" max="11518" width="32.7109375" style="23" customWidth="1"/>
    <col min="11519" max="11773" width="11.42578125" style="23"/>
    <col min="11774" max="11774" width="32.7109375" style="23" customWidth="1"/>
    <col min="11775" max="12029" width="11.42578125" style="23"/>
    <col min="12030" max="12030" width="32.7109375" style="23" customWidth="1"/>
    <col min="12031" max="12285" width="11.42578125" style="23"/>
    <col min="12286" max="12286" width="32.7109375" style="23" customWidth="1"/>
    <col min="12287" max="12541" width="11.42578125" style="23"/>
    <col min="12542" max="12542" width="32.7109375" style="23" customWidth="1"/>
    <col min="12543" max="12797" width="11.42578125" style="23"/>
    <col min="12798" max="12798" width="32.7109375" style="23" customWidth="1"/>
    <col min="12799" max="13053" width="11.42578125" style="23"/>
    <col min="13054" max="13054" width="32.7109375" style="23" customWidth="1"/>
    <col min="13055" max="13309" width="11.42578125" style="23"/>
    <col min="13310" max="13310" width="32.7109375" style="23" customWidth="1"/>
    <col min="13311" max="13565" width="11.42578125" style="23"/>
    <col min="13566" max="13566" width="32.7109375" style="23" customWidth="1"/>
    <col min="13567" max="13821" width="11.42578125" style="23"/>
    <col min="13822" max="13822" width="32.7109375" style="23" customWidth="1"/>
    <col min="13823" max="14077" width="11.42578125" style="23"/>
    <col min="14078" max="14078" width="32.7109375" style="23" customWidth="1"/>
    <col min="14079" max="14333" width="11.42578125" style="23"/>
    <col min="14334" max="14334" width="32.7109375" style="23" customWidth="1"/>
    <col min="14335" max="14589" width="11.42578125" style="23"/>
    <col min="14590" max="14590" width="32.7109375" style="23" customWidth="1"/>
    <col min="14591" max="14845" width="11.42578125" style="23"/>
    <col min="14846" max="14846" width="32.7109375" style="23" customWidth="1"/>
    <col min="14847" max="15101" width="11.42578125" style="23"/>
    <col min="15102" max="15102" width="32.7109375" style="23" customWidth="1"/>
    <col min="15103" max="15357" width="11.42578125" style="23"/>
    <col min="15358" max="15358" width="32.7109375" style="23" customWidth="1"/>
    <col min="15359" max="15613" width="11.42578125" style="23"/>
    <col min="15614" max="15614" width="32.7109375" style="23" customWidth="1"/>
    <col min="15615" max="15869" width="11.42578125" style="23"/>
    <col min="15870" max="15870" width="32.7109375" style="23" customWidth="1"/>
    <col min="15871" max="16125" width="11.42578125" style="23"/>
    <col min="16126" max="16126" width="32.7109375" style="23" customWidth="1"/>
    <col min="16127" max="16384" width="11.42578125" style="23"/>
  </cols>
  <sheetData>
    <row r="1" spans="1:15" x14ac:dyDescent="0.2">
      <c r="A1" s="66" t="s">
        <v>258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5" ht="13.5" thickBot="1" x14ac:dyDescent="0.25">
      <c r="A4" s="27" t="s">
        <v>12</v>
      </c>
      <c r="B4" s="28">
        <f>SUM(B5:B9)</f>
        <v>0</v>
      </c>
      <c r="C4" s="28">
        <f t="shared" ref="C4:M4" si="0">SUM(C5:C9)</f>
        <v>0</v>
      </c>
      <c r="D4" s="28">
        <f t="shared" si="0"/>
        <v>0</v>
      </c>
      <c r="E4" s="28">
        <f t="shared" si="0"/>
        <v>0</v>
      </c>
      <c r="F4" s="28">
        <f t="shared" si="0"/>
        <v>0</v>
      </c>
      <c r="G4" s="28">
        <f t="shared" si="0"/>
        <v>0</v>
      </c>
      <c r="H4" s="28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L4" s="28">
        <f t="shared" si="0"/>
        <v>0</v>
      </c>
      <c r="M4" s="28">
        <f t="shared" si="0"/>
        <v>0</v>
      </c>
      <c r="N4" s="28">
        <f>+SUM(B4:M4)</f>
        <v>0</v>
      </c>
    </row>
    <row r="5" spans="1:15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f t="shared" ref="N5:N68" si="1">+SUM(B5:M5)</f>
        <v>0</v>
      </c>
    </row>
    <row r="6" spans="1:15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f t="shared" si="1"/>
        <v>0</v>
      </c>
    </row>
    <row r="7" spans="1:15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f t="shared" si="1"/>
        <v>0</v>
      </c>
    </row>
    <row r="8" spans="1:15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f t="shared" si="1"/>
        <v>0</v>
      </c>
    </row>
    <row r="9" spans="1:15" ht="13.5" thickBot="1" x14ac:dyDescent="0.25">
      <c r="A9" s="33" t="s">
        <v>15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f t="shared" si="1"/>
        <v>0</v>
      </c>
    </row>
    <row r="10" spans="1:15" ht="13.5" thickBot="1" x14ac:dyDescent="0.25">
      <c r="A10" s="27" t="s">
        <v>18</v>
      </c>
      <c r="B10" s="28">
        <f>SUM(B11:B16)</f>
        <v>0</v>
      </c>
      <c r="C10" s="28">
        <f t="shared" ref="C10:M10" si="2">SUM(C11:C16)</f>
        <v>0</v>
      </c>
      <c r="D10" s="28">
        <f t="shared" si="2"/>
        <v>0</v>
      </c>
      <c r="E10" s="28">
        <f t="shared" si="2"/>
        <v>0</v>
      </c>
      <c r="F10" s="28">
        <f t="shared" si="2"/>
        <v>0</v>
      </c>
      <c r="G10" s="28">
        <f t="shared" si="2"/>
        <v>0</v>
      </c>
      <c r="H10" s="28">
        <f t="shared" si="2"/>
        <v>0</v>
      </c>
      <c r="I10" s="28">
        <f t="shared" si="2"/>
        <v>0</v>
      </c>
      <c r="J10" s="28">
        <f t="shared" si="2"/>
        <v>0</v>
      </c>
      <c r="K10" s="28">
        <f t="shared" si="2"/>
        <v>0</v>
      </c>
      <c r="L10" s="28">
        <f t="shared" si="2"/>
        <v>0</v>
      </c>
      <c r="M10" s="28">
        <f t="shared" si="2"/>
        <v>0</v>
      </c>
      <c r="N10" s="28">
        <f t="shared" si="1"/>
        <v>0</v>
      </c>
    </row>
    <row r="11" spans="1:15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f t="shared" si="1"/>
        <v>0</v>
      </c>
      <c r="O11" s="48"/>
    </row>
    <row r="12" spans="1:15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f t="shared" si="1"/>
        <v>0</v>
      </c>
    </row>
    <row r="13" spans="1:15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f t="shared" si="1"/>
        <v>0</v>
      </c>
    </row>
    <row r="14" spans="1:15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f t="shared" si="1"/>
        <v>0</v>
      </c>
    </row>
    <row r="15" spans="1:15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f t="shared" si="1"/>
        <v>0</v>
      </c>
    </row>
    <row r="16" spans="1:15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f t="shared" si="1"/>
        <v>0</v>
      </c>
    </row>
    <row r="17" spans="1:14" ht="13.5" thickBot="1" x14ac:dyDescent="0.25">
      <c r="A17" s="27" t="s">
        <v>25</v>
      </c>
      <c r="B17" s="28">
        <f>SUM(B18:B21)</f>
        <v>0</v>
      </c>
      <c r="C17" s="28">
        <f t="shared" ref="C17:M17" si="3">SUM(C18:C21)</f>
        <v>0</v>
      </c>
      <c r="D17" s="28">
        <f t="shared" si="3"/>
        <v>0</v>
      </c>
      <c r="E17" s="28">
        <f t="shared" si="3"/>
        <v>0</v>
      </c>
      <c r="F17" s="28">
        <f t="shared" si="3"/>
        <v>0</v>
      </c>
      <c r="G17" s="28">
        <f t="shared" si="3"/>
        <v>0</v>
      </c>
      <c r="H17" s="28">
        <f t="shared" si="3"/>
        <v>0</v>
      </c>
      <c r="I17" s="28">
        <f t="shared" si="3"/>
        <v>0</v>
      </c>
      <c r="J17" s="28">
        <f t="shared" si="3"/>
        <v>0</v>
      </c>
      <c r="K17" s="28">
        <f t="shared" si="3"/>
        <v>0</v>
      </c>
      <c r="L17" s="28">
        <f t="shared" si="3"/>
        <v>0</v>
      </c>
      <c r="M17" s="28">
        <f t="shared" si="3"/>
        <v>0</v>
      </c>
      <c r="N17" s="28">
        <f t="shared" si="1"/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f t="shared" si="1"/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f t="shared" si="1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f t="shared" si="1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f t="shared" si="1"/>
        <v>0</v>
      </c>
    </row>
    <row r="22" spans="1:14" ht="13.5" thickBot="1" x14ac:dyDescent="0.25">
      <c r="A22" s="27" t="s">
        <v>30</v>
      </c>
      <c r="B22" s="35">
        <f>SUM(B23:B24)</f>
        <v>40916157.170000002</v>
      </c>
      <c r="C22" s="35">
        <f t="shared" ref="C22:M22" si="4">SUM(C23:C24)</f>
        <v>22745030.699999988</v>
      </c>
      <c r="D22" s="35">
        <f t="shared" si="4"/>
        <v>6684230.7000000002</v>
      </c>
      <c r="E22" s="35">
        <f t="shared" si="4"/>
        <v>19066182.800000001</v>
      </c>
      <c r="F22" s="35">
        <f t="shared" si="4"/>
        <v>2732860.8</v>
      </c>
      <c r="G22" s="35">
        <f t="shared" si="4"/>
        <v>66344529.450000003</v>
      </c>
      <c r="H22" s="35">
        <f t="shared" si="4"/>
        <v>40917710.950000003</v>
      </c>
      <c r="I22" s="35">
        <f t="shared" si="4"/>
        <v>455824</v>
      </c>
      <c r="J22" s="35">
        <f t="shared" si="4"/>
        <v>11868734.119999999</v>
      </c>
      <c r="K22" s="35">
        <f t="shared" si="4"/>
        <v>49032616.950000003</v>
      </c>
      <c r="L22" s="35">
        <f t="shared" si="4"/>
        <v>54173997.210000001</v>
      </c>
      <c r="M22" s="35">
        <f t="shared" si="4"/>
        <v>3761604</v>
      </c>
      <c r="N22" s="35">
        <f t="shared" si="1"/>
        <v>318699478.84999996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si="1"/>
        <v>0</v>
      </c>
    </row>
    <row r="24" spans="1:14" ht="13.5" thickBot="1" x14ac:dyDescent="0.25">
      <c r="A24" s="34" t="s">
        <v>32</v>
      </c>
      <c r="B24" s="30">
        <v>40916157.170000002</v>
      </c>
      <c r="C24" s="78">
        <v>22745030.699999988</v>
      </c>
      <c r="D24" s="79">
        <v>6684230.7000000002</v>
      </c>
      <c r="E24" s="80">
        <v>19066182.800000001</v>
      </c>
      <c r="F24" s="79">
        <v>2732860.8</v>
      </c>
      <c r="G24" s="71">
        <v>66344529.450000003</v>
      </c>
      <c r="H24" s="71">
        <v>40917710.950000003</v>
      </c>
      <c r="I24" s="71">
        <v>455824</v>
      </c>
      <c r="J24" s="71">
        <v>11868734.119999999</v>
      </c>
      <c r="K24" s="71">
        <v>49032616.950000003</v>
      </c>
      <c r="L24" s="71">
        <v>54173997.210000001</v>
      </c>
      <c r="M24" s="71">
        <v>3761604</v>
      </c>
      <c r="N24" s="36">
        <f t="shared" si="1"/>
        <v>318699478.84999996</v>
      </c>
    </row>
    <row r="25" spans="1:14" ht="13.5" thickBot="1" x14ac:dyDescent="0.25">
      <c r="A25" s="27" t="s">
        <v>33</v>
      </c>
      <c r="B25" s="28">
        <f>SUM(B26:B36)</f>
        <v>1906934556.29</v>
      </c>
      <c r="C25" s="28">
        <f t="shared" ref="C25:M25" si="5">SUM(C26:C36)</f>
        <v>2120345344.6099992</v>
      </c>
      <c r="D25" s="28">
        <f t="shared" si="5"/>
        <v>3158229462.3000002</v>
      </c>
      <c r="E25" s="28">
        <f t="shared" si="5"/>
        <v>2470745905.0799999</v>
      </c>
      <c r="F25" s="28">
        <f t="shared" si="5"/>
        <v>3707912469.9199996</v>
      </c>
      <c r="G25" s="28">
        <f t="shared" si="5"/>
        <v>4418890074.29</v>
      </c>
      <c r="H25" s="28">
        <f t="shared" si="5"/>
        <v>4651155172</v>
      </c>
      <c r="I25" s="28">
        <f t="shared" si="5"/>
        <v>4706447746.9899969</v>
      </c>
      <c r="J25" s="28">
        <f t="shared" si="5"/>
        <v>5271799470.21</v>
      </c>
      <c r="K25" s="28">
        <f t="shared" si="5"/>
        <v>5153952464.1299992</v>
      </c>
      <c r="L25" s="28">
        <f t="shared" si="5"/>
        <v>4369308112.6599998</v>
      </c>
      <c r="M25" s="28">
        <f t="shared" si="5"/>
        <v>3701135352</v>
      </c>
      <c r="N25" s="28">
        <f t="shared" si="1"/>
        <v>45636856130.479996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 t="shared" si="1"/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1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1"/>
        <v>0</v>
      </c>
    </row>
    <row r="29" spans="1:14" x14ac:dyDescent="0.2">
      <c r="A29" s="34" t="s">
        <v>38</v>
      </c>
      <c r="B29" s="30">
        <v>1444283076.8800001</v>
      </c>
      <c r="C29" s="81">
        <v>1422337041.1699998</v>
      </c>
      <c r="D29" s="82">
        <v>2317018584</v>
      </c>
      <c r="E29" s="83">
        <v>825261095.30999994</v>
      </c>
      <c r="F29" s="82">
        <v>100044693.22</v>
      </c>
      <c r="G29" s="84">
        <v>870591433.21000004</v>
      </c>
      <c r="H29" s="84">
        <v>2045676801</v>
      </c>
      <c r="I29" s="84">
        <v>2152399741.6600022</v>
      </c>
      <c r="J29" s="84">
        <v>1812661732.02</v>
      </c>
      <c r="K29" s="84">
        <v>2275828630.6799998</v>
      </c>
      <c r="L29" s="84">
        <v>1723423387.3800001</v>
      </c>
      <c r="M29" s="84">
        <v>1183660410</v>
      </c>
      <c r="N29" s="36">
        <f t="shared" si="1"/>
        <v>18173186626.530003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1"/>
        <v>0</v>
      </c>
    </row>
    <row r="31" spans="1:14" x14ac:dyDescent="0.2">
      <c r="A31" s="34" t="s">
        <v>44</v>
      </c>
      <c r="B31" s="30">
        <v>13235402.789999999</v>
      </c>
      <c r="C31" s="81">
        <v>15378324.459999999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6">
        <f t="shared" si="1"/>
        <v>28613727.25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84">
        <v>57447825.059999995</v>
      </c>
      <c r="J32" s="85">
        <v>47271352.189999998</v>
      </c>
      <c r="K32" s="30">
        <v>0</v>
      </c>
      <c r="L32" s="30">
        <v>0</v>
      </c>
      <c r="M32" s="30">
        <v>0</v>
      </c>
      <c r="N32" s="36">
        <f t="shared" si="1"/>
        <v>104719177.25</v>
      </c>
    </row>
    <row r="33" spans="1:14" x14ac:dyDescent="0.2">
      <c r="A33" s="34" t="s">
        <v>37</v>
      </c>
      <c r="B33" s="30">
        <v>23725665.02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1"/>
        <v>23725665.02</v>
      </c>
    </row>
    <row r="34" spans="1:14" x14ac:dyDescent="0.2">
      <c r="A34" s="34" t="s">
        <v>42</v>
      </c>
      <c r="B34" s="30">
        <v>425690411.60000002</v>
      </c>
      <c r="C34" s="81">
        <v>682629978.9799993</v>
      </c>
      <c r="D34" s="82">
        <v>841210878.29999995</v>
      </c>
      <c r="E34" s="86">
        <v>1645484809.77</v>
      </c>
      <c r="F34" s="82">
        <v>3607867776.6999998</v>
      </c>
      <c r="G34" s="84">
        <v>3548298641.0799999</v>
      </c>
      <c r="H34" s="84">
        <v>2605478371</v>
      </c>
      <c r="I34" s="84">
        <v>2496600180.2699947</v>
      </c>
      <c r="J34" s="84">
        <v>3411866386</v>
      </c>
      <c r="K34" s="84">
        <v>2878123833.4499998</v>
      </c>
      <c r="L34" s="84">
        <v>2645884725.2800002</v>
      </c>
      <c r="M34" s="84">
        <v>2508697866</v>
      </c>
      <c r="N34" s="36">
        <f t="shared" si="1"/>
        <v>27297833858.429996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84">
        <v>8777076</v>
      </c>
      <c r="N35" s="36">
        <f t="shared" si="1"/>
        <v>8777076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1"/>
        <v>0</v>
      </c>
    </row>
    <row r="37" spans="1:14" ht="13.5" thickBot="1" x14ac:dyDescent="0.25">
      <c r="A37" s="27" t="s">
        <v>45</v>
      </c>
      <c r="B37" s="28">
        <f>B38</f>
        <v>43583230.799999997</v>
      </c>
      <c r="C37" s="28">
        <f t="shared" ref="C37:M37" si="6">C38</f>
        <v>45534871.700000063</v>
      </c>
      <c r="D37" s="87">
        <v>70338764.159999996</v>
      </c>
      <c r="E37" s="28">
        <f t="shared" si="6"/>
        <v>42300225.82</v>
      </c>
      <c r="F37" s="28">
        <f t="shared" si="6"/>
        <v>75280062.900000006</v>
      </c>
      <c r="G37" s="28">
        <f t="shared" si="6"/>
        <v>66188944</v>
      </c>
      <c r="H37" s="28">
        <f t="shared" si="6"/>
        <v>73491570</v>
      </c>
      <c r="I37" s="28">
        <f t="shared" si="6"/>
        <v>73491570</v>
      </c>
      <c r="J37" s="28">
        <f t="shared" si="6"/>
        <v>76869729</v>
      </c>
      <c r="K37" s="28">
        <f t="shared" si="6"/>
        <v>110793621.45</v>
      </c>
      <c r="L37" s="28">
        <f t="shared" si="6"/>
        <v>91241805.900000006</v>
      </c>
      <c r="M37" s="28">
        <f t="shared" si="6"/>
        <v>98934995.25</v>
      </c>
      <c r="N37" s="28">
        <f t="shared" si="1"/>
        <v>868049390.98000014</v>
      </c>
    </row>
    <row r="38" spans="1:14" ht="13.5" thickBot="1" x14ac:dyDescent="0.25">
      <c r="A38" s="37" t="s">
        <v>45</v>
      </c>
      <c r="B38" s="38">
        <v>43583230.799999997</v>
      </c>
      <c r="C38" s="88">
        <v>45534871.700000063</v>
      </c>
      <c r="D38" s="38">
        <v>0</v>
      </c>
      <c r="E38" s="87">
        <v>42300225.82</v>
      </c>
      <c r="F38" s="87">
        <v>75280062.900000006</v>
      </c>
      <c r="G38" s="38">
        <v>66188944</v>
      </c>
      <c r="H38" s="89">
        <v>73491570</v>
      </c>
      <c r="I38" s="89">
        <v>73491570</v>
      </c>
      <c r="J38" s="89">
        <v>76869729</v>
      </c>
      <c r="K38" s="89">
        <v>110793621.45</v>
      </c>
      <c r="L38" s="89">
        <v>91241805.900000006</v>
      </c>
      <c r="M38" s="89">
        <v>98934995.25</v>
      </c>
      <c r="N38" s="36">
        <f t="shared" si="1"/>
        <v>797710626.82000005</v>
      </c>
    </row>
    <row r="39" spans="1:14" ht="13.5" thickBot="1" x14ac:dyDescent="0.25">
      <c r="A39" s="27" t="s">
        <v>46</v>
      </c>
      <c r="B39" s="28">
        <f>SUM(B40:B49)</f>
        <v>1367525.04</v>
      </c>
      <c r="C39" s="28">
        <f t="shared" ref="C39:M39" si="7">SUM(C40:C49)</f>
        <v>16562316.119999995</v>
      </c>
      <c r="D39" s="28">
        <f t="shared" si="7"/>
        <v>0</v>
      </c>
      <c r="E39" s="28">
        <f t="shared" si="7"/>
        <v>0</v>
      </c>
      <c r="F39" s="28">
        <f t="shared" si="7"/>
        <v>0</v>
      </c>
      <c r="G39" s="28">
        <f t="shared" si="7"/>
        <v>0</v>
      </c>
      <c r="H39" s="28">
        <f t="shared" si="7"/>
        <v>0</v>
      </c>
      <c r="I39" s="28">
        <f t="shared" si="7"/>
        <v>0</v>
      </c>
      <c r="J39" s="28">
        <f t="shared" si="7"/>
        <v>0</v>
      </c>
      <c r="K39" s="28">
        <f t="shared" si="7"/>
        <v>0</v>
      </c>
      <c r="L39" s="28">
        <f t="shared" si="7"/>
        <v>0</v>
      </c>
      <c r="M39" s="28">
        <f t="shared" si="7"/>
        <v>0</v>
      </c>
      <c r="N39" s="28">
        <f t="shared" si="1"/>
        <v>17929841.159999996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si="1"/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1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1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1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1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1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1"/>
        <v>0</v>
      </c>
    </row>
    <row r="49" spans="1:14" ht="13.5" thickBot="1" x14ac:dyDescent="0.25">
      <c r="A49" s="34" t="s">
        <v>53</v>
      </c>
      <c r="B49" s="30">
        <v>1367525.04</v>
      </c>
      <c r="C49" s="78">
        <v>16562316.119999995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1"/>
        <v>17929841.159999996</v>
      </c>
    </row>
    <row r="50" spans="1:14" ht="13.5" thickBot="1" x14ac:dyDescent="0.25">
      <c r="A50" s="27" t="s">
        <v>57</v>
      </c>
      <c r="B50" s="28">
        <f>SUM(B51:B57)</f>
        <v>0</v>
      </c>
      <c r="C50" s="28">
        <f t="shared" ref="C50:M50" si="8">SUM(C51:C57)</f>
        <v>0</v>
      </c>
      <c r="D50" s="28">
        <f t="shared" si="8"/>
        <v>0</v>
      </c>
      <c r="E50" s="28">
        <f t="shared" si="8"/>
        <v>0</v>
      </c>
      <c r="F50" s="28">
        <f t="shared" si="8"/>
        <v>4447350</v>
      </c>
      <c r="G50" s="28">
        <f t="shared" si="8"/>
        <v>0</v>
      </c>
      <c r="H50" s="28">
        <f t="shared" si="8"/>
        <v>0</v>
      </c>
      <c r="I50" s="28">
        <f t="shared" si="8"/>
        <v>0</v>
      </c>
      <c r="J50" s="28">
        <f t="shared" si="8"/>
        <v>0</v>
      </c>
      <c r="K50" s="28">
        <f t="shared" si="8"/>
        <v>0</v>
      </c>
      <c r="L50" s="28">
        <f t="shared" si="8"/>
        <v>0</v>
      </c>
      <c r="M50" s="28">
        <f t="shared" si="8"/>
        <v>104713560</v>
      </c>
      <c r="N50" s="28">
        <f t="shared" si="1"/>
        <v>109160910</v>
      </c>
    </row>
    <row r="51" spans="1:14" x14ac:dyDescent="0.2">
      <c r="A51" s="34" t="s">
        <v>62</v>
      </c>
      <c r="B51" s="30">
        <v>0</v>
      </c>
      <c r="C51" s="30">
        <v>0</v>
      </c>
      <c r="D51" s="30">
        <v>0</v>
      </c>
      <c r="E51" s="30">
        <v>0</v>
      </c>
      <c r="F51" s="90">
        <v>4447350</v>
      </c>
      <c r="G51" s="90"/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91">
        <v>104713560</v>
      </c>
      <c r="N51" s="36">
        <f t="shared" si="1"/>
        <v>109160910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1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1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"/>
        <v>0</v>
      </c>
    </row>
    <row r="58" spans="1:14" ht="23.25" thickBot="1" x14ac:dyDescent="0.25">
      <c r="A58" s="27" t="s">
        <v>65</v>
      </c>
      <c r="B58" s="28">
        <f>SUM(B59:B73)</f>
        <v>207175372.52000001</v>
      </c>
      <c r="C58" s="28">
        <f t="shared" ref="C58:M58" si="9">SUM(C59:C73)</f>
        <v>284523162.25000006</v>
      </c>
      <c r="D58" s="28">
        <f t="shared" si="9"/>
        <v>401154326.88999999</v>
      </c>
      <c r="E58" s="28">
        <f t="shared" si="9"/>
        <v>357560383.75999999</v>
      </c>
      <c r="F58" s="28">
        <f t="shared" si="9"/>
        <v>431827967.09000003</v>
      </c>
      <c r="G58" s="28">
        <f t="shared" si="9"/>
        <v>348371946.13</v>
      </c>
      <c r="H58" s="28">
        <f t="shared" si="9"/>
        <v>490233073.62</v>
      </c>
      <c r="I58" s="28">
        <f t="shared" si="9"/>
        <v>510357143.61999959</v>
      </c>
      <c r="J58" s="28">
        <f t="shared" si="9"/>
        <v>601577842.94000006</v>
      </c>
      <c r="K58" s="28">
        <f t="shared" si="9"/>
        <v>507330693.47000003</v>
      </c>
      <c r="L58" s="28">
        <f t="shared" si="9"/>
        <v>469052315.98000002</v>
      </c>
      <c r="M58" s="28">
        <f t="shared" si="9"/>
        <v>372174418.63999999</v>
      </c>
      <c r="N58" s="28">
        <f t="shared" si="1"/>
        <v>4981338646.9100008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 t="shared" si="1"/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1"/>
        <v>0</v>
      </c>
    </row>
    <row r="61" spans="1:14" x14ac:dyDescent="0.2">
      <c r="A61" s="34" t="s">
        <v>71</v>
      </c>
      <c r="B61" s="30">
        <v>33576455.189999998</v>
      </c>
      <c r="C61" s="81">
        <v>77962890.800000027</v>
      </c>
      <c r="D61" s="82">
        <v>102112996.5</v>
      </c>
      <c r="E61" s="82">
        <v>72776026.019999996</v>
      </c>
      <c r="F61" s="82">
        <v>113596482.81999999</v>
      </c>
      <c r="G61" s="84">
        <v>141611585.59</v>
      </c>
      <c r="H61" s="84">
        <v>146041540.69999999</v>
      </c>
      <c r="I61" s="84">
        <v>179643504.85999951</v>
      </c>
      <c r="J61" s="84">
        <v>178625804.53</v>
      </c>
      <c r="K61" s="84">
        <v>198566237.62</v>
      </c>
      <c r="L61" s="84">
        <v>160041428.15000001</v>
      </c>
      <c r="M61" s="84">
        <v>171728652.59999999</v>
      </c>
      <c r="N61" s="36">
        <f t="shared" si="1"/>
        <v>1576283605.3799994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1"/>
        <v>0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6">
        <f t="shared" si="1"/>
        <v>0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1"/>
        <v>0</v>
      </c>
    </row>
    <row r="65" spans="1:14" x14ac:dyDescent="0.2">
      <c r="A65" s="34" t="s">
        <v>77</v>
      </c>
      <c r="B65" s="30">
        <v>46784054.399999999</v>
      </c>
      <c r="C65" s="81">
        <v>24677730</v>
      </c>
      <c r="D65" s="82">
        <v>9141960</v>
      </c>
      <c r="E65" s="82">
        <v>23533116</v>
      </c>
      <c r="F65" s="82">
        <v>29884566</v>
      </c>
      <c r="G65" s="82">
        <v>27430144</v>
      </c>
      <c r="H65" s="30">
        <v>0</v>
      </c>
      <c r="I65" s="85">
        <v>53919648</v>
      </c>
      <c r="J65" s="92">
        <v>64487764.880000003</v>
      </c>
      <c r="K65" s="84">
        <v>24928162</v>
      </c>
      <c r="L65" s="84">
        <v>81138883.040000007</v>
      </c>
      <c r="M65" s="84">
        <v>80016603.040000007</v>
      </c>
      <c r="N65" s="36">
        <f t="shared" si="1"/>
        <v>465942631.36000007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"/>
        <v>0</v>
      </c>
    </row>
    <row r="67" spans="1:14" x14ac:dyDescent="0.2">
      <c r="A67" s="34" t="s">
        <v>78</v>
      </c>
      <c r="B67" s="30">
        <v>0</v>
      </c>
      <c r="C67" s="81">
        <v>6461598</v>
      </c>
      <c r="D67" s="82">
        <v>60574230</v>
      </c>
      <c r="E67" s="82">
        <v>69994800</v>
      </c>
      <c r="F67" s="82">
        <v>76061016</v>
      </c>
      <c r="G67" s="84">
        <v>72032688</v>
      </c>
      <c r="H67" s="84">
        <v>102567024</v>
      </c>
      <c r="I67" s="84">
        <v>72960048</v>
      </c>
      <c r="J67" s="84">
        <v>109181338.56</v>
      </c>
      <c r="K67" s="84">
        <v>137663426.88</v>
      </c>
      <c r="L67" s="84">
        <v>117279187.2</v>
      </c>
      <c r="M67" s="30">
        <v>0</v>
      </c>
      <c r="N67" s="36">
        <f t="shared" si="1"/>
        <v>824775356.63999999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1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ref="N69:N100" si="10">+SUM(B69:M69)</f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0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0"/>
        <v>0</v>
      </c>
    </row>
    <row r="72" spans="1:14" ht="22.5" x14ac:dyDescent="0.2">
      <c r="A72" s="34" t="s">
        <v>75</v>
      </c>
      <c r="B72" s="30">
        <v>60944396.240000002</v>
      </c>
      <c r="C72" s="81">
        <v>74638502.75</v>
      </c>
      <c r="D72" s="82">
        <v>82720755.890000001</v>
      </c>
      <c r="E72" s="82">
        <v>12544925.59</v>
      </c>
      <c r="F72" s="30">
        <v>0</v>
      </c>
      <c r="G72" s="81">
        <v>44072023.259999998</v>
      </c>
      <c r="H72" s="84">
        <v>81258133.819999993</v>
      </c>
      <c r="I72" s="85">
        <v>105542931.30999997</v>
      </c>
      <c r="J72" s="84">
        <v>108969915.92</v>
      </c>
      <c r="K72" s="84">
        <v>53928309.420000002</v>
      </c>
      <c r="L72" s="84">
        <v>13061098.800000001</v>
      </c>
      <c r="M72" s="30">
        <v>0</v>
      </c>
      <c r="N72" s="36">
        <f t="shared" si="10"/>
        <v>637680992.99999988</v>
      </c>
    </row>
    <row r="73" spans="1:14" ht="13.5" thickBot="1" x14ac:dyDescent="0.25">
      <c r="A73" s="34" t="s">
        <v>74</v>
      </c>
      <c r="B73" s="30">
        <v>65870466.689999998</v>
      </c>
      <c r="C73" s="81">
        <v>100782440.70000005</v>
      </c>
      <c r="D73" s="79">
        <v>146604384.5</v>
      </c>
      <c r="E73" s="79">
        <v>178711516.15000001</v>
      </c>
      <c r="F73" s="79">
        <v>212285902.27000001</v>
      </c>
      <c r="G73" s="78">
        <v>63225505.280000001</v>
      </c>
      <c r="H73" s="93">
        <v>160366375.09999999</v>
      </c>
      <c r="I73" s="94">
        <v>98291011.450000107</v>
      </c>
      <c r="J73" s="93">
        <v>140313019.05000001</v>
      </c>
      <c r="K73" s="93">
        <v>92244557.549999997</v>
      </c>
      <c r="L73" s="93">
        <v>97531718.790000007</v>
      </c>
      <c r="M73" s="93">
        <v>120429163</v>
      </c>
      <c r="N73" s="36">
        <f t="shared" si="10"/>
        <v>1476656060.53</v>
      </c>
    </row>
    <row r="74" spans="1:14" ht="13.5" thickBot="1" x14ac:dyDescent="0.25">
      <c r="A74" s="27" t="s">
        <v>86</v>
      </c>
      <c r="B74" s="28">
        <f>SUM(B75:B80)</f>
        <v>247418892.63</v>
      </c>
      <c r="C74" s="28">
        <f t="shared" ref="C74:M74" si="11">SUM(C75:C80)</f>
        <v>95895573.169999957</v>
      </c>
      <c r="D74" s="28">
        <f t="shared" si="11"/>
        <v>110116430.90000001</v>
      </c>
      <c r="E74" s="28">
        <f t="shared" si="11"/>
        <v>256846208.47</v>
      </c>
      <c r="F74" s="28">
        <f t="shared" si="11"/>
        <v>237057375.69</v>
      </c>
      <c r="G74" s="28">
        <f t="shared" si="11"/>
        <v>254942271.33000001</v>
      </c>
      <c r="H74" s="28">
        <f t="shared" si="11"/>
        <v>362547565.10000002</v>
      </c>
      <c r="I74" s="28">
        <f t="shared" si="11"/>
        <v>304534120.5600003</v>
      </c>
      <c r="J74" s="28">
        <f t="shared" si="11"/>
        <v>343637548.81</v>
      </c>
      <c r="K74" s="28">
        <f t="shared" si="11"/>
        <v>318064577.56</v>
      </c>
      <c r="L74" s="28">
        <f t="shared" si="11"/>
        <v>413373049.63</v>
      </c>
      <c r="M74" s="28">
        <f t="shared" si="11"/>
        <v>249167560.09999999</v>
      </c>
      <c r="N74" s="28">
        <f t="shared" si="10"/>
        <v>3193601173.9500003</v>
      </c>
    </row>
    <row r="75" spans="1:14" ht="13.5" thickBot="1" x14ac:dyDescent="0.25">
      <c r="A75" s="34" t="s">
        <v>87</v>
      </c>
      <c r="B75" s="30">
        <v>192664028.59</v>
      </c>
      <c r="C75" s="95">
        <v>54277508.57</v>
      </c>
      <c r="D75" s="90">
        <v>99205558.200000003</v>
      </c>
      <c r="E75" s="90">
        <v>239724536.06999999</v>
      </c>
      <c r="F75" s="90">
        <v>203821188.09</v>
      </c>
      <c r="G75" s="96">
        <v>229028113.83000001</v>
      </c>
      <c r="H75" s="91">
        <v>248022344</v>
      </c>
      <c r="I75" s="97">
        <v>282564975.20000029</v>
      </c>
      <c r="J75" s="91">
        <v>305443045.38999999</v>
      </c>
      <c r="K75" s="30">
        <v>261292156.24000001</v>
      </c>
      <c r="L75" s="91">
        <v>268855865.23000002</v>
      </c>
      <c r="M75" s="91">
        <v>249167560.09999999</v>
      </c>
      <c r="N75" s="36">
        <f t="shared" si="10"/>
        <v>2634066879.5100007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97">
        <v>2692623</v>
      </c>
      <c r="J76" s="30">
        <v>0</v>
      </c>
      <c r="K76" s="91">
        <v>5159141.0999999996</v>
      </c>
      <c r="L76" s="30">
        <v>0</v>
      </c>
      <c r="M76" s="30">
        <v>0</v>
      </c>
      <c r="N76" s="36">
        <f t="shared" si="10"/>
        <v>7851764.0999999996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0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0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0"/>
        <v>0</v>
      </c>
    </row>
    <row r="80" spans="1:14" ht="13.5" thickBot="1" x14ac:dyDescent="0.25">
      <c r="A80" s="34" t="s">
        <v>15</v>
      </c>
      <c r="B80" s="30">
        <v>54754864.039999999</v>
      </c>
      <c r="C80" s="98">
        <v>41618064.599999957</v>
      </c>
      <c r="D80" s="99">
        <v>10910872.699999999</v>
      </c>
      <c r="E80" s="99">
        <v>17121672.399999999</v>
      </c>
      <c r="F80" s="99">
        <v>33236187.600000001</v>
      </c>
      <c r="G80" s="81">
        <v>25914157.5</v>
      </c>
      <c r="H80" s="84">
        <v>114525221.09999999</v>
      </c>
      <c r="I80" s="84">
        <v>19276522.359999999</v>
      </c>
      <c r="J80" s="92">
        <v>38194503.420000002</v>
      </c>
      <c r="K80" s="85">
        <v>51613280.219999999</v>
      </c>
      <c r="L80" s="85">
        <v>144517184.40000001</v>
      </c>
      <c r="M80" s="30">
        <v>0</v>
      </c>
      <c r="N80" s="36">
        <f t="shared" si="10"/>
        <v>551682530.33999991</v>
      </c>
    </row>
    <row r="81" spans="1:14" ht="13.5" thickBot="1" x14ac:dyDescent="0.25">
      <c r="A81" s="27" t="s">
        <v>82</v>
      </c>
      <c r="B81" s="28">
        <f>SUM(B82:B85)</f>
        <v>0</v>
      </c>
      <c r="C81" s="28">
        <f t="shared" ref="C81:M81" si="12">SUM(C82:C85)</f>
        <v>0</v>
      </c>
      <c r="D81" s="28">
        <f t="shared" si="12"/>
        <v>0</v>
      </c>
      <c r="E81" s="28">
        <f t="shared" si="12"/>
        <v>12258378.4</v>
      </c>
      <c r="F81" s="28">
        <f t="shared" si="12"/>
        <v>0</v>
      </c>
      <c r="G81" s="28">
        <f t="shared" si="12"/>
        <v>8524667.3300000001</v>
      </c>
      <c r="H81" s="28">
        <f t="shared" si="12"/>
        <v>0</v>
      </c>
      <c r="I81" s="28">
        <f t="shared" si="12"/>
        <v>0</v>
      </c>
      <c r="J81" s="28">
        <f t="shared" si="12"/>
        <v>0</v>
      </c>
      <c r="K81" s="28">
        <f t="shared" si="12"/>
        <v>0</v>
      </c>
      <c r="L81" s="28">
        <f t="shared" si="12"/>
        <v>8598559.1999999993</v>
      </c>
      <c r="M81" s="28">
        <f t="shared" si="12"/>
        <v>0</v>
      </c>
      <c r="N81" s="28">
        <f t="shared" si="10"/>
        <v>29381604.93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90">
        <v>12258378.4</v>
      </c>
      <c r="F82" s="30">
        <v>0</v>
      </c>
      <c r="G82" s="30">
        <v>8524667.3300000001</v>
      </c>
      <c r="H82" s="30">
        <v>0</v>
      </c>
      <c r="I82" s="30">
        <v>0</v>
      </c>
      <c r="J82" s="30">
        <v>0</v>
      </c>
      <c r="K82" s="30">
        <v>0</v>
      </c>
      <c r="L82" s="68">
        <v>8598559.1999999993</v>
      </c>
      <c r="M82" s="30">
        <v>0</v>
      </c>
      <c r="N82" s="30">
        <f t="shared" si="10"/>
        <v>29381604.93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0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0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0"/>
        <v>0</v>
      </c>
    </row>
    <row r="86" spans="1:14" ht="13.5" thickBot="1" x14ac:dyDescent="0.25">
      <c r="A86" s="27" t="s">
        <v>95</v>
      </c>
      <c r="B86" s="28">
        <f>SUM(B87:B94)</f>
        <v>36675935</v>
      </c>
      <c r="C86" s="28">
        <f t="shared" ref="C86:M86" si="13">SUM(C87:C94)</f>
        <v>71267218.789999783</v>
      </c>
      <c r="D86" s="28">
        <f t="shared" si="13"/>
        <v>65532056.160000004</v>
      </c>
      <c r="E86" s="28">
        <f t="shared" si="13"/>
        <v>106663131.37</v>
      </c>
      <c r="F86" s="28">
        <f t="shared" si="13"/>
        <v>142634794.41</v>
      </c>
      <c r="G86" s="28">
        <f t="shared" si="13"/>
        <v>105563735.68000001</v>
      </c>
      <c r="H86" s="28">
        <f t="shared" si="13"/>
        <v>172104044.5</v>
      </c>
      <c r="I86" s="28">
        <f t="shared" si="13"/>
        <v>129056419.42000002</v>
      </c>
      <c r="J86" s="28">
        <f t="shared" si="13"/>
        <v>98658412.350000009</v>
      </c>
      <c r="K86" s="28">
        <f t="shared" si="13"/>
        <v>60456896.719999999</v>
      </c>
      <c r="L86" s="28">
        <f t="shared" si="13"/>
        <v>83104257.24000001</v>
      </c>
      <c r="M86" s="28">
        <f t="shared" si="13"/>
        <v>55628756.240000002</v>
      </c>
      <c r="N86" s="28">
        <f t="shared" si="10"/>
        <v>1127345657.8799999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0"/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6">
        <f t="shared" si="10"/>
        <v>0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0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0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0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10"/>
        <v>0</v>
      </c>
    </row>
    <row r="93" spans="1:14" ht="13.5" thickBot="1" x14ac:dyDescent="0.25">
      <c r="A93" s="34" t="s">
        <v>98</v>
      </c>
      <c r="B93" s="30">
        <v>36101155.399999999</v>
      </c>
      <c r="C93" s="78">
        <v>71267218.789999783</v>
      </c>
      <c r="D93" s="79">
        <v>64472110.560000002</v>
      </c>
      <c r="E93" s="79">
        <v>102160510.12</v>
      </c>
      <c r="F93" s="79">
        <v>137496734.69999999</v>
      </c>
      <c r="G93" s="71">
        <v>102717975.18000001</v>
      </c>
      <c r="H93" s="71">
        <v>169134001.30000001</v>
      </c>
      <c r="I93" s="71">
        <v>127985279.25000001</v>
      </c>
      <c r="J93" s="71">
        <v>91976376.450000003</v>
      </c>
      <c r="K93" s="71">
        <v>57643407.920000002</v>
      </c>
      <c r="L93" s="71">
        <v>80642454.540000007</v>
      </c>
      <c r="M93" s="71">
        <v>55628756.240000002</v>
      </c>
      <c r="N93" s="36">
        <f t="shared" si="10"/>
        <v>1097225980.4499996</v>
      </c>
    </row>
    <row r="94" spans="1:14" ht="13.5" thickBot="1" x14ac:dyDescent="0.25">
      <c r="A94" s="34" t="s">
        <v>15</v>
      </c>
      <c r="B94" s="30">
        <v>574779.6</v>
      </c>
      <c r="C94" s="30">
        <v>0</v>
      </c>
      <c r="D94" s="100">
        <v>1059945.6000000001</v>
      </c>
      <c r="E94" s="100">
        <v>4502621.25</v>
      </c>
      <c r="F94" s="100">
        <v>5138059.71</v>
      </c>
      <c r="G94" s="38">
        <v>2845760.5</v>
      </c>
      <c r="H94" s="38">
        <v>2970043.2</v>
      </c>
      <c r="I94" s="38">
        <v>1071140.17</v>
      </c>
      <c r="J94" s="71">
        <v>6682035.9000000004</v>
      </c>
      <c r="K94" s="38">
        <v>2813488.8</v>
      </c>
      <c r="L94" s="38">
        <v>2461802.7000000002</v>
      </c>
      <c r="M94" s="30">
        <v>0</v>
      </c>
      <c r="N94" s="36">
        <f t="shared" si="10"/>
        <v>30119677.43</v>
      </c>
    </row>
    <row r="95" spans="1:14" ht="13.5" thickBot="1" x14ac:dyDescent="0.25">
      <c r="A95" s="27" t="s">
        <v>92</v>
      </c>
      <c r="B95" s="28">
        <f>SUM(B96:B98)</f>
        <v>0</v>
      </c>
      <c r="C95" s="28">
        <f t="shared" ref="C95:M95" si="14">SUM(C96:C98)</f>
        <v>0</v>
      </c>
      <c r="D95" s="28">
        <f t="shared" si="14"/>
        <v>0</v>
      </c>
      <c r="E95" s="28">
        <f t="shared" si="14"/>
        <v>0</v>
      </c>
      <c r="F95" s="28">
        <f t="shared" si="14"/>
        <v>0</v>
      </c>
      <c r="G95" s="28">
        <f t="shared" si="14"/>
        <v>0</v>
      </c>
      <c r="H95" s="28">
        <f t="shared" si="14"/>
        <v>0</v>
      </c>
      <c r="I95" s="28">
        <f t="shared" si="14"/>
        <v>0</v>
      </c>
      <c r="J95" s="28">
        <f t="shared" si="14"/>
        <v>0</v>
      </c>
      <c r="K95" s="28">
        <f t="shared" si="14"/>
        <v>0</v>
      </c>
      <c r="L95" s="28">
        <f t="shared" si="14"/>
        <v>0</v>
      </c>
      <c r="M95" s="28">
        <f t="shared" si="14"/>
        <v>0</v>
      </c>
      <c r="N95" s="28">
        <f t="shared" si="10"/>
        <v>0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 t="shared" si="10"/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10"/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0"/>
        <v>0</v>
      </c>
    </row>
    <row r="99" spans="1:14" ht="13.5" thickBot="1" x14ac:dyDescent="0.25">
      <c r="A99" s="27" t="s">
        <v>233</v>
      </c>
      <c r="B99" s="28">
        <f>B100</f>
        <v>44900335.990000002</v>
      </c>
      <c r="C99" s="28">
        <f t="shared" ref="C99:M99" si="15">C100</f>
        <v>82495668.599999934</v>
      </c>
      <c r="D99" s="28">
        <f t="shared" si="15"/>
        <v>28855534.199999999</v>
      </c>
      <c r="E99" s="28">
        <f t="shared" si="15"/>
        <v>28270236.489999998</v>
      </c>
      <c r="F99" s="28">
        <f t="shared" si="15"/>
        <v>6376675.2000000002</v>
      </c>
      <c r="G99" s="28">
        <f t="shared" si="15"/>
        <v>75342436.799999997</v>
      </c>
      <c r="H99" s="28">
        <f t="shared" si="15"/>
        <v>78277709.700000003</v>
      </c>
      <c r="I99" s="28">
        <f t="shared" si="15"/>
        <v>0</v>
      </c>
      <c r="J99" s="28">
        <f t="shared" si="15"/>
        <v>19412603.960000001</v>
      </c>
      <c r="K99" s="28">
        <f t="shared" si="15"/>
        <v>0</v>
      </c>
      <c r="L99" s="28">
        <f t="shared" si="15"/>
        <v>0</v>
      </c>
      <c r="M99" s="28">
        <f t="shared" si="15"/>
        <v>65184066</v>
      </c>
      <c r="N99" s="28">
        <f t="shared" si="10"/>
        <v>429115266.93999988</v>
      </c>
    </row>
    <row r="100" spans="1:14" ht="13.5" thickBot="1" x14ac:dyDescent="0.25">
      <c r="A100" s="41" t="s">
        <v>233</v>
      </c>
      <c r="B100" s="73">
        <v>44900335.990000002</v>
      </c>
      <c r="C100" s="88">
        <v>82495668.599999934</v>
      </c>
      <c r="D100" s="87">
        <v>28855534.199999999</v>
      </c>
      <c r="E100" s="87">
        <v>28270236.489999998</v>
      </c>
      <c r="F100" s="87">
        <v>6376675.2000000002</v>
      </c>
      <c r="G100" s="73">
        <v>75342436.799999997</v>
      </c>
      <c r="H100" s="73">
        <v>78277709.700000003</v>
      </c>
      <c r="I100" s="43">
        <v>0</v>
      </c>
      <c r="J100" s="73">
        <v>19412603.960000001</v>
      </c>
      <c r="K100" s="43">
        <v>0</v>
      </c>
      <c r="L100" s="43">
        <v>0</v>
      </c>
      <c r="M100" s="73">
        <v>65184066</v>
      </c>
      <c r="N100" s="44">
        <f t="shared" si="10"/>
        <v>429115266.93999988</v>
      </c>
    </row>
    <row r="101" spans="1:14" ht="13.5" thickBot="1" x14ac:dyDescent="0.25">
      <c r="A101" s="45" t="s">
        <v>104</v>
      </c>
      <c r="B101" s="46">
        <f>B4+B10+B17+B22+B25+B37+B39+B50+B58+B74+B81+B86+B95+B99</f>
        <v>2528972005.4400001</v>
      </c>
      <c r="C101" s="46">
        <f>C4+C10+C17+C22+C25+C37+C39+C50+C58+C74+C81+C86+C95+C99</f>
        <v>2739369185.9399991</v>
      </c>
      <c r="D101" s="46">
        <f>D4+D10+D17+D22+D25+D37+D39+D50+D58+D74+D81+D86+D95+D99</f>
        <v>3840910805.3099995</v>
      </c>
      <c r="E101" s="46">
        <f t="shared" ref="E101:M101" si="16">E99+E95+E86+E81+E74+E58+E50+E39+E37+E25+E22+E17+E10+E4</f>
        <v>3293710652.1900001</v>
      </c>
      <c r="F101" s="46">
        <f t="shared" si="16"/>
        <v>4608269556.0099993</v>
      </c>
      <c r="G101" s="46">
        <f t="shared" si="16"/>
        <v>5344168605.0099993</v>
      </c>
      <c r="H101" s="46">
        <f t="shared" si="16"/>
        <v>5868726845.8699999</v>
      </c>
      <c r="I101" s="46">
        <f t="shared" si="16"/>
        <v>5724342824.5899963</v>
      </c>
      <c r="J101" s="46">
        <f t="shared" si="16"/>
        <v>6423824341.3900003</v>
      </c>
      <c r="K101" s="46">
        <f t="shared" si="16"/>
        <v>6199630870.2799988</v>
      </c>
      <c r="L101" s="46">
        <f t="shared" si="16"/>
        <v>5488852097.8199997</v>
      </c>
      <c r="M101" s="46">
        <f t="shared" si="16"/>
        <v>4650700312.2299995</v>
      </c>
      <c r="N101" s="46">
        <f>N99+N95+N86+N81+N74+N58+N50+N39+N37+N25+N22+N17+N10+N4</f>
        <v>56711478102.079994</v>
      </c>
    </row>
    <row r="103" spans="1:14" x14ac:dyDescent="0.2">
      <c r="N103" s="48"/>
    </row>
    <row r="104" spans="1:14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workbookViewId="0">
      <pane xSplit="1" ySplit="3" topLeftCell="B4" activePane="bottomRight" state="frozen"/>
      <selection activeCell="A101" activeCellId="1" sqref="A3:N3 A101:N101"/>
      <selection pane="topRight" activeCell="A101" activeCellId="1" sqref="A3:N3 A101:N101"/>
      <selection pane="bottomLeft" activeCell="A101" activeCellId="1" sqref="A3:N3 A101:N101"/>
      <selection pane="bottomRight" activeCell="I21" sqref="I21"/>
    </sheetView>
  </sheetViews>
  <sheetFormatPr baseColWidth="10" defaultRowHeight="12.75" x14ac:dyDescent="0.2"/>
  <cols>
    <col min="1" max="1" width="32.7109375" style="23" customWidth="1"/>
    <col min="2" max="253" width="11.42578125" style="23"/>
    <col min="254" max="254" width="32.7109375" style="23" customWidth="1"/>
    <col min="255" max="509" width="11.42578125" style="23"/>
    <col min="510" max="510" width="32.7109375" style="23" customWidth="1"/>
    <col min="511" max="765" width="11.42578125" style="23"/>
    <col min="766" max="766" width="32.7109375" style="23" customWidth="1"/>
    <col min="767" max="1021" width="11.42578125" style="23"/>
    <col min="1022" max="1022" width="32.7109375" style="23" customWidth="1"/>
    <col min="1023" max="1277" width="11.42578125" style="23"/>
    <col min="1278" max="1278" width="32.7109375" style="23" customWidth="1"/>
    <col min="1279" max="1533" width="11.42578125" style="23"/>
    <col min="1534" max="1534" width="32.7109375" style="23" customWidth="1"/>
    <col min="1535" max="1789" width="11.42578125" style="23"/>
    <col min="1790" max="1790" width="32.7109375" style="23" customWidth="1"/>
    <col min="1791" max="2045" width="11.42578125" style="23"/>
    <col min="2046" max="2046" width="32.7109375" style="23" customWidth="1"/>
    <col min="2047" max="2301" width="11.42578125" style="23"/>
    <col min="2302" max="2302" width="32.7109375" style="23" customWidth="1"/>
    <col min="2303" max="2557" width="11.42578125" style="23"/>
    <col min="2558" max="2558" width="32.7109375" style="23" customWidth="1"/>
    <col min="2559" max="2813" width="11.42578125" style="23"/>
    <col min="2814" max="2814" width="32.7109375" style="23" customWidth="1"/>
    <col min="2815" max="3069" width="11.42578125" style="23"/>
    <col min="3070" max="3070" width="32.7109375" style="23" customWidth="1"/>
    <col min="3071" max="3325" width="11.42578125" style="23"/>
    <col min="3326" max="3326" width="32.7109375" style="23" customWidth="1"/>
    <col min="3327" max="3581" width="11.42578125" style="23"/>
    <col min="3582" max="3582" width="32.7109375" style="23" customWidth="1"/>
    <col min="3583" max="3837" width="11.42578125" style="23"/>
    <col min="3838" max="3838" width="32.7109375" style="23" customWidth="1"/>
    <col min="3839" max="4093" width="11.42578125" style="23"/>
    <col min="4094" max="4094" width="32.7109375" style="23" customWidth="1"/>
    <col min="4095" max="4349" width="11.42578125" style="23"/>
    <col min="4350" max="4350" width="32.7109375" style="23" customWidth="1"/>
    <col min="4351" max="4605" width="11.42578125" style="23"/>
    <col min="4606" max="4606" width="32.7109375" style="23" customWidth="1"/>
    <col min="4607" max="4861" width="11.42578125" style="23"/>
    <col min="4862" max="4862" width="32.7109375" style="23" customWidth="1"/>
    <col min="4863" max="5117" width="11.42578125" style="23"/>
    <col min="5118" max="5118" width="32.7109375" style="23" customWidth="1"/>
    <col min="5119" max="5373" width="11.42578125" style="23"/>
    <col min="5374" max="5374" width="32.7109375" style="23" customWidth="1"/>
    <col min="5375" max="5629" width="11.42578125" style="23"/>
    <col min="5630" max="5630" width="32.7109375" style="23" customWidth="1"/>
    <col min="5631" max="5885" width="11.42578125" style="23"/>
    <col min="5886" max="5886" width="32.7109375" style="23" customWidth="1"/>
    <col min="5887" max="6141" width="11.42578125" style="23"/>
    <col min="6142" max="6142" width="32.7109375" style="23" customWidth="1"/>
    <col min="6143" max="6397" width="11.42578125" style="23"/>
    <col min="6398" max="6398" width="32.7109375" style="23" customWidth="1"/>
    <col min="6399" max="6653" width="11.42578125" style="23"/>
    <col min="6654" max="6654" width="32.7109375" style="23" customWidth="1"/>
    <col min="6655" max="6909" width="11.42578125" style="23"/>
    <col min="6910" max="6910" width="32.7109375" style="23" customWidth="1"/>
    <col min="6911" max="7165" width="11.42578125" style="23"/>
    <col min="7166" max="7166" width="32.7109375" style="23" customWidth="1"/>
    <col min="7167" max="7421" width="11.42578125" style="23"/>
    <col min="7422" max="7422" width="32.7109375" style="23" customWidth="1"/>
    <col min="7423" max="7677" width="11.42578125" style="23"/>
    <col min="7678" max="7678" width="32.7109375" style="23" customWidth="1"/>
    <col min="7679" max="7933" width="11.42578125" style="23"/>
    <col min="7934" max="7934" width="32.7109375" style="23" customWidth="1"/>
    <col min="7935" max="8189" width="11.42578125" style="23"/>
    <col min="8190" max="8190" width="32.7109375" style="23" customWidth="1"/>
    <col min="8191" max="8445" width="11.42578125" style="23"/>
    <col min="8446" max="8446" width="32.7109375" style="23" customWidth="1"/>
    <col min="8447" max="8701" width="11.42578125" style="23"/>
    <col min="8702" max="8702" width="32.7109375" style="23" customWidth="1"/>
    <col min="8703" max="8957" width="11.42578125" style="23"/>
    <col min="8958" max="8958" width="32.7109375" style="23" customWidth="1"/>
    <col min="8959" max="9213" width="11.42578125" style="23"/>
    <col min="9214" max="9214" width="32.7109375" style="23" customWidth="1"/>
    <col min="9215" max="9469" width="11.42578125" style="23"/>
    <col min="9470" max="9470" width="32.7109375" style="23" customWidth="1"/>
    <col min="9471" max="9725" width="11.42578125" style="23"/>
    <col min="9726" max="9726" width="32.7109375" style="23" customWidth="1"/>
    <col min="9727" max="9981" width="11.42578125" style="23"/>
    <col min="9982" max="9982" width="32.7109375" style="23" customWidth="1"/>
    <col min="9983" max="10237" width="11.42578125" style="23"/>
    <col min="10238" max="10238" width="32.7109375" style="23" customWidth="1"/>
    <col min="10239" max="10493" width="11.42578125" style="23"/>
    <col min="10494" max="10494" width="32.7109375" style="23" customWidth="1"/>
    <col min="10495" max="10749" width="11.42578125" style="23"/>
    <col min="10750" max="10750" width="32.7109375" style="23" customWidth="1"/>
    <col min="10751" max="11005" width="11.42578125" style="23"/>
    <col min="11006" max="11006" width="32.7109375" style="23" customWidth="1"/>
    <col min="11007" max="11261" width="11.42578125" style="23"/>
    <col min="11262" max="11262" width="32.7109375" style="23" customWidth="1"/>
    <col min="11263" max="11517" width="11.42578125" style="23"/>
    <col min="11518" max="11518" width="32.7109375" style="23" customWidth="1"/>
    <col min="11519" max="11773" width="11.42578125" style="23"/>
    <col min="11774" max="11774" width="32.7109375" style="23" customWidth="1"/>
    <col min="11775" max="12029" width="11.42578125" style="23"/>
    <col min="12030" max="12030" width="32.7109375" style="23" customWidth="1"/>
    <col min="12031" max="12285" width="11.42578125" style="23"/>
    <col min="12286" max="12286" width="32.7109375" style="23" customWidth="1"/>
    <col min="12287" max="12541" width="11.42578125" style="23"/>
    <col min="12542" max="12542" width="32.7109375" style="23" customWidth="1"/>
    <col min="12543" max="12797" width="11.42578125" style="23"/>
    <col min="12798" max="12798" width="32.7109375" style="23" customWidth="1"/>
    <col min="12799" max="13053" width="11.42578125" style="23"/>
    <col min="13054" max="13054" width="32.7109375" style="23" customWidth="1"/>
    <col min="13055" max="13309" width="11.42578125" style="23"/>
    <col min="13310" max="13310" width="32.7109375" style="23" customWidth="1"/>
    <col min="13311" max="13565" width="11.42578125" style="23"/>
    <col min="13566" max="13566" width="32.7109375" style="23" customWidth="1"/>
    <col min="13567" max="13821" width="11.42578125" style="23"/>
    <col min="13822" max="13822" width="32.7109375" style="23" customWidth="1"/>
    <col min="13823" max="14077" width="11.42578125" style="23"/>
    <col min="14078" max="14078" width="32.7109375" style="23" customWidth="1"/>
    <col min="14079" max="14333" width="11.42578125" style="23"/>
    <col min="14334" max="14334" width="32.7109375" style="23" customWidth="1"/>
    <col min="14335" max="14589" width="11.42578125" style="23"/>
    <col min="14590" max="14590" width="32.7109375" style="23" customWidth="1"/>
    <col min="14591" max="14845" width="11.42578125" style="23"/>
    <col min="14846" max="14846" width="32.7109375" style="23" customWidth="1"/>
    <col min="14847" max="15101" width="11.42578125" style="23"/>
    <col min="15102" max="15102" width="32.7109375" style="23" customWidth="1"/>
    <col min="15103" max="15357" width="11.42578125" style="23"/>
    <col min="15358" max="15358" width="32.7109375" style="23" customWidth="1"/>
    <col min="15359" max="15613" width="11.42578125" style="23"/>
    <col min="15614" max="15614" width="32.7109375" style="23" customWidth="1"/>
    <col min="15615" max="15869" width="11.42578125" style="23"/>
    <col min="15870" max="15870" width="32.7109375" style="23" customWidth="1"/>
    <col min="15871" max="16125" width="11.42578125" style="23"/>
    <col min="16126" max="16126" width="32.7109375" style="23" customWidth="1"/>
    <col min="16127" max="16384" width="11.42578125" style="23"/>
  </cols>
  <sheetData>
    <row r="1" spans="1:15" x14ac:dyDescent="0.2">
      <c r="A1" s="66" t="s">
        <v>245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5" ht="13.5" thickBot="1" x14ac:dyDescent="0.25">
      <c r="A4" s="27" t="s">
        <v>12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f>+SUM(B4:M4)</f>
        <v>0</v>
      </c>
    </row>
    <row r="5" spans="1:15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f t="shared" ref="N5:N68" si="0">+SUM(B5:M5)</f>
        <v>0</v>
      </c>
    </row>
    <row r="6" spans="1:15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f t="shared" si="0"/>
        <v>0</v>
      </c>
    </row>
    <row r="7" spans="1:15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f t="shared" si="0"/>
        <v>0</v>
      </c>
    </row>
    <row r="8" spans="1:15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f t="shared" si="0"/>
        <v>0</v>
      </c>
    </row>
    <row r="9" spans="1:15" ht="13.5" thickBot="1" x14ac:dyDescent="0.25">
      <c r="A9" s="33" t="s">
        <v>15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f t="shared" si="0"/>
        <v>0</v>
      </c>
    </row>
    <row r="10" spans="1:15" ht="13.5" thickBot="1" x14ac:dyDescent="0.25">
      <c r="A10" s="27" t="s">
        <v>18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f t="shared" si="0"/>
        <v>0</v>
      </c>
    </row>
    <row r="11" spans="1:15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f t="shared" si="0"/>
        <v>0</v>
      </c>
      <c r="O11" s="48"/>
    </row>
    <row r="12" spans="1:15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f t="shared" si="0"/>
        <v>0</v>
      </c>
    </row>
    <row r="13" spans="1:15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f t="shared" si="0"/>
        <v>0</v>
      </c>
    </row>
    <row r="14" spans="1:15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f t="shared" si="0"/>
        <v>0</v>
      </c>
    </row>
    <row r="15" spans="1:15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f t="shared" si="0"/>
        <v>0</v>
      </c>
    </row>
    <row r="16" spans="1:15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f t="shared" si="0"/>
        <v>0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si="0"/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f t="shared" si="0"/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f t="shared" si="0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f t="shared" si="0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f t="shared" si="0"/>
        <v>0</v>
      </c>
    </row>
    <row r="22" spans="1:14" ht="13.5" thickBot="1" x14ac:dyDescent="0.25">
      <c r="A22" s="27" t="s">
        <v>30</v>
      </c>
      <c r="B22" s="35">
        <v>13908698.439999999</v>
      </c>
      <c r="C22" s="35">
        <v>9823537</v>
      </c>
      <c r="D22" s="35">
        <v>11294786.9</v>
      </c>
      <c r="E22" s="35">
        <v>7159420.6900000004</v>
      </c>
      <c r="F22" s="35">
        <v>10677932</v>
      </c>
      <c r="G22" s="35">
        <v>12725585.5</v>
      </c>
      <c r="H22" s="35">
        <v>8894848.8000000007</v>
      </c>
      <c r="I22" s="35">
        <v>20873159.300000001</v>
      </c>
      <c r="J22" s="35">
        <v>15553512.300000001</v>
      </c>
      <c r="K22" s="35">
        <v>21095059.199999999</v>
      </c>
      <c r="L22" s="35">
        <v>29419472.899999999</v>
      </c>
      <c r="M22" s="35">
        <v>11025755.949999999</v>
      </c>
      <c r="N22" s="35">
        <f t="shared" si="0"/>
        <v>172451768.97999999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si="0"/>
        <v>0</v>
      </c>
    </row>
    <row r="24" spans="1:14" ht="13.5" thickBot="1" x14ac:dyDescent="0.25">
      <c r="A24" s="34" t="s">
        <v>32</v>
      </c>
      <c r="B24" s="30">
        <v>13908698.439999999</v>
      </c>
      <c r="C24" s="30">
        <v>9823537</v>
      </c>
      <c r="D24" s="30">
        <v>11294786.9</v>
      </c>
      <c r="E24" s="30">
        <v>7159420.6900000004</v>
      </c>
      <c r="F24" s="30">
        <v>10677932</v>
      </c>
      <c r="G24" s="30">
        <v>12725585.5</v>
      </c>
      <c r="H24" s="30">
        <v>8894848.8000000007</v>
      </c>
      <c r="I24" s="30">
        <v>20873159.300000001</v>
      </c>
      <c r="J24" s="30">
        <v>15553512.300000001</v>
      </c>
      <c r="K24" s="30">
        <v>21095059.199999999</v>
      </c>
      <c r="L24" s="30">
        <v>29419472.899999999</v>
      </c>
      <c r="M24" s="30">
        <v>11025755.949999999</v>
      </c>
      <c r="N24" s="36">
        <f t="shared" si="0"/>
        <v>172451768.97999999</v>
      </c>
    </row>
    <row r="25" spans="1:14" ht="13.5" thickBot="1" x14ac:dyDescent="0.25">
      <c r="A25" s="27" t="s">
        <v>33</v>
      </c>
      <c r="B25" s="28">
        <v>623378631.93000007</v>
      </c>
      <c r="C25" s="28">
        <v>612917613.94999993</v>
      </c>
      <c r="D25" s="28">
        <v>163090608.88</v>
      </c>
      <c r="E25" s="28">
        <v>166649449.80000001</v>
      </c>
      <c r="F25" s="28">
        <v>1006306370.5400001</v>
      </c>
      <c r="G25" s="28">
        <v>1065525682.17</v>
      </c>
      <c r="H25" s="28">
        <v>1037719513.08</v>
      </c>
      <c r="I25" s="28">
        <v>1172848931.6299999</v>
      </c>
      <c r="J25" s="28">
        <v>1374386345.8099999</v>
      </c>
      <c r="K25" s="28">
        <v>1289690261.79</v>
      </c>
      <c r="L25" s="28">
        <v>1309662573.4400001</v>
      </c>
      <c r="M25" s="28">
        <v>1271229849.22</v>
      </c>
      <c r="N25" s="28">
        <f t="shared" si="0"/>
        <v>11093405832.24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 t="shared" si="0"/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0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0"/>
        <v>0</v>
      </c>
    </row>
    <row r="29" spans="1:14" x14ac:dyDescent="0.2">
      <c r="A29" s="34" t="s">
        <v>38</v>
      </c>
      <c r="B29" s="30">
        <v>328247211.44999999</v>
      </c>
      <c r="C29" s="30">
        <v>592222850.89999998</v>
      </c>
      <c r="D29" s="30">
        <v>157732235.84</v>
      </c>
      <c r="E29" s="30">
        <v>51709528.990000002</v>
      </c>
      <c r="F29" s="30">
        <v>66213278.299999997</v>
      </c>
      <c r="G29" s="30">
        <v>182509639.91</v>
      </c>
      <c r="H29" s="30">
        <v>846020340.59000003</v>
      </c>
      <c r="I29" s="30">
        <v>873144564.77999997</v>
      </c>
      <c r="J29" s="30">
        <v>990340600.90999997</v>
      </c>
      <c r="K29" s="30">
        <v>1029509661.92</v>
      </c>
      <c r="L29" s="30">
        <v>811131312.85000002</v>
      </c>
      <c r="M29" s="30">
        <v>781835579.66999996</v>
      </c>
      <c r="N29" s="36">
        <f t="shared" si="0"/>
        <v>6710616806.1100006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0"/>
        <v>0</v>
      </c>
    </row>
    <row r="31" spans="1:14" x14ac:dyDescent="0.2">
      <c r="A31" s="34" t="s">
        <v>44</v>
      </c>
      <c r="B31" s="30">
        <v>0</v>
      </c>
      <c r="C31" s="30">
        <v>0</v>
      </c>
      <c r="D31" s="30">
        <v>5358373.04</v>
      </c>
      <c r="E31" s="30">
        <v>0</v>
      </c>
      <c r="F31" s="30">
        <v>7264344.5300000003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9049508.75</v>
      </c>
      <c r="M31" s="30">
        <v>9139409.4399999995</v>
      </c>
      <c r="N31" s="36">
        <f t="shared" si="0"/>
        <v>30811635.759999998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21767824.030000001</v>
      </c>
      <c r="J32" s="30">
        <v>0</v>
      </c>
      <c r="K32" s="30">
        <v>9220716.9600000009</v>
      </c>
      <c r="L32" s="30">
        <v>0</v>
      </c>
      <c r="M32" s="30">
        <v>0</v>
      </c>
      <c r="N32" s="36">
        <f t="shared" si="0"/>
        <v>30988540.990000002</v>
      </c>
    </row>
    <row r="33" spans="1:14" x14ac:dyDescent="0.2">
      <c r="A33" s="34" t="s">
        <v>37</v>
      </c>
      <c r="B33" s="30">
        <v>40681061.420000002</v>
      </c>
      <c r="C33" s="30">
        <v>11408699.93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0"/>
        <v>52089761.350000001</v>
      </c>
    </row>
    <row r="34" spans="1:14" x14ac:dyDescent="0.2">
      <c r="A34" s="34" t="s">
        <v>42</v>
      </c>
      <c r="B34" s="30">
        <v>254450359.06</v>
      </c>
      <c r="C34" s="30">
        <v>9286063.1199999992</v>
      </c>
      <c r="D34" s="30">
        <v>0</v>
      </c>
      <c r="E34" s="30">
        <v>114939920.81</v>
      </c>
      <c r="F34" s="30">
        <v>932828747.71000004</v>
      </c>
      <c r="G34" s="30">
        <v>883016042.25999999</v>
      </c>
      <c r="H34" s="30">
        <v>191699172.49000001</v>
      </c>
      <c r="I34" s="30">
        <v>277936542.81999999</v>
      </c>
      <c r="J34" s="30">
        <v>384045744.89999998</v>
      </c>
      <c r="K34" s="30">
        <v>250959882.91</v>
      </c>
      <c r="L34" s="30">
        <v>489481751.83999997</v>
      </c>
      <c r="M34" s="30">
        <v>480254860.11000001</v>
      </c>
      <c r="N34" s="36">
        <f t="shared" si="0"/>
        <v>4268899088.0300002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0"/>
        <v>0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0"/>
        <v>0</v>
      </c>
    </row>
    <row r="37" spans="1:14" ht="13.5" thickBot="1" x14ac:dyDescent="0.25">
      <c r="A37" s="27" t="s">
        <v>45</v>
      </c>
      <c r="B37" s="28">
        <v>11011530.42</v>
      </c>
      <c r="C37" s="28">
        <v>10705654.5</v>
      </c>
      <c r="D37" s="28">
        <v>10491523</v>
      </c>
      <c r="E37" s="28">
        <v>8618036.75</v>
      </c>
      <c r="F37" s="28">
        <v>21582559.800000001</v>
      </c>
      <c r="G37" s="28">
        <v>28776746.399999999</v>
      </c>
      <c r="H37" s="28">
        <v>17985466.5</v>
      </c>
      <c r="I37" s="28">
        <v>23381106.449999999</v>
      </c>
      <c r="J37" s="28">
        <v>17805611.699999999</v>
      </c>
      <c r="K37" s="28">
        <v>21762415.5</v>
      </c>
      <c r="L37" s="28">
        <v>26114898.600000001</v>
      </c>
      <c r="M37" s="28">
        <v>26355735.91</v>
      </c>
      <c r="N37" s="28">
        <f t="shared" si="0"/>
        <v>224591285.53</v>
      </c>
    </row>
    <row r="38" spans="1:14" ht="13.5" thickBot="1" x14ac:dyDescent="0.25">
      <c r="A38" s="37" t="s">
        <v>45</v>
      </c>
      <c r="B38" s="38">
        <v>11011530.42</v>
      </c>
      <c r="C38" s="38">
        <v>10705654.5</v>
      </c>
      <c r="D38" s="38">
        <v>10491523</v>
      </c>
      <c r="E38" s="38">
        <v>8618036.75</v>
      </c>
      <c r="F38" s="38">
        <v>21582559.800000001</v>
      </c>
      <c r="G38" s="38">
        <v>28776746.399999999</v>
      </c>
      <c r="H38" s="38">
        <v>17985466.5</v>
      </c>
      <c r="I38" s="38">
        <v>23381106.449999999</v>
      </c>
      <c r="J38" s="38">
        <v>17805611.699999999</v>
      </c>
      <c r="K38" s="38">
        <v>21762415.5</v>
      </c>
      <c r="L38" s="38">
        <v>26114898.600000001</v>
      </c>
      <c r="M38" s="38">
        <v>26355735.91</v>
      </c>
      <c r="N38" s="36">
        <f t="shared" si="0"/>
        <v>224591285.53</v>
      </c>
    </row>
    <row r="39" spans="1:14" ht="13.5" thickBot="1" x14ac:dyDescent="0.25">
      <c r="A39" s="27" t="s">
        <v>46</v>
      </c>
      <c r="B39" s="28">
        <v>0</v>
      </c>
      <c r="C39" s="28">
        <v>1550300.36</v>
      </c>
      <c r="D39" s="28">
        <v>1676552.35</v>
      </c>
      <c r="E39" s="28">
        <v>0</v>
      </c>
      <c r="F39" s="28">
        <v>2281794.64</v>
      </c>
      <c r="G39" s="28">
        <v>2766803.2</v>
      </c>
      <c r="H39" s="28">
        <v>1352607.4</v>
      </c>
      <c r="I39" s="28">
        <v>491188.44</v>
      </c>
      <c r="J39" s="28">
        <v>0</v>
      </c>
      <c r="K39" s="28">
        <v>0</v>
      </c>
      <c r="L39" s="28">
        <v>0</v>
      </c>
      <c r="M39" s="28">
        <v>0</v>
      </c>
      <c r="N39" s="28">
        <f t="shared" si="0"/>
        <v>10119246.389999999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si="0"/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0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0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0"/>
        <v>0</v>
      </c>
    </row>
    <row r="44" spans="1:14" x14ac:dyDescent="0.2">
      <c r="A44" s="34" t="s">
        <v>54</v>
      </c>
      <c r="B44" s="30">
        <v>0</v>
      </c>
      <c r="C44" s="30">
        <v>1550300.36</v>
      </c>
      <c r="D44" s="30">
        <v>1676552.35</v>
      </c>
      <c r="E44" s="30">
        <v>0</v>
      </c>
      <c r="F44" s="30">
        <v>2281794.64</v>
      </c>
      <c r="G44" s="30">
        <v>2766803.2</v>
      </c>
      <c r="H44" s="30">
        <v>1352607.4</v>
      </c>
      <c r="I44" s="30">
        <v>491188.44</v>
      </c>
      <c r="J44" s="30">
        <v>0</v>
      </c>
      <c r="K44" s="30">
        <v>0</v>
      </c>
      <c r="L44" s="30">
        <v>0</v>
      </c>
      <c r="M44" s="30">
        <v>0</v>
      </c>
      <c r="N44" s="36">
        <f t="shared" si="0"/>
        <v>10119246.389999999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0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0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0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0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0"/>
        <v>0</v>
      </c>
    </row>
    <row r="50" spans="1:14" ht="13.5" thickBot="1" x14ac:dyDescent="0.25">
      <c r="A50" s="27" t="s">
        <v>57</v>
      </c>
      <c r="B50" s="28">
        <v>30881356.899999999</v>
      </c>
      <c r="C50" s="28">
        <v>25982538.960000001</v>
      </c>
      <c r="D50" s="28">
        <v>28714330.650000002</v>
      </c>
      <c r="E50" s="28">
        <v>32050961.649999999</v>
      </c>
      <c r="F50" s="28">
        <v>35468846.280000001</v>
      </c>
      <c r="G50" s="28">
        <v>26369511.839999996</v>
      </c>
      <c r="H50" s="28">
        <v>27929127.120000001</v>
      </c>
      <c r="I50" s="28">
        <v>29982135.780000001</v>
      </c>
      <c r="J50" s="28">
        <v>62792143.340000004</v>
      </c>
      <c r="K50" s="28">
        <v>46461580.5</v>
      </c>
      <c r="L50" s="28">
        <v>29593917</v>
      </c>
      <c r="M50" s="28">
        <v>10092600</v>
      </c>
      <c r="N50" s="28">
        <f t="shared" si="0"/>
        <v>386319050.01999998</v>
      </c>
    </row>
    <row r="51" spans="1:14" x14ac:dyDescent="0.2">
      <c r="A51" s="34" t="s">
        <v>62</v>
      </c>
      <c r="B51" s="30">
        <v>29366960.5</v>
      </c>
      <c r="C51" s="30">
        <v>25982538.960000001</v>
      </c>
      <c r="D51" s="30">
        <v>27475279.050000001</v>
      </c>
      <c r="E51" s="30">
        <v>28961012.5</v>
      </c>
      <c r="F51" s="30">
        <v>33633214.280000001</v>
      </c>
      <c r="G51" s="30">
        <v>21117522.239999998</v>
      </c>
      <c r="H51" s="30">
        <v>25303132.32</v>
      </c>
      <c r="I51" s="30">
        <v>29982135.780000001</v>
      </c>
      <c r="J51" s="30">
        <v>60144266.240000002</v>
      </c>
      <c r="K51" s="30">
        <v>42888670.5</v>
      </c>
      <c r="L51" s="30">
        <v>29593917</v>
      </c>
      <c r="M51" s="30">
        <v>10092600</v>
      </c>
      <c r="N51" s="36">
        <f t="shared" si="0"/>
        <v>364541249.37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0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90216.25</v>
      </c>
      <c r="F53" s="30">
        <v>0</v>
      </c>
      <c r="G53" s="30">
        <v>5251989.5999999996</v>
      </c>
      <c r="H53" s="30">
        <v>0</v>
      </c>
      <c r="I53" s="30">
        <v>0</v>
      </c>
      <c r="J53" s="30">
        <v>0</v>
      </c>
      <c r="K53" s="30">
        <v>3572910</v>
      </c>
      <c r="L53" s="30">
        <v>0</v>
      </c>
      <c r="M53" s="30">
        <v>0</v>
      </c>
      <c r="N53" s="36">
        <f t="shared" si="0"/>
        <v>8915115.8499999996</v>
      </c>
    </row>
    <row r="54" spans="1:14" x14ac:dyDescent="0.2">
      <c r="A54" s="34" t="s">
        <v>59</v>
      </c>
      <c r="B54" s="30">
        <v>1514396.4</v>
      </c>
      <c r="C54" s="30">
        <v>0</v>
      </c>
      <c r="D54" s="30">
        <v>1239051.6000000001</v>
      </c>
      <c r="E54" s="30">
        <v>2999732.9</v>
      </c>
      <c r="F54" s="30">
        <v>1835632</v>
      </c>
      <c r="G54" s="30">
        <v>0</v>
      </c>
      <c r="H54" s="30">
        <v>2625994.7999999998</v>
      </c>
      <c r="I54" s="30">
        <v>0</v>
      </c>
      <c r="J54" s="30">
        <v>2647877.1</v>
      </c>
      <c r="K54" s="30">
        <v>0</v>
      </c>
      <c r="L54" s="30">
        <v>0</v>
      </c>
      <c r="M54" s="30">
        <v>0</v>
      </c>
      <c r="N54" s="36">
        <f t="shared" si="0"/>
        <v>12862684.799999999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0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0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0"/>
        <v>0</v>
      </c>
    </row>
    <row r="58" spans="1:14" ht="23.25" thickBot="1" x14ac:dyDescent="0.25">
      <c r="A58" s="27" t="s">
        <v>65</v>
      </c>
      <c r="B58" s="28">
        <v>25405728.290000003</v>
      </c>
      <c r="C58" s="28">
        <v>32939917.410000004</v>
      </c>
      <c r="D58" s="28">
        <v>52526370.030000001</v>
      </c>
      <c r="E58" s="28">
        <v>54118337.140000001</v>
      </c>
      <c r="F58" s="28">
        <v>76903485.609999999</v>
      </c>
      <c r="G58" s="28">
        <v>79919439.820000008</v>
      </c>
      <c r="H58" s="28">
        <v>95320315.959999993</v>
      </c>
      <c r="I58" s="28">
        <v>84740482.209999993</v>
      </c>
      <c r="J58" s="28">
        <v>78027609.530000001</v>
      </c>
      <c r="K58" s="28">
        <v>124151320.49000001</v>
      </c>
      <c r="L58" s="28">
        <v>164258105.99000001</v>
      </c>
      <c r="M58" s="28">
        <v>173005808.47</v>
      </c>
      <c r="N58" s="28">
        <f t="shared" si="0"/>
        <v>1041316920.95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 t="shared" si="0"/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0"/>
        <v>0</v>
      </c>
    </row>
    <row r="61" spans="1:14" x14ac:dyDescent="0.2">
      <c r="A61" s="34" t="s">
        <v>71</v>
      </c>
      <c r="B61" s="30">
        <v>16387040.390000001</v>
      </c>
      <c r="C61" s="30">
        <v>19001002.030000001</v>
      </c>
      <c r="D61" s="30">
        <v>24375958.789999999</v>
      </c>
      <c r="E61" s="30">
        <v>19449414.57</v>
      </c>
      <c r="F61" s="30">
        <v>32555084.68</v>
      </c>
      <c r="G61" s="30">
        <v>32330428.989999998</v>
      </c>
      <c r="H61" s="30">
        <v>38934193.549999997</v>
      </c>
      <c r="I61" s="30">
        <v>30444778.719999999</v>
      </c>
      <c r="J61" s="30">
        <v>35488408.68</v>
      </c>
      <c r="K61" s="30">
        <v>50294374.799999997</v>
      </c>
      <c r="L61" s="30">
        <v>53575643.240000002</v>
      </c>
      <c r="M61" s="30">
        <v>55353401.859999999</v>
      </c>
      <c r="N61" s="36">
        <f t="shared" si="0"/>
        <v>408189730.30000001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0"/>
        <v>0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6">
        <f t="shared" si="0"/>
        <v>0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0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3135000</v>
      </c>
      <c r="I65" s="30">
        <v>12935664</v>
      </c>
      <c r="J65" s="30">
        <v>0</v>
      </c>
      <c r="K65" s="30">
        <v>22774104</v>
      </c>
      <c r="L65" s="30">
        <v>36304110.810000002</v>
      </c>
      <c r="M65" s="30">
        <v>29819160</v>
      </c>
      <c r="N65" s="36">
        <f t="shared" si="0"/>
        <v>104968038.81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0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0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0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ref="N69:N100" si="1">+SUM(B69:M69)</f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"/>
        <v>0</v>
      </c>
    </row>
    <row r="72" spans="1:14" ht="22.5" x14ac:dyDescent="0.2">
      <c r="A72" s="34" t="s">
        <v>75</v>
      </c>
      <c r="B72" s="30">
        <v>8278365.0499999998</v>
      </c>
      <c r="C72" s="30">
        <v>8222191.2999999998</v>
      </c>
      <c r="D72" s="30">
        <v>18105883.109999999</v>
      </c>
      <c r="E72" s="30">
        <v>24017575.43</v>
      </c>
      <c r="F72" s="30">
        <v>20035123.579999998</v>
      </c>
      <c r="G72" s="30">
        <v>23022953.460000001</v>
      </c>
      <c r="H72" s="30">
        <v>29064802.210000001</v>
      </c>
      <c r="I72" s="30">
        <v>21669580.190000001</v>
      </c>
      <c r="J72" s="30">
        <v>27650824.850000001</v>
      </c>
      <c r="K72" s="30">
        <v>24282522.48</v>
      </c>
      <c r="L72" s="30">
        <v>32796879.260000002</v>
      </c>
      <c r="M72" s="30">
        <v>51671900.640000001</v>
      </c>
      <c r="N72" s="36">
        <f t="shared" si="1"/>
        <v>288818601.56</v>
      </c>
    </row>
    <row r="73" spans="1:14" ht="13.5" thickBot="1" x14ac:dyDescent="0.25">
      <c r="A73" s="34" t="s">
        <v>74</v>
      </c>
      <c r="B73" s="30">
        <v>740322.85</v>
      </c>
      <c r="C73" s="30">
        <v>5716724.0800000001</v>
      </c>
      <c r="D73" s="30">
        <v>10044528.130000001</v>
      </c>
      <c r="E73" s="30">
        <v>10651347.140000001</v>
      </c>
      <c r="F73" s="30">
        <v>24313277.350000001</v>
      </c>
      <c r="G73" s="30">
        <v>24566057.370000001</v>
      </c>
      <c r="H73" s="30">
        <v>24186320.199999999</v>
      </c>
      <c r="I73" s="30">
        <v>19690459.300000001</v>
      </c>
      <c r="J73" s="30">
        <v>14888376</v>
      </c>
      <c r="K73" s="30">
        <v>26800319.210000001</v>
      </c>
      <c r="L73" s="30">
        <v>41581472.68</v>
      </c>
      <c r="M73" s="30">
        <v>36161345.969999999</v>
      </c>
      <c r="N73" s="36">
        <f t="shared" si="1"/>
        <v>239340550.28000003</v>
      </c>
    </row>
    <row r="74" spans="1:14" ht="13.5" thickBot="1" x14ac:dyDescent="0.25">
      <c r="A74" s="27" t="s">
        <v>86</v>
      </c>
      <c r="B74" s="28">
        <v>29153714.84</v>
      </c>
      <c r="C74" s="28">
        <v>35408316.170000002</v>
      </c>
      <c r="D74" s="28">
        <v>47603431.219999999</v>
      </c>
      <c r="E74" s="28">
        <v>7906062.3799999999</v>
      </c>
      <c r="F74" s="28">
        <v>20000701.140000001</v>
      </c>
      <c r="G74" s="28">
        <v>73219329.510000005</v>
      </c>
      <c r="H74" s="28">
        <v>82246976.159999996</v>
      </c>
      <c r="I74" s="28">
        <v>89630242.870000005</v>
      </c>
      <c r="J74" s="28">
        <v>87583012.379999995</v>
      </c>
      <c r="K74" s="28">
        <v>78277318.359999999</v>
      </c>
      <c r="L74" s="28">
        <v>69424324.489999995</v>
      </c>
      <c r="M74" s="28">
        <v>110028221.68000001</v>
      </c>
      <c r="N74" s="28">
        <f t="shared" si="1"/>
        <v>730481651.20000005</v>
      </c>
    </row>
    <row r="75" spans="1:14" x14ac:dyDescent="0.2">
      <c r="A75" s="34" t="s">
        <v>87</v>
      </c>
      <c r="B75" s="30">
        <v>28126171.640000001</v>
      </c>
      <c r="C75" s="30">
        <v>33250476.170000002</v>
      </c>
      <c r="D75" s="30">
        <v>44204829.619999997</v>
      </c>
      <c r="E75" s="30">
        <v>6877325.3799999999</v>
      </c>
      <c r="F75" s="30">
        <v>19318671.539999999</v>
      </c>
      <c r="G75" s="30">
        <v>73219329.510000005</v>
      </c>
      <c r="H75" s="30">
        <v>82246976.159999996</v>
      </c>
      <c r="I75" s="30">
        <v>89630242.870000005</v>
      </c>
      <c r="J75" s="30">
        <v>87583012.379999995</v>
      </c>
      <c r="K75" s="30">
        <v>78277318.359999999</v>
      </c>
      <c r="L75" s="30">
        <v>69424324.489999995</v>
      </c>
      <c r="M75" s="30">
        <v>110028221.68000001</v>
      </c>
      <c r="N75" s="36">
        <f t="shared" si="1"/>
        <v>722186899.79999995</v>
      </c>
    </row>
    <row r="76" spans="1:14" x14ac:dyDescent="0.2">
      <c r="A76" s="34" t="s">
        <v>88</v>
      </c>
      <c r="B76" s="30">
        <v>1027543.2</v>
      </c>
      <c r="C76" s="30">
        <v>2157840</v>
      </c>
      <c r="D76" s="30">
        <v>3398601.6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6">
        <f t="shared" si="1"/>
        <v>6583984.8000000007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1028737</v>
      </c>
      <c r="F80" s="30">
        <v>682029.6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"/>
        <v>1710766.6</v>
      </c>
    </row>
    <row r="81" spans="1:14" ht="13.5" thickBot="1" x14ac:dyDescent="0.25">
      <c r="A81" s="27" t="s">
        <v>82</v>
      </c>
      <c r="B81" s="28">
        <v>15571645.030000001</v>
      </c>
      <c r="C81" s="28">
        <v>20126782.899999999</v>
      </c>
      <c r="D81" s="28">
        <v>12657649.5</v>
      </c>
      <c r="E81" s="28">
        <v>0</v>
      </c>
      <c r="F81" s="28">
        <v>0</v>
      </c>
      <c r="G81" s="28">
        <v>5910923.2000000002</v>
      </c>
      <c r="H81" s="28">
        <v>10457787.199999999</v>
      </c>
      <c r="I81" s="28">
        <v>0</v>
      </c>
      <c r="J81" s="28">
        <v>27064808.399999999</v>
      </c>
      <c r="K81" s="28">
        <v>15136929.5</v>
      </c>
      <c r="L81" s="28">
        <v>21824695.899999999</v>
      </c>
      <c r="M81" s="28">
        <v>23613605.399999999</v>
      </c>
      <c r="N81" s="28">
        <f t="shared" si="1"/>
        <v>152364827.03</v>
      </c>
    </row>
    <row r="82" spans="1:14" x14ac:dyDescent="0.2">
      <c r="A82" s="34" t="s">
        <v>84</v>
      </c>
      <c r="B82" s="30">
        <v>2321670.96</v>
      </c>
      <c r="C82" s="30">
        <v>0</v>
      </c>
      <c r="D82" s="30">
        <v>1239386.3999999999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 t="shared" si="1"/>
        <v>3561057.36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"/>
        <v>0</v>
      </c>
    </row>
    <row r="85" spans="1:14" ht="13.5" thickBot="1" x14ac:dyDescent="0.25">
      <c r="A85" s="34" t="s">
        <v>15</v>
      </c>
      <c r="B85" s="30">
        <v>13249974.07</v>
      </c>
      <c r="C85" s="30">
        <v>20126782.899999999</v>
      </c>
      <c r="D85" s="30">
        <v>11418263.1</v>
      </c>
      <c r="E85" s="30">
        <v>0</v>
      </c>
      <c r="F85" s="30">
        <v>0</v>
      </c>
      <c r="G85" s="30">
        <v>5910923.2000000002</v>
      </c>
      <c r="H85" s="30">
        <v>10457787.199999999</v>
      </c>
      <c r="I85" s="30">
        <v>0</v>
      </c>
      <c r="J85" s="30">
        <v>27064808.399999999</v>
      </c>
      <c r="K85" s="30">
        <v>15136929.5</v>
      </c>
      <c r="L85" s="30">
        <v>21824695.899999999</v>
      </c>
      <c r="M85" s="30">
        <v>23613605.399999999</v>
      </c>
      <c r="N85" s="30">
        <f t="shared" si="1"/>
        <v>148803769.67000002</v>
      </c>
    </row>
    <row r="86" spans="1:14" ht="13.5" thickBot="1" x14ac:dyDescent="0.25">
      <c r="A86" s="27" t="s">
        <v>95</v>
      </c>
      <c r="B86" s="28">
        <v>14021572.83</v>
      </c>
      <c r="C86" s="28">
        <v>12156761.260000002</v>
      </c>
      <c r="D86" s="28">
        <v>22720783.68</v>
      </c>
      <c r="E86" s="28">
        <v>31806066.329999998</v>
      </c>
      <c r="F86" s="28">
        <v>38804177.93</v>
      </c>
      <c r="G86" s="28">
        <v>46026378.310000002</v>
      </c>
      <c r="H86" s="28">
        <v>55341371.060000002</v>
      </c>
      <c r="I86" s="28">
        <v>50456783.100000001</v>
      </c>
      <c r="J86" s="28">
        <v>38892119.740000002</v>
      </c>
      <c r="K86" s="28">
        <v>76287001.929999992</v>
      </c>
      <c r="L86" s="28">
        <v>12679448.310000001</v>
      </c>
      <c r="M86" s="28">
        <v>70305767.189999998</v>
      </c>
      <c r="N86" s="28">
        <f t="shared" si="1"/>
        <v>469498231.67000002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"/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6">
        <f t="shared" si="1"/>
        <v>0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1"/>
        <v>0</v>
      </c>
    </row>
    <row r="93" spans="1:14" x14ac:dyDescent="0.2">
      <c r="A93" s="34" t="s">
        <v>98</v>
      </c>
      <c r="B93" s="30">
        <v>13206111.17</v>
      </c>
      <c r="C93" s="30">
        <v>11236289.880000001</v>
      </c>
      <c r="D93" s="30">
        <v>21048254.850000001</v>
      </c>
      <c r="E93" s="30">
        <v>30594858.039999999</v>
      </c>
      <c r="F93" s="30">
        <v>37583707.969999999</v>
      </c>
      <c r="G93" s="30">
        <v>45413683.789999999</v>
      </c>
      <c r="H93" s="30">
        <v>55006011.859999999</v>
      </c>
      <c r="I93" s="30">
        <v>50456783.100000001</v>
      </c>
      <c r="J93" s="30">
        <v>38892119.740000002</v>
      </c>
      <c r="K93" s="30">
        <v>76053070.329999998</v>
      </c>
      <c r="L93" s="30">
        <v>12679448.310000001</v>
      </c>
      <c r="M93" s="30">
        <v>69796621.890000001</v>
      </c>
      <c r="N93" s="36">
        <f t="shared" si="1"/>
        <v>461966960.92999995</v>
      </c>
    </row>
    <row r="94" spans="1:14" ht="13.5" thickBot="1" x14ac:dyDescent="0.25">
      <c r="A94" s="34" t="s">
        <v>15</v>
      </c>
      <c r="B94" s="30">
        <v>815461.66</v>
      </c>
      <c r="C94" s="30">
        <v>920471.38</v>
      </c>
      <c r="D94" s="30">
        <v>1672528.83</v>
      </c>
      <c r="E94" s="30">
        <v>1211208.29</v>
      </c>
      <c r="F94" s="30">
        <v>1220469.96</v>
      </c>
      <c r="G94" s="30">
        <v>612694.52</v>
      </c>
      <c r="H94" s="30">
        <v>335359.2</v>
      </c>
      <c r="I94" s="30">
        <v>0</v>
      </c>
      <c r="J94" s="30">
        <v>0</v>
      </c>
      <c r="K94" s="30">
        <v>233931.6</v>
      </c>
      <c r="L94" s="30">
        <v>0</v>
      </c>
      <c r="M94" s="30">
        <v>509145.3</v>
      </c>
      <c r="N94" s="36">
        <f t="shared" si="1"/>
        <v>7531270.7400000002</v>
      </c>
    </row>
    <row r="95" spans="1:14" ht="13.5" thickBot="1" x14ac:dyDescent="0.25">
      <c r="A95" s="27" t="s">
        <v>92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 t="shared" si="1"/>
        <v>0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 t="shared" si="1"/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1"/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"/>
        <v>0</v>
      </c>
    </row>
    <row r="99" spans="1:14" ht="13.5" thickBot="1" x14ac:dyDescent="0.25">
      <c r="A99" s="27" t="s">
        <v>233</v>
      </c>
      <c r="B99" s="28">
        <v>20474144.399999999</v>
      </c>
      <c r="C99" s="28">
        <v>22586586.600000001</v>
      </c>
      <c r="D99" s="28">
        <v>29969233.23</v>
      </c>
      <c r="E99" s="28">
        <v>25355505.600000001</v>
      </c>
      <c r="F99" s="28">
        <v>31895175.399999999</v>
      </c>
      <c r="G99" s="28">
        <v>34896139</v>
      </c>
      <c r="H99" s="28">
        <v>28102110.899999999</v>
      </c>
      <c r="I99" s="28">
        <v>41721947.399999999</v>
      </c>
      <c r="J99" s="28">
        <v>63658140.200000003</v>
      </c>
      <c r="K99" s="28">
        <v>70770134.5</v>
      </c>
      <c r="L99" s="28">
        <v>61994046.780000001</v>
      </c>
      <c r="M99" s="28">
        <v>20339165.239999998</v>
      </c>
      <c r="N99" s="28">
        <f t="shared" si="1"/>
        <v>451762329.25</v>
      </c>
    </row>
    <row r="100" spans="1:14" ht="13.5" thickBot="1" x14ac:dyDescent="0.25">
      <c r="A100" s="41" t="s">
        <v>233</v>
      </c>
      <c r="B100" s="47">
        <v>20474144.399999999</v>
      </c>
      <c r="C100" s="43">
        <v>22586586.600000001</v>
      </c>
      <c r="D100" s="43">
        <v>29969233.23</v>
      </c>
      <c r="E100" s="43">
        <v>25355505.600000001</v>
      </c>
      <c r="F100" s="43">
        <v>31895175.399999999</v>
      </c>
      <c r="G100" s="43">
        <v>34896139</v>
      </c>
      <c r="H100" s="43">
        <v>28102110.899999999</v>
      </c>
      <c r="I100" s="43">
        <v>41721947.399999999</v>
      </c>
      <c r="J100" s="43">
        <v>63658140.200000003</v>
      </c>
      <c r="K100" s="43">
        <v>70770134.5</v>
      </c>
      <c r="L100" s="43">
        <v>61994046.780000001</v>
      </c>
      <c r="M100" s="43">
        <v>20339165.239999998</v>
      </c>
      <c r="N100" s="44">
        <f t="shared" si="1"/>
        <v>451762329.25</v>
      </c>
    </row>
    <row r="101" spans="1:14" ht="13.5" thickBot="1" x14ac:dyDescent="0.25">
      <c r="A101" s="45" t="s">
        <v>104</v>
      </c>
      <c r="B101" s="46">
        <v>783807023.08000004</v>
      </c>
      <c r="C101" s="46">
        <v>784198009.1099999</v>
      </c>
      <c r="D101" s="46">
        <v>380745269.44</v>
      </c>
      <c r="E101" s="46">
        <v>333663840.33999997</v>
      </c>
      <c r="F101" s="46">
        <v>1243921043.3400002</v>
      </c>
      <c r="G101" s="46">
        <v>1376136538.95</v>
      </c>
      <c r="H101" s="46">
        <v>1365350124.1800001</v>
      </c>
      <c r="I101" s="46">
        <v>1514125977.1799998</v>
      </c>
      <c r="J101" s="46">
        <v>1765763303.3999999</v>
      </c>
      <c r="K101" s="46">
        <v>1743632021.77</v>
      </c>
      <c r="L101" s="46">
        <v>1724971483.4100003</v>
      </c>
      <c r="M101" s="46">
        <f t="shared" ref="M101" si="2">M99+M95+M86+M81+M74+M58+M50+M39+M37+M25+M22+M17+M10+M4</f>
        <v>1715996509.0600002</v>
      </c>
      <c r="N101" s="46">
        <f>N99+N95+N86+N81+N74+N58+N50+N39+N37+N25+N22+N17+N10+N4</f>
        <v>14732311143.26</v>
      </c>
    </row>
    <row r="103" spans="1:14" x14ac:dyDescent="0.2">
      <c r="N103" s="48"/>
    </row>
    <row r="104" spans="1:14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workbookViewId="0">
      <pane xSplit="1" ySplit="3" topLeftCell="B37" activePane="bottomRight" state="frozen"/>
      <selection activeCell="A101" activeCellId="1" sqref="A3:N3 A101:N101"/>
      <selection pane="topRight" activeCell="A101" activeCellId="1" sqref="A3:N3 A101:N101"/>
      <selection pane="bottomLeft" activeCell="A101" activeCellId="1" sqref="A3:N3 A101:N101"/>
      <selection pane="bottomRight" activeCell="C58" sqref="C58"/>
    </sheetView>
  </sheetViews>
  <sheetFormatPr baseColWidth="10" defaultRowHeight="12.75" x14ac:dyDescent="0.2"/>
  <cols>
    <col min="1" max="1" width="32.7109375" style="23" customWidth="1"/>
    <col min="2" max="253" width="11.42578125" style="23"/>
    <col min="254" max="254" width="32.7109375" style="23" customWidth="1"/>
    <col min="255" max="509" width="11.42578125" style="23"/>
    <col min="510" max="510" width="32.7109375" style="23" customWidth="1"/>
    <col min="511" max="765" width="11.42578125" style="23"/>
    <col min="766" max="766" width="32.7109375" style="23" customWidth="1"/>
    <col min="767" max="1021" width="11.42578125" style="23"/>
    <col min="1022" max="1022" width="32.7109375" style="23" customWidth="1"/>
    <col min="1023" max="1277" width="11.42578125" style="23"/>
    <col min="1278" max="1278" width="32.7109375" style="23" customWidth="1"/>
    <col min="1279" max="1533" width="11.42578125" style="23"/>
    <col min="1534" max="1534" width="32.7109375" style="23" customWidth="1"/>
    <col min="1535" max="1789" width="11.42578125" style="23"/>
    <col min="1790" max="1790" width="32.7109375" style="23" customWidth="1"/>
    <col min="1791" max="2045" width="11.42578125" style="23"/>
    <col min="2046" max="2046" width="32.7109375" style="23" customWidth="1"/>
    <col min="2047" max="2301" width="11.42578125" style="23"/>
    <col min="2302" max="2302" width="32.7109375" style="23" customWidth="1"/>
    <col min="2303" max="2557" width="11.42578125" style="23"/>
    <col min="2558" max="2558" width="32.7109375" style="23" customWidth="1"/>
    <col min="2559" max="2813" width="11.42578125" style="23"/>
    <col min="2814" max="2814" width="32.7109375" style="23" customWidth="1"/>
    <col min="2815" max="3069" width="11.42578125" style="23"/>
    <col min="3070" max="3070" width="32.7109375" style="23" customWidth="1"/>
    <col min="3071" max="3325" width="11.42578125" style="23"/>
    <col min="3326" max="3326" width="32.7109375" style="23" customWidth="1"/>
    <col min="3327" max="3581" width="11.42578125" style="23"/>
    <col min="3582" max="3582" width="32.7109375" style="23" customWidth="1"/>
    <col min="3583" max="3837" width="11.42578125" style="23"/>
    <col min="3838" max="3838" width="32.7109375" style="23" customWidth="1"/>
    <col min="3839" max="4093" width="11.42578125" style="23"/>
    <col min="4094" max="4094" width="32.7109375" style="23" customWidth="1"/>
    <col min="4095" max="4349" width="11.42578125" style="23"/>
    <col min="4350" max="4350" width="32.7109375" style="23" customWidth="1"/>
    <col min="4351" max="4605" width="11.42578125" style="23"/>
    <col min="4606" max="4606" width="32.7109375" style="23" customWidth="1"/>
    <col min="4607" max="4861" width="11.42578125" style="23"/>
    <col min="4862" max="4862" width="32.7109375" style="23" customWidth="1"/>
    <col min="4863" max="5117" width="11.42578125" style="23"/>
    <col min="5118" max="5118" width="32.7109375" style="23" customWidth="1"/>
    <col min="5119" max="5373" width="11.42578125" style="23"/>
    <col min="5374" max="5374" width="32.7109375" style="23" customWidth="1"/>
    <col min="5375" max="5629" width="11.42578125" style="23"/>
    <col min="5630" max="5630" width="32.7109375" style="23" customWidth="1"/>
    <col min="5631" max="5885" width="11.42578125" style="23"/>
    <col min="5886" max="5886" width="32.7109375" style="23" customWidth="1"/>
    <col min="5887" max="6141" width="11.42578125" style="23"/>
    <col min="6142" max="6142" width="32.7109375" style="23" customWidth="1"/>
    <col min="6143" max="6397" width="11.42578125" style="23"/>
    <col min="6398" max="6398" width="32.7109375" style="23" customWidth="1"/>
    <col min="6399" max="6653" width="11.42578125" style="23"/>
    <col min="6654" max="6654" width="32.7109375" style="23" customWidth="1"/>
    <col min="6655" max="6909" width="11.42578125" style="23"/>
    <col min="6910" max="6910" width="32.7109375" style="23" customWidth="1"/>
    <col min="6911" max="7165" width="11.42578125" style="23"/>
    <col min="7166" max="7166" width="32.7109375" style="23" customWidth="1"/>
    <col min="7167" max="7421" width="11.42578125" style="23"/>
    <col min="7422" max="7422" width="32.7109375" style="23" customWidth="1"/>
    <col min="7423" max="7677" width="11.42578125" style="23"/>
    <col min="7678" max="7678" width="32.7109375" style="23" customWidth="1"/>
    <col min="7679" max="7933" width="11.42578125" style="23"/>
    <col min="7934" max="7934" width="32.7109375" style="23" customWidth="1"/>
    <col min="7935" max="8189" width="11.42578125" style="23"/>
    <col min="8190" max="8190" width="32.7109375" style="23" customWidth="1"/>
    <col min="8191" max="8445" width="11.42578125" style="23"/>
    <col min="8446" max="8446" width="32.7109375" style="23" customWidth="1"/>
    <col min="8447" max="8701" width="11.42578125" style="23"/>
    <col min="8702" max="8702" width="32.7109375" style="23" customWidth="1"/>
    <col min="8703" max="8957" width="11.42578125" style="23"/>
    <col min="8958" max="8958" width="32.7109375" style="23" customWidth="1"/>
    <col min="8959" max="9213" width="11.42578125" style="23"/>
    <col min="9214" max="9214" width="32.7109375" style="23" customWidth="1"/>
    <col min="9215" max="9469" width="11.42578125" style="23"/>
    <col min="9470" max="9470" width="32.7109375" style="23" customWidth="1"/>
    <col min="9471" max="9725" width="11.42578125" style="23"/>
    <col min="9726" max="9726" width="32.7109375" style="23" customWidth="1"/>
    <col min="9727" max="9981" width="11.42578125" style="23"/>
    <col min="9982" max="9982" width="32.7109375" style="23" customWidth="1"/>
    <col min="9983" max="10237" width="11.42578125" style="23"/>
    <col min="10238" max="10238" width="32.7109375" style="23" customWidth="1"/>
    <col min="10239" max="10493" width="11.42578125" style="23"/>
    <col min="10494" max="10494" width="32.7109375" style="23" customWidth="1"/>
    <col min="10495" max="10749" width="11.42578125" style="23"/>
    <col min="10750" max="10750" width="32.7109375" style="23" customWidth="1"/>
    <col min="10751" max="11005" width="11.42578125" style="23"/>
    <col min="11006" max="11006" width="32.7109375" style="23" customWidth="1"/>
    <col min="11007" max="11261" width="11.42578125" style="23"/>
    <col min="11262" max="11262" width="32.7109375" style="23" customWidth="1"/>
    <col min="11263" max="11517" width="11.42578125" style="23"/>
    <col min="11518" max="11518" width="32.7109375" style="23" customWidth="1"/>
    <col min="11519" max="11773" width="11.42578125" style="23"/>
    <col min="11774" max="11774" width="32.7109375" style="23" customWidth="1"/>
    <col min="11775" max="12029" width="11.42578125" style="23"/>
    <col min="12030" max="12030" width="32.7109375" style="23" customWidth="1"/>
    <col min="12031" max="12285" width="11.42578125" style="23"/>
    <col min="12286" max="12286" width="32.7109375" style="23" customWidth="1"/>
    <col min="12287" max="12541" width="11.42578125" style="23"/>
    <col min="12542" max="12542" width="32.7109375" style="23" customWidth="1"/>
    <col min="12543" max="12797" width="11.42578125" style="23"/>
    <col min="12798" max="12798" width="32.7109375" style="23" customWidth="1"/>
    <col min="12799" max="13053" width="11.42578125" style="23"/>
    <col min="13054" max="13054" width="32.7109375" style="23" customWidth="1"/>
    <col min="13055" max="13309" width="11.42578125" style="23"/>
    <col min="13310" max="13310" width="32.7109375" style="23" customWidth="1"/>
    <col min="13311" max="13565" width="11.42578125" style="23"/>
    <col min="13566" max="13566" width="32.7109375" style="23" customWidth="1"/>
    <col min="13567" max="13821" width="11.42578125" style="23"/>
    <col min="13822" max="13822" width="32.7109375" style="23" customWidth="1"/>
    <col min="13823" max="14077" width="11.42578125" style="23"/>
    <col min="14078" max="14078" width="32.7109375" style="23" customWidth="1"/>
    <col min="14079" max="14333" width="11.42578125" style="23"/>
    <col min="14334" max="14334" width="32.7109375" style="23" customWidth="1"/>
    <col min="14335" max="14589" width="11.42578125" style="23"/>
    <col min="14590" max="14590" width="32.7109375" style="23" customWidth="1"/>
    <col min="14591" max="14845" width="11.42578125" style="23"/>
    <col min="14846" max="14846" width="32.7109375" style="23" customWidth="1"/>
    <col min="14847" max="15101" width="11.42578125" style="23"/>
    <col min="15102" max="15102" width="32.7109375" style="23" customWidth="1"/>
    <col min="15103" max="15357" width="11.42578125" style="23"/>
    <col min="15358" max="15358" width="32.7109375" style="23" customWidth="1"/>
    <col min="15359" max="15613" width="11.42578125" style="23"/>
    <col min="15614" max="15614" width="32.7109375" style="23" customWidth="1"/>
    <col min="15615" max="15869" width="11.42578125" style="23"/>
    <col min="15870" max="15870" width="32.7109375" style="23" customWidth="1"/>
    <col min="15871" max="16125" width="11.42578125" style="23"/>
    <col min="16126" max="16126" width="32.7109375" style="23" customWidth="1"/>
    <col min="16127" max="16384" width="11.42578125" style="23"/>
  </cols>
  <sheetData>
    <row r="1" spans="1:15" x14ac:dyDescent="0.2">
      <c r="A1" s="66" t="s">
        <v>237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5" ht="13.5" thickBot="1" x14ac:dyDescent="0.25">
      <c r="A4" s="27" t="s">
        <v>12</v>
      </c>
      <c r="B4" s="28">
        <v>0</v>
      </c>
      <c r="C4" s="28">
        <v>0</v>
      </c>
      <c r="D4" s="28">
        <v>0</v>
      </c>
      <c r="E4" s="28">
        <v>0</v>
      </c>
      <c r="F4" s="28">
        <v>88827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f>+SUM(B4:M4)</f>
        <v>88827</v>
      </c>
    </row>
    <row r="5" spans="1:15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f t="shared" ref="N5:N68" si="0">+SUM(B5:M5)</f>
        <v>0</v>
      </c>
    </row>
    <row r="6" spans="1:15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f t="shared" si="0"/>
        <v>0</v>
      </c>
    </row>
    <row r="7" spans="1:15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f t="shared" si="0"/>
        <v>0</v>
      </c>
    </row>
    <row r="8" spans="1:15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f t="shared" si="0"/>
        <v>0</v>
      </c>
    </row>
    <row r="9" spans="1:15" ht="13.5" thickBot="1" x14ac:dyDescent="0.25">
      <c r="A9" s="33" t="s">
        <v>15</v>
      </c>
      <c r="B9" s="31">
        <v>0</v>
      </c>
      <c r="C9" s="31">
        <v>0</v>
      </c>
      <c r="D9" s="31">
        <v>0</v>
      </c>
      <c r="E9" s="31">
        <v>0</v>
      </c>
      <c r="F9" s="31">
        <v>88827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f t="shared" si="0"/>
        <v>88827</v>
      </c>
    </row>
    <row r="10" spans="1:15" ht="13.5" thickBot="1" x14ac:dyDescent="0.25">
      <c r="A10" s="27" t="s">
        <v>18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f t="shared" si="0"/>
        <v>0</v>
      </c>
    </row>
    <row r="11" spans="1:15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f t="shared" si="0"/>
        <v>0</v>
      </c>
      <c r="O11" s="48"/>
    </row>
    <row r="12" spans="1:15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f t="shared" si="0"/>
        <v>0</v>
      </c>
    </row>
    <row r="13" spans="1:15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f t="shared" si="0"/>
        <v>0</v>
      </c>
    </row>
    <row r="14" spans="1:15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f t="shared" si="0"/>
        <v>0</v>
      </c>
    </row>
    <row r="15" spans="1:15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f t="shared" si="0"/>
        <v>0</v>
      </c>
    </row>
    <row r="16" spans="1:15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f t="shared" si="0"/>
        <v>0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si="0"/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f t="shared" si="0"/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f t="shared" si="0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f t="shared" si="0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f t="shared" si="0"/>
        <v>0</v>
      </c>
    </row>
    <row r="22" spans="1:14" ht="13.5" thickBot="1" x14ac:dyDescent="0.25">
      <c r="A22" s="27" t="s">
        <v>30</v>
      </c>
      <c r="B22" s="35">
        <v>2444287.92</v>
      </c>
      <c r="C22" s="35">
        <v>4290715.04</v>
      </c>
      <c r="D22" s="35">
        <v>4306300.1399999997</v>
      </c>
      <c r="E22" s="35">
        <v>1584956.3</v>
      </c>
      <c r="F22" s="35">
        <v>2278403.29</v>
      </c>
      <c r="G22" s="35">
        <v>4442422.51</v>
      </c>
      <c r="H22" s="35">
        <v>6234361.0499999998</v>
      </c>
      <c r="I22" s="35">
        <v>6860609.2199999997</v>
      </c>
      <c r="J22" s="35">
        <v>10858441.119999999</v>
      </c>
      <c r="K22" s="35">
        <v>7755426.4400000004</v>
      </c>
      <c r="L22" s="35">
        <v>10393998.1</v>
      </c>
      <c r="M22" s="35">
        <v>6104386.0999999996</v>
      </c>
      <c r="N22" s="35">
        <f t="shared" si="0"/>
        <v>67554307.230000004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si="0"/>
        <v>0</v>
      </c>
    </row>
    <row r="24" spans="1:14" ht="13.5" thickBot="1" x14ac:dyDescent="0.25">
      <c r="A24" s="34" t="s">
        <v>32</v>
      </c>
      <c r="B24" s="30">
        <v>2444287.92</v>
      </c>
      <c r="C24" s="30">
        <v>4290715.04</v>
      </c>
      <c r="D24" s="30">
        <v>4306300.1399999997</v>
      </c>
      <c r="E24" s="30">
        <v>1584956.3</v>
      </c>
      <c r="F24" s="30">
        <v>2278403.29</v>
      </c>
      <c r="G24" s="30">
        <v>4442422.51</v>
      </c>
      <c r="H24" s="30">
        <v>6234361.0499999998</v>
      </c>
      <c r="I24" s="30">
        <v>6860609.2199999997</v>
      </c>
      <c r="J24" s="30">
        <v>10858441.119999999</v>
      </c>
      <c r="K24" s="30">
        <v>7755426.4400000004</v>
      </c>
      <c r="L24" s="30">
        <v>10393998.1</v>
      </c>
      <c r="M24" s="30">
        <v>6104386.0999999996</v>
      </c>
      <c r="N24" s="36">
        <f t="shared" si="0"/>
        <v>67554307.230000004</v>
      </c>
    </row>
    <row r="25" spans="1:14" ht="13.5" thickBot="1" x14ac:dyDescent="0.25">
      <c r="A25" s="27" t="s">
        <v>33</v>
      </c>
      <c r="B25" s="28">
        <v>305419596.44</v>
      </c>
      <c r="C25" s="28">
        <v>286535519.35000002</v>
      </c>
      <c r="D25" s="28">
        <v>197316123.24000001</v>
      </c>
      <c r="E25" s="28">
        <v>239375140.35000002</v>
      </c>
      <c r="F25" s="28">
        <v>478847626.59999996</v>
      </c>
      <c r="G25" s="28">
        <v>548254079.25999999</v>
      </c>
      <c r="H25" s="28">
        <v>570876262.70000005</v>
      </c>
      <c r="I25" s="28">
        <v>558753869.13</v>
      </c>
      <c r="J25" s="28">
        <v>586530526.76999998</v>
      </c>
      <c r="K25" s="28">
        <v>604095872.88</v>
      </c>
      <c r="L25" s="28">
        <v>643546839.81999993</v>
      </c>
      <c r="M25" s="28">
        <v>645247530.05999994</v>
      </c>
      <c r="N25" s="28">
        <f t="shared" si="0"/>
        <v>5664798986.6000004</v>
      </c>
    </row>
    <row r="26" spans="1:14" x14ac:dyDescent="0.2">
      <c r="A26" s="34" t="s">
        <v>34</v>
      </c>
      <c r="B26" s="30">
        <v>492155.09</v>
      </c>
      <c r="C26" s="30">
        <v>1150736.68</v>
      </c>
      <c r="D26" s="30">
        <v>1536811.82</v>
      </c>
      <c r="E26" s="30">
        <v>1036755.62</v>
      </c>
      <c r="F26" s="30">
        <v>534086.02</v>
      </c>
      <c r="G26" s="30">
        <v>306587.46999999997</v>
      </c>
      <c r="H26" s="30">
        <v>789221.5</v>
      </c>
      <c r="I26" s="30">
        <v>1050896.48</v>
      </c>
      <c r="J26" s="30">
        <v>483335.91</v>
      </c>
      <c r="K26" s="30">
        <v>0</v>
      </c>
      <c r="L26" s="30">
        <v>380920.32000000001</v>
      </c>
      <c r="M26" s="30">
        <v>773354.83</v>
      </c>
      <c r="N26" s="36">
        <f t="shared" si="0"/>
        <v>8534861.7400000002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0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0"/>
        <v>0</v>
      </c>
    </row>
    <row r="29" spans="1:14" x14ac:dyDescent="0.2">
      <c r="A29" s="34" t="s">
        <v>38</v>
      </c>
      <c r="B29" s="30">
        <v>155354217.41</v>
      </c>
      <c r="C29" s="30">
        <v>105403104.73</v>
      </c>
      <c r="D29" s="30">
        <v>92889189.219999999</v>
      </c>
      <c r="E29" s="30">
        <v>14159611.460000001</v>
      </c>
      <c r="F29" s="30">
        <v>0</v>
      </c>
      <c r="G29" s="30">
        <v>155271604.58000001</v>
      </c>
      <c r="H29" s="30">
        <v>399229703.49000001</v>
      </c>
      <c r="I29" s="30">
        <v>254132876.19</v>
      </c>
      <c r="J29" s="30">
        <v>382398513.68000001</v>
      </c>
      <c r="K29" s="30">
        <v>270661027.94999999</v>
      </c>
      <c r="L29" s="30">
        <v>301449810.63</v>
      </c>
      <c r="M29" s="30">
        <v>197539937.91999999</v>
      </c>
      <c r="N29" s="36">
        <f t="shared" si="0"/>
        <v>2328489597.2600002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0"/>
        <v>0</v>
      </c>
    </row>
    <row r="31" spans="1:14" x14ac:dyDescent="0.2">
      <c r="A31" s="34" t="s">
        <v>44</v>
      </c>
      <c r="B31" s="30">
        <v>7557317.54</v>
      </c>
      <c r="C31" s="30">
        <v>4614295.29</v>
      </c>
      <c r="D31" s="30">
        <v>2936217.2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6">
        <f t="shared" si="0"/>
        <v>15107830.030000001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1805174.35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0"/>
        <v>1805174.35</v>
      </c>
    </row>
    <row r="33" spans="1:14" x14ac:dyDescent="0.2">
      <c r="A33" s="34" t="s">
        <v>37</v>
      </c>
      <c r="B33" s="30">
        <v>4022697</v>
      </c>
      <c r="C33" s="30">
        <v>1944303.55</v>
      </c>
      <c r="D33" s="30">
        <v>1810213.65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3578274</v>
      </c>
      <c r="N33" s="36">
        <f t="shared" si="0"/>
        <v>11355488.199999999</v>
      </c>
    </row>
    <row r="34" spans="1:14" x14ac:dyDescent="0.2">
      <c r="A34" s="34" t="s">
        <v>42</v>
      </c>
      <c r="B34" s="30">
        <v>137993209.40000001</v>
      </c>
      <c r="C34" s="30">
        <v>173423079.09999999</v>
      </c>
      <c r="D34" s="30">
        <v>96338517</v>
      </c>
      <c r="E34" s="30">
        <v>224178773.27000001</v>
      </c>
      <c r="F34" s="30">
        <v>478313540.57999998</v>
      </c>
      <c r="G34" s="30">
        <v>392675887.20999998</v>
      </c>
      <c r="H34" s="30">
        <v>170857337.71000001</v>
      </c>
      <c r="I34" s="30">
        <v>303570096.45999998</v>
      </c>
      <c r="J34" s="30">
        <v>203648677.18000001</v>
      </c>
      <c r="K34" s="30">
        <v>333434844.93000001</v>
      </c>
      <c r="L34" s="30">
        <v>341716108.87</v>
      </c>
      <c r="M34" s="30">
        <v>443355963.31</v>
      </c>
      <c r="N34" s="36">
        <f t="shared" si="0"/>
        <v>3299506035.0199995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0"/>
        <v>0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0"/>
        <v>0</v>
      </c>
    </row>
    <row r="37" spans="1:14" ht="13.5" thickBot="1" x14ac:dyDescent="0.25">
      <c r="A37" s="27" t="s">
        <v>45</v>
      </c>
      <c r="B37" s="28">
        <v>5710014.7199999997</v>
      </c>
      <c r="C37" s="28">
        <v>5378037.1200000001</v>
      </c>
      <c r="D37" s="28">
        <v>7303507.2000000002</v>
      </c>
      <c r="E37" s="28">
        <v>5444432.6399999997</v>
      </c>
      <c r="F37" s="28">
        <v>6905134.0800000001</v>
      </c>
      <c r="G37" s="28">
        <v>9560954.8800000008</v>
      </c>
      <c r="H37" s="28">
        <v>8963395.1999999993</v>
      </c>
      <c r="I37" s="28">
        <v>9710344.8000000007</v>
      </c>
      <c r="J37" s="28">
        <v>10905464.16</v>
      </c>
      <c r="K37" s="28">
        <v>10258107.84</v>
      </c>
      <c r="L37" s="28">
        <v>7469496</v>
      </c>
      <c r="M37" s="28">
        <v>12170298.439999999</v>
      </c>
      <c r="N37" s="28">
        <f t="shared" si="0"/>
        <v>99779187.079999998</v>
      </c>
    </row>
    <row r="38" spans="1:14" ht="13.5" thickBot="1" x14ac:dyDescent="0.25">
      <c r="A38" s="37" t="s">
        <v>45</v>
      </c>
      <c r="B38" s="38">
        <v>5710014.7199999997</v>
      </c>
      <c r="C38" s="38">
        <v>5378037.1200000001</v>
      </c>
      <c r="D38" s="38">
        <v>7303507.2000000002</v>
      </c>
      <c r="E38" s="38">
        <v>5444432.6399999997</v>
      </c>
      <c r="F38" s="38">
        <v>6905134.0800000001</v>
      </c>
      <c r="G38" s="38">
        <v>9560954.8800000008</v>
      </c>
      <c r="H38" s="38">
        <v>8963395.1999999993</v>
      </c>
      <c r="I38" s="38">
        <v>9710344.8000000007</v>
      </c>
      <c r="J38" s="38">
        <v>10905464.16</v>
      </c>
      <c r="K38" s="38">
        <v>10258107.84</v>
      </c>
      <c r="L38" s="38">
        <v>7469496</v>
      </c>
      <c r="M38" s="38">
        <v>12170298.439999999</v>
      </c>
      <c r="N38" s="36">
        <f t="shared" si="0"/>
        <v>99779187.079999998</v>
      </c>
    </row>
    <row r="39" spans="1:14" ht="13.5" thickBot="1" x14ac:dyDescent="0.25">
      <c r="A39" s="27" t="s">
        <v>46</v>
      </c>
      <c r="B39" s="28">
        <v>412309.67</v>
      </c>
      <c r="C39" s="28">
        <v>0</v>
      </c>
      <c r="D39" s="28">
        <v>0</v>
      </c>
      <c r="E39" s="28">
        <v>347774.4</v>
      </c>
      <c r="F39" s="28">
        <v>0</v>
      </c>
      <c r="G39" s="28">
        <v>0</v>
      </c>
      <c r="H39" s="28">
        <v>0</v>
      </c>
      <c r="I39" s="28">
        <v>442099.36</v>
      </c>
      <c r="J39" s="28">
        <v>0</v>
      </c>
      <c r="K39" s="28">
        <v>345802.11</v>
      </c>
      <c r="L39" s="28">
        <v>0</v>
      </c>
      <c r="M39" s="28">
        <v>0</v>
      </c>
      <c r="N39" s="28">
        <f t="shared" si="0"/>
        <v>1547985.54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si="0"/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0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0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0"/>
        <v>0</v>
      </c>
    </row>
    <row r="44" spans="1:14" x14ac:dyDescent="0.2">
      <c r="A44" s="34" t="s">
        <v>54</v>
      </c>
      <c r="B44" s="30">
        <v>412309.67</v>
      </c>
      <c r="C44" s="30">
        <v>0</v>
      </c>
      <c r="D44" s="30">
        <v>0</v>
      </c>
      <c r="E44" s="30">
        <v>347774.4</v>
      </c>
      <c r="F44" s="30">
        <v>0</v>
      </c>
      <c r="G44" s="30">
        <v>0</v>
      </c>
      <c r="H44" s="30">
        <v>0</v>
      </c>
      <c r="I44" s="30">
        <v>442099.36</v>
      </c>
      <c r="J44" s="30">
        <v>0</v>
      </c>
      <c r="K44" s="30">
        <v>345802.11</v>
      </c>
      <c r="L44" s="30">
        <v>0</v>
      </c>
      <c r="M44" s="30">
        <v>0</v>
      </c>
      <c r="N44" s="36">
        <f t="shared" si="0"/>
        <v>1547985.54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0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0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0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0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0"/>
        <v>0</v>
      </c>
    </row>
    <row r="50" spans="1:14" ht="13.5" thickBot="1" x14ac:dyDescent="0.25">
      <c r="A50" s="27" t="s">
        <v>57</v>
      </c>
      <c r="B50" s="28">
        <v>12113271.99</v>
      </c>
      <c r="C50" s="28">
        <v>14841615.550000001</v>
      </c>
      <c r="D50" s="28">
        <v>12145479.829999998</v>
      </c>
      <c r="E50" s="28">
        <v>17882237.530000001</v>
      </c>
      <c r="F50" s="28">
        <v>17964853.09</v>
      </c>
      <c r="G50" s="28">
        <v>16996675.780000001</v>
      </c>
      <c r="H50" s="28">
        <v>17731177.09</v>
      </c>
      <c r="I50" s="28">
        <v>20835785.93</v>
      </c>
      <c r="J50" s="28">
        <v>20291814.309999999</v>
      </c>
      <c r="K50" s="28">
        <v>16385678.560000001</v>
      </c>
      <c r="L50" s="28">
        <v>24641659.23</v>
      </c>
      <c r="M50" s="28">
        <v>20522308.379999999</v>
      </c>
      <c r="N50" s="28">
        <f t="shared" si="0"/>
        <v>212352557.26999998</v>
      </c>
    </row>
    <row r="51" spans="1:14" x14ac:dyDescent="0.2">
      <c r="A51" s="34" t="s">
        <v>62</v>
      </c>
      <c r="B51" s="30">
        <v>9421089.7300000004</v>
      </c>
      <c r="C51" s="30">
        <v>11357074.65</v>
      </c>
      <c r="D51" s="30">
        <v>11161865.26</v>
      </c>
      <c r="E51" s="30">
        <v>17688471.43</v>
      </c>
      <c r="F51" s="30">
        <v>17712957.16</v>
      </c>
      <c r="G51" s="30">
        <v>16996675.780000001</v>
      </c>
      <c r="H51" s="30">
        <v>17731177.09</v>
      </c>
      <c r="I51" s="30">
        <v>20835785.93</v>
      </c>
      <c r="J51" s="30">
        <v>20291814.309999999</v>
      </c>
      <c r="K51" s="30">
        <v>16385678.560000001</v>
      </c>
      <c r="L51" s="30">
        <v>24641659.23</v>
      </c>
      <c r="M51" s="30">
        <v>18948910.379999999</v>
      </c>
      <c r="N51" s="36">
        <f t="shared" si="0"/>
        <v>203173159.50999999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0"/>
        <v>0</v>
      </c>
    </row>
    <row r="53" spans="1:14" x14ac:dyDescent="0.2">
      <c r="A53" s="34" t="s">
        <v>64</v>
      </c>
      <c r="B53" s="30">
        <v>1996682.26</v>
      </c>
      <c r="C53" s="30">
        <v>1363713</v>
      </c>
      <c r="D53" s="30">
        <v>463969.12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0"/>
        <v>3824364.38</v>
      </c>
    </row>
    <row r="54" spans="1:14" x14ac:dyDescent="0.2">
      <c r="A54" s="34" t="s">
        <v>59</v>
      </c>
      <c r="B54" s="30">
        <v>695500</v>
      </c>
      <c r="C54" s="30">
        <v>2120827.9</v>
      </c>
      <c r="D54" s="30">
        <v>519645.45</v>
      </c>
      <c r="E54" s="30">
        <v>193766.1</v>
      </c>
      <c r="F54" s="30">
        <v>251895.93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1573398</v>
      </c>
      <c r="N54" s="36">
        <f t="shared" si="0"/>
        <v>5355033.3800000008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0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0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0"/>
        <v>0</v>
      </c>
    </row>
    <row r="58" spans="1:14" ht="23.25" thickBot="1" x14ac:dyDescent="0.25">
      <c r="A58" s="27" t="s">
        <v>65</v>
      </c>
      <c r="B58" s="28">
        <v>16081941.810000001</v>
      </c>
      <c r="C58" s="28">
        <v>16230426.610000001</v>
      </c>
      <c r="D58" s="28">
        <v>21486831.68</v>
      </c>
      <c r="E58" s="28">
        <v>22386877.200000003</v>
      </c>
      <c r="F58" s="28">
        <v>34651027.880000003</v>
      </c>
      <c r="G58" s="28">
        <v>40182460.739999995</v>
      </c>
      <c r="H58" s="28">
        <v>35354474.299999997</v>
      </c>
      <c r="I58" s="28">
        <v>32429420.849999998</v>
      </c>
      <c r="J58" s="28">
        <v>27725922.18</v>
      </c>
      <c r="K58" s="28">
        <v>27242074.749999996</v>
      </c>
      <c r="L58" s="28">
        <v>30944146.66</v>
      </c>
      <c r="M58" s="28">
        <v>26905487.780000001</v>
      </c>
      <c r="N58" s="28">
        <f t="shared" si="0"/>
        <v>331621092.44000006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 t="shared" si="0"/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0"/>
        <v>0</v>
      </c>
    </row>
    <row r="61" spans="1:14" x14ac:dyDescent="0.2">
      <c r="A61" s="34" t="s">
        <v>71</v>
      </c>
      <c r="B61" s="30">
        <v>7786005.5700000003</v>
      </c>
      <c r="C61" s="30">
        <v>9340199.4900000002</v>
      </c>
      <c r="D61" s="30">
        <v>10721459.390000001</v>
      </c>
      <c r="E61" s="30">
        <v>9974603.8800000008</v>
      </c>
      <c r="F61" s="30">
        <v>15062661.93</v>
      </c>
      <c r="G61" s="30">
        <v>18853463.530000001</v>
      </c>
      <c r="H61" s="30">
        <v>14252158.1</v>
      </c>
      <c r="I61" s="30">
        <v>11329123.25</v>
      </c>
      <c r="J61" s="30">
        <v>11078257.67</v>
      </c>
      <c r="K61" s="30">
        <v>13709451.1</v>
      </c>
      <c r="L61" s="30">
        <v>11700276.08</v>
      </c>
      <c r="M61" s="30">
        <v>14579931.58</v>
      </c>
      <c r="N61" s="36">
        <f t="shared" si="0"/>
        <v>148387591.56999999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0"/>
        <v>0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1942636.4</v>
      </c>
      <c r="F63" s="30">
        <v>6376110.2300000004</v>
      </c>
      <c r="G63" s="30">
        <v>6883780.3799999999</v>
      </c>
      <c r="H63" s="30">
        <v>4562358.83</v>
      </c>
      <c r="I63" s="30">
        <v>4896408.63</v>
      </c>
      <c r="J63" s="30">
        <v>0</v>
      </c>
      <c r="K63" s="30">
        <v>0</v>
      </c>
      <c r="L63" s="30">
        <v>0</v>
      </c>
      <c r="M63" s="30">
        <v>0</v>
      </c>
      <c r="N63" s="36">
        <f t="shared" si="0"/>
        <v>24661294.470000003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0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6">
        <f t="shared" si="0"/>
        <v>0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0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0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0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ref="N69:N100" si="1">+SUM(B69:M69)</f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"/>
        <v>0</v>
      </c>
    </row>
    <row r="72" spans="1:14" ht="22.5" x14ac:dyDescent="0.2">
      <c r="A72" s="34" t="s">
        <v>75</v>
      </c>
      <c r="B72" s="30">
        <v>5649945.8399999999</v>
      </c>
      <c r="C72" s="30">
        <v>3645894.56</v>
      </c>
      <c r="D72" s="30">
        <v>5347760.88</v>
      </c>
      <c r="E72" s="30">
        <v>6415337.3200000003</v>
      </c>
      <c r="F72" s="30">
        <v>12992624.960000001</v>
      </c>
      <c r="G72" s="30">
        <v>11921304.779999999</v>
      </c>
      <c r="H72" s="30">
        <v>12137126.539999999</v>
      </c>
      <c r="I72" s="30">
        <v>12033970.5</v>
      </c>
      <c r="J72" s="30">
        <v>12172391.33</v>
      </c>
      <c r="K72" s="30">
        <v>12413898.449999999</v>
      </c>
      <c r="L72" s="30">
        <v>12553781.01</v>
      </c>
      <c r="M72" s="30">
        <v>9632113.7799999993</v>
      </c>
      <c r="N72" s="36">
        <f t="shared" si="1"/>
        <v>116916149.95</v>
      </c>
    </row>
    <row r="73" spans="1:14" ht="13.5" thickBot="1" x14ac:dyDescent="0.25">
      <c r="A73" s="34" t="s">
        <v>74</v>
      </c>
      <c r="B73" s="30">
        <v>2645990.3999999999</v>
      </c>
      <c r="C73" s="30">
        <v>3244332.56</v>
      </c>
      <c r="D73" s="30">
        <v>5417611.4100000001</v>
      </c>
      <c r="E73" s="30">
        <v>4054299.6</v>
      </c>
      <c r="F73" s="30">
        <v>219630.76</v>
      </c>
      <c r="G73" s="30">
        <v>2523912.0499999998</v>
      </c>
      <c r="H73" s="30">
        <v>4402830.83</v>
      </c>
      <c r="I73" s="30">
        <v>4169918.47</v>
      </c>
      <c r="J73" s="30">
        <v>4475273.18</v>
      </c>
      <c r="K73" s="30">
        <v>1118725.2</v>
      </c>
      <c r="L73" s="30">
        <v>6690089.5700000003</v>
      </c>
      <c r="M73" s="30">
        <v>2693442.42</v>
      </c>
      <c r="N73" s="36">
        <f t="shared" si="1"/>
        <v>41656056.450000003</v>
      </c>
    </row>
    <row r="74" spans="1:14" ht="13.5" thickBot="1" x14ac:dyDescent="0.25">
      <c r="A74" s="27" t="s">
        <v>86</v>
      </c>
      <c r="B74" s="28">
        <v>7403174.6600000001</v>
      </c>
      <c r="C74" s="28">
        <v>12868631.960000001</v>
      </c>
      <c r="D74" s="28">
        <v>20143828.850000001</v>
      </c>
      <c r="E74" s="28">
        <v>14053097.66</v>
      </c>
      <c r="F74" s="28">
        <v>12110948.33</v>
      </c>
      <c r="G74" s="28">
        <v>24038409.960000001</v>
      </c>
      <c r="H74" s="28">
        <v>33088946.640000001</v>
      </c>
      <c r="I74" s="28">
        <v>23027221.93</v>
      </c>
      <c r="J74" s="28">
        <v>36641302.460000001</v>
      </c>
      <c r="K74" s="28">
        <v>29296261.84</v>
      </c>
      <c r="L74" s="28">
        <v>34875510.109999999</v>
      </c>
      <c r="M74" s="28">
        <v>24155594.57</v>
      </c>
      <c r="N74" s="28">
        <f t="shared" si="1"/>
        <v>271702928.96999997</v>
      </c>
    </row>
    <row r="75" spans="1:14" x14ac:dyDescent="0.2">
      <c r="A75" s="34" t="s">
        <v>87</v>
      </c>
      <c r="B75" s="30">
        <v>7403174.6600000001</v>
      </c>
      <c r="C75" s="30">
        <v>12868631.960000001</v>
      </c>
      <c r="D75" s="30">
        <v>19248504.050000001</v>
      </c>
      <c r="E75" s="30">
        <v>12893475.26</v>
      </c>
      <c r="F75" s="30">
        <v>12110948.33</v>
      </c>
      <c r="G75" s="30">
        <v>23259470.760000002</v>
      </c>
      <c r="H75" s="30">
        <v>29883410.640000001</v>
      </c>
      <c r="I75" s="30">
        <v>19623349.93</v>
      </c>
      <c r="J75" s="30">
        <v>33237430.460000001</v>
      </c>
      <c r="K75" s="30">
        <v>27594325.84</v>
      </c>
      <c r="L75" s="30">
        <v>32067313.309999999</v>
      </c>
      <c r="M75" s="30">
        <v>19262522.57</v>
      </c>
      <c r="N75" s="36">
        <f t="shared" si="1"/>
        <v>249452557.77000001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895324.8</v>
      </c>
      <c r="E76" s="30">
        <v>1159622.3999999999</v>
      </c>
      <c r="F76" s="30">
        <v>0</v>
      </c>
      <c r="G76" s="30">
        <v>778939.2</v>
      </c>
      <c r="H76" s="30">
        <v>3205536</v>
      </c>
      <c r="I76" s="30">
        <v>3403872</v>
      </c>
      <c r="J76" s="30">
        <v>3403872</v>
      </c>
      <c r="K76" s="30">
        <v>1701936</v>
      </c>
      <c r="L76" s="30">
        <v>2808196.8</v>
      </c>
      <c r="M76" s="30">
        <v>4893072</v>
      </c>
      <c r="N76" s="36">
        <f t="shared" si="1"/>
        <v>22250371.199999999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"/>
        <v>0</v>
      </c>
    </row>
    <row r="81" spans="1:14" ht="13.5" thickBot="1" x14ac:dyDescent="0.25">
      <c r="A81" s="27" t="s">
        <v>82</v>
      </c>
      <c r="B81" s="28">
        <v>0</v>
      </c>
      <c r="C81" s="28">
        <v>0</v>
      </c>
      <c r="D81" s="28">
        <v>3890586.79</v>
      </c>
      <c r="E81" s="28">
        <v>0</v>
      </c>
      <c r="F81" s="28">
        <v>0</v>
      </c>
      <c r="G81" s="28">
        <v>1296025.5</v>
      </c>
      <c r="H81" s="28">
        <v>2380612.5</v>
      </c>
      <c r="I81" s="28">
        <v>6343555.4000000004</v>
      </c>
      <c r="J81" s="28">
        <v>6681094.7000000002</v>
      </c>
      <c r="K81" s="28">
        <v>11090534</v>
      </c>
      <c r="L81" s="28">
        <v>12504768.800000001</v>
      </c>
      <c r="M81" s="28">
        <v>5794420.7999999998</v>
      </c>
      <c r="N81" s="28">
        <f t="shared" si="1"/>
        <v>49981598.489999995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1296025.5</v>
      </c>
      <c r="H82" s="30">
        <v>0</v>
      </c>
      <c r="I82" s="30">
        <v>0</v>
      </c>
      <c r="J82" s="30">
        <v>0</v>
      </c>
      <c r="K82" s="30">
        <v>0</v>
      </c>
      <c r="L82" s="30">
        <v>1034880</v>
      </c>
      <c r="M82" s="30">
        <v>1050520.8</v>
      </c>
      <c r="N82" s="30">
        <f t="shared" si="1"/>
        <v>3381426.3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3890586.79</v>
      </c>
      <c r="E85" s="30">
        <v>0</v>
      </c>
      <c r="F85" s="30">
        <v>0</v>
      </c>
      <c r="G85" s="30">
        <v>0</v>
      </c>
      <c r="H85" s="30">
        <v>2380612.5</v>
      </c>
      <c r="I85" s="30">
        <v>6343555.4000000004</v>
      </c>
      <c r="J85" s="30">
        <v>6681094.7000000002</v>
      </c>
      <c r="K85" s="30">
        <v>11090534</v>
      </c>
      <c r="L85" s="30">
        <v>11469888.800000001</v>
      </c>
      <c r="M85" s="30">
        <v>4743900</v>
      </c>
      <c r="N85" s="30">
        <f t="shared" si="1"/>
        <v>46600172.189999998</v>
      </c>
    </row>
    <row r="86" spans="1:14" ht="13.5" thickBot="1" x14ac:dyDescent="0.25">
      <c r="A86" s="27" t="s">
        <v>95</v>
      </c>
      <c r="B86" s="28">
        <v>7777957.7599999998</v>
      </c>
      <c r="C86" s="28">
        <v>8356736.5299999993</v>
      </c>
      <c r="D86" s="28">
        <v>2539348</v>
      </c>
      <c r="E86" s="28">
        <v>7448183.7000000002</v>
      </c>
      <c r="F86" s="28">
        <v>7199583.04</v>
      </c>
      <c r="G86" s="28">
        <v>9916194.6600000001</v>
      </c>
      <c r="H86" s="28">
        <v>11735738.619999999</v>
      </c>
      <c r="I86" s="28">
        <v>9919894.6500000004</v>
      </c>
      <c r="J86" s="28">
        <v>8340817.3700000001</v>
      </c>
      <c r="K86" s="28">
        <v>11377490.73</v>
      </c>
      <c r="L86" s="28">
        <v>15315065.92</v>
      </c>
      <c r="M86" s="28">
        <v>5979742.1500000004</v>
      </c>
      <c r="N86" s="28">
        <f t="shared" si="1"/>
        <v>105906753.13000001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"/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6">
        <f t="shared" si="1"/>
        <v>0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1"/>
        <v>0</v>
      </c>
    </row>
    <row r="93" spans="1:14" x14ac:dyDescent="0.2">
      <c r="A93" s="34" t="s">
        <v>98</v>
      </c>
      <c r="B93" s="30">
        <v>7777957.7599999998</v>
      </c>
      <c r="C93" s="30">
        <v>2452752.4300000002</v>
      </c>
      <c r="D93" s="30">
        <v>2539348</v>
      </c>
      <c r="E93" s="30">
        <v>7448183.7000000002</v>
      </c>
      <c r="F93" s="30">
        <v>7199583.04</v>
      </c>
      <c r="G93" s="30">
        <v>9916194.6600000001</v>
      </c>
      <c r="H93" s="30">
        <v>11261595.539999999</v>
      </c>
      <c r="I93" s="30">
        <v>9220750.5500000007</v>
      </c>
      <c r="J93" s="30">
        <v>8340817.3700000001</v>
      </c>
      <c r="K93" s="30">
        <v>11377490.73</v>
      </c>
      <c r="L93" s="30">
        <v>14727877.119999999</v>
      </c>
      <c r="M93" s="30">
        <v>5160322.49</v>
      </c>
      <c r="N93" s="36">
        <f t="shared" si="1"/>
        <v>97422873.390000001</v>
      </c>
    </row>
    <row r="94" spans="1:14" ht="13.5" thickBot="1" x14ac:dyDescent="0.25">
      <c r="A94" s="34" t="s">
        <v>15</v>
      </c>
      <c r="B94" s="30">
        <v>0</v>
      </c>
      <c r="C94" s="30">
        <v>5903984.0999999996</v>
      </c>
      <c r="D94" s="30">
        <v>0</v>
      </c>
      <c r="E94" s="30">
        <v>0</v>
      </c>
      <c r="F94" s="30">
        <v>0</v>
      </c>
      <c r="G94" s="30">
        <v>0</v>
      </c>
      <c r="H94" s="30">
        <v>474143.08</v>
      </c>
      <c r="I94" s="30">
        <v>699144.1</v>
      </c>
      <c r="J94" s="30">
        <v>0</v>
      </c>
      <c r="K94" s="30">
        <v>0</v>
      </c>
      <c r="L94" s="30">
        <v>587188.80000000005</v>
      </c>
      <c r="M94" s="30">
        <v>819419.66</v>
      </c>
      <c r="N94" s="36">
        <f t="shared" si="1"/>
        <v>8483879.7399999984</v>
      </c>
    </row>
    <row r="95" spans="1:14" ht="13.5" thickBot="1" x14ac:dyDescent="0.25">
      <c r="A95" s="27" t="s">
        <v>92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 t="shared" si="1"/>
        <v>0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 t="shared" si="1"/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1"/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"/>
        <v>0</v>
      </c>
    </row>
    <row r="99" spans="1:14" ht="13.5" thickBot="1" x14ac:dyDescent="0.25">
      <c r="A99" s="27" t="s">
        <v>233</v>
      </c>
      <c r="B99" s="28">
        <v>5070077.1399999997</v>
      </c>
      <c r="C99" s="28">
        <v>7509107.7000000002</v>
      </c>
      <c r="D99" s="28">
        <v>12554193.1</v>
      </c>
      <c r="E99" s="28">
        <v>13781985.550000001</v>
      </c>
      <c r="F99" s="28">
        <v>19741567.010000002</v>
      </c>
      <c r="G99" s="28">
        <v>11271753.710000001</v>
      </c>
      <c r="H99" s="28">
        <v>16978793.449999999</v>
      </c>
      <c r="I99" s="28">
        <v>21881829.559999999</v>
      </c>
      <c r="J99" s="28">
        <v>28707581.399999999</v>
      </c>
      <c r="K99" s="28">
        <v>26642124.199999999</v>
      </c>
      <c r="L99" s="28">
        <v>19996043.100000001</v>
      </c>
      <c r="M99" s="28">
        <v>12766130.859999999</v>
      </c>
      <c r="N99" s="28">
        <f t="shared" si="1"/>
        <v>196901186.77999997</v>
      </c>
    </row>
    <row r="100" spans="1:14" ht="13.5" thickBot="1" x14ac:dyDescent="0.25">
      <c r="A100" s="41" t="s">
        <v>233</v>
      </c>
      <c r="B100" s="47">
        <v>5070077.1399999997</v>
      </c>
      <c r="C100" s="43">
        <v>7509107.7000000002</v>
      </c>
      <c r="D100" s="43">
        <v>12554193.1</v>
      </c>
      <c r="E100" s="43">
        <v>13781985.550000001</v>
      </c>
      <c r="F100" s="43">
        <v>19741567.010000002</v>
      </c>
      <c r="G100" s="43">
        <v>11271753.710000001</v>
      </c>
      <c r="H100" s="43">
        <v>16978793.449999999</v>
      </c>
      <c r="I100" s="43">
        <v>21881829.559999999</v>
      </c>
      <c r="J100" s="43">
        <v>28707581.399999999</v>
      </c>
      <c r="K100" s="43">
        <v>26642124.199999999</v>
      </c>
      <c r="L100" s="43">
        <v>19996043.100000001</v>
      </c>
      <c r="M100" s="43">
        <v>12766130.859999999</v>
      </c>
      <c r="N100" s="44">
        <f t="shared" si="1"/>
        <v>196901186.77999997</v>
      </c>
    </row>
    <row r="101" spans="1:14" ht="13.5" thickBot="1" x14ac:dyDescent="0.25">
      <c r="A101" s="45" t="s">
        <v>104</v>
      </c>
      <c r="B101" s="46">
        <f>B4+B10+B17+B22+B25+B37+B39+B50+B58+B74+B81+B86+B95+B99</f>
        <v>362432632.11000007</v>
      </c>
      <c r="C101" s="46">
        <f t="shared" ref="C101" si="2">C4+C10+C17+C22+C25+C37+C39+C50+C58+C74+C81+C86+C95+C99</f>
        <v>356010789.86000001</v>
      </c>
      <c r="D101" s="46">
        <f t="shared" ref="D101:M101" si="3">D99+D95+D86+D81+D74+D58+D50+D39+D37+D25+D22+D17+D10+D4</f>
        <v>281686198.82999998</v>
      </c>
      <c r="E101" s="46">
        <f t="shared" si="3"/>
        <v>322304685.33000004</v>
      </c>
      <c r="F101" s="46">
        <f t="shared" si="3"/>
        <v>579787970.31999993</v>
      </c>
      <c r="G101" s="46">
        <f t="shared" si="3"/>
        <v>665958977</v>
      </c>
      <c r="H101" s="46">
        <f t="shared" si="3"/>
        <v>703343761.54999995</v>
      </c>
      <c r="I101" s="46">
        <f t="shared" si="3"/>
        <v>690204630.83000004</v>
      </c>
      <c r="J101" s="46">
        <f t="shared" si="3"/>
        <v>736682964.47000003</v>
      </c>
      <c r="K101" s="46">
        <f t="shared" si="3"/>
        <v>744489373.35000002</v>
      </c>
      <c r="L101" s="46">
        <f t="shared" si="3"/>
        <v>799687527.73999989</v>
      </c>
      <c r="M101" s="46">
        <f t="shared" si="3"/>
        <v>759645899.13999999</v>
      </c>
      <c r="N101" s="46">
        <f>N99+N95+N86+N81+N74+N58+N50+N39+N37+N25+N22+N17+N10+N4</f>
        <v>7002235410.5299997</v>
      </c>
    </row>
    <row r="103" spans="1:14" x14ac:dyDescent="0.2">
      <c r="N103" s="48"/>
    </row>
    <row r="104" spans="1:14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showGridLines="0" showRowColHeaders="0" topLeftCell="B7" workbookViewId="0">
      <selection activeCell="K16" sqref="K16"/>
    </sheetView>
  </sheetViews>
  <sheetFormatPr baseColWidth="10" defaultRowHeight="15" x14ac:dyDescent="0.25"/>
  <cols>
    <col min="1" max="1" width="48.85546875" bestFit="1" customWidth="1"/>
    <col min="2" max="14" width="14" customWidth="1"/>
  </cols>
  <sheetData>
    <row r="2" spans="1:14" ht="18.75" x14ac:dyDescent="0.3">
      <c r="A2" s="5" t="s">
        <v>206</v>
      </c>
    </row>
    <row r="3" spans="1:14" ht="18.75" x14ac:dyDescent="0.3">
      <c r="A3" s="5" t="s">
        <v>133</v>
      </c>
    </row>
    <row r="5" spans="1:14" x14ac:dyDescent="0.25">
      <c r="A5" s="3" t="s">
        <v>205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137224.84999999998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137224.84999999998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137224.84999999998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137224.84999999998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2158384.1599999988</v>
      </c>
      <c r="L19" s="7">
        <v>899062.08</v>
      </c>
      <c r="M19" s="7">
        <v>0</v>
      </c>
      <c r="N19" s="7">
        <v>3057446.2399999988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2158384.1599999988</v>
      </c>
      <c r="L20" s="2">
        <v>0</v>
      </c>
      <c r="M20" s="2">
        <v>0</v>
      </c>
      <c r="N20" s="2">
        <v>2158384.1599999988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899062.08</v>
      </c>
      <c r="M21" s="2">
        <v>0</v>
      </c>
      <c r="N21" s="2">
        <v>899062.08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2071856.6400000001</v>
      </c>
      <c r="C24" s="7">
        <v>1689522.4800000014</v>
      </c>
      <c r="D24" s="7">
        <v>4974380.9200000102</v>
      </c>
      <c r="E24" s="7">
        <v>2574105.1999999993</v>
      </c>
      <c r="F24" s="7">
        <v>2034564.4800000023</v>
      </c>
      <c r="G24" s="7">
        <v>2458620.9099999997</v>
      </c>
      <c r="H24" s="7">
        <v>3443748.4199999915</v>
      </c>
      <c r="I24" s="7">
        <v>2639076.08</v>
      </c>
      <c r="J24" s="7">
        <v>1450655.4000000015</v>
      </c>
      <c r="K24" s="7">
        <v>3485232.0199999958</v>
      </c>
      <c r="L24" s="7">
        <v>4066076.8800000013</v>
      </c>
      <c r="M24" s="7">
        <v>2277442.4399999976</v>
      </c>
      <c r="N24" s="7">
        <v>33165281.870000001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2071856.6400000001</v>
      </c>
      <c r="C26" s="2">
        <v>1689522.4800000014</v>
      </c>
      <c r="D26" s="2">
        <v>4974380.9200000102</v>
      </c>
      <c r="E26" s="2">
        <v>2574105.1999999993</v>
      </c>
      <c r="F26" s="2">
        <v>2034564.4800000023</v>
      </c>
      <c r="G26" s="2">
        <v>2458620.9099999997</v>
      </c>
      <c r="H26" s="2">
        <v>3443748.4199999915</v>
      </c>
      <c r="I26" s="2">
        <v>2639076.08</v>
      </c>
      <c r="J26" s="2">
        <v>1450655.4000000015</v>
      </c>
      <c r="K26" s="2">
        <v>3485232.0199999958</v>
      </c>
      <c r="L26" s="2">
        <v>4066076.8800000013</v>
      </c>
      <c r="M26" s="2">
        <v>2277442.4399999976</v>
      </c>
      <c r="N26" s="2">
        <v>33165281.870000001</v>
      </c>
    </row>
    <row r="27" spans="1:14" x14ac:dyDescent="0.25">
      <c r="A27" s="6" t="s">
        <v>33</v>
      </c>
      <c r="B27" s="7">
        <v>177003079.12999958</v>
      </c>
      <c r="C27" s="7">
        <v>142488165.53000027</v>
      </c>
      <c r="D27" s="7">
        <v>75147136.45999977</v>
      </c>
      <c r="E27" s="7">
        <v>152896719.84000018</v>
      </c>
      <c r="F27" s="7">
        <v>266402257.80999798</v>
      </c>
      <c r="G27" s="7">
        <v>299887628.34000003</v>
      </c>
      <c r="H27" s="7">
        <v>315651838.14999998</v>
      </c>
      <c r="I27" s="7">
        <v>328409789.86000031</v>
      </c>
      <c r="J27" s="7">
        <v>350282592.93000096</v>
      </c>
      <c r="K27" s="7">
        <v>355773620.43000084</v>
      </c>
      <c r="L27" s="7">
        <v>324882282.57000101</v>
      </c>
      <c r="M27" s="7">
        <v>278866533.66000021</v>
      </c>
      <c r="N27" s="7">
        <v>3067691644.7100015</v>
      </c>
    </row>
    <row r="28" spans="1:14" x14ac:dyDescent="0.25">
      <c r="A28" s="1" t="s">
        <v>34</v>
      </c>
      <c r="B28" s="2">
        <v>0</v>
      </c>
      <c r="C28" s="2">
        <v>235324.7</v>
      </c>
      <c r="D28" s="2">
        <v>0</v>
      </c>
      <c r="E28" s="2">
        <v>94948.46</v>
      </c>
      <c r="F28" s="2">
        <v>123634.04999999999</v>
      </c>
      <c r="G28" s="2">
        <v>291922.41000000009</v>
      </c>
      <c r="H28" s="2">
        <v>179529.96999999997</v>
      </c>
      <c r="I28" s="2">
        <v>87990.239999999991</v>
      </c>
      <c r="J28" s="2">
        <v>43870.66</v>
      </c>
      <c r="K28" s="2">
        <v>202894.15999999997</v>
      </c>
      <c r="L28" s="2">
        <v>319241.47999999992</v>
      </c>
      <c r="M28" s="2">
        <v>514594.2800000002</v>
      </c>
      <c r="N28" s="2">
        <v>2093950.4100000001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1938240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1938240</v>
      </c>
    </row>
    <row r="32" spans="1:14" x14ac:dyDescent="0.25">
      <c r="A32" s="1" t="s">
        <v>38</v>
      </c>
      <c r="B32" s="2">
        <v>75206985.259999886</v>
      </c>
      <c r="C32" s="2">
        <v>20464123.38000001</v>
      </c>
      <c r="D32" s="2">
        <v>4119384.5200000005</v>
      </c>
      <c r="E32" s="2">
        <v>10654045.379999999</v>
      </c>
      <c r="F32" s="2">
        <v>4415247.8100000005</v>
      </c>
      <c r="G32" s="2">
        <v>80993874.340000108</v>
      </c>
      <c r="H32" s="2">
        <v>250763042.31999972</v>
      </c>
      <c r="I32" s="2">
        <v>197432861.77000046</v>
      </c>
      <c r="J32" s="2">
        <v>173751122.41000089</v>
      </c>
      <c r="K32" s="2">
        <v>197609033.32000092</v>
      </c>
      <c r="L32" s="2">
        <v>120750948.99999952</v>
      </c>
      <c r="M32" s="2">
        <v>85394170.659999982</v>
      </c>
      <c r="N32" s="2">
        <v>1221554840.1700017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96262462.679999709</v>
      </c>
      <c r="C36" s="2">
        <v>119921361.48000026</v>
      </c>
      <c r="D36" s="2">
        <v>63384561.989999771</v>
      </c>
      <c r="E36" s="2">
        <v>120896960.65000007</v>
      </c>
      <c r="F36" s="2">
        <v>261071433.13999796</v>
      </c>
      <c r="G36" s="2">
        <v>218314551.58999994</v>
      </c>
      <c r="H36" s="2">
        <v>61849084.690000236</v>
      </c>
      <c r="I36" s="2">
        <v>130662088.24999984</v>
      </c>
      <c r="J36" s="2">
        <v>176430301.67000011</v>
      </c>
      <c r="K36" s="2">
        <v>157761812.94999993</v>
      </c>
      <c r="L36" s="2">
        <v>193152306.86000147</v>
      </c>
      <c r="M36" s="2">
        <v>182702318.90000021</v>
      </c>
      <c r="N36" s="2">
        <v>1782409244.8499994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20696890.150000114</v>
      </c>
      <c r="F37" s="2">
        <v>0</v>
      </c>
      <c r="G37" s="2">
        <v>0</v>
      </c>
      <c r="H37" s="2">
        <v>2513673.0000000014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23210563.150000114</v>
      </c>
    </row>
    <row r="38" spans="1:14" x14ac:dyDescent="0.25">
      <c r="A38" s="1" t="s">
        <v>44</v>
      </c>
      <c r="B38" s="2">
        <v>3595391.1900000074</v>
      </c>
      <c r="C38" s="2">
        <v>1867355.9699999988</v>
      </c>
      <c r="D38" s="2">
        <v>7643189.9499999955</v>
      </c>
      <c r="E38" s="2">
        <v>553875.20000000007</v>
      </c>
      <c r="F38" s="2">
        <v>791942.81</v>
      </c>
      <c r="G38" s="2">
        <v>287280</v>
      </c>
      <c r="H38" s="2">
        <v>346508.1700000001</v>
      </c>
      <c r="I38" s="2">
        <v>226849.60000000006</v>
      </c>
      <c r="J38" s="2">
        <v>57298.19</v>
      </c>
      <c r="K38" s="2">
        <v>199880</v>
      </c>
      <c r="L38" s="2">
        <v>10659785.230000025</v>
      </c>
      <c r="M38" s="2">
        <v>10255449.820000011</v>
      </c>
      <c r="N38" s="2">
        <v>36484806.13000004</v>
      </c>
    </row>
    <row r="39" spans="1:14" x14ac:dyDescent="0.25">
      <c r="A39" s="6" t="s">
        <v>45</v>
      </c>
      <c r="B39" s="7">
        <v>2853106.1999999955</v>
      </c>
      <c r="C39" s="7">
        <v>3369382.5599999945</v>
      </c>
      <c r="D39" s="7">
        <v>3478072.3199999942</v>
      </c>
      <c r="E39" s="7">
        <v>4374762.8399999952</v>
      </c>
      <c r="F39" s="7">
        <v>5706212.4000000153</v>
      </c>
      <c r="G39" s="7">
        <v>6113799.0000000214</v>
      </c>
      <c r="H39" s="7">
        <v>7336704.9599999655</v>
      </c>
      <c r="I39" s="7">
        <v>5975596.7999999747</v>
      </c>
      <c r="J39" s="7">
        <v>6971529.599999968</v>
      </c>
      <c r="K39" s="7">
        <v>8465428.7999999579</v>
      </c>
      <c r="L39" s="7">
        <v>6440365.4399999715</v>
      </c>
      <c r="M39" s="7">
        <v>5444432.6399999782</v>
      </c>
      <c r="N39" s="7">
        <v>66529393.559999831</v>
      </c>
    </row>
    <row r="40" spans="1:14" x14ac:dyDescent="0.25">
      <c r="A40" s="1" t="s">
        <v>45</v>
      </c>
      <c r="B40" s="2">
        <v>2853106.1999999955</v>
      </c>
      <c r="C40" s="2">
        <v>3369382.5599999945</v>
      </c>
      <c r="D40" s="2">
        <v>3478072.3199999942</v>
      </c>
      <c r="E40" s="2">
        <v>4374762.8399999952</v>
      </c>
      <c r="F40" s="2">
        <v>5706212.4000000153</v>
      </c>
      <c r="G40" s="2">
        <v>6113799.0000000214</v>
      </c>
      <c r="H40" s="2">
        <v>7336704.9599999655</v>
      </c>
      <c r="I40" s="2">
        <v>5975596.7999999747</v>
      </c>
      <c r="J40" s="2">
        <v>6971529.599999968</v>
      </c>
      <c r="K40" s="2">
        <v>8465428.7999999579</v>
      </c>
      <c r="L40" s="2">
        <v>6440365.4399999715</v>
      </c>
      <c r="M40" s="2">
        <v>5444432.6399999782</v>
      </c>
      <c r="N40" s="2">
        <v>66529393.559999831</v>
      </c>
    </row>
    <row r="41" spans="1:14" x14ac:dyDescent="0.25">
      <c r="A41" s="6" t="s">
        <v>46</v>
      </c>
      <c r="B41" s="7">
        <v>1206994.9400000009</v>
      </c>
      <c r="C41" s="7">
        <v>820837.33999999904</v>
      </c>
      <c r="D41" s="7">
        <v>2835608.2399999979</v>
      </c>
      <c r="E41" s="7">
        <v>920776.49999999977</v>
      </c>
      <c r="F41" s="7">
        <v>0</v>
      </c>
      <c r="G41" s="7">
        <v>357800.99999999994</v>
      </c>
      <c r="H41" s="7">
        <v>0</v>
      </c>
      <c r="I41" s="7">
        <v>352488.83999999997</v>
      </c>
      <c r="J41" s="7">
        <v>442135.75000000017</v>
      </c>
      <c r="K41" s="7">
        <v>403582.12999999977</v>
      </c>
      <c r="L41" s="7">
        <v>403249.68000000005</v>
      </c>
      <c r="M41" s="7">
        <v>0</v>
      </c>
      <c r="N41" s="7">
        <v>7743474.4199999962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1206994.9400000009</v>
      </c>
      <c r="C46" s="2">
        <v>820837.33999999904</v>
      </c>
      <c r="D46" s="2">
        <v>0</v>
      </c>
      <c r="E46" s="2">
        <v>336494.09999999992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2364326.38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49763.4</v>
      </c>
      <c r="E48" s="2">
        <v>0</v>
      </c>
      <c r="F48" s="2">
        <v>0</v>
      </c>
      <c r="G48" s="2">
        <v>357800.99999999994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407564.39999999997</v>
      </c>
    </row>
    <row r="49" spans="1:14" x14ac:dyDescent="0.25">
      <c r="A49" s="1" t="s">
        <v>54</v>
      </c>
      <c r="B49" s="2">
        <v>0</v>
      </c>
      <c r="C49" s="2">
        <v>0</v>
      </c>
      <c r="D49" s="2">
        <v>2785844.839999998</v>
      </c>
      <c r="E49" s="2">
        <v>584282.39999999991</v>
      </c>
      <c r="F49" s="2">
        <v>0</v>
      </c>
      <c r="G49" s="2">
        <v>0</v>
      </c>
      <c r="H49" s="2">
        <v>0</v>
      </c>
      <c r="I49" s="2">
        <v>352488.83999999997</v>
      </c>
      <c r="J49" s="2">
        <v>442135.75000000017</v>
      </c>
      <c r="K49" s="2">
        <v>403582.12999999977</v>
      </c>
      <c r="L49" s="2">
        <v>403249.68000000005</v>
      </c>
      <c r="M49" s="2">
        <v>0</v>
      </c>
      <c r="N49" s="2">
        <v>4971583.6399999969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9069320</v>
      </c>
      <c r="C52" s="7">
        <v>5703748</v>
      </c>
      <c r="D52" s="7">
        <v>1437224</v>
      </c>
      <c r="E52" s="7">
        <v>0</v>
      </c>
      <c r="F52" s="7">
        <v>13909240.699999854</v>
      </c>
      <c r="G52" s="7">
        <v>1427380</v>
      </c>
      <c r="H52" s="7">
        <v>4232920</v>
      </c>
      <c r="I52" s="7">
        <v>2588116</v>
      </c>
      <c r="J52" s="7">
        <v>14389426.639999976</v>
      </c>
      <c r="K52" s="7">
        <v>13566867.509999981</v>
      </c>
      <c r="L52" s="7">
        <v>13812085.379999846</v>
      </c>
      <c r="M52" s="7">
        <v>1691353.8599999999</v>
      </c>
      <c r="N52" s="7">
        <v>81827682.089999661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9069320</v>
      </c>
      <c r="C54" s="2">
        <v>5703748</v>
      </c>
      <c r="D54" s="2">
        <v>1437224</v>
      </c>
      <c r="E54" s="2">
        <v>0</v>
      </c>
      <c r="F54" s="2">
        <v>0</v>
      </c>
      <c r="G54" s="2">
        <v>1427380</v>
      </c>
      <c r="H54" s="2">
        <v>4232920</v>
      </c>
      <c r="I54" s="2">
        <v>2588116</v>
      </c>
      <c r="J54" s="2">
        <v>1318668</v>
      </c>
      <c r="K54" s="2">
        <v>0</v>
      </c>
      <c r="L54" s="2">
        <v>0</v>
      </c>
      <c r="M54" s="2">
        <v>0</v>
      </c>
      <c r="N54" s="2">
        <v>25777376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13909240.699999854</v>
      </c>
      <c r="G57" s="2">
        <v>0</v>
      </c>
      <c r="H57" s="2">
        <v>0</v>
      </c>
      <c r="I57" s="2">
        <v>0</v>
      </c>
      <c r="J57" s="2">
        <v>13070758.639999976</v>
      </c>
      <c r="K57" s="2">
        <v>13566867.509999981</v>
      </c>
      <c r="L57" s="2">
        <v>12468465.859999847</v>
      </c>
      <c r="M57" s="2">
        <v>0</v>
      </c>
      <c r="N57" s="2">
        <v>53015332.709999666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1343619.5200000003</v>
      </c>
      <c r="M59" s="2">
        <v>1691353.8599999999</v>
      </c>
      <c r="N59" s="2">
        <v>3034973.38</v>
      </c>
    </row>
    <row r="60" spans="1:14" x14ac:dyDescent="0.25">
      <c r="A60" s="6" t="s">
        <v>65</v>
      </c>
      <c r="B60" s="7">
        <v>16040668.199999996</v>
      </c>
      <c r="C60" s="7">
        <v>20011347.860000003</v>
      </c>
      <c r="D60" s="7">
        <v>22790469.57000003</v>
      </c>
      <c r="E60" s="7">
        <v>25175774.410000019</v>
      </c>
      <c r="F60" s="7">
        <v>22645064.150000002</v>
      </c>
      <c r="G60" s="7">
        <v>43350671.359999985</v>
      </c>
      <c r="H60" s="7">
        <v>38771880.99999997</v>
      </c>
      <c r="I60" s="7">
        <v>37756091.069999933</v>
      </c>
      <c r="J60" s="7">
        <v>20015979.209999993</v>
      </c>
      <c r="K60" s="7">
        <v>21278876.609999999</v>
      </c>
      <c r="L60" s="7">
        <v>21562117.38000001</v>
      </c>
      <c r="M60" s="7">
        <v>30564255.079999838</v>
      </c>
      <c r="N60" s="7">
        <v>319963195.8999998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352198</v>
      </c>
      <c r="D62" s="2">
        <v>0</v>
      </c>
      <c r="E62" s="2">
        <v>100628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312000</v>
      </c>
      <c r="L62" s="2">
        <v>0</v>
      </c>
      <c r="M62" s="2">
        <v>0</v>
      </c>
      <c r="N62" s="2">
        <v>764826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6188674.1600000001</v>
      </c>
      <c r="C66" s="2">
        <v>6740662.0600000033</v>
      </c>
      <c r="D66" s="2">
        <v>10533857.620000031</v>
      </c>
      <c r="E66" s="2">
        <v>7664581.0500000156</v>
      </c>
      <c r="F66" s="2">
        <v>9726820.9100000001</v>
      </c>
      <c r="G66" s="2">
        <v>11205619.400000025</v>
      </c>
      <c r="H66" s="2">
        <v>12893243.51999999</v>
      </c>
      <c r="I66" s="2">
        <v>12742115.679999994</v>
      </c>
      <c r="J66" s="2">
        <v>12673793.51999999</v>
      </c>
      <c r="K66" s="2">
        <v>11520378.500000002</v>
      </c>
      <c r="L66" s="2">
        <v>9947487.7000000067</v>
      </c>
      <c r="M66" s="2">
        <v>10116679.219999988</v>
      </c>
      <c r="N66" s="2">
        <v>121953913.34000005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2910184.2199999988</v>
      </c>
      <c r="F67" s="2">
        <v>6354676.2999999998</v>
      </c>
      <c r="G67" s="2">
        <v>4778440.32</v>
      </c>
      <c r="H67" s="2">
        <v>6927775.2000000058</v>
      </c>
      <c r="I67" s="2">
        <v>4645484.6900000004</v>
      </c>
      <c r="J67" s="2">
        <v>0</v>
      </c>
      <c r="K67" s="2">
        <v>0</v>
      </c>
      <c r="L67" s="2">
        <v>0</v>
      </c>
      <c r="M67" s="2">
        <v>0</v>
      </c>
      <c r="N67" s="2">
        <v>25616560.730000008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2395789.92</v>
      </c>
      <c r="C69" s="2">
        <v>4623300</v>
      </c>
      <c r="D69" s="2">
        <v>2789496.2299999995</v>
      </c>
      <c r="E69" s="2">
        <v>0</v>
      </c>
      <c r="F69" s="2">
        <v>1461304.9399999997</v>
      </c>
      <c r="G69" s="2">
        <v>890642.3600000001</v>
      </c>
      <c r="H69" s="2">
        <v>0</v>
      </c>
      <c r="I69" s="2">
        <v>0</v>
      </c>
      <c r="J69" s="2">
        <v>1979751.6900000011</v>
      </c>
      <c r="K69" s="2">
        <v>4027022.5099999993</v>
      </c>
      <c r="L69" s="2">
        <v>4072085.5800000019</v>
      </c>
      <c r="M69" s="2">
        <v>2598117.540000001</v>
      </c>
      <c r="N69" s="2">
        <v>24837510.770000003</v>
      </c>
    </row>
    <row r="70" spans="1:14" x14ac:dyDescent="0.25">
      <c r="A70" s="1" t="s">
        <v>75</v>
      </c>
      <c r="B70" s="2">
        <v>2619958</v>
      </c>
      <c r="C70" s="2">
        <v>2274368.9999999995</v>
      </c>
      <c r="D70" s="2">
        <v>3831630</v>
      </c>
      <c r="E70" s="2">
        <v>4192755.5</v>
      </c>
      <c r="F70" s="2">
        <v>5102262</v>
      </c>
      <c r="G70" s="2">
        <v>7790899.6000000006</v>
      </c>
      <c r="H70" s="2">
        <v>4425436.4000000004</v>
      </c>
      <c r="I70" s="2">
        <v>7624540</v>
      </c>
      <c r="J70" s="2">
        <v>5362434</v>
      </c>
      <c r="K70" s="2">
        <v>5419475.5999999978</v>
      </c>
      <c r="L70" s="2">
        <v>7542544.1000000024</v>
      </c>
      <c r="M70" s="2">
        <v>5537963.2000000002</v>
      </c>
      <c r="N70" s="2">
        <v>61724267.399999999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4836246.1199999955</v>
      </c>
      <c r="C73" s="2">
        <v>6020818.7999999998</v>
      </c>
      <c r="D73" s="2">
        <v>5635485.7199999988</v>
      </c>
      <c r="E73" s="2">
        <v>10307625.640000006</v>
      </c>
      <c r="F73" s="2">
        <v>0</v>
      </c>
      <c r="G73" s="2">
        <v>18685069.679999962</v>
      </c>
      <c r="H73" s="2">
        <v>14525425.879999971</v>
      </c>
      <c r="I73" s="2">
        <v>12743950.699999942</v>
      </c>
      <c r="J73" s="2">
        <v>0</v>
      </c>
      <c r="K73" s="2">
        <v>0</v>
      </c>
      <c r="L73" s="2">
        <v>0</v>
      </c>
      <c r="M73" s="2">
        <v>12311495.119999848</v>
      </c>
      <c r="N73" s="2">
        <v>85066117.659999728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10058854.379999988</v>
      </c>
      <c r="C76" s="7">
        <v>8137751.239999989</v>
      </c>
      <c r="D76" s="7">
        <v>13985754.359999983</v>
      </c>
      <c r="E76" s="7">
        <v>13342967.009999951</v>
      </c>
      <c r="F76" s="7">
        <v>10543249.610000024</v>
      </c>
      <c r="G76" s="7">
        <v>8559673.6600000095</v>
      </c>
      <c r="H76" s="7">
        <v>12920735.26999999</v>
      </c>
      <c r="I76" s="7">
        <v>16124138.480000034</v>
      </c>
      <c r="J76" s="7">
        <v>9886546.0700000133</v>
      </c>
      <c r="K76" s="7">
        <v>12674578.800000001</v>
      </c>
      <c r="L76" s="7">
        <v>9674282.7999999952</v>
      </c>
      <c r="M76" s="7">
        <v>7309173.1199999833</v>
      </c>
      <c r="N76" s="7">
        <v>133217704.79999997</v>
      </c>
    </row>
    <row r="77" spans="1:14" x14ac:dyDescent="0.25">
      <c r="A77" s="1" t="s">
        <v>15</v>
      </c>
      <c r="B77" s="2">
        <v>10058854.379999988</v>
      </c>
      <c r="C77" s="2">
        <v>8137751.239999989</v>
      </c>
      <c r="D77" s="2">
        <v>13985754.359999983</v>
      </c>
      <c r="E77" s="2">
        <v>13342967.009999951</v>
      </c>
      <c r="F77" s="2">
        <v>10543249.610000024</v>
      </c>
      <c r="G77" s="2">
        <v>8559673.6600000095</v>
      </c>
      <c r="H77" s="2">
        <v>12920735.26999999</v>
      </c>
      <c r="I77" s="2">
        <v>16124138.480000034</v>
      </c>
      <c r="J77" s="2">
        <v>9886546.0700000133</v>
      </c>
      <c r="K77" s="2">
        <v>12674578.800000001</v>
      </c>
      <c r="L77" s="2">
        <v>9674282.7999999952</v>
      </c>
      <c r="M77" s="2">
        <v>7309173.1199999833</v>
      </c>
      <c r="N77" s="2">
        <v>133217704.79999997</v>
      </c>
    </row>
    <row r="78" spans="1:14" x14ac:dyDescent="0.25">
      <c r="A78" s="6" t="s">
        <v>82</v>
      </c>
      <c r="B78" s="7">
        <v>0</v>
      </c>
      <c r="C78" s="7">
        <v>209927.2</v>
      </c>
      <c r="D78" s="7">
        <v>1312045.0000000007</v>
      </c>
      <c r="E78" s="7">
        <v>0</v>
      </c>
      <c r="F78" s="7">
        <v>839708.80000000028</v>
      </c>
      <c r="G78" s="7">
        <v>0</v>
      </c>
      <c r="H78" s="7">
        <v>2276028.2999999993</v>
      </c>
      <c r="I78" s="7">
        <v>0</v>
      </c>
      <c r="J78" s="7">
        <v>3793380.5000000042</v>
      </c>
      <c r="K78" s="7">
        <v>0</v>
      </c>
      <c r="L78" s="7">
        <v>0</v>
      </c>
      <c r="M78" s="7">
        <v>0</v>
      </c>
      <c r="N78" s="7">
        <v>8431089.8000000045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209927.2</v>
      </c>
      <c r="D82" s="2">
        <v>1312045.0000000007</v>
      </c>
      <c r="E82" s="2">
        <v>0</v>
      </c>
      <c r="F82" s="2">
        <v>839708.80000000028</v>
      </c>
      <c r="G82" s="2">
        <v>0</v>
      </c>
      <c r="H82" s="2">
        <v>2276028.2999999993</v>
      </c>
      <c r="I82" s="2">
        <v>0</v>
      </c>
      <c r="J82" s="2">
        <v>3793380.5000000042</v>
      </c>
      <c r="K82" s="2">
        <v>0</v>
      </c>
      <c r="L82" s="2">
        <v>0</v>
      </c>
      <c r="M82" s="2">
        <v>0</v>
      </c>
      <c r="N82" s="2">
        <v>8431089.8000000045</v>
      </c>
    </row>
    <row r="83" spans="1:14" x14ac:dyDescent="0.25">
      <c r="A83" s="6" t="s">
        <v>86</v>
      </c>
      <c r="B83" s="7">
        <v>12565978.010000015</v>
      </c>
      <c r="C83" s="7">
        <v>14381940.040000016</v>
      </c>
      <c r="D83" s="7">
        <v>11811376.230000015</v>
      </c>
      <c r="E83" s="7">
        <v>11783107.570000002</v>
      </c>
      <c r="F83" s="7">
        <v>7518314.5500000063</v>
      </c>
      <c r="G83" s="7">
        <v>19281816.999999978</v>
      </c>
      <c r="H83" s="7">
        <v>21084455.289999992</v>
      </c>
      <c r="I83" s="7">
        <v>20453023.729999978</v>
      </c>
      <c r="J83" s="7">
        <v>20388649.169999965</v>
      </c>
      <c r="K83" s="7">
        <v>19915696.799999975</v>
      </c>
      <c r="L83" s="7">
        <v>21800245.289999966</v>
      </c>
      <c r="M83" s="7">
        <v>12620689.010000013</v>
      </c>
      <c r="N83" s="7">
        <v>193605292.68999994</v>
      </c>
    </row>
    <row r="84" spans="1:14" x14ac:dyDescent="0.25">
      <c r="A84" s="1" t="s">
        <v>87</v>
      </c>
      <c r="B84" s="2">
        <v>12565978.010000015</v>
      </c>
      <c r="C84" s="2">
        <v>13926540.040000016</v>
      </c>
      <c r="D84" s="2">
        <v>11811376.230000015</v>
      </c>
      <c r="E84" s="2">
        <v>11783107.570000002</v>
      </c>
      <c r="F84" s="2">
        <v>7518314.5500000063</v>
      </c>
      <c r="G84" s="2">
        <v>18523140.899999976</v>
      </c>
      <c r="H84" s="2">
        <v>20994335.289999992</v>
      </c>
      <c r="I84" s="2">
        <v>17502139.32999998</v>
      </c>
      <c r="J84" s="2">
        <v>20388649.169999965</v>
      </c>
      <c r="K84" s="2">
        <v>19915696.799999975</v>
      </c>
      <c r="L84" s="2">
        <v>18727040.889999963</v>
      </c>
      <c r="M84" s="2">
        <v>9336965.510000011</v>
      </c>
      <c r="N84" s="2">
        <v>182993284.28999993</v>
      </c>
    </row>
    <row r="85" spans="1:14" x14ac:dyDescent="0.25">
      <c r="A85" s="1" t="s">
        <v>88</v>
      </c>
      <c r="B85" s="2">
        <v>0</v>
      </c>
      <c r="C85" s="2">
        <v>455400</v>
      </c>
      <c r="D85" s="2">
        <v>0</v>
      </c>
      <c r="E85" s="2">
        <v>0</v>
      </c>
      <c r="F85" s="2">
        <v>0</v>
      </c>
      <c r="G85" s="2">
        <v>0</v>
      </c>
      <c r="H85" s="2">
        <v>90120</v>
      </c>
      <c r="I85" s="2">
        <v>616496.4</v>
      </c>
      <c r="J85" s="2">
        <v>0</v>
      </c>
      <c r="K85" s="2">
        <v>0</v>
      </c>
      <c r="L85" s="2">
        <v>0</v>
      </c>
      <c r="M85" s="2">
        <v>0</v>
      </c>
      <c r="N85" s="2">
        <v>1162016.3999999999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758676.09999999986</v>
      </c>
      <c r="H88" s="2">
        <v>0</v>
      </c>
      <c r="I88" s="2">
        <v>2334387.9999999995</v>
      </c>
      <c r="J88" s="2">
        <v>0</v>
      </c>
      <c r="K88" s="2">
        <v>0</v>
      </c>
      <c r="L88" s="2">
        <v>3073204.4000000027</v>
      </c>
      <c r="M88" s="2">
        <v>3283723.5000000019</v>
      </c>
      <c r="N88" s="2">
        <v>9449992.0000000037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7316784.4799999865</v>
      </c>
      <c r="C94" s="7">
        <v>4314057.4900000021</v>
      </c>
      <c r="D94" s="7">
        <v>4444751.2799999788</v>
      </c>
      <c r="E94" s="7">
        <v>7804721.1500000209</v>
      </c>
      <c r="F94" s="7">
        <v>5172018.7799999928</v>
      </c>
      <c r="G94" s="7">
        <v>3403771.7599999965</v>
      </c>
      <c r="H94" s="7">
        <v>3239044.0500000054</v>
      </c>
      <c r="I94" s="7">
        <v>4650338.7100000139</v>
      </c>
      <c r="J94" s="7">
        <v>5106660.5899999933</v>
      </c>
      <c r="K94" s="7">
        <v>5712290.509999983</v>
      </c>
      <c r="L94" s="7">
        <v>7155489.8700000532</v>
      </c>
      <c r="M94" s="7">
        <v>7893781.1899999846</v>
      </c>
      <c r="N94" s="7">
        <v>66213709.860000007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7055857.499999986</v>
      </c>
      <c r="C97" s="11">
        <v>4274837.7100000018</v>
      </c>
      <c r="D97" s="11">
        <v>4405531.4999999786</v>
      </c>
      <c r="E97" s="11">
        <v>7687061.810000021</v>
      </c>
      <c r="F97" s="11">
        <v>4925982.7799999928</v>
      </c>
      <c r="G97" s="11">
        <v>3293956.3799999966</v>
      </c>
      <c r="H97" s="11">
        <v>3131710.0500000054</v>
      </c>
      <c r="I97" s="11">
        <v>4650338.7100000139</v>
      </c>
      <c r="J97" s="11">
        <v>5106660.5899999933</v>
      </c>
      <c r="K97" s="11">
        <v>5712290.509999983</v>
      </c>
      <c r="L97" s="11">
        <v>7155489.8700000532</v>
      </c>
      <c r="M97" s="11">
        <v>7893781.1899999846</v>
      </c>
      <c r="N97" s="11">
        <v>65293498.600000009</v>
      </c>
    </row>
    <row r="98" spans="1:14" x14ac:dyDescent="0.25">
      <c r="A98" s="10" t="s">
        <v>15</v>
      </c>
      <c r="B98" s="11">
        <v>260926.98000000004</v>
      </c>
      <c r="C98" s="11">
        <v>39219.78</v>
      </c>
      <c r="D98" s="11">
        <v>39219.78</v>
      </c>
      <c r="E98" s="11">
        <v>117659.34</v>
      </c>
      <c r="F98" s="11">
        <v>246036.00000000003</v>
      </c>
      <c r="G98" s="11">
        <v>109815.38</v>
      </c>
      <c r="H98" s="11">
        <v>107334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920211.26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125</v>
      </c>
      <c r="B103" s="13">
        <v>238323866.82999957</v>
      </c>
      <c r="C103" s="13">
        <v>201126679.74000028</v>
      </c>
      <c r="D103" s="13">
        <v>142216818.37999979</v>
      </c>
      <c r="E103" s="13">
        <v>218872934.52000019</v>
      </c>
      <c r="F103" s="13">
        <v>334770631.27999789</v>
      </c>
      <c r="G103" s="13">
        <v>384841163.03000009</v>
      </c>
      <c r="H103" s="13">
        <v>408957355.43999988</v>
      </c>
      <c r="I103" s="13">
        <v>418948659.57000017</v>
      </c>
      <c r="J103" s="13">
        <v>432727555.86000085</v>
      </c>
      <c r="K103" s="13">
        <v>443434557.77000076</v>
      </c>
      <c r="L103" s="13">
        <v>410695257.3700009</v>
      </c>
      <c r="M103" s="13">
        <v>346667661</v>
      </c>
      <c r="N103" s="13">
        <v>3981583140.7900019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workbookViewId="0">
      <pane xSplit="1" ySplit="3" topLeftCell="B79" activePane="bottomRight" state="frozen"/>
      <selection activeCell="P8" sqref="P8"/>
      <selection pane="topRight" activeCell="P8" sqref="P8"/>
      <selection pane="bottomLeft" activeCell="P8" sqref="P8"/>
      <selection pane="bottomRight" sqref="A1:N2"/>
    </sheetView>
  </sheetViews>
  <sheetFormatPr baseColWidth="10" defaultRowHeight="12.75" x14ac:dyDescent="0.2"/>
  <cols>
    <col min="1" max="1" width="32.7109375" style="23" customWidth="1"/>
    <col min="2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4" x14ac:dyDescent="0.2">
      <c r="A1" s="66" t="s">
        <v>247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f>+SUM(B4:M4)</f>
        <v>0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 t="shared" ref="N5:N68" si="0">+SUM(B5:M5)</f>
        <v>0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 t="shared" si="0"/>
        <v>0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 t="shared" si="0"/>
        <v>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0"/>
        <v>0</v>
      </c>
    </row>
    <row r="9" spans="1:14" ht="13.5" thickBot="1" x14ac:dyDescent="0.25">
      <c r="A9" s="33" t="s">
        <v>15</v>
      </c>
      <c r="B9" s="31">
        <v>0</v>
      </c>
      <c r="C9" s="30">
        <v>0</v>
      </c>
      <c r="D9" s="30">
        <v>0</v>
      </c>
      <c r="E9" s="30">
        <v>0</v>
      </c>
      <c r="F9" s="31">
        <v>0</v>
      </c>
      <c r="G9" s="30">
        <v>0</v>
      </c>
      <c r="H9" s="30">
        <v>0</v>
      </c>
      <c r="I9" s="30">
        <v>0</v>
      </c>
      <c r="J9" s="31">
        <v>0</v>
      </c>
      <c r="K9" s="30">
        <v>0</v>
      </c>
      <c r="L9" s="30">
        <v>0</v>
      </c>
      <c r="M9" s="30">
        <v>0</v>
      </c>
      <c r="N9" s="31">
        <f t="shared" si="0"/>
        <v>0</v>
      </c>
    </row>
    <row r="10" spans="1:14" ht="13.5" thickBot="1" x14ac:dyDescent="0.25">
      <c r="A10" s="27" t="s">
        <v>18</v>
      </c>
      <c r="B10" s="28">
        <v>0</v>
      </c>
      <c r="C10" s="28">
        <v>4487723.9800000004</v>
      </c>
      <c r="D10" s="28">
        <v>13470248.029999999</v>
      </c>
      <c r="E10" s="28">
        <v>25032641.390000001</v>
      </c>
      <c r="F10" s="28">
        <v>20190940.57</v>
      </c>
      <c r="G10" s="28">
        <v>17631932.739999998</v>
      </c>
      <c r="H10" s="28">
        <v>20516763.210000001</v>
      </c>
      <c r="I10" s="28">
        <v>20163121.809999999</v>
      </c>
      <c r="J10" s="28">
        <v>24243576.059999999</v>
      </c>
      <c r="K10" s="28">
        <v>16439348.880000001</v>
      </c>
      <c r="L10" s="28">
        <v>22533949.579999998</v>
      </c>
      <c r="M10" s="28">
        <v>23728800.050000001</v>
      </c>
      <c r="N10" s="28">
        <f t="shared" si="0"/>
        <v>208439046.30000001</v>
      </c>
    </row>
    <row r="11" spans="1:14" x14ac:dyDescent="0.2">
      <c r="A11" s="34" t="s">
        <v>19</v>
      </c>
      <c r="B11" s="30">
        <v>0</v>
      </c>
      <c r="C11" s="30">
        <v>4487723.9800000004</v>
      </c>
      <c r="D11" s="30">
        <v>13470248.029999999</v>
      </c>
      <c r="E11" s="30">
        <v>25032641.390000001</v>
      </c>
      <c r="F11" s="30">
        <v>20190940.57</v>
      </c>
      <c r="G11" s="30">
        <v>17631932.739999998</v>
      </c>
      <c r="H11" s="30">
        <v>20516763.210000001</v>
      </c>
      <c r="I11" s="30">
        <v>20163121.809999999</v>
      </c>
      <c r="J11" s="30">
        <v>24243576.059999999</v>
      </c>
      <c r="K11" s="30">
        <v>16439348.880000001</v>
      </c>
      <c r="L11" s="30">
        <v>22533949.579999998</v>
      </c>
      <c r="M11" s="30">
        <v>23728800.050000001</v>
      </c>
      <c r="N11" s="31">
        <f t="shared" si="0"/>
        <v>208439046.30000001</v>
      </c>
    </row>
    <row r="12" spans="1:14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si="0"/>
        <v>0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0"/>
        <v>0</v>
      </c>
    </row>
    <row r="14" spans="1:14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0"/>
        <v>0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0"/>
        <v>0</v>
      </c>
    </row>
    <row r="16" spans="1:14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0"/>
        <v>0</v>
      </c>
    </row>
    <row r="17" spans="1:14" ht="13.5" thickBot="1" x14ac:dyDescent="0.25">
      <c r="A17" s="27" t="s">
        <v>25</v>
      </c>
      <c r="B17" s="28">
        <v>236721030.66999999</v>
      </c>
      <c r="C17" s="28">
        <v>231505385.56</v>
      </c>
      <c r="D17" s="28">
        <v>239098383.66</v>
      </c>
      <c r="E17" s="28">
        <v>236091906.94999999</v>
      </c>
      <c r="F17" s="28">
        <v>311029713.56999999</v>
      </c>
      <c r="G17" s="28">
        <v>350037159.44999999</v>
      </c>
      <c r="H17" s="28">
        <v>337641602.72000003</v>
      </c>
      <c r="I17" s="28">
        <v>367465355.75</v>
      </c>
      <c r="J17" s="28">
        <v>432654770.19</v>
      </c>
      <c r="K17" s="28">
        <v>539406105.73000002</v>
      </c>
      <c r="L17" s="28">
        <v>463761194.05000001</v>
      </c>
      <c r="M17" s="28">
        <v>591604148.36000001</v>
      </c>
      <c r="N17" s="28">
        <f t="shared" si="0"/>
        <v>4337016756.6599998</v>
      </c>
    </row>
    <row r="18" spans="1:14" x14ac:dyDescent="0.2">
      <c r="A18" s="34" t="s">
        <v>26</v>
      </c>
      <c r="B18" s="55">
        <v>236721030.66999999</v>
      </c>
      <c r="C18" s="30">
        <v>231505385.56</v>
      </c>
      <c r="D18" s="30">
        <v>239098383.66</v>
      </c>
      <c r="E18" s="30">
        <v>236091906.94999999</v>
      </c>
      <c r="F18" s="30">
        <v>311029713.56999999</v>
      </c>
      <c r="G18" s="30">
        <v>350037159.44999999</v>
      </c>
      <c r="H18" s="30">
        <v>337641602.72000003</v>
      </c>
      <c r="I18" s="30">
        <v>367465355.75</v>
      </c>
      <c r="J18" s="30">
        <v>432654770.19</v>
      </c>
      <c r="K18" s="30">
        <v>539406105.73000002</v>
      </c>
      <c r="L18" s="30">
        <v>463761194.05000001</v>
      </c>
      <c r="M18" s="30">
        <v>591604148.36000001</v>
      </c>
      <c r="N18" s="31">
        <f t="shared" si="0"/>
        <v>4337016756.6599998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si="0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0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0"/>
        <v>0</v>
      </c>
    </row>
    <row r="22" spans="1:14" ht="13.5" thickBot="1" x14ac:dyDescent="0.25">
      <c r="A22" s="27" t="s">
        <v>30</v>
      </c>
      <c r="B22" s="35">
        <v>195043.5</v>
      </c>
      <c r="C22" s="35">
        <v>390087</v>
      </c>
      <c r="D22" s="35">
        <v>409590</v>
      </c>
      <c r="E22" s="35">
        <v>1879839</v>
      </c>
      <c r="F22" s="35">
        <v>1760047.2</v>
      </c>
      <c r="G22" s="35">
        <v>3246722.4</v>
      </c>
      <c r="H22" s="35">
        <v>2945546.4</v>
      </c>
      <c r="I22" s="35">
        <v>1264488.8</v>
      </c>
      <c r="J22" s="35">
        <v>2955873.6</v>
      </c>
      <c r="K22" s="35">
        <v>2799946.5</v>
      </c>
      <c r="L22" s="35">
        <v>4090870.5</v>
      </c>
      <c r="M22" s="35">
        <v>1078389</v>
      </c>
      <c r="N22" s="54">
        <f t="shared" si="0"/>
        <v>23016443.899999999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si="0"/>
        <v>0</v>
      </c>
    </row>
    <row r="24" spans="1:14" ht="13.5" thickBot="1" x14ac:dyDescent="0.25">
      <c r="A24" s="34" t="s">
        <v>32</v>
      </c>
      <c r="B24" s="30">
        <v>195043.5</v>
      </c>
      <c r="C24" s="30">
        <v>390087</v>
      </c>
      <c r="D24" s="30">
        <v>409590</v>
      </c>
      <c r="E24" s="30">
        <v>1879839</v>
      </c>
      <c r="F24" s="30">
        <v>1760047.2</v>
      </c>
      <c r="G24" s="30">
        <v>3246722.4</v>
      </c>
      <c r="H24" s="30">
        <v>2945546.4</v>
      </c>
      <c r="I24" s="30">
        <v>1264488.8</v>
      </c>
      <c r="J24" s="30">
        <v>2955873.6</v>
      </c>
      <c r="K24" s="30">
        <v>2799946.5</v>
      </c>
      <c r="L24" s="30">
        <v>4090870.5</v>
      </c>
      <c r="M24" s="30">
        <v>1078389</v>
      </c>
      <c r="N24" s="36">
        <f t="shared" si="0"/>
        <v>23016443.899999999</v>
      </c>
    </row>
    <row r="25" spans="1:14" ht="13.5" thickBot="1" x14ac:dyDescent="0.25">
      <c r="A25" s="27" t="s">
        <v>33</v>
      </c>
      <c r="B25" s="28">
        <v>228652673.74000001</v>
      </c>
      <c r="C25" s="28">
        <v>145293938.56999999</v>
      </c>
      <c r="D25" s="28">
        <v>224310469.27999997</v>
      </c>
      <c r="E25" s="28">
        <v>371276132.31</v>
      </c>
      <c r="F25" s="28">
        <v>612422692.51999998</v>
      </c>
      <c r="G25" s="28">
        <v>533571966.75</v>
      </c>
      <c r="H25" s="28">
        <v>403908941.33000004</v>
      </c>
      <c r="I25" s="28">
        <v>450152762.02000004</v>
      </c>
      <c r="J25" s="28">
        <v>243456994.73000002</v>
      </c>
      <c r="K25" s="28">
        <v>265442184.94999999</v>
      </c>
      <c r="L25" s="28">
        <v>297437243.39999998</v>
      </c>
      <c r="M25" s="28">
        <v>489224286.77999997</v>
      </c>
      <c r="N25" s="28">
        <f t="shared" si="0"/>
        <v>4265150286.3800001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 t="shared" si="0"/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0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0"/>
        <v>0</v>
      </c>
    </row>
    <row r="29" spans="1:14" x14ac:dyDescent="0.2">
      <c r="A29" s="34" t="s">
        <v>38</v>
      </c>
      <c r="B29" s="30">
        <v>99284046.170000002</v>
      </c>
      <c r="C29" s="30">
        <v>102677214.28</v>
      </c>
      <c r="D29" s="30">
        <v>218144908.56999999</v>
      </c>
      <c r="E29" s="30">
        <v>129780718.09999999</v>
      </c>
      <c r="F29" s="30">
        <v>350014989.62</v>
      </c>
      <c r="G29" s="30">
        <v>379631766.87</v>
      </c>
      <c r="H29" s="30">
        <v>332961518.16000003</v>
      </c>
      <c r="I29" s="30">
        <v>403487181.17000002</v>
      </c>
      <c r="J29" s="30">
        <v>207250766.27000001</v>
      </c>
      <c r="K29" s="30">
        <v>186597951.09</v>
      </c>
      <c r="L29" s="30">
        <v>224683993.49000001</v>
      </c>
      <c r="M29" s="30">
        <v>355944742.57999998</v>
      </c>
      <c r="N29" s="36">
        <f t="shared" si="0"/>
        <v>2990459796.3700008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0"/>
        <v>0</v>
      </c>
    </row>
    <row r="31" spans="1:14" x14ac:dyDescent="0.2">
      <c r="A31" s="34" t="s">
        <v>44</v>
      </c>
      <c r="B31" s="30">
        <v>0</v>
      </c>
      <c r="C31" s="30">
        <v>0</v>
      </c>
      <c r="D31" s="30">
        <v>5279076.1399999997</v>
      </c>
      <c r="E31" s="30">
        <v>5359574.12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29595255.379999999</v>
      </c>
      <c r="N31" s="36">
        <f t="shared" si="0"/>
        <v>40233905.640000001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0"/>
        <v>0</v>
      </c>
    </row>
    <row r="33" spans="1:14" x14ac:dyDescent="0.2">
      <c r="A33" s="34" t="s">
        <v>37</v>
      </c>
      <c r="B33" s="30">
        <v>17504991</v>
      </c>
      <c r="C33" s="30">
        <v>3084212.7</v>
      </c>
      <c r="D33" s="30">
        <v>0</v>
      </c>
      <c r="E33" s="30">
        <v>2033030.86</v>
      </c>
      <c r="F33" s="30">
        <v>4180386.43</v>
      </c>
      <c r="G33" s="30">
        <v>1554356.96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0"/>
        <v>28356977.949999999</v>
      </c>
    </row>
    <row r="34" spans="1:14" x14ac:dyDescent="0.2">
      <c r="A34" s="34" t="s">
        <v>42</v>
      </c>
      <c r="B34" s="30">
        <v>111863636.56999999</v>
      </c>
      <c r="C34" s="30">
        <v>39532511.590000004</v>
      </c>
      <c r="D34" s="30">
        <v>886484.57</v>
      </c>
      <c r="E34" s="30">
        <v>234102809.22999999</v>
      </c>
      <c r="F34" s="30">
        <v>258227316.47</v>
      </c>
      <c r="G34" s="30">
        <v>152385842.91999999</v>
      </c>
      <c r="H34" s="30">
        <v>70947423.170000002</v>
      </c>
      <c r="I34" s="30">
        <v>46665580.850000001</v>
      </c>
      <c r="J34" s="30">
        <v>36206228.460000001</v>
      </c>
      <c r="K34" s="30">
        <v>78844233.859999999</v>
      </c>
      <c r="L34" s="30">
        <v>72753249.909999996</v>
      </c>
      <c r="M34" s="30">
        <v>103684288.81999999</v>
      </c>
      <c r="N34" s="36">
        <f t="shared" si="0"/>
        <v>1206099606.4199998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0"/>
        <v>0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0"/>
        <v>0</v>
      </c>
    </row>
    <row r="37" spans="1:14" ht="13.5" thickBot="1" x14ac:dyDescent="0.25">
      <c r="A37" s="27" t="s">
        <v>45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f t="shared" si="0"/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 t="shared" si="0"/>
        <v>0</v>
      </c>
    </row>
    <row r="39" spans="1:14" ht="13.5" thickBot="1" x14ac:dyDescent="0.25">
      <c r="A39" s="27" t="s">
        <v>46</v>
      </c>
      <c r="B39" s="28">
        <v>254761027.43000001</v>
      </c>
      <c r="C39" s="28">
        <v>234843062.60000002</v>
      </c>
      <c r="D39" s="28">
        <v>243812382.42000002</v>
      </c>
      <c r="E39" s="28">
        <v>294463835.54999995</v>
      </c>
      <c r="F39" s="28">
        <v>371483484.32999998</v>
      </c>
      <c r="G39" s="28">
        <v>346096407.25999999</v>
      </c>
      <c r="H39" s="28">
        <v>279145427.42000002</v>
      </c>
      <c r="I39" s="28">
        <v>417616640.28000003</v>
      </c>
      <c r="J39" s="28">
        <v>403544171.18000001</v>
      </c>
      <c r="K39" s="28">
        <v>512391195.62</v>
      </c>
      <c r="L39" s="28">
        <v>424321801.44999999</v>
      </c>
      <c r="M39" s="28">
        <v>537634759.25</v>
      </c>
      <c r="N39" s="28">
        <f t="shared" si="0"/>
        <v>4320114194.789999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si="0"/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0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0"/>
        <v>0</v>
      </c>
    </row>
    <row r="43" spans="1:14" x14ac:dyDescent="0.2">
      <c r="A43" s="34" t="s">
        <v>51</v>
      </c>
      <c r="B43" s="30">
        <v>1416101.6</v>
      </c>
      <c r="C43" s="30">
        <v>0</v>
      </c>
      <c r="D43" s="30">
        <v>0</v>
      </c>
      <c r="E43" s="30">
        <v>2704675.15</v>
      </c>
      <c r="F43" s="30">
        <v>6357945.5700000003</v>
      </c>
      <c r="G43" s="30">
        <v>3897768.25</v>
      </c>
      <c r="H43" s="30">
        <v>3757269.35</v>
      </c>
      <c r="I43" s="30">
        <v>0</v>
      </c>
      <c r="J43" s="30">
        <v>3367176.75</v>
      </c>
      <c r="K43" s="30">
        <v>1122288.67</v>
      </c>
      <c r="L43" s="30">
        <v>0</v>
      </c>
      <c r="M43" s="30">
        <v>0</v>
      </c>
      <c r="N43" s="36">
        <f t="shared" si="0"/>
        <v>22623225.340000004</v>
      </c>
    </row>
    <row r="44" spans="1:14" x14ac:dyDescent="0.2">
      <c r="A44" s="34" t="s">
        <v>54</v>
      </c>
      <c r="B44" s="30">
        <v>0</v>
      </c>
      <c r="C44" s="30">
        <v>1688736.86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4264081.54</v>
      </c>
      <c r="J44" s="30">
        <v>5339014.54</v>
      </c>
      <c r="K44" s="30">
        <v>5973694.1399999997</v>
      </c>
      <c r="L44" s="30">
        <v>1045227.32</v>
      </c>
      <c r="M44" s="30">
        <v>3370845.42</v>
      </c>
      <c r="N44" s="36">
        <f t="shared" si="0"/>
        <v>21681599.82</v>
      </c>
    </row>
    <row r="45" spans="1:14" x14ac:dyDescent="0.2">
      <c r="A45" s="34" t="s">
        <v>52</v>
      </c>
      <c r="B45" s="30">
        <v>253257879.33000001</v>
      </c>
      <c r="C45" s="30">
        <v>233154325.74000001</v>
      </c>
      <c r="D45" s="30">
        <v>239919515.93000001</v>
      </c>
      <c r="E45" s="30">
        <v>291347886.19999999</v>
      </c>
      <c r="F45" s="30">
        <v>364872446.75999999</v>
      </c>
      <c r="G45" s="30">
        <v>341945547.00999999</v>
      </c>
      <c r="H45" s="30">
        <v>275388158.06999999</v>
      </c>
      <c r="I45" s="30">
        <v>412972920.74000001</v>
      </c>
      <c r="J45" s="30">
        <v>393850921.08999997</v>
      </c>
      <c r="K45" s="30">
        <v>505295212.81</v>
      </c>
      <c r="L45" s="30">
        <v>423276574.13</v>
      </c>
      <c r="M45" s="30">
        <v>534263913.82999998</v>
      </c>
      <c r="N45" s="36">
        <f t="shared" si="0"/>
        <v>4269545301.6399999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0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0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0"/>
        <v>0</v>
      </c>
    </row>
    <row r="49" spans="1:14" ht="13.5" thickBot="1" x14ac:dyDescent="0.25">
      <c r="A49" s="34" t="s">
        <v>53</v>
      </c>
      <c r="B49" s="30">
        <v>87046.5</v>
      </c>
      <c r="C49" s="30">
        <v>0</v>
      </c>
      <c r="D49" s="30">
        <v>3892866.49</v>
      </c>
      <c r="E49" s="30">
        <v>411274.2</v>
      </c>
      <c r="F49" s="30">
        <v>253092</v>
      </c>
      <c r="G49" s="30">
        <v>253092</v>
      </c>
      <c r="H49" s="30">
        <v>0</v>
      </c>
      <c r="I49" s="30">
        <v>379638</v>
      </c>
      <c r="J49" s="30">
        <v>987058.8</v>
      </c>
      <c r="K49" s="30">
        <v>0</v>
      </c>
      <c r="L49" s="30">
        <v>0</v>
      </c>
      <c r="M49" s="30">
        <v>0</v>
      </c>
      <c r="N49" s="36">
        <f t="shared" si="0"/>
        <v>6264067.9900000002</v>
      </c>
    </row>
    <row r="50" spans="1:14" ht="13.5" thickBot="1" x14ac:dyDescent="0.25">
      <c r="A50" s="27" t="s">
        <v>57</v>
      </c>
      <c r="B50" s="28">
        <v>122751507.8</v>
      </c>
      <c r="C50" s="28">
        <v>156529490</v>
      </c>
      <c r="D50" s="28">
        <v>166999000</v>
      </c>
      <c r="E50" s="28">
        <v>193305630</v>
      </c>
      <c r="F50" s="28">
        <v>170373160</v>
      </c>
      <c r="G50" s="28">
        <v>152835795</v>
      </c>
      <c r="H50" s="28">
        <v>159203195</v>
      </c>
      <c r="I50" s="28">
        <v>187003470</v>
      </c>
      <c r="J50" s="28">
        <v>144220655</v>
      </c>
      <c r="K50" s="28">
        <v>163420950</v>
      </c>
      <c r="L50" s="28">
        <v>187812990</v>
      </c>
      <c r="M50" s="28">
        <v>145827335</v>
      </c>
      <c r="N50" s="28">
        <f t="shared" si="0"/>
        <v>1950283177.8</v>
      </c>
    </row>
    <row r="51" spans="1:14" x14ac:dyDescent="0.2">
      <c r="A51" s="34" t="s">
        <v>62</v>
      </c>
      <c r="B51" s="30">
        <v>122751507.8</v>
      </c>
      <c r="C51" s="30">
        <v>156529490</v>
      </c>
      <c r="D51" s="30">
        <v>166999000</v>
      </c>
      <c r="E51" s="30">
        <v>193305630</v>
      </c>
      <c r="F51" s="30">
        <v>170373160</v>
      </c>
      <c r="G51" s="30">
        <v>152835795</v>
      </c>
      <c r="H51" s="30">
        <v>159203195</v>
      </c>
      <c r="I51" s="30">
        <v>187003470</v>
      </c>
      <c r="J51" s="30">
        <v>144220655</v>
      </c>
      <c r="K51" s="30">
        <v>163420950</v>
      </c>
      <c r="L51" s="30">
        <v>187812990</v>
      </c>
      <c r="M51" s="30">
        <v>145827335</v>
      </c>
      <c r="N51" s="36">
        <f t="shared" si="0"/>
        <v>1950283177.8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0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0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0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0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0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0"/>
        <v>0</v>
      </c>
    </row>
    <row r="58" spans="1:14" ht="23.25" thickBot="1" x14ac:dyDescent="0.25">
      <c r="A58" s="27" t="s">
        <v>65</v>
      </c>
      <c r="B58" s="28">
        <v>77693198.689999998</v>
      </c>
      <c r="C58" s="28">
        <v>91811913.969999999</v>
      </c>
      <c r="D58" s="28">
        <v>112229239.93000001</v>
      </c>
      <c r="E58" s="28">
        <v>140510806.81999999</v>
      </c>
      <c r="F58" s="28">
        <v>139373861.00999999</v>
      </c>
      <c r="G58" s="28">
        <v>146522350.89999998</v>
      </c>
      <c r="H58" s="28">
        <v>202821568.22999999</v>
      </c>
      <c r="I58" s="28">
        <v>219320913.66999999</v>
      </c>
      <c r="J58" s="28">
        <v>234406114.79999998</v>
      </c>
      <c r="K58" s="28">
        <v>288839611.27000004</v>
      </c>
      <c r="L58" s="28">
        <v>331012028.28999996</v>
      </c>
      <c r="M58" s="28">
        <v>287261680.21000004</v>
      </c>
      <c r="N58" s="28">
        <f t="shared" si="0"/>
        <v>2271803287.79</v>
      </c>
    </row>
    <row r="59" spans="1:14" x14ac:dyDescent="0.2">
      <c r="A59" s="34" t="s">
        <v>67</v>
      </c>
      <c r="B59" s="30">
        <v>26047625</v>
      </c>
      <c r="C59" s="30">
        <v>23102575.5</v>
      </c>
      <c r="D59" s="30">
        <v>23358630</v>
      </c>
      <c r="E59" s="30">
        <v>29414320</v>
      </c>
      <c r="F59" s="30">
        <v>23377871</v>
      </c>
      <c r="G59" s="30">
        <v>32806485</v>
      </c>
      <c r="H59" s="30">
        <v>43604495</v>
      </c>
      <c r="I59" s="30">
        <v>40757375</v>
      </c>
      <c r="J59" s="30">
        <v>40270175</v>
      </c>
      <c r="K59" s="30">
        <v>57621847.5</v>
      </c>
      <c r="L59" s="30">
        <v>56732867.5</v>
      </c>
      <c r="M59" s="30">
        <v>47180902.5</v>
      </c>
      <c r="N59" s="36">
        <f t="shared" si="0"/>
        <v>444275169</v>
      </c>
    </row>
    <row r="60" spans="1:14" x14ac:dyDescent="0.2">
      <c r="A60" s="34" t="s">
        <v>69</v>
      </c>
      <c r="B60" s="30">
        <v>565850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0"/>
        <v>565850</v>
      </c>
    </row>
    <row r="61" spans="1:14" x14ac:dyDescent="0.2">
      <c r="A61" s="34" t="s">
        <v>71</v>
      </c>
      <c r="B61" s="30">
        <v>33295187.599999998</v>
      </c>
      <c r="C61" s="30">
        <v>31905760.68</v>
      </c>
      <c r="D61" s="30">
        <v>45119440.560000002</v>
      </c>
      <c r="E61" s="30">
        <v>57520471.200000003</v>
      </c>
      <c r="F61" s="30">
        <v>75250452.640000001</v>
      </c>
      <c r="G61" s="30">
        <v>66066311.759999998</v>
      </c>
      <c r="H61" s="30">
        <v>90876664.849999994</v>
      </c>
      <c r="I61" s="30">
        <v>96095720.159999996</v>
      </c>
      <c r="J61" s="30">
        <v>116745114.64</v>
      </c>
      <c r="K61" s="30">
        <v>124555604.48</v>
      </c>
      <c r="L61" s="30">
        <v>148004223.19999999</v>
      </c>
      <c r="M61" s="30">
        <v>132723293.28</v>
      </c>
      <c r="N61" s="36">
        <f t="shared" si="0"/>
        <v>1018158245.05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0"/>
        <v>0</v>
      </c>
    </row>
    <row r="63" spans="1:14" x14ac:dyDescent="0.2">
      <c r="A63" s="34" t="s">
        <v>72</v>
      </c>
      <c r="B63" s="30">
        <v>17784536.09</v>
      </c>
      <c r="C63" s="30">
        <v>36803577.789999999</v>
      </c>
      <c r="D63" s="30">
        <v>43674394.270000003</v>
      </c>
      <c r="E63" s="30">
        <v>53576015.619999997</v>
      </c>
      <c r="F63" s="30">
        <v>40745537.369999997</v>
      </c>
      <c r="G63" s="30">
        <v>36853154.140000001</v>
      </c>
      <c r="H63" s="30">
        <v>44048508.380000003</v>
      </c>
      <c r="I63" s="30">
        <v>65980018.509999998</v>
      </c>
      <c r="J63" s="30">
        <v>66202675.159999996</v>
      </c>
      <c r="K63" s="30">
        <v>89334159.290000007</v>
      </c>
      <c r="L63" s="30">
        <v>71038937.590000004</v>
      </c>
      <c r="M63" s="30">
        <v>107357484.43000001</v>
      </c>
      <c r="N63" s="36">
        <f t="shared" si="0"/>
        <v>673398998.6400001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0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10796400</v>
      </c>
      <c r="H65" s="30">
        <v>24291900</v>
      </c>
      <c r="I65" s="30">
        <v>16487800</v>
      </c>
      <c r="J65" s="30">
        <v>11188150</v>
      </c>
      <c r="K65" s="30">
        <v>17328000</v>
      </c>
      <c r="L65" s="30">
        <v>55236000</v>
      </c>
      <c r="M65" s="30">
        <v>0</v>
      </c>
      <c r="N65" s="36">
        <f t="shared" si="0"/>
        <v>135328250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0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0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0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ref="N69:N100" si="1">+SUM(B69:M69)</f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76775.100000000006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1"/>
        <v>76775.100000000006</v>
      </c>
    </row>
    <row r="74" spans="1:14" ht="13.5" thickBot="1" x14ac:dyDescent="0.25">
      <c r="A74" s="27" t="s">
        <v>86</v>
      </c>
      <c r="B74" s="28">
        <v>19170854.799999997</v>
      </c>
      <c r="C74" s="28">
        <v>19801184.699999999</v>
      </c>
      <c r="D74" s="28">
        <v>20395026.559999999</v>
      </c>
      <c r="E74" s="28">
        <v>23651865.300000001</v>
      </c>
      <c r="F74" s="28">
        <v>27507444.689999998</v>
      </c>
      <c r="G74" s="28">
        <v>29738634.18</v>
      </c>
      <c r="H74" s="28">
        <v>21584913.899999999</v>
      </c>
      <c r="I74" s="28">
        <v>15949249.800000001</v>
      </c>
      <c r="J74" s="28">
        <v>30012343.109999999</v>
      </c>
      <c r="K74" s="28">
        <v>28110856.390000001</v>
      </c>
      <c r="L74" s="28">
        <v>34054508.719999999</v>
      </c>
      <c r="M74" s="28">
        <v>37775806.609999999</v>
      </c>
      <c r="N74" s="28">
        <f t="shared" si="1"/>
        <v>307752688.75999999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1"/>
        <v>0</v>
      </c>
    </row>
    <row r="76" spans="1:14" x14ac:dyDescent="0.2">
      <c r="A76" s="34" t="s">
        <v>88</v>
      </c>
      <c r="B76" s="30">
        <v>16888868.239999998</v>
      </c>
      <c r="C76" s="30">
        <v>19383032.699999999</v>
      </c>
      <c r="D76" s="30">
        <v>20395026.559999999</v>
      </c>
      <c r="E76" s="30">
        <v>23651865.300000001</v>
      </c>
      <c r="F76" s="30">
        <v>25749803.699999999</v>
      </c>
      <c r="G76" s="30">
        <v>26750223</v>
      </c>
      <c r="H76" s="30">
        <v>21233666.699999999</v>
      </c>
      <c r="I76" s="30">
        <v>14208823.800000001</v>
      </c>
      <c r="J76" s="30">
        <v>24456231.300000001</v>
      </c>
      <c r="K76" s="30">
        <v>21796338.899999999</v>
      </c>
      <c r="L76" s="30">
        <v>30854760</v>
      </c>
      <c r="M76" s="30">
        <v>32588688.600000001</v>
      </c>
      <c r="N76" s="36">
        <f t="shared" si="1"/>
        <v>277957328.80000001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"/>
        <v>0</v>
      </c>
    </row>
    <row r="79" spans="1:14" x14ac:dyDescent="0.2">
      <c r="A79" s="34" t="s">
        <v>91</v>
      </c>
      <c r="B79" s="30">
        <v>2281986.56</v>
      </c>
      <c r="C79" s="30">
        <v>418152</v>
      </c>
      <c r="D79" s="30">
        <v>0</v>
      </c>
      <c r="E79" s="30">
        <v>0</v>
      </c>
      <c r="F79" s="30">
        <v>1757640.99</v>
      </c>
      <c r="G79" s="30">
        <v>2988411.18</v>
      </c>
      <c r="H79" s="30">
        <v>351247.2</v>
      </c>
      <c r="I79" s="30">
        <v>1740426</v>
      </c>
      <c r="J79" s="30">
        <v>5556111.8099999996</v>
      </c>
      <c r="K79" s="30">
        <v>6314517.4900000002</v>
      </c>
      <c r="L79" s="30">
        <v>3199748.72</v>
      </c>
      <c r="M79" s="30">
        <v>5187118.01</v>
      </c>
      <c r="N79" s="36">
        <f t="shared" si="1"/>
        <v>29795359.959999993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"/>
        <v>0</v>
      </c>
    </row>
    <row r="81" spans="1:14" ht="13.5" thickBot="1" x14ac:dyDescent="0.25">
      <c r="A81" s="27" t="s">
        <v>82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f t="shared" si="1"/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 t="shared" si="1"/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"/>
        <v>0</v>
      </c>
    </row>
    <row r="86" spans="1:14" ht="13.5" thickBot="1" x14ac:dyDescent="0.25">
      <c r="A86" s="27" t="s">
        <v>95</v>
      </c>
      <c r="B86" s="28">
        <v>0</v>
      </c>
      <c r="C86" s="28">
        <v>19748446.139999997</v>
      </c>
      <c r="D86" s="28">
        <v>28331744.579999998</v>
      </c>
      <c r="E86" s="28">
        <v>34750333.869999997</v>
      </c>
      <c r="F86" s="28">
        <v>12580507.34</v>
      </c>
      <c r="G86" s="28">
        <v>23864435.949999999</v>
      </c>
      <c r="H86" s="28">
        <v>43613064.920000002</v>
      </c>
      <c r="I86" s="28">
        <v>45151748.920000002</v>
      </c>
      <c r="J86" s="28">
        <v>43092159.549999997</v>
      </c>
      <c r="K86" s="28">
        <v>26979900.280000001</v>
      </c>
      <c r="L86" s="28">
        <v>25488919.789999999</v>
      </c>
      <c r="M86" s="28">
        <v>44818160.289999999</v>
      </c>
      <c r="N86" s="28">
        <f t="shared" si="1"/>
        <v>348419421.63000011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"/>
        <v>0</v>
      </c>
    </row>
    <row r="88" spans="1:14" x14ac:dyDescent="0.2">
      <c r="A88" s="34" t="s">
        <v>99</v>
      </c>
      <c r="B88" s="30">
        <v>0</v>
      </c>
      <c r="C88" s="30">
        <v>19677832.739999998</v>
      </c>
      <c r="D88" s="30">
        <v>28331744.579999998</v>
      </c>
      <c r="E88" s="30">
        <v>34750333.869999997</v>
      </c>
      <c r="F88" s="30">
        <v>12401969.539999999</v>
      </c>
      <c r="G88" s="30">
        <v>20296735.949999999</v>
      </c>
      <c r="H88" s="30">
        <v>43613064.920000002</v>
      </c>
      <c r="I88" s="30">
        <v>28631063.449999999</v>
      </c>
      <c r="J88" s="30">
        <v>43092159.549999997</v>
      </c>
      <c r="K88" s="30">
        <v>26979900.280000001</v>
      </c>
      <c r="L88" s="30">
        <v>25488919.789999999</v>
      </c>
      <c r="M88" s="30">
        <v>44818160.289999999</v>
      </c>
      <c r="N88" s="36">
        <f t="shared" si="1"/>
        <v>328081884.95999998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"/>
        <v>0</v>
      </c>
    </row>
    <row r="91" spans="1:14" x14ac:dyDescent="0.2">
      <c r="A91" s="34" t="s">
        <v>241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3567700</v>
      </c>
      <c r="H92" s="30">
        <v>0</v>
      </c>
      <c r="I92" s="30">
        <v>16520685.470000001</v>
      </c>
      <c r="J92" s="30">
        <v>0</v>
      </c>
      <c r="K92" s="30">
        <v>0</v>
      </c>
      <c r="L92" s="30">
        <v>0</v>
      </c>
      <c r="M92" s="30">
        <v>0</v>
      </c>
      <c r="N92" s="36">
        <f t="shared" si="1"/>
        <v>20088385.469999999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1"/>
        <v>0</v>
      </c>
    </row>
    <row r="94" spans="1:14" ht="13.5" thickBot="1" x14ac:dyDescent="0.25">
      <c r="A94" s="34" t="s">
        <v>15</v>
      </c>
      <c r="B94" s="30">
        <v>0</v>
      </c>
      <c r="C94" s="30">
        <v>70613.399999999994</v>
      </c>
      <c r="D94" s="30">
        <v>0</v>
      </c>
      <c r="E94" s="30">
        <v>0</v>
      </c>
      <c r="F94" s="30">
        <v>178537.8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 t="shared" si="1"/>
        <v>249151.19999999998</v>
      </c>
    </row>
    <row r="95" spans="1:14" ht="13.5" thickBot="1" x14ac:dyDescent="0.25">
      <c r="A95" s="27" t="s">
        <v>92</v>
      </c>
      <c r="B95" s="28">
        <v>136636.20000000001</v>
      </c>
      <c r="C95" s="28">
        <v>216222</v>
      </c>
      <c r="D95" s="28">
        <v>183614.1</v>
      </c>
      <c r="E95" s="28">
        <v>368520.3</v>
      </c>
      <c r="F95" s="28">
        <v>0</v>
      </c>
      <c r="G95" s="28">
        <v>550197.6</v>
      </c>
      <c r="H95" s="28">
        <v>662303.4</v>
      </c>
      <c r="I95" s="28">
        <v>614200.5</v>
      </c>
      <c r="J95" s="28">
        <v>0</v>
      </c>
      <c r="K95" s="28">
        <v>0</v>
      </c>
      <c r="L95" s="28">
        <v>333338.40000000002</v>
      </c>
      <c r="M95" s="28">
        <v>0</v>
      </c>
      <c r="N95" s="28">
        <f t="shared" si="1"/>
        <v>3065032.5</v>
      </c>
    </row>
    <row r="96" spans="1:14" x14ac:dyDescent="0.2">
      <c r="A96" s="34" t="s">
        <v>93</v>
      </c>
      <c r="B96" s="30">
        <v>136636.20000000001</v>
      </c>
      <c r="C96" s="30">
        <v>216222</v>
      </c>
      <c r="D96" s="30">
        <v>183614.1</v>
      </c>
      <c r="E96" s="30">
        <v>368520.3</v>
      </c>
      <c r="F96" s="30">
        <v>0</v>
      </c>
      <c r="G96" s="30">
        <v>550197.6</v>
      </c>
      <c r="H96" s="30">
        <v>662303.4</v>
      </c>
      <c r="I96" s="30">
        <v>614200.5</v>
      </c>
      <c r="J96" s="30">
        <v>0</v>
      </c>
      <c r="K96" s="30">
        <v>0</v>
      </c>
      <c r="L96" s="30">
        <v>333338.40000000002</v>
      </c>
      <c r="M96" s="30">
        <v>0</v>
      </c>
      <c r="N96" s="36">
        <f t="shared" si="1"/>
        <v>3065032.5</v>
      </c>
    </row>
    <row r="97" spans="1:15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1"/>
        <v>0</v>
      </c>
    </row>
    <row r="98" spans="1:15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"/>
        <v>0</v>
      </c>
    </row>
    <row r="99" spans="1:15" ht="13.5" thickBot="1" x14ac:dyDescent="0.25">
      <c r="A99" s="27" t="s">
        <v>233</v>
      </c>
      <c r="B99" s="28">
        <v>6336310.2699999996</v>
      </c>
      <c r="C99" s="28">
        <v>7054560</v>
      </c>
      <c r="D99" s="28">
        <v>10691984.699999999</v>
      </c>
      <c r="E99" s="28">
        <v>10140406.25</v>
      </c>
      <c r="F99" s="28">
        <v>16587050.4</v>
      </c>
      <c r="G99" s="28">
        <v>15553984.6</v>
      </c>
      <c r="H99" s="28">
        <v>15625435.16</v>
      </c>
      <c r="I99" s="28">
        <v>16776699.68</v>
      </c>
      <c r="J99" s="28">
        <v>19401718.52</v>
      </c>
      <c r="K99" s="28">
        <v>20313706.84</v>
      </c>
      <c r="L99" s="28">
        <v>29312669.879999999</v>
      </c>
      <c r="M99" s="28">
        <v>10454551.52</v>
      </c>
      <c r="N99" s="28">
        <f t="shared" si="1"/>
        <v>178249077.81999999</v>
      </c>
    </row>
    <row r="100" spans="1:15" ht="13.5" thickBot="1" x14ac:dyDescent="0.25">
      <c r="A100" s="41" t="s">
        <v>233</v>
      </c>
      <c r="B100" s="43">
        <v>6336310.2699999996</v>
      </c>
      <c r="C100" s="43">
        <v>7054560</v>
      </c>
      <c r="D100" s="43">
        <v>10691984.699999999</v>
      </c>
      <c r="E100" s="43">
        <v>10140406.25</v>
      </c>
      <c r="F100" s="43">
        <v>16587050.4</v>
      </c>
      <c r="G100" s="43">
        <v>15553984.6</v>
      </c>
      <c r="H100" s="43">
        <v>15625435.16</v>
      </c>
      <c r="I100" s="43">
        <v>16776699.68</v>
      </c>
      <c r="J100" s="43">
        <v>19401718.52</v>
      </c>
      <c r="K100" s="43">
        <v>20313706.84</v>
      </c>
      <c r="L100" s="43">
        <v>29312669.879999999</v>
      </c>
      <c r="M100" s="43">
        <v>10454551.52</v>
      </c>
      <c r="N100" s="44">
        <f t="shared" si="1"/>
        <v>178249077.81999999</v>
      </c>
    </row>
    <row r="101" spans="1:15" ht="13.5" thickBot="1" x14ac:dyDescent="0.25">
      <c r="A101" s="45" t="s">
        <v>104</v>
      </c>
      <c r="B101" s="46">
        <v>946418283.0999999</v>
      </c>
      <c r="C101" s="46">
        <v>911682014.5200001</v>
      </c>
      <c r="D101" s="46">
        <v>1059931683.2599999</v>
      </c>
      <c r="E101" s="46">
        <v>1331471917.74</v>
      </c>
      <c r="F101" s="46">
        <v>1683308901.6299999</v>
      </c>
      <c r="G101" s="46">
        <v>1619649586.8300002</v>
      </c>
      <c r="H101" s="46">
        <v>1487668761.6900003</v>
      </c>
      <c r="I101" s="46">
        <v>1741478651.23</v>
      </c>
      <c r="J101" s="46">
        <v>1577988376.7399998</v>
      </c>
      <c r="K101" s="46">
        <v>1864143806.4600003</v>
      </c>
      <c r="L101" s="46">
        <v>1820159514.0599997</v>
      </c>
      <c r="M101" s="46">
        <f t="shared" ref="M101:N101" si="2">M99+M95+M86+M81+M74+M58+M50+M39+M37+M25+M22+M17+M10+M4</f>
        <v>2169407917.0700002</v>
      </c>
      <c r="N101" s="46">
        <f t="shared" si="2"/>
        <v>18213309414.329998</v>
      </c>
      <c r="O101" s="48"/>
    </row>
    <row r="103" spans="1:15" x14ac:dyDescent="0.2">
      <c r="B103" s="48"/>
      <c r="C103" s="48"/>
      <c r="D103" s="48"/>
      <c r="E103" s="48"/>
      <c r="F103" s="48"/>
      <c r="G103" s="48"/>
      <c r="H103" s="48"/>
      <c r="I103" s="48"/>
      <c r="J103" s="48"/>
      <c r="K103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/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190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133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3035851.84</v>
      </c>
      <c r="C24" s="7">
        <v>1574486.88</v>
      </c>
      <c r="D24" s="7">
        <v>816287.28</v>
      </c>
      <c r="E24" s="7">
        <v>824232.08</v>
      </c>
      <c r="F24" s="7">
        <v>1399704.9599999988</v>
      </c>
      <c r="G24" s="7">
        <v>2021556.4</v>
      </c>
      <c r="H24" s="7">
        <v>2929675.64</v>
      </c>
      <c r="I24" s="7">
        <v>4340700.8999999966</v>
      </c>
      <c r="J24" s="7">
        <v>3511725.2799999989</v>
      </c>
      <c r="K24" s="7">
        <v>2452096.5900000017</v>
      </c>
      <c r="L24" s="7">
        <v>3108809.4800000014</v>
      </c>
      <c r="M24" s="7">
        <v>3332944.8000000035</v>
      </c>
      <c r="N24" s="7">
        <v>29348072.129999999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3035851.84</v>
      </c>
      <c r="C26" s="2">
        <v>1574486.88</v>
      </c>
      <c r="D26" s="2">
        <v>816287.28</v>
      </c>
      <c r="E26" s="2">
        <v>824232.08</v>
      </c>
      <c r="F26" s="2">
        <v>1399704.9599999988</v>
      </c>
      <c r="G26" s="2">
        <v>2021556.4</v>
      </c>
      <c r="H26" s="2">
        <v>2929675.64</v>
      </c>
      <c r="I26" s="2">
        <v>4340700.8999999966</v>
      </c>
      <c r="J26" s="2">
        <v>3511725.2799999989</v>
      </c>
      <c r="K26" s="2">
        <v>2452096.5900000017</v>
      </c>
      <c r="L26" s="2">
        <v>3108809.4800000014</v>
      </c>
      <c r="M26" s="2">
        <v>3332944.8000000035</v>
      </c>
      <c r="N26" s="2">
        <v>29348072.129999999</v>
      </c>
    </row>
    <row r="27" spans="1:14" x14ac:dyDescent="0.25">
      <c r="A27" s="6" t="s">
        <v>33</v>
      </c>
      <c r="B27" s="7">
        <v>126864420.90000001</v>
      </c>
      <c r="C27" s="7">
        <v>97487826.440000027</v>
      </c>
      <c r="D27" s="7">
        <v>67360551.760000169</v>
      </c>
      <c r="E27" s="7">
        <v>147489286.54999989</v>
      </c>
      <c r="F27" s="7">
        <v>177706791.73999879</v>
      </c>
      <c r="G27" s="7">
        <v>220903454.66000089</v>
      </c>
      <c r="H27" s="7">
        <v>216139155.97999805</v>
      </c>
      <c r="I27" s="7">
        <v>207955049.23000017</v>
      </c>
      <c r="J27" s="7">
        <v>231517013.27000007</v>
      </c>
      <c r="K27" s="7">
        <v>221706040.97000059</v>
      </c>
      <c r="L27" s="7">
        <v>189284220.82000127</v>
      </c>
      <c r="M27" s="7">
        <v>66798476.569999993</v>
      </c>
      <c r="N27" s="7">
        <v>1971212288.8899999</v>
      </c>
    </row>
    <row r="28" spans="1:14" x14ac:dyDescent="0.25">
      <c r="A28" s="1" t="s">
        <v>34</v>
      </c>
      <c r="B28" s="2"/>
      <c r="C28" s="2"/>
      <c r="D28" s="2"/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110651.31</v>
      </c>
      <c r="N28" s="2">
        <v>110651.31</v>
      </c>
    </row>
    <row r="29" spans="1:14" x14ac:dyDescent="0.25">
      <c r="A29" s="1" t="s">
        <v>35</v>
      </c>
      <c r="B29" s="2"/>
      <c r="C29" s="2"/>
      <c r="D29" s="2"/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/>
      <c r="C30" s="2"/>
      <c r="D30" s="2"/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9927150</v>
      </c>
      <c r="C31" s="2">
        <v>1489140</v>
      </c>
      <c r="D31" s="2"/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11416290</v>
      </c>
    </row>
    <row r="32" spans="1:14" x14ac:dyDescent="0.25">
      <c r="A32" s="1" t="s">
        <v>38</v>
      </c>
      <c r="B32" s="2">
        <v>56211053.600000001</v>
      </c>
      <c r="C32" s="2">
        <v>49888130.480000041</v>
      </c>
      <c r="D32" s="2">
        <v>46974261.870000146</v>
      </c>
      <c r="E32" s="2">
        <v>336489.47</v>
      </c>
      <c r="F32" s="2">
        <v>8026220.0600000015</v>
      </c>
      <c r="G32" s="2">
        <v>59089601.080000222</v>
      </c>
      <c r="H32" s="2">
        <v>149817972.11999828</v>
      </c>
      <c r="I32" s="2">
        <v>90793276.430000082</v>
      </c>
      <c r="J32" s="2">
        <v>72461944.820000187</v>
      </c>
      <c r="K32" s="2">
        <v>129390178.76999958</v>
      </c>
      <c r="L32" s="2">
        <v>69857783.430000052</v>
      </c>
      <c r="M32" s="2">
        <v>26405768.660000041</v>
      </c>
      <c r="N32" s="2">
        <v>759252680.78999865</v>
      </c>
    </row>
    <row r="33" spans="1:14" x14ac:dyDescent="0.25">
      <c r="A33" s="1" t="s">
        <v>39</v>
      </c>
      <c r="B33" s="2"/>
      <c r="C33" s="2"/>
      <c r="D33" s="2"/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/>
      <c r="C34" s="2"/>
      <c r="D34" s="2"/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/>
      <c r="C35" s="2"/>
      <c r="D35" s="2"/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51449582.32</v>
      </c>
      <c r="C36" s="2">
        <v>45550312.549999997</v>
      </c>
      <c r="D36" s="2">
        <v>18175071.240000013</v>
      </c>
      <c r="E36" s="2">
        <v>144257057.23999989</v>
      </c>
      <c r="F36" s="2">
        <v>168901400.27999878</v>
      </c>
      <c r="G36" s="2">
        <v>161217042.80000067</v>
      </c>
      <c r="H36" s="2">
        <v>65783252.949999772</v>
      </c>
      <c r="I36" s="2">
        <v>116689267.1300001</v>
      </c>
      <c r="J36" s="2">
        <v>155368109.65999991</v>
      </c>
      <c r="K36" s="2">
        <v>91985364.120000988</v>
      </c>
      <c r="L36" s="2">
        <v>111146392.36000124</v>
      </c>
      <c r="M36" s="2">
        <v>38526711.579999961</v>
      </c>
      <c r="N36" s="2">
        <v>1169049564.2300012</v>
      </c>
    </row>
    <row r="37" spans="1:14" x14ac:dyDescent="0.25">
      <c r="A37" s="1" t="s">
        <v>43</v>
      </c>
      <c r="B37" s="2"/>
      <c r="C37" s="2"/>
      <c r="D37" s="2"/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9276634.9800000004</v>
      </c>
      <c r="C38" s="2">
        <v>560243.41000000015</v>
      </c>
      <c r="D38" s="2">
        <v>2211218.6499999994</v>
      </c>
      <c r="E38" s="2">
        <v>2895739.8399999989</v>
      </c>
      <c r="F38" s="2">
        <v>779171.40000000061</v>
      </c>
      <c r="G38" s="2">
        <v>596810.77999999991</v>
      </c>
      <c r="H38" s="2">
        <v>537930.90999999992</v>
      </c>
      <c r="I38" s="2">
        <v>472505.66999999958</v>
      </c>
      <c r="J38" s="2">
        <v>3686958.7899999921</v>
      </c>
      <c r="K38" s="2">
        <v>330498.08000000007</v>
      </c>
      <c r="L38" s="2">
        <v>8280045.0299999965</v>
      </c>
      <c r="M38" s="2">
        <v>1755345.0199999996</v>
      </c>
      <c r="N38" s="2">
        <v>31383102.559999987</v>
      </c>
    </row>
    <row r="39" spans="1:14" x14ac:dyDescent="0.25">
      <c r="A39" s="6" t="s">
        <v>45</v>
      </c>
      <c r="B39" s="7">
        <v>5086612.08</v>
      </c>
      <c r="C39" s="7">
        <v>3312773.3099999935</v>
      </c>
      <c r="D39" s="7">
        <v>3487129.7999999924</v>
      </c>
      <c r="E39" s="7">
        <v>2988968.3999999957</v>
      </c>
      <c r="F39" s="7">
        <v>2037932.999999997</v>
      </c>
      <c r="G39" s="7">
        <v>4075865.999999993</v>
      </c>
      <c r="H39" s="7">
        <v>4184555.7599999928</v>
      </c>
      <c r="I39" s="7">
        <v>4075865.999999993</v>
      </c>
      <c r="J39" s="7">
        <v>4891039.200000003</v>
      </c>
      <c r="K39" s="7">
        <v>4456280.1599999964</v>
      </c>
      <c r="L39" s="7">
        <v>4891039.200000003</v>
      </c>
      <c r="M39" s="7">
        <v>2825933.7599999956</v>
      </c>
      <c r="N39" s="7">
        <v>46313996.669999957</v>
      </c>
    </row>
    <row r="40" spans="1:14" x14ac:dyDescent="0.25">
      <c r="A40" s="1" t="s">
        <v>45</v>
      </c>
      <c r="B40" s="2">
        <v>5086612.08</v>
      </c>
      <c r="C40" s="2">
        <v>3312773.3099999935</v>
      </c>
      <c r="D40" s="2">
        <v>3487129.7999999924</v>
      </c>
      <c r="E40" s="2">
        <v>2988968.3999999957</v>
      </c>
      <c r="F40" s="2">
        <v>2037932.999999997</v>
      </c>
      <c r="G40" s="2">
        <v>4075865.999999993</v>
      </c>
      <c r="H40" s="2">
        <v>4184555.7599999928</v>
      </c>
      <c r="I40" s="2">
        <v>4075865.999999993</v>
      </c>
      <c r="J40" s="2">
        <v>4891039.200000003</v>
      </c>
      <c r="K40" s="2">
        <v>4456280.1599999964</v>
      </c>
      <c r="L40" s="2">
        <v>4891039.200000003</v>
      </c>
      <c r="M40" s="2">
        <v>2825933.7599999956</v>
      </c>
      <c r="N40" s="2">
        <v>46313996.669999957</v>
      </c>
    </row>
    <row r="41" spans="1:14" x14ac:dyDescent="0.25">
      <c r="A41" s="6" t="s">
        <v>46</v>
      </c>
      <c r="B41" s="7"/>
      <c r="C41" s="7"/>
      <c r="D41" s="7">
        <v>48418.5</v>
      </c>
      <c r="E41" s="7">
        <v>0</v>
      </c>
      <c r="F41" s="7">
        <v>0</v>
      </c>
      <c r="G41" s="7">
        <v>0</v>
      </c>
      <c r="H41" s="7">
        <v>282490.32000000007</v>
      </c>
      <c r="I41" s="7">
        <v>1446269.9900000007</v>
      </c>
      <c r="J41" s="7">
        <v>815814.14999999898</v>
      </c>
      <c r="K41" s="7">
        <v>1299443.4300000002</v>
      </c>
      <c r="L41" s="7">
        <v>1354475.24</v>
      </c>
      <c r="M41" s="7">
        <v>1608882.4000000006</v>
      </c>
      <c r="N41" s="7">
        <v>6855794.0300000003</v>
      </c>
    </row>
    <row r="42" spans="1:14" x14ac:dyDescent="0.25">
      <c r="A42" s="1" t="s">
        <v>47</v>
      </c>
      <c r="B42" s="2"/>
      <c r="C42" s="2"/>
      <c r="D42" s="2"/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/>
      <c r="C43" s="2"/>
      <c r="D43" s="2"/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/>
      <c r="C44" s="2"/>
      <c r="D44" s="2"/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/>
      <c r="C45" s="2"/>
      <c r="D45" s="2"/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/>
      <c r="C46" s="2"/>
      <c r="D46" s="2"/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815814.14999999898</v>
      </c>
      <c r="K46" s="2">
        <v>445342.0700000003</v>
      </c>
      <c r="L46" s="2">
        <v>378359.4</v>
      </c>
      <c r="M46" s="2">
        <v>0</v>
      </c>
      <c r="N46" s="2">
        <v>1639515.6199999992</v>
      </c>
    </row>
    <row r="47" spans="1:14" x14ac:dyDescent="0.25">
      <c r="A47" s="1" t="s">
        <v>52</v>
      </c>
      <c r="B47" s="2"/>
      <c r="C47" s="2"/>
      <c r="D47" s="2"/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/>
      <c r="C48" s="2"/>
      <c r="D48" s="2">
        <v>48418.5</v>
      </c>
      <c r="E48" s="2">
        <v>0</v>
      </c>
      <c r="F48" s="2">
        <v>0</v>
      </c>
      <c r="G48" s="2">
        <v>0</v>
      </c>
      <c r="H48" s="2">
        <v>0</v>
      </c>
      <c r="I48" s="2">
        <v>636218.36</v>
      </c>
      <c r="J48" s="2">
        <v>0</v>
      </c>
      <c r="K48" s="2">
        <v>854101.36</v>
      </c>
      <c r="L48" s="2">
        <v>976115.84</v>
      </c>
      <c r="M48" s="2">
        <v>993546.48</v>
      </c>
      <c r="N48" s="2">
        <v>3508400.54</v>
      </c>
    </row>
    <row r="49" spans="1:14" x14ac:dyDescent="0.25">
      <c r="A49" s="1" t="s">
        <v>54</v>
      </c>
      <c r="B49" s="2"/>
      <c r="C49" s="2"/>
      <c r="D49" s="2"/>
      <c r="E49" s="2">
        <v>0</v>
      </c>
      <c r="F49" s="2">
        <v>0</v>
      </c>
      <c r="G49" s="2">
        <v>0</v>
      </c>
      <c r="H49" s="2">
        <v>282490.32000000007</v>
      </c>
      <c r="I49" s="2">
        <v>810051.6300000007</v>
      </c>
      <c r="J49" s="2">
        <v>0</v>
      </c>
      <c r="K49" s="2">
        <v>0</v>
      </c>
      <c r="L49" s="2">
        <v>0</v>
      </c>
      <c r="M49" s="2">
        <v>615335.92000000062</v>
      </c>
      <c r="N49" s="2">
        <v>1707877.8700000013</v>
      </c>
    </row>
    <row r="50" spans="1:14" x14ac:dyDescent="0.25">
      <c r="A50" s="1" t="s">
        <v>55</v>
      </c>
      <c r="B50" s="2"/>
      <c r="C50" s="2"/>
      <c r="D50" s="2"/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/>
      <c r="C51" s="2"/>
      <c r="D51" s="2"/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5990966.9800000004</v>
      </c>
      <c r="C52" s="7">
        <v>5273543.8299999982</v>
      </c>
      <c r="D52" s="7">
        <v>6721396.230000006</v>
      </c>
      <c r="E52" s="7">
        <v>1079770.06</v>
      </c>
      <c r="F52" s="7">
        <v>14878609.570000011</v>
      </c>
      <c r="G52" s="7">
        <v>10791472.32</v>
      </c>
      <c r="H52" s="7">
        <v>8624884.6199999992</v>
      </c>
      <c r="I52" s="7">
        <v>6834415.3200000171</v>
      </c>
      <c r="J52" s="7">
        <v>6241341.5000000019</v>
      </c>
      <c r="K52" s="7">
        <v>11645867.340000004</v>
      </c>
      <c r="L52" s="7">
        <v>8039753.1200000029</v>
      </c>
      <c r="M52" s="7">
        <v>6353581.660000002</v>
      </c>
      <c r="N52" s="7">
        <v>92475602.550000042</v>
      </c>
    </row>
    <row r="53" spans="1:14" x14ac:dyDescent="0.25">
      <c r="A53" s="1" t="s">
        <v>58</v>
      </c>
      <c r="B53" s="2"/>
      <c r="C53" s="2"/>
      <c r="D53" s="2"/>
      <c r="E53" s="2">
        <v>0</v>
      </c>
      <c r="F53" s="2">
        <v>3589413.1200000006</v>
      </c>
      <c r="G53" s="2">
        <v>2576272.3199999998</v>
      </c>
      <c r="H53" s="2">
        <v>1739764.6199999994</v>
      </c>
      <c r="I53" s="2">
        <v>609566.70000000007</v>
      </c>
      <c r="J53" s="2">
        <v>2736632</v>
      </c>
      <c r="K53" s="2">
        <v>7944108</v>
      </c>
      <c r="L53" s="2">
        <v>5041412</v>
      </c>
      <c r="M53" s="2">
        <v>1132060</v>
      </c>
      <c r="N53" s="2">
        <v>25369228.759999998</v>
      </c>
    </row>
    <row r="54" spans="1:14" x14ac:dyDescent="0.25">
      <c r="A54" s="1" t="s">
        <v>59</v>
      </c>
      <c r="B54" s="2"/>
      <c r="C54" s="2"/>
      <c r="D54" s="2"/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/>
      <c r="C55" s="2"/>
      <c r="D55" s="2"/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/>
      <c r="C56" s="2"/>
      <c r="D56" s="2"/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5990966.9800000004</v>
      </c>
      <c r="C57" s="2">
        <v>5273543.8299999982</v>
      </c>
      <c r="D57" s="2">
        <v>6721396.230000006</v>
      </c>
      <c r="E57" s="2">
        <v>1079770.06</v>
      </c>
      <c r="F57" s="2">
        <v>6364336.4500000104</v>
      </c>
      <c r="G57" s="2">
        <v>0</v>
      </c>
      <c r="H57" s="2">
        <v>0</v>
      </c>
      <c r="I57" s="2">
        <v>5151628.6200000169</v>
      </c>
      <c r="J57" s="2">
        <v>3504709.5000000014</v>
      </c>
      <c r="K57" s="2">
        <v>3701759.3400000045</v>
      </c>
      <c r="L57" s="2">
        <v>2998341.1200000024</v>
      </c>
      <c r="M57" s="2">
        <v>5221521.660000002</v>
      </c>
      <c r="N57" s="2">
        <v>46007973.790000044</v>
      </c>
    </row>
    <row r="58" spans="1:14" x14ac:dyDescent="0.25">
      <c r="A58" s="1" t="s">
        <v>63</v>
      </c>
      <c r="B58" s="2"/>
      <c r="C58" s="2"/>
      <c r="D58" s="2"/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/>
      <c r="C59" s="2"/>
      <c r="D59" s="2"/>
      <c r="E59" s="2">
        <v>0</v>
      </c>
      <c r="F59" s="2">
        <v>4924860</v>
      </c>
      <c r="G59" s="2">
        <v>8215200</v>
      </c>
      <c r="H59" s="2">
        <v>6885120</v>
      </c>
      <c r="I59" s="2">
        <v>1073220</v>
      </c>
      <c r="J59" s="2">
        <v>0</v>
      </c>
      <c r="K59" s="2">
        <v>0</v>
      </c>
      <c r="L59" s="2">
        <v>0</v>
      </c>
      <c r="M59" s="2">
        <v>0</v>
      </c>
      <c r="N59" s="2">
        <v>21098400</v>
      </c>
    </row>
    <row r="60" spans="1:14" x14ac:dyDescent="0.25">
      <c r="A60" s="6" t="s">
        <v>65</v>
      </c>
      <c r="B60" s="7">
        <v>4515657.01</v>
      </c>
      <c r="C60" s="7">
        <v>4658259.6299999952</v>
      </c>
      <c r="D60" s="7">
        <v>4215544.169999999</v>
      </c>
      <c r="E60" s="7">
        <v>3660875.3999999966</v>
      </c>
      <c r="F60" s="7">
        <v>9261695.9099999778</v>
      </c>
      <c r="G60" s="7">
        <v>16576212.930000003</v>
      </c>
      <c r="H60" s="7">
        <v>29826823.839999977</v>
      </c>
      <c r="I60" s="7">
        <v>19174701.399999991</v>
      </c>
      <c r="J60" s="7">
        <v>15040566.909999989</v>
      </c>
      <c r="K60" s="7">
        <v>11029674.03999999</v>
      </c>
      <c r="L60" s="7">
        <v>11563873.220000014</v>
      </c>
      <c r="M60" s="7">
        <v>11007096.049999997</v>
      </c>
      <c r="N60" s="7">
        <v>140530980.5099999</v>
      </c>
    </row>
    <row r="61" spans="1:14" x14ac:dyDescent="0.25">
      <c r="A61" s="1" t="s">
        <v>66</v>
      </c>
      <c r="B61" s="2"/>
      <c r="C61" s="2"/>
      <c r="D61" s="2"/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79000</v>
      </c>
      <c r="C62" s="2">
        <v>79000</v>
      </c>
      <c r="D62" s="2"/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158000</v>
      </c>
    </row>
    <row r="63" spans="1:14" x14ac:dyDescent="0.25">
      <c r="A63" s="1" t="s">
        <v>68</v>
      </c>
      <c r="B63" s="2"/>
      <c r="C63" s="2"/>
      <c r="D63" s="2"/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/>
      <c r="C64" s="2">
        <v>680000</v>
      </c>
      <c r="D64" s="2"/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680000</v>
      </c>
    </row>
    <row r="65" spans="1:14" x14ac:dyDescent="0.25">
      <c r="A65" s="1" t="s">
        <v>70</v>
      </c>
      <c r="B65" s="2"/>
      <c r="C65" s="2"/>
      <c r="D65" s="2"/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2729973.12</v>
      </c>
      <c r="C66" s="2">
        <v>3000156.8999999957</v>
      </c>
      <c r="D66" s="2">
        <v>2399451.3699999987</v>
      </c>
      <c r="E66" s="2">
        <v>2992067.0999999964</v>
      </c>
      <c r="F66" s="2">
        <v>6508032.6599999787</v>
      </c>
      <c r="G66" s="2">
        <v>4200219.6599999899</v>
      </c>
      <c r="H66" s="2">
        <v>5228651.039999987</v>
      </c>
      <c r="I66" s="2">
        <v>3923853.579999994</v>
      </c>
      <c r="J66" s="2">
        <v>5408093.5199999912</v>
      </c>
      <c r="K66" s="2">
        <v>6251483.9599999897</v>
      </c>
      <c r="L66" s="2">
        <v>6529366.3300000131</v>
      </c>
      <c r="M66" s="2">
        <v>6638780.1299999952</v>
      </c>
      <c r="N66" s="2">
        <v>55810129.36999993</v>
      </c>
    </row>
    <row r="67" spans="1:14" x14ac:dyDescent="0.25">
      <c r="A67" s="1" t="s">
        <v>72</v>
      </c>
      <c r="B67" s="2"/>
      <c r="C67" s="2"/>
      <c r="D67" s="2"/>
      <c r="E67" s="2">
        <v>0</v>
      </c>
      <c r="F67" s="2">
        <v>0</v>
      </c>
      <c r="G67" s="2">
        <v>6135672.2400000039</v>
      </c>
      <c r="H67" s="2">
        <v>11979306.999999994</v>
      </c>
      <c r="I67" s="2">
        <v>8858244.3099999949</v>
      </c>
      <c r="J67" s="2">
        <v>7676239.3899999978</v>
      </c>
      <c r="K67" s="2">
        <v>1129503.97</v>
      </c>
      <c r="L67" s="2">
        <v>0</v>
      </c>
      <c r="M67" s="2">
        <v>0</v>
      </c>
      <c r="N67" s="2">
        <v>35778966.909999989</v>
      </c>
    </row>
    <row r="68" spans="1:14" x14ac:dyDescent="0.25">
      <c r="A68" s="1" t="s">
        <v>73</v>
      </c>
      <c r="B68" s="2"/>
      <c r="C68" s="2"/>
      <c r="D68" s="2"/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/>
      <c r="C69" s="2">
        <v>623822.72999999986</v>
      </c>
      <c r="D69" s="2">
        <v>1776586.67</v>
      </c>
      <c r="E69" s="2">
        <v>668808.30000000005</v>
      </c>
      <c r="F69" s="2">
        <v>2753663.25</v>
      </c>
      <c r="G69" s="2">
        <v>2119760.6800000002</v>
      </c>
      <c r="H69" s="2">
        <v>3047681.1</v>
      </c>
      <c r="I69" s="2">
        <v>1126916.51</v>
      </c>
      <c r="J69" s="2">
        <v>0</v>
      </c>
      <c r="K69" s="2">
        <v>2769101.1100000003</v>
      </c>
      <c r="L69" s="2">
        <v>3265662.8900000015</v>
      </c>
      <c r="M69" s="2">
        <v>2552088.9200000009</v>
      </c>
      <c r="N69" s="2">
        <v>20704092.160000004</v>
      </c>
    </row>
    <row r="70" spans="1:14" x14ac:dyDescent="0.25">
      <c r="A70" s="1" t="s">
        <v>75</v>
      </c>
      <c r="B70" s="2">
        <v>1706683.89</v>
      </c>
      <c r="C70" s="2">
        <v>275280</v>
      </c>
      <c r="D70" s="2">
        <v>39506.129999999997</v>
      </c>
      <c r="E70" s="2">
        <v>0</v>
      </c>
      <c r="F70" s="2">
        <v>0</v>
      </c>
      <c r="G70" s="2">
        <v>175000</v>
      </c>
      <c r="H70" s="2">
        <v>5743374</v>
      </c>
      <c r="I70" s="2">
        <v>5265687</v>
      </c>
      <c r="J70" s="2">
        <v>1956234</v>
      </c>
      <c r="K70" s="2">
        <v>879585</v>
      </c>
      <c r="L70" s="2">
        <v>1768844</v>
      </c>
      <c r="M70" s="2">
        <v>1816227</v>
      </c>
      <c r="N70" s="2">
        <v>19626421.02</v>
      </c>
    </row>
    <row r="71" spans="1:14" x14ac:dyDescent="0.25">
      <c r="A71" s="1" t="s">
        <v>76</v>
      </c>
      <c r="B71" s="2"/>
      <c r="C71" s="2"/>
      <c r="D71" s="2"/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/>
      <c r="C72" s="2"/>
      <c r="D72" s="2"/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/>
      <c r="C73" s="2"/>
      <c r="D73" s="2"/>
      <c r="E73" s="2">
        <v>0</v>
      </c>
      <c r="F73" s="2">
        <v>0</v>
      </c>
      <c r="G73" s="2">
        <v>3945560.3500000099</v>
      </c>
      <c r="H73" s="2">
        <v>3827810.6999999955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7773371.0500000054</v>
      </c>
    </row>
    <row r="74" spans="1:14" x14ac:dyDescent="0.25">
      <c r="A74" s="1" t="s">
        <v>79</v>
      </c>
      <c r="B74" s="2"/>
      <c r="C74" s="2"/>
      <c r="D74" s="2"/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/>
      <c r="C75" s="2"/>
      <c r="D75" s="2"/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13321297.41</v>
      </c>
      <c r="C76" s="7">
        <v>6346071.8399999803</v>
      </c>
      <c r="D76" s="7">
        <v>3878667.48</v>
      </c>
      <c r="E76" s="7">
        <v>3758180.0400000028</v>
      </c>
      <c r="F76" s="7">
        <v>5706142.5599999996</v>
      </c>
      <c r="G76" s="7">
        <v>7313101.0800000094</v>
      </c>
      <c r="H76" s="7">
        <v>9324710.7999999914</v>
      </c>
      <c r="I76" s="7">
        <v>12223803.899999993</v>
      </c>
      <c r="J76" s="7">
        <v>14869398.539999999</v>
      </c>
      <c r="K76" s="7">
        <v>11023284.470000003</v>
      </c>
      <c r="L76" s="7">
        <v>13978740.279999977</v>
      </c>
      <c r="M76" s="7">
        <v>16127335.439999996</v>
      </c>
      <c r="N76" s="7">
        <v>117870733.83999994</v>
      </c>
    </row>
    <row r="77" spans="1:14" x14ac:dyDescent="0.25">
      <c r="A77" s="1" t="s">
        <v>15</v>
      </c>
      <c r="B77" s="2">
        <v>13321297.41</v>
      </c>
      <c r="C77" s="2">
        <v>6346071.8399999803</v>
      </c>
      <c r="D77" s="2">
        <v>3878667.48</v>
      </c>
      <c r="E77" s="2">
        <v>3758180.0400000028</v>
      </c>
      <c r="F77" s="2">
        <v>5706142.5599999996</v>
      </c>
      <c r="G77" s="2">
        <v>7313101.0800000094</v>
      </c>
      <c r="H77" s="2">
        <v>9324710.7999999914</v>
      </c>
      <c r="I77" s="2">
        <v>12223803.899999993</v>
      </c>
      <c r="J77" s="2">
        <v>14869398.539999999</v>
      </c>
      <c r="K77" s="2">
        <v>11023284.470000003</v>
      </c>
      <c r="L77" s="2">
        <v>13978740.279999977</v>
      </c>
      <c r="M77" s="2">
        <v>16127335.439999996</v>
      </c>
      <c r="N77" s="2">
        <v>117870733.83999994</v>
      </c>
    </row>
    <row r="78" spans="1:14" x14ac:dyDescent="0.25">
      <c r="A78" s="6" t="s">
        <v>82</v>
      </c>
      <c r="B78" s="7">
        <v>0</v>
      </c>
      <c r="C78" s="7">
        <v>0</v>
      </c>
      <c r="D78" s="7"/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/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/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/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/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10209516.85</v>
      </c>
      <c r="C83" s="7">
        <v>4654522.610000005</v>
      </c>
      <c r="D83" s="7">
        <v>10780079.950000025</v>
      </c>
      <c r="E83" s="7">
        <v>14741805.070000011</v>
      </c>
      <c r="F83" s="7">
        <v>6329756.7900000028</v>
      </c>
      <c r="G83" s="7">
        <v>9633736.099999994</v>
      </c>
      <c r="H83" s="7">
        <v>17159209.810000006</v>
      </c>
      <c r="I83" s="7">
        <v>14906123.570000011</v>
      </c>
      <c r="J83" s="7">
        <v>14984200.510000017</v>
      </c>
      <c r="K83" s="7">
        <v>14847893.350000016</v>
      </c>
      <c r="L83" s="7">
        <v>13197119.49</v>
      </c>
      <c r="M83" s="7">
        <v>15647966.220000012</v>
      </c>
      <c r="N83" s="7">
        <v>147091930.32000008</v>
      </c>
    </row>
    <row r="84" spans="1:14" x14ac:dyDescent="0.25">
      <c r="A84" s="1" t="s">
        <v>87</v>
      </c>
      <c r="B84" s="2">
        <v>10077261.85</v>
      </c>
      <c r="C84" s="2">
        <v>4310659.610000005</v>
      </c>
      <c r="D84" s="2">
        <v>10330534.450000025</v>
      </c>
      <c r="E84" s="2">
        <v>14741805.070000011</v>
      </c>
      <c r="F84" s="2">
        <v>6329756.7900000028</v>
      </c>
      <c r="G84" s="2">
        <v>9633736.099999994</v>
      </c>
      <c r="H84" s="2">
        <v>17159209.810000006</v>
      </c>
      <c r="I84" s="2">
        <v>14906123.570000011</v>
      </c>
      <c r="J84" s="2">
        <v>14984200.510000017</v>
      </c>
      <c r="K84" s="2">
        <v>14847893.350000016</v>
      </c>
      <c r="L84" s="2">
        <v>13197119.49</v>
      </c>
      <c r="M84" s="2">
        <v>15647966.220000012</v>
      </c>
      <c r="N84" s="2">
        <v>146166266.82000008</v>
      </c>
    </row>
    <row r="85" spans="1:14" x14ac:dyDescent="0.25">
      <c r="A85" s="1" t="s">
        <v>88</v>
      </c>
      <c r="B85" s="2">
        <v>132255</v>
      </c>
      <c r="C85" s="2">
        <v>343863</v>
      </c>
      <c r="D85" s="2">
        <v>449545.50000000012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925663.50000000012</v>
      </c>
    </row>
    <row r="86" spans="1:14" x14ac:dyDescent="0.25">
      <c r="A86" s="1" t="s">
        <v>89</v>
      </c>
      <c r="B86" s="2">
        <v>0</v>
      </c>
      <c r="C86" s="2">
        <v>0</v>
      </c>
      <c r="D86" s="2"/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/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/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/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/>
      <c r="E90" s="7">
        <v>0</v>
      </c>
      <c r="F90" s="7">
        <v>0</v>
      </c>
      <c r="G90" s="7">
        <v>0</v>
      </c>
      <c r="H90" s="7">
        <v>523605.59999999986</v>
      </c>
      <c r="I90" s="7">
        <v>523605.59999999986</v>
      </c>
      <c r="J90" s="7">
        <v>383977.43999999994</v>
      </c>
      <c r="K90" s="7">
        <v>1047211.2000000004</v>
      </c>
      <c r="L90" s="7">
        <v>523605.59999999986</v>
      </c>
      <c r="M90" s="7">
        <v>0</v>
      </c>
      <c r="N90" s="7">
        <v>3002005.4399999995</v>
      </c>
    </row>
    <row r="91" spans="1:14" x14ac:dyDescent="0.25">
      <c r="A91" s="1" t="s">
        <v>15</v>
      </c>
      <c r="B91" s="2">
        <v>0</v>
      </c>
      <c r="C91" s="2">
        <v>0</v>
      </c>
      <c r="D91" s="2"/>
      <c r="E91" s="2">
        <v>0</v>
      </c>
      <c r="F91" s="2">
        <v>0</v>
      </c>
      <c r="G91" s="2">
        <v>0</v>
      </c>
      <c r="H91" s="2">
        <v>523605.59999999986</v>
      </c>
      <c r="I91" s="2">
        <v>523605.59999999986</v>
      </c>
      <c r="J91" s="2">
        <v>383977.43999999994</v>
      </c>
      <c r="K91" s="2">
        <v>1047211.2000000004</v>
      </c>
      <c r="L91" s="2">
        <v>523605.59999999986</v>
      </c>
      <c r="M91" s="2">
        <v>0</v>
      </c>
      <c r="N91" s="2">
        <v>3002005.4399999995</v>
      </c>
    </row>
    <row r="92" spans="1:14" x14ac:dyDescent="0.25">
      <c r="A92" s="1" t="s">
        <v>93</v>
      </c>
      <c r="B92" s="2">
        <v>0</v>
      </c>
      <c r="C92" s="2">
        <v>0</v>
      </c>
      <c r="D92" s="2"/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/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/>
      <c r="E94" s="7">
        <v>0</v>
      </c>
      <c r="F94" s="7">
        <v>770029.53000000061</v>
      </c>
      <c r="G94" s="7">
        <v>297303.92999999993</v>
      </c>
      <c r="H94" s="7">
        <v>2184966.8400000036</v>
      </c>
      <c r="I94" s="7">
        <v>3624733.279999983</v>
      </c>
      <c r="J94" s="7">
        <v>2199795.5899999975</v>
      </c>
      <c r="K94" s="7">
        <v>1390235.6499999992</v>
      </c>
      <c r="L94" s="7">
        <v>1289764.309999998</v>
      </c>
      <c r="M94" s="7">
        <v>5384572.4599999795</v>
      </c>
      <c r="N94" s="7">
        <v>17141401.589999959</v>
      </c>
    </row>
    <row r="95" spans="1:14" x14ac:dyDescent="0.25">
      <c r="A95" s="8" t="s">
        <v>96</v>
      </c>
      <c r="B95" s="9">
        <v>0</v>
      </c>
      <c r="C95" s="9">
        <v>0</v>
      </c>
      <c r="D95" s="9"/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/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/>
      <c r="E97" s="11">
        <v>0</v>
      </c>
      <c r="F97" s="11">
        <v>770029.53000000061</v>
      </c>
      <c r="G97" s="11">
        <v>181099.52999999997</v>
      </c>
      <c r="H97" s="11">
        <v>1831045.4400000037</v>
      </c>
      <c r="I97" s="11">
        <v>3193442.529999983</v>
      </c>
      <c r="J97" s="11">
        <v>1981623.4399999974</v>
      </c>
      <c r="K97" s="11">
        <v>1285747.4499999993</v>
      </c>
      <c r="L97" s="11">
        <v>1174542.349999998</v>
      </c>
      <c r="M97" s="11">
        <v>5148419.2999999793</v>
      </c>
      <c r="N97" s="11">
        <v>15565949.569999959</v>
      </c>
    </row>
    <row r="98" spans="1:14" x14ac:dyDescent="0.25">
      <c r="A98" s="10" t="s">
        <v>15</v>
      </c>
      <c r="B98" s="11">
        <v>0</v>
      </c>
      <c r="C98" s="11">
        <v>0</v>
      </c>
      <c r="D98" s="11"/>
      <c r="E98" s="11">
        <v>0</v>
      </c>
      <c r="F98" s="11">
        <v>0</v>
      </c>
      <c r="G98" s="11">
        <v>116204.4</v>
      </c>
      <c r="H98" s="11">
        <v>353921.40000000008</v>
      </c>
      <c r="I98" s="11">
        <v>431290.75000000017</v>
      </c>
      <c r="J98" s="11">
        <v>218172.15000000005</v>
      </c>
      <c r="K98" s="11">
        <v>104488.2</v>
      </c>
      <c r="L98" s="11">
        <v>115221.95999999999</v>
      </c>
      <c r="M98" s="11">
        <v>236153.16</v>
      </c>
      <c r="N98" s="11">
        <v>1575452.0200000003</v>
      </c>
    </row>
    <row r="99" spans="1:14" x14ac:dyDescent="0.25">
      <c r="A99" s="10" t="s">
        <v>99</v>
      </c>
      <c r="B99" s="11">
        <v>0</v>
      </c>
      <c r="C99" s="11">
        <v>0</v>
      </c>
      <c r="D99" s="11"/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/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/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/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169024323.06999996</v>
      </c>
      <c r="C103" s="13">
        <v>123307484.53999999</v>
      </c>
      <c r="D103" s="13">
        <v>97308075.170000196</v>
      </c>
      <c r="E103" s="13">
        <v>174543117.59999993</v>
      </c>
      <c r="F103" s="13">
        <v>218090664.05999878</v>
      </c>
      <c r="G103" s="13">
        <v>271612703.42000091</v>
      </c>
      <c r="H103" s="13">
        <v>291180079.20999801</v>
      </c>
      <c r="I103" s="13">
        <v>275105269.19000012</v>
      </c>
      <c r="J103" s="13">
        <v>294454872.39000005</v>
      </c>
      <c r="K103" s="13">
        <v>280898027.20000052</v>
      </c>
      <c r="L103" s="13">
        <v>247231400.76000133</v>
      </c>
      <c r="M103" s="13">
        <v>129086789.35999998</v>
      </c>
      <c r="N103" s="13">
        <v>2571842805.9699998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4" zoomScaleNormal="100" workbookViewId="0">
      <selection activeCell="K108" sqref="K108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132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133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1555104.96</v>
      </c>
      <c r="C24" s="7">
        <v>1548315.2</v>
      </c>
      <c r="D24" s="7">
        <v>361478.40000000002</v>
      </c>
      <c r="E24" s="7">
        <v>722785.7</v>
      </c>
      <c r="F24" s="7">
        <v>726523.84000000008</v>
      </c>
      <c r="G24" s="7">
        <v>642151.19999999995</v>
      </c>
      <c r="H24" s="7">
        <v>2494501.06</v>
      </c>
      <c r="I24" s="7">
        <v>3707284.42</v>
      </c>
      <c r="J24" s="7">
        <v>3437359.36</v>
      </c>
      <c r="K24" s="7">
        <v>4465652.51</v>
      </c>
      <c r="L24" s="7">
        <v>3135093.2</v>
      </c>
      <c r="M24" s="7">
        <v>4120329.92</v>
      </c>
      <c r="N24" s="7">
        <v>26916579.769999996</v>
      </c>
    </row>
    <row r="25" spans="1:14" x14ac:dyDescent="0.25">
      <c r="A25" s="1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1" t="s">
        <v>32</v>
      </c>
      <c r="B26" s="2">
        <v>1555104.96</v>
      </c>
      <c r="C26" s="2">
        <v>1548315.2</v>
      </c>
      <c r="D26" s="2">
        <v>361478.40000000002</v>
      </c>
      <c r="E26" s="2">
        <v>722785.7</v>
      </c>
      <c r="F26" s="2">
        <v>726523.84000000008</v>
      </c>
      <c r="G26" s="2">
        <v>642151.19999999995</v>
      </c>
      <c r="H26" s="2">
        <v>2494501.06</v>
      </c>
      <c r="I26" s="2">
        <v>3707284.42</v>
      </c>
      <c r="J26" s="2">
        <v>3437359.36</v>
      </c>
      <c r="K26" s="2">
        <v>4465652.51</v>
      </c>
      <c r="L26" s="2">
        <v>3135093.2</v>
      </c>
      <c r="M26" s="2">
        <v>4120329.92</v>
      </c>
      <c r="N26" s="2">
        <v>26916579.769999996</v>
      </c>
    </row>
    <row r="27" spans="1:14" x14ac:dyDescent="0.25">
      <c r="A27" s="6" t="s">
        <v>33</v>
      </c>
      <c r="B27" s="7">
        <v>37506331.609999999</v>
      </c>
      <c r="C27" s="7">
        <v>67827177.560000002</v>
      </c>
      <c r="D27" s="7">
        <v>61260373.039999999</v>
      </c>
      <c r="E27" s="7">
        <v>72719509.159999996</v>
      </c>
      <c r="F27" s="7">
        <v>90362624.310000002</v>
      </c>
      <c r="G27" s="7">
        <v>97274998.210000008</v>
      </c>
      <c r="H27" s="7">
        <v>116751424.66000001</v>
      </c>
      <c r="I27" s="7">
        <v>113139191.11</v>
      </c>
      <c r="J27" s="7">
        <v>119096624.03</v>
      </c>
      <c r="K27" s="7">
        <v>122645621.74000001</v>
      </c>
      <c r="L27" s="7">
        <v>99315029.519999996</v>
      </c>
      <c r="M27" s="7">
        <v>108327800.59</v>
      </c>
      <c r="N27" s="7">
        <v>1106226705.54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5951732.7300000004</v>
      </c>
      <c r="C31" s="2">
        <v>5283068.46</v>
      </c>
      <c r="D31" s="2">
        <v>5296701.2</v>
      </c>
      <c r="E31" s="2">
        <v>0</v>
      </c>
      <c r="F31" s="2">
        <v>0</v>
      </c>
      <c r="G31" s="2">
        <v>0</v>
      </c>
      <c r="H31" s="2">
        <v>0</v>
      </c>
      <c r="I31" s="2">
        <v>9669498</v>
      </c>
      <c r="J31" s="2">
        <v>0</v>
      </c>
      <c r="K31" s="2">
        <v>0</v>
      </c>
      <c r="L31" s="2">
        <v>0</v>
      </c>
      <c r="M31" s="2">
        <v>0</v>
      </c>
      <c r="N31" s="2">
        <v>26201000.390000001</v>
      </c>
    </row>
    <row r="32" spans="1:14" x14ac:dyDescent="0.25">
      <c r="A32" s="1" t="s">
        <v>38</v>
      </c>
      <c r="B32" s="2">
        <v>22899008.050000001</v>
      </c>
      <c r="C32" s="2">
        <v>9290908.2899999991</v>
      </c>
      <c r="D32" s="2">
        <v>22235462.73</v>
      </c>
      <c r="E32" s="2">
        <v>8468556.8100000005</v>
      </c>
      <c r="F32" s="2">
        <v>1102368.75</v>
      </c>
      <c r="G32" s="2">
        <v>5588075.6200000001</v>
      </c>
      <c r="H32" s="2">
        <v>54247836.530000001</v>
      </c>
      <c r="I32" s="2">
        <v>36032379.969999999</v>
      </c>
      <c r="J32" s="2">
        <v>23973159.989999998</v>
      </c>
      <c r="K32" s="2">
        <v>45917763.43</v>
      </c>
      <c r="L32" s="2">
        <v>29481244.98</v>
      </c>
      <c r="M32" s="2">
        <v>32188388.43</v>
      </c>
      <c r="N32" s="2">
        <v>291425153.57999998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8636762.9000000004</v>
      </c>
      <c r="C36" s="2">
        <v>53253200.810000002</v>
      </c>
      <c r="D36" s="2">
        <v>33728209.109999999</v>
      </c>
      <c r="E36" s="2">
        <v>64250952.350000001</v>
      </c>
      <c r="F36" s="2">
        <v>89260255.560000002</v>
      </c>
      <c r="G36" s="2">
        <v>91686922.590000004</v>
      </c>
      <c r="H36" s="2">
        <v>62459384.619999997</v>
      </c>
      <c r="I36" s="2">
        <v>67437313.140000001</v>
      </c>
      <c r="J36" s="2">
        <v>95123464.040000007</v>
      </c>
      <c r="K36" s="2">
        <v>76497834.310000002</v>
      </c>
      <c r="L36" s="2">
        <v>60462648.939999998</v>
      </c>
      <c r="M36" s="2">
        <v>55797823.659999996</v>
      </c>
      <c r="N36" s="2">
        <v>758594772.03000009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18827.93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44203.51</v>
      </c>
      <c r="I38" s="2">
        <v>0</v>
      </c>
      <c r="J38" s="2">
        <v>0</v>
      </c>
      <c r="K38" s="2">
        <v>230024</v>
      </c>
      <c r="L38" s="2">
        <v>9371135.5999999996</v>
      </c>
      <c r="M38" s="2">
        <v>20341588.5</v>
      </c>
      <c r="N38" s="2">
        <v>30005779.539999999</v>
      </c>
    </row>
    <row r="39" spans="1:14" x14ac:dyDescent="0.25">
      <c r="A39" s="6" t="s">
        <v>45</v>
      </c>
      <c r="B39" s="7">
        <v>717559.92</v>
      </c>
      <c r="C39" s="7">
        <v>1094130.52</v>
      </c>
      <c r="D39" s="7">
        <v>1530857.91</v>
      </c>
      <c r="E39" s="7">
        <v>1121395.8</v>
      </c>
      <c r="F39" s="7">
        <v>3294616.92</v>
      </c>
      <c r="G39" s="7">
        <v>2877207</v>
      </c>
      <c r="H39" s="7">
        <v>3187165.59</v>
      </c>
      <c r="I39" s="7">
        <v>4307096.5</v>
      </c>
      <c r="J39" s="7">
        <v>4971628.2</v>
      </c>
      <c r="K39" s="7">
        <v>4631804</v>
      </c>
      <c r="L39" s="7">
        <v>4166723.88</v>
      </c>
      <c r="M39" s="7">
        <v>4481588.43</v>
      </c>
      <c r="N39" s="7">
        <v>36381774.670000002</v>
      </c>
    </row>
    <row r="40" spans="1:14" x14ac:dyDescent="0.25">
      <c r="A40" s="1" t="s">
        <v>45</v>
      </c>
      <c r="B40" s="2">
        <v>717559.92</v>
      </c>
      <c r="C40" s="2">
        <v>1094130.52</v>
      </c>
      <c r="D40" s="2">
        <v>1530857.91</v>
      </c>
      <c r="E40" s="2">
        <v>1121395.8</v>
      </c>
      <c r="F40" s="2">
        <v>3294616.92</v>
      </c>
      <c r="G40" s="2">
        <v>2877207</v>
      </c>
      <c r="H40" s="2">
        <v>3187165.59</v>
      </c>
      <c r="I40" s="2">
        <v>4307096.5</v>
      </c>
      <c r="J40" s="2">
        <v>4971628.2</v>
      </c>
      <c r="K40" s="2">
        <v>4631804</v>
      </c>
      <c r="L40" s="2">
        <v>4166723.88</v>
      </c>
      <c r="M40" s="2">
        <v>4481588.43</v>
      </c>
      <c r="N40" s="2">
        <v>36381774.670000002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2786144.6</v>
      </c>
      <c r="C52" s="7">
        <v>2761642.2</v>
      </c>
      <c r="D52" s="7">
        <v>8258311.4700000007</v>
      </c>
      <c r="E52" s="7">
        <v>8879812.0800000001</v>
      </c>
      <c r="F52" s="7">
        <v>2667579.36</v>
      </c>
      <c r="G52" s="7">
        <v>2916451</v>
      </c>
      <c r="H52" s="7">
        <v>3527356.62</v>
      </c>
      <c r="I52" s="7">
        <v>3945097.28</v>
      </c>
      <c r="J52" s="7">
        <v>3896816.38</v>
      </c>
      <c r="K52" s="7">
        <v>7650465.4100000001</v>
      </c>
      <c r="L52" s="7">
        <v>5843419.3499999996</v>
      </c>
      <c r="M52" s="7">
        <v>2348609.42</v>
      </c>
      <c r="N52" s="7">
        <v>55481705.170000009</v>
      </c>
    </row>
    <row r="53" spans="1:14" x14ac:dyDescent="0.25">
      <c r="A53" s="1" t="s">
        <v>58</v>
      </c>
      <c r="B53" s="2">
        <v>0</v>
      </c>
      <c r="C53" s="2">
        <v>173856</v>
      </c>
      <c r="D53" s="2">
        <v>86928</v>
      </c>
      <c r="E53" s="2">
        <v>0</v>
      </c>
      <c r="F53" s="2">
        <v>0</v>
      </c>
      <c r="G53" s="2">
        <v>0</v>
      </c>
      <c r="H53" s="2">
        <v>0</v>
      </c>
      <c r="I53" s="2">
        <v>14488</v>
      </c>
      <c r="J53" s="2">
        <v>0</v>
      </c>
      <c r="K53" s="2">
        <v>0</v>
      </c>
      <c r="L53" s="2">
        <v>0</v>
      </c>
      <c r="M53" s="2">
        <v>0</v>
      </c>
      <c r="N53" s="2">
        <v>275272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1" t="s">
        <v>62</v>
      </c>
      <c r="B57" s="2">
        <v>2172413</v>
      </c>
      <c r="C57" s="2">
        <v>1983736.2</v>
      </c>
      <c r="D57" s="2">
        <v>7115344.8700000001</v>
      </c>
      <c r="E57" s="2">
        <v>7926863.6799999997</v>
      </c>
      <c r="F57" s="2">
        <v>2191977.7599999998</v>
      </c>
      <c r="G57" s="2">
        <v>2547007</v>
      </c>
      <c r="H57" s="2">
        <v>3527356.62</v>
      </c>
      <c r="I57" s="2">
        <v>3916121.28</v>
      </c>
      <c r="J57" s="2">
        <v>3896816.38</v>
      </c>
      <c r="K57" s="2">
        <v>7650465.4100000001</v>
      </c>
      <c r="L57" s="2">
        <v>5843419.3499999996</v>
      </c>
      <c r="M57" s="2">
        <v>2313959.42</v>
      </c>
      <c r="N57" s="2">
        <v>51085480.970000006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613731.6</v>
      </c>
      <c r="C59" s="2">
        <v>604050</v>
      </c>
      <c r="D59" s="2">
        <v>1056038.6000000001</v>
      </c>
      <c r="E59" s="2">
        <v>952948.4</v>
      </c>
      <c r="F59" s="2">
        <v>475601.6</v>
      </c>
      <c r="G59" s="2">
        <v>369444</v>
      </c>
      <c r="H59" s="2">
        <v>0</v>
      </c>
      <c r="I59" s="2">
        <v>14488</v>
      </c>
      <c r="J59" s="2">
        <v>0</v>
      </c>
      <c r="K59" s="2">
        <v>0</v>
      </c>
      <c r="L59" s="2">
        <v>0</v>
      </c>
      <c r="M59" s="2">
        <v>34650</v>
      </c>
      <c r="N59" s="2">
        <v>4120952.2</v>
      </c>
    </row>
    <row r="60" spans="1:14" x14ac:dyDescent="0.25">
      <c r="A60" s="6" t="s">
        <v>65</v>
      </c>
      <c r="B60" s="7">
        <v>3534793.7399999998</v>
      </c>
      <c r="C60" s="7">
        <v>2759226.1500000004</v>
      </c>
      <c r="D60" s="7">
        <v>5377369.79</v>
      </c>
      <c r="E60" s="7">
        <v>5005061.42</v>
      </c>
      <c r="F60" s="7">
        <v>10457126.17</v>
      </c>
      <c r="G60" s="7">
        <v>9404400.4700000007</v>
      </c>
      <c r="H60" s="7">
        <v>9456411.8300000001</v>
      </c>
      <c r="I60" s="7">
        <v>12423757.52</v>
      </c>
      <c r="J60" s="7">
        <v>9349840.3499999996</v>
      </c>
      <c r="K60" s="7">
        <v>6412206.6299999999</v>
      </c>
      <c r="L60" s="7">
        <v>5548190.1900000004</v>
      </c>
      <c r="M60" s="7">
        <v>5724420.3200000003</v>
      </c>
      <c r="N60" s="7">
        <v>85452804.580000013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117000</v>
      </c>
      <c r="K62" s="2">
        <v>0</v>
      </c>
      <c r="L62" s="2">
        <v>0</v>
      </c>
      <c r="M62" s="2">
        <v>0</v>
      </c>
      <c r="N62" s="2">
        <v>117000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1253597.22</v>
      </c>
      <c r="C66" s="2">
        <v>1222257.27</v>
      </c>
      <c r="D66" s="2">
        <v>2487664.19</v>
      </c>
      <c r="E66" s="2">
        <v>2519583.92</v>
      </c>
      <c r="F66" s="2">
        <v>2978788.64</v>
      </c>
      <c r="G66" s="2">
        <v>2048549.8</v>
      </c>
      <c r="H66" s="2">
        <v>3055430.48</v>
      </c>
      <c r="I66" s="2">
        <v>3385794.68</v>
      </c>
      <c r="J66" s="2">
        <v>2998157.76</v>
      </c>
      <c r="K66" s="2">
        <v>3499030.08</v>
      </c>
      <c r="L66" s="2">
        <v>3076070.4</v>
      </c>
      <c r="M66" s="2">
        <v>3327154.74</v>
      </c>
      <c r="N66" s="2">
        <v>31852079.18</v>
      </c>
    </row>
    <row r="67" spans="1:14" x14ac:dyDescent="0.25">
      <c r="A67" s="1" t="s">
        <v>72</v>
      </c>
      <c r="B67" s="2">
        <v>1401883.2</v>
      </c>
      <c r="C67" s="2">
        <v>1391140.8</v>
      </c>
      <c r="D67" s="2">
        <v>2889705.6</v>
      </c>
      <c r="E67" s="2">
        <v>2485477.5</v>
      </c>
      <c r="F67" s="2">
        <v>7478337.5300000003</v>
      </c>
      <c r="G67" s="2">
        <v>7355850.6699999999</v>
      </c>
      <c r="H67" s="2">
        <v>6400981.3499999996</v>
      </c>
      <c r="I67" s="2">
        <v>9037962.8399999999</v>
      </c>
      <c r="J67" s="2">
        <v>4426878.95</v>
      </c>
      <c r="K67" s="2">
        <v>0</v>
      </c>
      <c r="L67" s="2">
        <v>0</v>
      </c>
      <c r="M67" s="2">
        <v>0</v>
      </c>
      <c r="N67" s="2">
        <v>42868218.439999998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879313.32</v>
      </c>
      <c r="C69" s="2">
        <v>145828.07999999999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578431.5</v>
      </c>
      <c r="K69" s="2">
        <v>1195000</v>
      </c>
      <c r="L69" s="2">
        <v>1800123.14</v>
      </c>
      <c r="M69" s="2">
        <v>2397265.58</v>
      </c>
      <c r="N69" s="2">
        <v>6995961.6200000001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1229372.1400000001</v>
      </c>
      <c r="K70" s="2">
        <v>1718176.55</v>
      </c>
      <c r="L70" s="2">
        <v>671996.65</v>
      </c>
      <c r="M70" s="2">
        <v>0</v>
      </c>
      <c r="N70" s="2">
        <v>3619545.3400000003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5928258.7599999998</v>
      </c>
      <c r="C76" s="7">
        <v>4552453.2799999993</v>
      </c>
      <c r="D76" s="7">
        <v>4791433.3</v>
      </c>
      <c r="E76" s="7">
        <v>5118564.83</v>
      </c>
      <c r="F76" s="7">
        <v>7352077.7199999988</v>
      </c>
      <c r="G76" s="7">
        <v>6839837.1600000001</v>
      </c>
      <c r="H76" s="7">
        <v>10034446.68</v>
      </c>
      <c r="I76" s="7">
        <v>10701956.879999999</v>
      </c>
      <c r="J76" s="7">
        <v>10863107.710000001</v>
      </c>
      <c r="K76" s="7">
        <v>14651290.48</v>
      </c>
      <c r="L76" s="7">
        <v>9848920.2599999998</v>
      </c>
      <c r="M76" s="7">
        <v>9164295.0199999996</v>
      </c>
      <c r="N76" s="7">
        <v>99846642.079999998</v>
      </c>
    </row>
    <row r="77" spans="1:14" x14ac:dyDescent="0.25">
      <c r="A77" s="1" t="s">
        <v>15</v>
      </c>
      <c r="B77" s="2">
        <v>5928258.7599999998</v>
      </c>
      <c r="C77" s="2">
        <v>4552453.2799999993</v>
      </c>
      <c r="D77" s="2">
        <v>4791433.3</v>
      </c>
      <c r="E77" s="2">
        <v>5118564.83</v>
      </c>
      <c r="F77" s="2">
        <v>7352077.7199999988</v>
      </c>
      <c r="G77" s="2">
        <v>6839837.1600000001</v>
      </c>
      <c r="H77" s="2">
        <v>10034446.68</v>
      </c>
      <c r="I77" s="2">
        <v>10701956.879999999</v>
      </c>
      <c r="J77" s="2">
        <v>10863107.710000001</v>
      </c>
      <c r="K77" s="2">
        <v>14651290.48</v>
      </c>
      <c r="L77" s="2">
        <v>9848920.2599999998</v>
      </c>
      <c r="M77" s="2">
        <v>9164295.0199999996</v>
      </c>
      <c r="N77" s="2">
        <v>99846642.079999998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4096001.7</v>
      </c>
      <c r="C83" s="7">
        <v>6523870.9299999997</v>
      </c>
      <c r="D83" s="7">
        <v>5869898.96</v>
      </c>
      <c r="E83" s="7">
        <v>4411879.82</v>
      </c>
      <c r="F83" s="7">
        <v>2261262.2400000002</v>
      </c>
      <c r="G83" s="7">
        <v>6485948.21</v>
      </c>
      <c r="H83" s="7">
        <v>8434665.8800000008</v>
      </c>
      <c r="I83" s="7">
        <v>8980606.7100000009</v>
      </c>
      <c r="J83" s="7">
        <v>9504861.9500000011</v>
      </c>
      <c r="K83" s="7">
        <v>8207182.5700000003</v>
      </c>
      <c r="L83" s="7">
        <v>5220592.53</v>
      </c>
      <c r="M83" s="7">
        <v>6611648.71</v>
      </c>
      <c r="N83" s="7">
        <v>76608420.209999993</v>
      </c>
    </row>
    <row r="84" spans="1:14" x14ac:dyDescent="0.25">
      <c r="A84" s="1" t="s">
        <v>87</v>
      </c>
      <c r="B84" s="2">
        <v>4096001.7</v>
      </c>
      <c r="C84" s="2">
        <v>6523870.9299999997</v>
      </c>
      <c r="D84" s="2">
        <v>5353538.96</v>
      </c>
      <c r="E84" s="2">
        <v>3856669.82</v>
      </c>
      <c r="F84" s="2">
        <v>1586022.24</v>
      </c>
      <c r="G84" s="2">
        <v>6334028.21</v>
      </c>
      <c r="H84" s="2">
        <v>8434665.8800000008</v>
      </c>
      <c r="I84" s="2">
        <v>8733665.9100000001</v>
      </c>
      <c r="J84" s="2">
        <v>9300767.1500000004</v>
      </c>
      <c r="K84" s="2">
        <v>8097667.5700000003</v>
      </c>
      <c r="L84" s="2">
        <v>5113480.53</v>
      </c>
      <c r="M84" s="2">
        <v>6443480.71</v>
      </c>
      <c r="N84" s="2">
        <v>73873859.609999999</v>
      </c>
    </row>
    <row r="85" spans="1:14" x14ac:dyDescent="0.25">
      <c r="A85" s="1" t="s">
        <v>88</v>
      </c>
      <c r="B85" s="2">
        <v>0</v>
      </c>
      <c r="C85" s="2">
        <v>0</v>
      </c>
      <c r="D85" s="2">
        <v>516360</v>
      </c>
      <c r="E85" s="2">
        <v>555210</v>
      </c>
      <c r="F85" s="2">
        <v>675240</v>
      </c>
      <c r="G85" s="2">
        <v>151920</v>
      </c>
      <c r="H85" s="2">
        <v>0</v>
      </c>
      <c r="I85" s="2">
        <v>246940.79999999999</v>
      </c>
      <c r="J85" s="2">
        <v>204094.8</v>
      </c>
      <c r="K85" s="2">
        <v>109515</v>
      </c>
      <c r="L85" s="2">
        <v>107112</v>
      </c>
      <c r="M85" s="2">
        <v>168168</v>
      </c>
      <c r="N85" s="2">
        <v>2734560.5999999996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160979.92000000001</v>
      </c>
      <c r="C94" s="7">
        <v>247069.69</v>
      </c>
      <c r="D94" s="7">
        <v>167599.46</v>
      </c>
      <c r="E94" s="7">
        <v>22843.06</v>
      </c>
      <c r="F94" s="7">
        <v>189000.57</v>
      </c>
      <c r="G94" s="7">
        <v>366592.71</v>
      </c>
      <c r="H94" s="7">
        <v>331754.03000000003</v>
      </c>
      <c r="I94" s="7">
        <v>316698.98</v>
      </c>
      <c r="J94" s="7">
        <v>59296.800000000003</v>
      </c>
      <c r="K94" s="7">
        <v>244973.85</v>
      </c>
      <c r="L94" s="7">
        <v>66578.47</v>
      </c>
      <c r="M94" s="7">
        <v>189868.91</v>
      </c>
      <c r="N94" s="7">
        <v>2363256.4499999997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14130.9</v>
      </c>
      <c r="M95" s="9">
        <v>0</v>
      </c>
      <c r="N95" s="9">
        <v>14130.9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160979.92000000001</v>
      </c>
      <c r="C97" s="11">
        <v>247069.69</v>
      </c>
      <c r="D97" s="11">
        <v>167599.46</v>
      </c>
      <c r="E97" s="11">
        <v>22843.06</v>
      </c>
      <c r="F97" s="11">
        <v>189000.57</v>
      </c>
      <c r="G97" s="11">
        <v>366592.71</v>
      </c>
      <c r="H97" s="11">
        <v>331754.03000000003</v>
      </c>
      <c r="I97" s="11">
        <v>316698.98</v>
      </c>
      <c r="J97" s="11">
        <v>59296.800000000003</v>
      </c>
      <c r="K97" s="11">
        <v>244973.85</v>
      </c>
      <c r="L97" s="11">
        <v>52447.57</v>
      </c>
      <c r="M97" s="11">
        <v>189868.91</v>
      </c>
      <c r="N97" s="11">
        <v>2349125.5499999998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56285175.210000008</v>
      </c>
      <c r="C103" s="13">
        <v>87313885.530000001</v>
      </c>
      <c r="D103" s="13">
        <v>87617322.329999968</v>
      </c>
      <c r="E103" s="13">
        <v>98001851.870000005</v>
      </c>
      <c r="F103" s="13">
        <v>117310811.13</v>
      </c>
      <c r="G103" s="13">
        <v>126807585.95999998</v>
      </c>
      <c r="H103" s="13">
        <v>154217726.35000002</v>
      </c>
      <c r="I103" s="13">
        <v>157521689.40000001</v>
      </c>
      <c r="J103" s="13">
        <v>161179534.78</v>
      </c>
      <c r="K103" s="13">
        <v>168909197.19</v>
      </c>
      <c r="L103" s="13">
        <v>133144547.40000001</v>
      </c>
      <c r="M103" s="13">
        <v>140968561.31999999</v>
      </c>
      <c r="N103" s="13">
        <v>1489277888.4699998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1" zoomScaleNormal="100" workbookViewId="0">
      <selection activeCell="K2" sqref="K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131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133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866010</v>
      </c>
      <c r="C24" s="7">
        <v>725195</v>
      </c>
      <c r="D24" s="7">
        <v>525790</v>
      </c>
      <c r="E24" s="7">
        <v>0</v>
      </c>
      <c r="F24" s="7">
        <v>298861</v>
      </c>
      <c r="G24" s="7">
        <v>1494909</v>
      </c>
      <c r="H24" s="7">
        <v>1556062.44</v>
      </c>
      <c r="I24" s="7">
        <v>0</v>
      </c>
      <c r="J24" s="7">
        <v>17133791.390000001</v>
      </c>
      <c r="K24" s="7">
        <v>19237033.629999999</v>
      </c>
      <c r="L24" s="7">
        <v>17781292.98</v>
      </c>
      <c r="M24" s="7">
        <v>19142007.66</v>
      </c>
      <c r="N24" s="7">
        <v>78760953.099999994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13973506.59</v>
      </c>
      <c r="K25" s="2">
        <v>16309689.07</v>
      </c>
      <c r="L25" s="2">
        <v>16083902.1</v>
      </c>
      <c r="M25" s="2">
        <v>16537945.699999999</v>
      </c>
      <c r="N25" s="2">
        <v>62905043.459999993</v>
      </c>
    </row>
    <row r="26" spans="1:14" x14ac:dyDescent="0.25">
      <c r="A26" s="1" t="s">
        <v>32</v>
      </c>
      <c r="B26" s="2">
        <v>866010</v>
      </c>
      <c r="C26" s="2">
        <v>725195</v>
      </c>
      <c r="D26" s="2">
        <v>525790</v>
      </c>
      <c r="E26" s="2">
        <v>0</v>
      </c>
      <c r="F26" s="2">
        <v>298861</v>
      </c>
      <c r="G26" s="2">
        <v>1494909</v>
      </c>
      <c r="H26" s="2">
        <v>1556062.44</v>
      </c>
      <c r="I26" s="2">
        <v>0</v>
      </c>
      <c r="J26" s="2">
        <v>3160284.8</v>
      </c>
      <c r="K26" s="2">
        <v>2927344.56</v>
      </c>
      <c r="L26" s="2">
        <v>1697390.88</v>
      </c>
      <c r="M26" s="2">
        <v>2604061.96</v>
      </c>
      <c r="N26" s="2">
        <v>15855909.640000001</v>
      </c>
    </row>
    <row r="27" spans="1:14" x14ac:dyDescent="0.25">
      <c r="A27" s="6" t="s">
        <v>33</v>
      </c>
      <c r="B27" s="7">
        <v>26711379.170000002</v>
      </c>
      <c r="C27" s="7">
        <v>24506849</v>
      </c>
      <c r="D27" s="7">
        <v>23434741</v>
      </c>
      <c r="E27" s="7">
        <v>34962085.380000003</v>
      </c>
      <c r="F27" s="7">
        <v>40055590</v>
      </c>
      <c r="G27" s="7">
        <v>47156522.619999982</v>
      </c>
      <c r="H27" s="7">
        <v>49418377.830000006</v>
      </c>
      <c r="I27" s="7">
        <v>56661980.380000003</v>
      </c>
      <c r="J27" s="7">
        <v>56878252.229999997</v>
      </c>
      <c r="K27" s="7">
        <v>69669533.909999996</v>
      </c>
      <c r="L27" s="7">
        <v>68048823.859999672</v>
      </c>
      <c r="M27" s="7">
        <v>54544887.829999998</v>
      </c>
      <c r="N27" s="7">
        <v>552049023.2099998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6797740.4900000002</v>
      </c>
      <c r="C31" s="2">
        <v>11198160</v>
      </c>
      <c r="D31" s="2">
        <v>5618988</v>
      </c>
      <c r="E31" s="2">
        <v>2016301.39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2107477.0699999998</v>
      </c>
      <c r="N31" s="2">
        <v>27738666.950000003</v>
      </c>
    </row>
    <row r="32" spans="1:14" x14ac:dyDescent="0.25">
      <c r="A32" s="1" t="s">
        <v>38</v>
      </c>
      <c r="B32" s="2">
        <v>3873144.91</v>
      </c>
      <c r="C32" s="2">
        <v>3237572</v>
      </c>
      <c r="D32" s="2">
        <v>5128840</v>
      </c>
      <c r="E32" s="2">
        <v>368927.9</v>
      </c>
      <c r="F32" s="2">
        <v>0</v>
      </c>
      <c r="G32" s="2">
        <v>4145692.0899999975</v>
      </c>
      <c r="H32" s="2">
        <v>13214136.140000001</v>
      </c>
      <c r="I32" s="2">
        <v>24211155.84</v>
      </c>
      <c r="J32" s="2">
        <v>30157883.800000001</v>
      </c>
      <c r="K32" s="2">
        <v>33779543.229999997</v>
      </c>
      <c r="L32" s="2">
        <v>30789689.85999966</v>
      </c>
      <c r="M32" s="2">
        <v>22114606.690000001</v>
      </c>
      <c r="N32" s="2">
        <v>171021192.45999965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15700173.77</v>
      </c>
      <c r="C36" s="2">
        <v>9984214</v>
      </c>
      <c r="D36" s="2">
        <v>12647654</v>
      </c>
      <c r="E36" s="2">
        <v>32568397.100000001</v>
      </c>
      <c r="F36" s="2">
        <v>40055590</v>
      </c>
      <c r="G36" s="2">
        <v>42859653.009999983</v>
      </c>
      <c r="H36" s="2">
        <v>35927401.200000003</v>
      </c>
      <c r="I36" s="2">
        <v>32186807.120000001</v>
      </c>
      <c r="J36" s="2">
        <v>26674902.489999998</v>
      </c>
      <c r="K36" s="2">
        <v>35889990.68</v>
      </c>
      <c r="L36" s="2">
        <v>35637424.07</v>
      </c>
      <c r="M36" s="2">
        <v>29710402.16</v>
      </c>
      <c r="N36" s="2">
        <v>349842609.60000002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340320</v>
      </c>
      <c r="C38" s="2">
        <v>86903</v>
      </c>
      <c r="D38" s="2">
        <v>39259</v>
      </c>
      <c r="E38" s="2">
        <v>8458.99</v>
      </c>
      <c r="F38" s="2">
        <v>0</v>
      </c>
      <c r="G38" s="2">
        <v>151177.52000000002</v>
      </c>
      <c r="H38" s="2">
        <v>276840.49</v>
      </c>
      <c r="I38" s="2">
        <v>264017.42</v>
      </c>
      <c r="J38" s="2">
        <v>45465.94</v>
      </c>
      <c r="K38" s="2">
        <v>0</v>
      </c>
      <c r="L38" s="2">
        <v>1621709.93</v>
      </c>
      <c r="M38" s="2">
        <v>612401.91</v>
      </c>
      <c r="N38" s="2">
        <v>3446554.2</v>
      </c>
    </row>
    <row r="39" spans="1:14" x14ac:dyDescent="0.25">
      <c r="A39" s="6" t="s">
        <v>45</v>
      </c>
      <c r="B39" s="7">
        <v>556305.76</v>
      </c>
      <c r="C39" s="7">
        <v>878378</v>
      </c>
      <c r="D39" s="7">
        <v>878378</v>
      </c>
      <c r="E39" s="7">
        <v>836970.75</v>
      </c>
      <c r="F39" s="7">
        <v>1420823</v>
      </c>
      <c r="G39" s="7">
        <v>1638549</v>
      </c>
      <c r="H39" s="7">
        <v>1824372</v>
      </c>
      <c r="I39" s="7">
        <v>2575056</v>
      </c>
      <c r="J39" s="7">
        <v>3038463.12</v>
      </c>
      <c r="K39" s="7">
        <v>2429972.16</v>
      </c>
      <c r="L39" s="7">
        <v>2923406.64</v>
      </c>
      <c r="M39" s="7">
        <v>834372</v>
      </c>
      <c r="N39" s="7">
        <v>19835046.43</v>
      </c>
    </row>
    <row r="40" spans="1:14" x14ac:dyDescent="0.25">
      <c r="A40" s="1" t="s">
        <v>45</v>
      </c>
      <c r="B40" s="2">
        <v>556305.76</v>
      </c>
      <c r="C40" s="2">
        <v>878378</v>
      </c>
      <c r="D40" s="2">
        <v>878378</v>
      </c>
      <c r="E40" s="2">
        <v>836970.75</v>
      </c>
      <c r="F40" s="2">
        <v>1420823</v>
      </c>
      <c r="G40" s="2">
        <v>1638549</v>
      </c>
      <c r="H40" s="2">
        <v>1824372</v>
      </c>
      <c r="I40" s="2">
        <v>2575056</v>
      </c>
      <c r="J40" s="2">
        <v>3038463.12</v>
      </c>
      <c r="K40" s="2">
        <v>2429972.16</v>
      </c>
      <c r="L40" s="2">
        <v>2923406.64</v>
      </c>
      <c r="M40" s="2">
        <v>834372</v>
      </c>
      <c r="N40" s="2">
        <v>19835046.43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717902.56</v>
      </c>
      <c r="C52" s="7">
        <v>2234893</v>
      </c>
      <c r="D52" s="7">
        <v>4513549</v>
      </c>
      <c r="E52" s="7">
        <v>8434318.5999999996</v>
      </c>
      <c r="F52" s="7">
        <v>5909681</v>
      </c>
      <c r="G52" s="7">
        <v>7038451.6800000016</v>
      </c>
      <c r="H52" s="7">
        <v>8501837.7400000002</v>
      </c>
      <c r="I52" s="7">
        <v>11798662.380000001</v>
      </c>
      <c r="J52" s="7">
        <v>8172220.3799999999</v>
      </c>
      <c r="K52" s="7">
        <v>4746205.8</v>
      </c>
      <c r="L52" s="7">
        <v>6681360.1099999994</v>
      </c>
      <c r="M52" s="7">
        <v>5365684.1099999994</v>
      </c>
      <c r="N52" s="7">
        <v>74114766.360000014</v>
      </c>
    </row>
    <row r="53" spans="1:14" x14ac:dyDescent="0.25">
      <c r="A53" s="1" t="s">
        <v>58</v>
      </c>
      <c r="B53" s="2">
        <v>717902.56</v>
      </c>
      <c r="C53" s="2">
        <v>788656</v>
      </c>
      <c r="D53" s="2">
        <v>1100231</v>
      </c>
      <c r="E53" s="2">
        <v>2688689.8</v>
      </c>
      <c r="F53" s="2">
        <v>0</v>
      </c>
      <c r="G53" s="2">
        <v>0</v>
      </c>
      <c r="H53" s="2">
        <v>363450.24</v>
      </c>
      <c r="I53" s="2">
        <v>2382775.6800000002</v>
      </c>
      <c r="J53" s="2">
        <v>1938401.28</v>
      </c>
      <c r="K53" s="2">
        <v>1211500.8</v>
      </c>
      <c r="L53" s="2">
        <v>1538385.6</v>
      </c>
      <c r="M53" s="2">
        <v>852537.6</v>
      </c>
      <c r="N53" s="2">
        <v>13582530.559999999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2306591</v>
      </c>
      <c r="G54" s="2">
        <v>2549071.6800000011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4855662.6800000016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982128</v>
      </c>
      <c r="D57" s="2">
        <v>0</v>
      </c>
      <c r="E57" s="2">
        <v>3281760</v>
      </c>
      <c r="F57" s="2">
        <v>330240</v>
      </c>
      <c r="G57" s="2">
        <v>936000</v>
      </c>
      <c r="H57" s="2">
        <v>4397987.5</v>
      </c>
      <c r="I57" s="2">
        <v>6205376.7000000002</v>
      </c>
      <c r="J57" s="2">
        <v>3989579.1</v>
      </c>
      <c r="K57" s="2">
        <v>1595025</v>
      </c>
      <c r="L57" s="2">
        <v>3761270.75</v>
      </c>
      <c r="M57" s="2">
        <v>3786012.75</v>
      </c>
      <c r="N57" s="2">
        <v>29265379.800000001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464109</v>
      </c>
      <c r="D59" s="2">
        <v>3413318</v>
      </c>
      <c r="E59" s="2">
        <v>2463868.7999999998</v>
      </c>
      <c r="F59" s="2">
        <v>3272850</v>
      </c>
      <c r="G59" s="2">
        <v>3553380</v>
      </c>
      <c r="H59" s="2">
        <v>3740400</v>
      </c>
      <c r="I59" s="2">
        <v>3210510</v>
      </c>
      <c r="J59" s="2">
        <v>2244240</v>
      </c>
      <c r="K59" s="2">
        <v>1939680</v>
      </c>
      <c r="L59" s="2">
        <v>1381703.76</v>
      </c>
      <c r="M59" s="2">
        <v>727133.76</v>
      </c>
      <c r="N59" s="2">
        <v>26411193.320000004</v>
      </c>
    </row>
    <row r="60" spans="1:14" x14ac:dyDescent="0.25">
      <c r="A60" s="6" t="s">
        <v>65</v>
      </c>
      <c r="B60" s="7">
        <v>1809398</v>
      </c>
      <c r="C60" s="7">
        <v>1408865</v>
      </c>
      <c r="D60" s="7">
        <v>3429094</v>
      </c>
      <c r="E60" s="7">
        <v>1011238</v>
      </c>
      <c r="F60" s="7">
        <v>2562048</v>
      </c>
      <c r="G60" s="7">
        <v>3393751</v>
      </c>
      <c r="H60" s="7">
        <v>3196591</v>
      </c>
      <c r="I60" s="7">
        <v>2504172</v>
      </c>
      <c r="J60" s="7">
        <v>4599893</v>
      </c>
      <c r="K60" s="7">
        <v>4668071</v>
      </c>
      <c r="L60" s="7">
        <v>3830565</v>
      </c>
      <c r="M60" s="7">
        <v>2465197.7400000002</v>
      </c>
      <c r="N60" s="7">
        <v>34878883.740000002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64454</v>
      </c>
      <c r="M65" s="2">
        <v>0</v>
      </c>
      <c r="N65" s="2">
        <v>64454</v>
      </c>
    </row>
    <row r="66" spans="1:14" x14ac:dyDescent="0.25">
      <c r="A66" s="1" t="s">
        <v>71</v>
      </c>
      <c r="B66" s="2">
        <v>997672</v>
      </c>
      <c r="C66" s="2">
        <v>1148271</v>
      </c>
      <c r="D66" s="2">
        <v>2327335</v>
      </c>
      <c r="E66" s="2">
        <v>118786</v>
      </c>
      <c r="F66" s="2">
        <v>1744214</v>
      </c>
      <c r="G66" s="2">
        <v>1959799</v>
      </c>
      <c r="H66" s="2">
        <v>1959734</v>
      </c>
      <c r="I66" s="2">
        <v>2504172</v>
      </c>
      <c r="J66" s="2">
        <v>2498295</v>
      </c>
      <c r="K66" s="2">
        <v>3026602</v>
      </c>
      <c r="L66" s="2">
        <v>1639106</v>
      </c>
      <c r="M66" s="2">
        <v>1635871.11</v>
      </c>
      <c r="N66" s="2">
        <v>21559857.109999999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811726</v>
      </c>
      <c r="C69" s="2">
        <v>260594</v>
      </c>
      <c r="D69" s="2">
        <v>1101759</v>
      </c>
      <c r="E69" s="2">
        <v>892452</v>
      </c>
      <c r="F69" s="2">
        <v>817834</v>
      </c>
      <c r="G69" s="2">
        <v>1433952</v>
      </c>
      <c r="H69" s="2">
        <v>1236857</v>
      </c>
      <c r="I69" s="2">
        <v>0</v>
      </c>
      <c r="J69" s="2">
        <v>2101598</v>
      </c>
      <c r="K69" s="2">
        <v>1641469</v>
      </c>
      <c r="L69" s="2">
        <v>2127005</v>
      </c>
      <c r="M69" s="2">
        <v>829326.63</v>
      </c>
      <c r="N69" s="2">
        <v>13254572.630000001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8019283</v>
      </c>
      <c r="C76" s="7">
        <v>15205757</v>
      </c>
      <c r="D76" s="7">
        <v>11891022</v>
      </c>
      <c r="E76" s="7">
        <v>11616900.609999999</v>
      </c>
      <c r="F76" s="7">
        <v>14119501</v>
      </c>
      <c r="G76" s="7">
        <v>14340563</v>
      </c>
      <c r="H76" s="7">
        <v>14347009.629999999</v>
      </c>
      <c r="I76" s="7">
        <v>24069416.580000006</v>
      </c>
      <c r="J76" s="7">
        <v>6533336.1299999999</v>
      </c>
      <c r="K76" s="7">
        <v>8256195.9499999993</v>
      </c>
      <c r="L76" s="7">
        <v>8939423</v>
      </c>
      <c r="M76" s="7">
        <v>7223073</v>
      </c>
      <c r="N76" s="7">
        <v>144561480.89999998</v>
      </c>
    </row>
    <row r="77" spans="1:14" x14ac:dyDescent="0.25">
      <c r="A77" s="1" t="s">
        <v>15</v>
      </c>
      <c r="B77" s="2">
        <v>8019283</v>
      </c>
      <c r="C77" s="2">
        <v>15205757</v>
      </c>
      <c r="D77" s="2">
        <v>11891022</v>
      </c>
      <c r="E77" s="2">
        <v>11616900.609999999</v>
      </c>
      <c r="F77" s="2">
        <v>14119501</v>
      </c>
      <c r="G77" s="2">
        <v>14340563</v>
      </c>
      <c r="H77" s="2">
        <v>14347009.629999999</v>
      </c>
      <c r="I77" s="2">
        <v>24069416.580000006</v>
      </c>
      <c r="J77" s="2">
        <v>6533336.1299999999</v>
      </c>
      <c r="K77" s="2">
        <v>8256195.9499999993</v>
      </c>
      <c r="L77" s="2">
        <v>8939423</v>
      </c>
      <c r="M77" s="2">
        <v>7223073</v>
      </c>
      <c r="N77" s="2">
        <v>144561480.89999998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3146220</v>
      </c>
      <c r="C83" s="7">
        <v>3048110</v>
      </c>
      <c r="D83" s="7">
        <v>4608496</v>
      </c>
      <c r="E83" s="7">
        <v>4461720</v>
      </c>
      <c r="F83" s="7">
        <v>3525904</v>
      </c>
      <c r="G83" s="7">
        <v>5139630</v>
      </c>
      <c r="H83" s="7">
        <v>6768368</v>
      </c>
      <c r="I83" s="7">
        <v>8143943</v>
      </c>
      <c r="J83" s="7">
        <v>8581570</v>
      </c>
      <c r="K83" s="7">
        <v>9936951</v>
      </c>
      <c r="L83" s="7">
        <v>7883193</v>
      </c>
      <c r="M83" s="7">
        <v>3348664.44</v>
      </c>
      <c r="N83" s="7">
        <v>68592769.439999998</v>
      </c>
    </row>
    <row r="84" spans="1:14" x14ac:dyDescent="0.25">
      <c r="A84" s="1" t="s">
        <v>87</v>
      </c>
      <c r="B84" s="2">
        <v>2963327</v>
      </c>
      <c r="C84" s="2">
        <v>2956663</v>
      </c>
      <c r="D84" s="2">
        <v>4423846</v>
      </c>
      <c r="E84" s="2">
        <v>4355453</v>
      </c>
      <c r="F84" s="2">
        <v>3511083</v>
      </c>
      <c r="G84" s="2">
        <v>5139630</v>
      </c>
      <c r="H84" s="2">
        <v>6768368</v>
      </c>
      <c r="I84" s="2">
        <v>7990553</v>
      </c>
      <c r="J84" s="2">
        <v>8389570</v>
      </c>
      <c r="K84" s="2">
        <v>8822805</v>
      </c>
      <c r="L84" s="2">
        <v>7664733</v>
      </c>
      <c r="M84" s="2">
        <v>2955436.44</v>
      </c>
      <c r="N84" s="2">
        <v>65941467.439999998</v>
      </c>
    </row>
    <row r="85" spans="1:14" x14ac:dyDescent="0.25">
      <c r="A85" s="1" t="s">
        <v>88</v>
      </c>
      <c r="B85" s="2">
        <v>182893</v>
      </c>
      <c r="C85" s="2">
        <v>91447</v>
      </c>
      <c r="D85" s="2">
        <v>184650</v>
      </c>
      <c r="E85" s="2">
        <v>106267</v>
      </c>
      <c r="F85" s="2">
        <v>14821</v>
      </c>
      <c r="G85" s="2">
        <v>0</v>
      </c>
      <c r="H85" s="2">
        <v>0</v>
      </c>
      <c r="I85" s="2">
        <v>153390</v>
      </c>
      <c r="J85" s="2">
        <v>192000</v>
      </c>
      <c r="K85" s="2">
        <v>1114146</v>
      </c>
      <c r="L85" s="2">
        <v>218460</v>
      </c>
      <c r="M85" s="2">
        <v>393228</v>
      </c>
      <c r="N85" s="2">
        <v>2651302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2667863</v>
      </c>
      <c r="C94" s="7">
        <v>5173954</v>
      </c>
      <c r="D94" s="7">
        <v>4938455</v>
      </c>
      <c r="E94" s="7">
        <v>159960</v>
      </c>
      <c r="F94" s="7">
        <v>4407154</v>
      </c>
      <c r="G94" s="7">
        <v>1905171</v>
      </c>
      <c r="H94" s="7">
        <v>2787090</v>
      </c>
      <c r="I94" s="7">
        <v>2938333</v>
      </c>
      <c r="J94" s="7">
        <v>4610082</v>
      </c>
      <c r="K94" s="7">
        <v>1369599</v>
      </c>
      <c r="L94" s="7">
        <v>2926879</v>
      </c>
      <c r="M94" s="7">
        <v>3428583.1300000004</v>
      </c>
      <c r="N94" s="7">
        <v>37313123.130000003</v>
      </c>
    </row>
    <row r="95" spans="1:14" x14ac:dyDescent="0.25">
      <c r="A95" s="8" t="s">
        <v>96</v>
      </c>
      <c r="B95" s="9">
        <v>2496300</v>
      </c>
      <c r="C95" s="9">
        <v>5084109</v>
      </c>
      <c r="D95" s="9">
        <v>4770163</v>
      </c>
      <c r="E95" s="9">
        <v>159960</v>
      </c>
      <c r="F95" s="9">
        <v>0</v>
      </c>
      <c r="G95" s="9">
        <v>1732614</v>
      </c>
      <c r="H95" s="9">
        <v>2620891</v>
      </c>
      <c r="I95" s="9">
        <v>2701676</v>
      </c>
      <c r="J95" s="9">
        <v>4375542</v>
      </c>
      <c r="K95" s="9">
        <v>1171004</v>
      </c>
      <c r="L95" s="9">
        <v>2641814</v>
      </c>
      <c r="M95" s="9">
        <v>3286235.66</v>
      </c>
      <c r="N95" s="9">
        <v>31040308.66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171563</v>
      </c>
      <c r="C97" s="11">
        <v>89845</v>
      </c>
      <c r="D97" s="11">
        <v>168292</v>
      </c>
      <c r="E97" s="11">
        <v>0</v>
      </c>
      <c r="F97" s="11">
        <v>4407154</v>
      </c>
      <c r="G97" s="11">
        <v>172557</v>
      </c>
      <c r="H97" s="11">
        <v>166199</v>
      </c>
      <c r="I97" s="11">
        <v>236657</v>
      </c>
      <c r="J97" s="11">
        <v>234540</v>
      </c>
      <c r="K97" s="11">
        <v>198595</v>
      </c>
      <c r="L97" s="11">
        <v>285065</v>
      </c>
      <c r="M97" s="11">
        <v>142347.47</v>
      </c>
      <c r="N97" s="11">
        <v>6272814.4699999997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44494361.490000002</v>
      </c>
      <c r="C103" s="13">
        <v>53182001</v>
      </c>
      <c r="D103" s="13">
        <v>54219525</v>
      </c>
      <c r="E103" s="13">
        <v>61483193.339999996</v>
      </c>
      <c r="F103" s="13">
        <v>72299562</v>
      </c>
      <c r="G103" s="13">
        <v>82107547.299999982</v>
      </c>
      <c r="H103" s="13">
        <v>88399708.640000001</v>
      </c>
      <c r="I103" s="13">
        <v>108691563.34</v>
      </c>
      <c r="J103" s="13">
        <v>109547608.24999999</v>
      </c>
      <c r="K103" s="13">
        <v>120313562.44999999</v>
      </c>
      <c r="L103" s="13">
        <v>119014943.58999968</v>
      </c>
      <c r="M103" s="13">
        <v>96352469.909999982</v>
      </c>
      <c r="N103" s="13">
        <v>1010106046.3099996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D2" sqref="D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130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133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460917</v>
      </c>
      <c r="C24" s="7">
        <v>597313</v>
      </c>
      <c r="D24" s="7">
        <v>671041.80000000005</v>
      </c>
      <c r="E24" s="7">
        <v>0</v>
      </c>
      <c r="F24" s="7">
        <v>0</v>
      </c>
      <c r="G24" s="7">
        <v>0</v>
      </c>
      <c r="H24" s="7">
        <v>1019454.6</v>
      </c>
      <c r="I24" s="7">
        <v>4755120</v>
      </c>
      <c r="J24" s="7">
        <v>1829572.2000000002</v>
      </c>
      <c r="K24" s="7">
        <v>1345174.4000000001</v>
      </c>
      <c r="L24" s="7">
        <v>0</v>
      </c>
      <c r="M24" s="7">
        <v>276150</v>
      </c>
      <c r="N24" s="7">
        <v>10954743.000000002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460917</v>
      </c>
      <c r="C26" s="2">
        <v>597313</v>
      </c>
      <c r="D26" s="2">
        <v>671041.80000000005</v>
      </c>
      <c r="E26" s="2">
        <v>0</v>
      </c>
      <c r="F26" s="2">
        <v>0</v>
      </c>
      <c r="G26" s="2">
        <v>0</v>
      </c>
      <c r="H26" s="2">
        <v>1019454.6</v>
      </c>
      <c r="I26" s="2">
        <v>4755120</v>
      </c>
      <c r="J26" s="2">
        <v>1829572.2000000002</v>
      </c>
      <c r="K26" s="2">
        <v>1345174.4000000001</v>
      </c>
      <c r="L26" s="2">
        <v>0</v>
      </c>
      <c r="M26" s="2">
        <v>276150</v>
      </c>
      <c r="N26" s="2">
        <v>10954743.000000002</v>
      </c>
    </row>
    <row r="27" spans="1:14" x14ac:dyDescent="0.25">
      <c r="A27" s="6" t="s">
        <v>33</v>
      </c>
      <c r="B27" s="7">
        <v>10826214.030000001</v>
      </c>
      <c r="C27" s="7">
        <v>14593693</v>
      </c>
      <c r="D27" s="7">
        <v>14180444.379999999</v>
      </c>
      <c r="E27" s="7">
        <v>22219448.710000001</v>
      </c>
      <c r="F27" s="7">
        <v>30861555</v>
      </c>
      <c r="G27" s="7">
        <v>34308962.359999999</v>
      </c>
      <c r="H27" s="7">
        <v>34090654.980000004</v>
      </c>
      <c r="I27" s="7">
        <v>49284026.340000004</v>
      </c>
      <c r="J27" s="7">
        <v>31067340.374200001</v>
      </c>
      <c r="K27" s="7">
        <v>37475233.2161</v>
      </c>
      <c r="L27" s="7">
        <v>33912113.700000003</v>
      </c>
      <c r="M27" s="7">
        <v>25802144</v>
      </c>
      <c r="N27" s="7">
        <v>338621830.09030002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421344</v>
      </c>
      <c r="C31" s="2">
        <v>2299416</v>
      </c>
      <c r="D31" s="2">
        <v>2260876.7999999998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3332717</v>
      </c>
      <c r="N31" s="2">
        <v>8314353.7999999998</v>
      </c>
    </row>
    <row r="32" spans="1:14" x14ac:dyDescent="0.25">
      <c r="A32" s="1" t="s">
        <v>38</v>
      </c>
      <c r="B32" s="2">
        <v>688442.92</v>
      </c>
      <c r="C32" s="2">
        <v>0</v>
      </c>
      <c r="D32" s="2">
        <v>800850.74</v>
      </c>
      <c r="E32" s="2">
        <v>710350.35</v>
      </c>
      <c r="F32" s="2">
        <v>93427</v>
      </c>
      <c r="G32" s="2">
        <v>2289893.36</v>
      </c>
      <c r="H32" s="2">
        <v>14212191.41</v>
      </c>
      <c r="I32" s="2">
        <v>16536398.060000001</v>
      </c>
      <c r="J32" s="2">
        <v>7324411.7690000003</v>
      </c>
      <c r="K32" s="2">
        <v>10394708.0572</v>
      </c>
      <c r="L32" s="2">
        <v>0</v>
      </c>
      <c r="M32" s="2">
        <v>4984265</v>
      </c>
      <c r="N32" s="2">
        <v>58034938.666200005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925841.28</v>
      </c>
      <c r="C35" s="2">
        <v>0</v>
      </c>
      <c r="D35" s="2">
        <v>808549.14</v>
      </c>
      <c r="E35" s="2">
        <v>0</v>
      </c>
      <c r="F35" s="2">
        <v>0</v>
      </c>
      <c r="G35" s="2">
        <v>188061</v>
      </c>
      <c r="H35" s="2">
        <v>1027607.2</v>
      </c>
      <c r="I35" s="2">
        <v>3146000</v>
      </c>
      <c r="J35" s="2">
        <v>2108948.8000000003</v>
      </c>
      <c r="K35" s="2">
        <v>735436.80000000005</v>
      </c>
      <c r="L35" s="2">
        <v>735436.80000000005</v>
      </c>
      <c r="M35" s="2">
        <v>336000</v>
      </c>
      <c r="N35" s="2">
        <v>10011881.020000001</v>
      </c>
    </row>
    <row r="36" spans="1:14" x14ac:dyDescent="0.25">
      <c r="A36" s="1" t="s">
        <v>42</v>
      </c>
      <c r="B36" s="2">
        <v>7975757.1100000003</v>
      </c>
      <c r="C36" s="2">
        <v>11523098</v>
      </c>
      <c r="D36" s="2">
        <v>10310167.699999999</v>
      </c>
      <c r="E36" s="2">
        <v>21509098.359999999</v>
      </c>
      <c r="F36" s="2">
        <v>30768128</v>
      </c>
      <c r="G36" s="2">
        <v>31831008</v>
      </c>
      <c r="H36" s="2">
        <v>18850856.370000001</v>
      </c>
      <c r="I36" s="2">
        <v>29601628.280000001</v>
      </c>
      <c r="J36" s="2">
        <v>21633979.805199999</v>
      </c>
      <c r="K36" s="2">
        <v>26345088.358899999</v>
      </c>
      <c r="L36" s="2">
        <v>32554635</v>
      </c>
      <c r="M36" s="2">
        <v>17149162</v>
      </c>
      <c r="N36" s="2">
        <v>260052606.98410001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814828.72</v>
      </c>
      <c r="C38" s="2">
        <v>771179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622041.9</v>
      </c>
      <c r="M38" s="2">
        <v>0</v>
      </c>
      <c r="N38" s="2">
        <v>2208049.62</v>
      </c>
    </row>
    <row r="39" spans="1:14" x14ac:dyDescent="0.25">
      <c r="A39" s="6" t="s">
        <v>45</v>
      </c>
      <c r="B39" s="7">
        <v>0</v>
      </c>
      <c r="C39" s="7">
        <v>758258</v>
      </c>
      <c r="D39" s="7">
        <v>0</v>
      </c>
      <c r="E39" s="7">
        <v>225225</v>
      </c>
      <c r="F39" s="7">
        <v>419669</v>
      </c>
      <c r="G39" s="7">
        <v>790539.75</v>
      </c>
      <c r="H39" s="7">
        <v>0</v>
      </c>
      <c r="I39" s="7">
        <v>841500</v>
      </c>
      <c r="J39" s="7">
        <v>585585</v>
      </c>
      <c r="K39" s="7">
        <v>527026.5</v>
      </c>
      <c r="L39" s="7">
        <v>380630.25</v>
      </c>
      <c r="M39" s="7">
        <v>956456</v>
      </c>
      <c r="N39" s="7">
        <v>5484889.5</v>
      </c>
    </row>
    <row r="40" spans="1:14" x14ac:dyDescent="0.25">
      <c r="A40" s="1" t="s">
        <v>45</v>
      </c>
      <c r="B40" s="2">
        <v>0</v>
      </c>
      <c r="C40" s="2">
        <v>758258</v>
      </c>
      <c r="D40" s="2">
        <v>0</v>
      </c>
      <c r="E40" s="2">
        <v>225225</v>
      </c>
      <c r="F40" s="2">
        <v>419669</v>
      </c>
      <c r="G40" s="2">
        <v>790539.75</v>
      </c>
      <c r="H40" s="2">
        <v>0</v>
      </c>
      <c r="I40" s="2">
        <v>841500</v>
      </c>
      <c r="J40" s="2">
        <v>585585</v>
      </c>
      <c r="K40" s="2">
        <v>527026.5</v>
      </c>
      <c r="L40" s="2">
        <v>380630.25</v>
      </c>
      <c r="M40" s="2">
        <v>956456</v>
      </c>
      <c r="N40" s="2">
        <v>5484889.5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358938</v>
      </c>
      <c r="C52" s="7">
        <v>339431</v>
      </c>
      <c r="D52" s="7">
        <v>245984.52</v>
      </c>
      <c r="E52" s="7">
        <v>1439625.6</v>
      </c>
      <c r="F52" s="7">
        <v>2813058</v>
      </c>
      <c r="G52" s="7">
        <v>3255269.8000000003</v>
      </c>
      <c r="H52" s="7">
        <v>8111674.6400000006</v>
      </c>
      <c r="I52" s="7">
        <v>9582942</v>
      </c>
      <c r="J52" s="7">
        <v>9764279.5199999996</v>
      </c>
      <c r="K52" s="7">
        <v>7402688.1599999992</v>
      </c>
      <c r="L52" s="7">
        <v>9278895</v>
      </c>
      <c r="M52" s="7">
        <v>5353642</v>
      </c>
      <c r="N52" s="7">
        <v>57946428.240000002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946108.8</v>
      </c>
      <c r="F53" s="2">
        <v>1892218</v>
      </c>
      <c r="G53" s="2">
        <v>1258939.2</v>
      </c>
      <c r="H53" s="2">
        <v>4253342.24</v>
      </c>
      <c r="I53" s="2">
        <v>2974782</v>
      </c>
      <c r="J53" s="2">
        <v>7489079.5200000005</v>
      </c>
      <c r="K53" s="2">
        <v>5050774.5599999996</v>
      </c>
      <c r="L53" s="2">
        <v>4625317</v>
      </c>
      <c r="M53" s="2">
        <v>1093716</v>
      </c>
      <c r="N53" s="2">
        <v>29584277.32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1229617</v>
      </c>
      <c r="H57" s="2">
        <v>2084022</v>
      </c>
      <c r="I57" s="2">
        <v>6608160</v>
      </c>
      <c r="J57" s="2">
        <v>2275200</v>
      </c>
      <c r="K57" s="2">
        <v>2351913.5999999996</v>
      </c>
      <c r="L57" s="2">
        <v>3511178</v>
      </c>
      <c r="M57" s="2">
        <v>4086526</v>
      </c>
      <c r="N57" s="2">
        <v>22146616.600000001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358938</v>
      </c>
      <c r="C59" s="2">
        <v>339431</v>
      </c>
      <c r="D59" s="2">
        <v>245984.52</v>
      </c>
      <c r="E59" s="2">
        <v>493516.79999999999</v>
      </c>
      <c r="F59" s="2">
        <v>920840</v>
      </c>
      <c r="G59" s="2">
        <v>766713.6</v>
      </c>
      <c r="H59" s="2">
        <v>1774310.3999999999</v>
      </c>
      <c r="I59" s="2">
        <v>0</v>
      </c>
      <c r="J59" s="2">
        <v>0</v>
      </c>
      <c r="K59" s="2">
        <v>0</v>
      </c>
      <c r="L59" s="2">
        <v>1142400</v>
      </c>
      <c r="M59" s="2">
        <v>173400</v>
      </c>
      <c r="N59" s="2">
        <v>6215534.3200000003</v>
      </c>
    </row>
    <row r="60" spans="1:14" x14ac:dyDescent="0.25">
      <c r="A60" s="6" t="s">
        <v>65</v>
      </c>
      <c r="B60" s="7">
        <v>980646.74</v>
      </c>
      <c r="C60" s="7">
        <v>1291759</v>
      </c>
      <c r="D60" s="7">
        <v>1503258.48</v>
      </c>
      <c r="E60" s="7">
        <v>653493.66</v>
      </c>
      <c r="F60" s="7">
        <v>2586812</v>
      </c>
      <c r="G60" s="7">
        <v>1264306.49</v>
      </c>
      <c r="H60" s="7">
        <v>997672.17</v>
      </c>
      <c r="I60" s="7">
        <v>166620.47999999998</v>
      </c>
      <c r="J60" s="7">
        <v>469730.82</v>
      </c>
      <c r="K60" s="7">
        <v>1471012.9304000004</v>
      </c>
      <c r="L60" s="7">
        <v>1385656.91</v>
      </c>
      <c r="M60" s="7">
        <v>2207641</v>
      </c>
      <c r="N60" s="7">
        <v>14978610.680400003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980646.74</v>
      </c>
      <c r="C66" s="2">
        <v>1291759</v>
      </c>
      <c r="D66" s="2">
        <v>1503258.48</v>
      </c>
      <c r="E66" s="2">
        <v>653493.66</v>
      </c>
      <c r="F66" s="2">
        <v>2586812</v>
      </c>
      <c r="G66" s="2">
        <v>1264306.49</v>
      </c>
      <c r="H66" s="2">
        <v>997672.17</v>
      </c>
      <c r="I66" s="2">
        <v>166620.47999999998</v>
      </c>
      <c r="J66" s="2">
        <v>469730.82</v>
      </c>
      <c r="K66" s="2">
        <v>1471012.9304000004</v>
      </c>
      <c r="L66" s="2">
        <v>1385656.91</v>
      </c>
      <c r="M66" s="2">
        <v>1004228</v>
      </c>
      <c r="N66" s="2">
        <v>13775197.680400003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1203413</v>
      </c>
      <c r="N69" s="2">
        <v>1203413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3439112.02</v>
      </c>
      <c r="C76" s="7">
        <v>2481784</v>
      </c>
      <c r="D76" s="7">
        <v>2128457.7599999998</v>
      </c>
      <c r="E76" s="7">
        <v>2118599.88</v>
      </c>
      <c r="F76" s="7">
        <v>2611345</v>
      </c>
      <c r="G76" s="7">
        <v>1394954.8</v>
      </c>
      <c r="H76" s="7">
        <v>5300115</v>
      </c>
      <c r="I76" s="7">
        <v>373661.6</v>
      </c>
      <c r="J76" s="7">
        <v>5440905</v>
      </c>
      <c r="K76" s="7">
        <v>9430368.1420000009</v>
      </c>
      <c r="L76" s="7">
        <v>6735384.2000000002</v>
      </c>
      <c r="M76" s="7">
        <v>15154220</v>
      </c>
      <c r="N76" s="7">
        <v>56608907.40200001</v>
      </c>
    </row>
    <row r="77" spans="1:14" x14ac:dyDescent="0.25">
      <c r="A77" s="1" t="s">
        <v>15</v>
      </c>
      <c r="B77" s="2">
        <v>3439112.02</v>
      </c>
      <c r="C77" s="2">
        <v>2481784</v>
      </c>
      <c r="D77" s="2">
        <v>2128457.7599999998</v>
      </c>
      <c r="E77" s="2">
        <v>2118599.88</v>
      </c>
      <c r="F77" s="2">
        <v>2611345</v>
      </c>
      <c r="G77" s="2">
        <v>1394954.8</v>
      </c>
      <c r="H77" s="2">
        <v>5300115</v>
      </c>
      <c r="I77" s="2">
        <v>373661.6</v>
      </c>
      <c r="J77" s="2">
        <v>5440905</v>
      </c>
      <c r="K77" s="2">
        <v>9430368.1420000009</v>
      </c>
      <c r="L77" s="2">
        <v>6735384.2000000002</v>
      </c>
      <c r="M77" s="2">
        <v>15154220</v>
      </c>
      <c r="N77" s="2">
        <v>56608907.40200001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2517556.29</v>
      </c>
      <c r="C83" s="7">
        <v>2831400</v>
      </c>
      <c r="D83" s="7">
        <v>2404230.42</v>
      </c>
      <c r="E83" s="7">
        <v>1445823.91</v>
      </c>
      <c r="F83" s="7">
        <v>2799873</v>
      </c>
      <c r="G83" s="7">
        <v>3581208.5900000003</v>
      </c>
      <c r="H83" s="7">
        <v>5114140.2799999993</v>
      </c>
      <c r="I83" s="7">
        <v>10855402.819999998</v>
      </c>
      <c r="J83" s="7">
        <v>1845795.3946999998</v>
      </c>
      <c r="K83" s="7">
        <v>5125960.4289999995</v>
      </c>
      <c r="L83" s="7">
        <v>6308442</v>
      </c>
      <c r="M83" s="7">
        <v>5058298</v>
      </c>
      <c r="N83" s="7">
        <v>49888131.133699998</v>
      </c>
    </row>
    <row r="84" spans="1:14" x14ac:dyDescent="0.25">
      <c r="A84" s="1" t="s">
        <v>87</v>
      </c>
      <c r="B84" s="2">
        <v>2379794.4900000002</v>
      </c>
      <c r="C84" s="2">
        <v>2831400</v>
      </c>
      <c r="D84" s="2">
        <v>2020416.42</v>
      </c>
      <c r="E84" s="2">
        <v>1072094.72</v>
      </c>
      <c r="F84" s="2">
        <v>2799873</v>
      </c>
      <c r="G84" s="2">
        <v>3398315.39</v>
      </c>
      <c r="H84" s="2">
        <v>5022693.68</v>
      </c>
      <c r="I84" s="2">
        <v>10685002.819999998</v>
      </c>
      <c r="J84" s="2">
        <v>1702093.5946999998</v>
      </c>
      <c r="K84" s="2">
        <v>4851620.6289999997</v>
      </c>
      <c r="L84" s="2">
        <v>6034102</v>
      </c>
      <c r="M84" s="2">
        <v>4953788</v>
      </c>
      <c r="N84" s="2">
        <v>47751194.743699998</v>
      </c>
    </row>
    <row r="85" spans="1:14" x14ac:dyDescent="0.25">
      <c r="A85" s="1" t="s">
        <v>88</v>
      </c>
      <c r="B85" s="2">
        <v>137761.79999999999</v>
      </c>
      <c r="C85" s="2">
        <v>0</v>
      </c>
      <c r="D85" s="2">
        <v>383814</v>
      </c>
      <c r="E85" s="2">
        <v>373729.19</v>
      </c>
      <c r="F85" s="2">
        <v>0</v>
      </c>
      <c r="G85" s="2">
        <v>182893.2</v>
      </c>
      <c r="H85" s="2">
        <v>91446.6</v>
      </c>
      <c r="I85" s="2">
        <v>170400</v>
      </c>
      <c r="J85" s="2">
        <v>143701.79999999999</v>
      </c>
      <c r="K85" s="2">
        <v>274339.8</v>
      </c>
      <c r="L85" s="2">
        <v>274340</v>
      </c>
      <c r="M85" s="2">
        <v>104510</v>
      </c>
      <c r="N85" s="2">
        <v>2136936.39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385845.94</v>
      </c>
      <c r="C94" s="7">
        <v>437249</v>
      </c>
      <c r="D94" s="7">
        <v>1993732.8</v>
      </c>
      <c r="E94" s="7">
        <v>0</v>
      </c>
      <c r="F94" s="7">
        <v>4471192</v>
      </c>
      <c r="G94" s="7">
        <v>4080646.83</v>
      </c>
      <c r="H94" s="7">
        <v>2731532.54</v>
      </c>
      <c r="I94" s="7">
        <v>7690270.3000000007</v>
      </c>
      <c r="J94" s="7">
        <v>5551823.8739999998</v>
      </c>
      <c r="K94" s="7">
        <v>3474466.9904999998</v>
      </c>
      <c r="L94" s="7">
        <v>5229216</v>
      </c>
      <c r="M94" s="7">
        <v>3644449</v>
      </c>
      <c r="N94" s="7">
        <v>39690425.274499997</v>
      </c>
    </row>
    <row r="95" spans="1:14" x14ac:dyDescent="0.25">
      <c r="A95" s="8" t="s">
        <v>96</v>
      </c>
      <c r="B95" s="9">
        <v>385845.94</v>
      </c>
      <c r="C95" s="9">
        <v>437249</v>
      </c>
      <c r="D95" s="9">
        <v>1993732.8</v>
      </c>
      <c r="E95" s="9">
        <v>0</v>
      </c>
      <c r="F95" s="9">
        <v>4471192</v>
      </c>
      <c r="G95" s="9">
        <v>4080646.83</v>
      </c>
      <c r="H95" s="9">
        <v>2731532.54</v>
      </c>
      <c r="I95" s="9">
        <v>7690270.3000000007</v>
      </c>
      <c r="J95" s="9">
        <v>5551823.8739999998</v>
      </c>
      <c r="K95" s="9">
        <v>3474466.9904999998</v>
      </c>
      <c r="L95" s="9">
        <v>5229216</v>
      </c>
      <c r="M95" s="9">
        <v>3644449</v>
      </c>
      <c r="N95" s="9">
        <v>39690425.274499997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18969230.020000003</v>
      </c>
      <c r="C103" s="13">
        <v>23330887</v>
      </c>
      <c r="D103" s="13">
        <v>23127150.16</v>
      </c>
      <c r="E103" s="13">
        <v>28102216.760000002</v>
      </c>
      <c r="F103" s="13">
        <v>46563504</v>
      </c>
      <c r="G103" s="13">
        <v>48675888.620000005</v>
      </c>
      <c r="H103" s="13">
        <v>57365244.210000001</v>
      </c>
      <c r="I103" s="13">
        <v>83549543.539999992</v>
      </c>
      <c r="J103" s="13">
        <v>56555032.182899997</v>
      </c>
      <c r="K103" s="13">
        <v>66251930.767999999</v>
      </c>
      <c r="L103" s="13">
        <v>63230338.060000002</v>
      </c>
      <c r="M103" s="13">
        <v>58453000</v>
      </c>
      <c r="N103" s="13">
        <v>574173965.32090008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85" zoomScaleNormal="100" workbookViewId="0">
      <selection activeCell="K2" sqref="K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129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133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1026141</v>
      </c>
      <c r="C19" s="7">
        <v>588189</v>
      </c>
      <c r="D19" s="7">
        <v>1228236.57</v>
      </c>
      <c r="E19" s="7">
        <v>1397106</v>
      </c>
      <c r="F19" s="7">
        <v>1260683.82</v>
      </c>
      <c r="G19" s="7">
        <v>813344.4</v>
      </c>
      <c r="H19" s="7">
        <v>1282892.1599999999</v>
      </c>
      <c r="I19" s="7">
        <v>390665</v>
      </c>
      <c r="J19" s="7">
        <v>866226.1</v>
      </c>
      <c r="K19" s="7">
        <v>248733.44</v>
      </c>
      <c r="L19" s="7">
        <v>0</v>
      </c>
      <c r="M19" s="7">
        <v>0</v>
      </c>
      <c r="N19" s="7">
        <v>9102217.4900000002</v>
      </c>
    </row>
    <row r="20" spans="1:14" x14ac:dyDescent="0.25">
      <c r="A20" s="1" t="s">
        <v>26</v>
      </c>
      <c r="B20" s="2">
        <v>1026141</v>
      </c>
      <c r="C20" s="2">
        <v>588189</v>
      </c>
      <c r="D20" s="2">
        <v>1228236.57</v>
      </c>
      <c r="E20" s="2">
        <v>1397106</v>
      </c>
      <c r="F20" s="2">
        <v>1260683.82</v>
      </c>
      <c r="G20" s="2">
        <v>813344.4</v>
      </c>
      <c r="H20" s="2">
        <v>1282892.1599999999</v>
      </c>
      <c r="I20" s="2">
        <v>390665</v>
      </c>
      <c r="J20" s="2">
        <v>866226.1</v>
      </c>
      <c r="K20" s="2">
        <v>248733.44</v>
      </c>
      <c r="L20" s="2">
        <v>0</v>
      </c>
      <c r="M20" s="2">
        <v>0</v>
      </c>
      <c r="N20" s="2">
        <v>9102217.4900000002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393310.2</v>
      </c>
      <c r="I24" s="7">
        <v>607341</v>
      </c>
      <c r="J24" s="7">
        <v>388333.6</v>
      </c>
      <c r="K24" s="7">
        <v>336249</v>
      </c>
      <c r="L24" s="7">
        <v>432141.68</v>
      </c>
      <c r="M24" s="7">
        <v>0</v>
      </c>
      <c r="N24" s="7">
        <v>2157375.48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393310.2</v>
      </c>
      <c r="I26" s="2">
        <v>607341</v>
      </c>
      <c r="J26" s="2">
        <v>388333.6</v>
      </c>
      <c r="K26" s="2">
        <v>336249</v>
      </c>
      <c r="L26" s="2">
        <v>432141.68</v>
      </c>
      <c r="M26" s="2">
        <v>0</v>
      </c>
      <c r="N26" s="2">
        <v>2157375.48</v>
      </c>
    </row>
    <row r="27" spans="1:14" x14ac:dyDescent="0.25">
      <c r="A27" s="6" t="s">
        <v>33</v>
      </c>
      <c r="B27" s="7">
        <v>14793984</v>
      </c>
      <c r="C27" s="7">
        <v>12764750.719999999</v>
      </c>
      <c r="D27" s="7">
        <v>17139110.890000001</v>
      </c>
      <c r="E27" s="7">
        <v>14927377</v>
      </c>
      <c r="F27" s="7">
        <v>23456060.649999999</v>
      </c>
      <c r="G27" s="7">
        <v>22190713.740000002</v>
      </c>
      <c r="H27" s="7">
        <v>25105869.550000001</v>
      </c>
      <c r="I27" s="7">
        <v>29411847</v>
      </c>
      <c r="J27" s="7">
        <v>27421940.66</v>
      </c>
      <c r="K27" s="7">
        <v>27476839.039999999</v>
      </c>
      <c r="L27" s="7">
        <v>24350139.379999999</v>
      </c>
      <c r="M27" s="7">
        <v>20606205</v>
      </c>
      <c r="N27" s="7">
        <v>259644837.63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1417962</v>
      </c>
      <c r="C31" s="2">
        <v>363331.5</v>
      </c>
      <c r="D31" s="2">
        <v>1389664.5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2021434</v>
      </c>
      <c r="N31" s="2">
        <v>5192392</v>
      </c>
    </row>
    <row r="32" spans="1:14" x14ac:dyDescent="0.25">
      <c r="A32" s="1" t="s">
        <v>38</v>
      </c>
      <c r="B32" s="2">
        <v>387567</v>
      </c>
      <c r="C32" s="2">
        <v>1586673.69</v>
      </c>
      <c r="D32" s="2">
        <v>1812727.14</v>
      </c>
      <c r="E32" s="2">
        <v>2960186</v>
      </c>
      <c r="F32" s="2">
        <v>0</v>
      </c>
      <c r="G32" s="2">
        <v>864343.14</v>
      </c>
      <c r="H32" s="2">
        <v>3764682.38</v>
      </c>
      <c r="I32" s="2">
        <v>13139726</v>
      </c>
      <c r="J32" s="2">
        <v>6000923.46</v>
      </c>
      <c r="K32" s="2">
        <v>6964402.0800000001</v>
      </c>
      <c r="L32" s="2">
        <v>2357560.29</v>
      </c>
      <c r="M32" s="2">
        <v>1526608</v>
      </c>
      <c r="N32" s="2">
        <v>41365399.18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758784</v>
      </c>
      <c r="C35" s="2">
        <v>437760</v>
      </c>
      <c r="D35" s="2">
        <v>963072</v>
      </c>
      <c r="E35" s="2">
        <v>481536</v>
      </c>
      <c r="F35" s="2">
        <v>787968</v>
      </c>
      <c r="G35" s="2">
        <v>291840</v>
      </c>
      <c r="H35" s="2">
        <v>612864</v>
      </c>
      <c r="I35" s="2">
        <v>858010</v>
      </c>
      <c r="J35" s="2">
        <v>779616.6</v>
      </c>
      <c r="K35" s="2">
        <v>289325.40000000002</v>
      </c>
      <c r="L35" s="2">
        <v>563403.54</v>
      </c>
      <c r="M35" s="2">
        <v>583500</v>
      </c>
      <c r="N35" s="2">
        <v>7407679.54</v>
      </c>
    </row>
    <row r="36" spans="1:14" x14ac:dyDescent="0.25">
      <c r="A36" s="1" t="s">
        <v>42</v>
      </c>
      <c r="B36" s="2">
        <v>12229671</v>
      </c>
      <c r="C36" s="2">
        <v>9602703.8399999999</v>
      </c>
      <c r="D36" s="2">
        <v>10214550.23</v>
      </c>
      <c r="E36" s="2">
        <v>11360149</v>
      </c>
      <c r="F36" s="2">
        <v>22591140</v>
      </c>
      <c r="G36" s="2">
        <v>21034530.600000001</v>
      </c>
      <c r="H36" s="2">
        <v>20728323.170000002</v>
      </c>
      <c r="I36" s="2">
        <v>15414111</v>
      </c>
      <c r="J36" s="2">
        <v>20641400.600000001</v>
      </c>
      <c r="K36" s="2">
        <v>20223111.559999999</v>
      </c>
      <c r="L36" s="2">
        <v>20773105.309999999</v>
      </c>
      <c r="M36" s="2">
        <v>16059782</v>
      </c>
      <c r="N36" s="2">
        <v>200872578.31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774281.69</v>
      </c>
      <c r="D38" s="2">
        <v>2759097.02</v>
      </c>
      <c r="E38" s="2">
        <v>125506</v>
      </c>
      <c r="F38" s="2">
        <v>76952.649999999994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656070.24</v>
      </c>
      <c r="M38" s="2">
        <v>414881</v>
      </c>
      <c r="N38" s="2">
        <v>4806788.5999999996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269500</v>
      </c>
      <c r="F39" s="7">
        <v>0</v>
      </c>
      <c r="G39" s="7">
        <v>0</v>
      </c>
      <c r="H39" s="7">
        <v>0</v>
      </c>
      <c r="I39" s="7">
        <v>900900</v>
      </c>
      <c r="J39" s="7">
        <v>0</v>
      </c>
      <c r="K39" s="7">
        <v>0</v>
      </c>
      <c r="L39" s="7">
        <v>0</v>
      </c>
      <c r="M39" s="7">
        <v>675675</v>
      </c>
      <c r="N39" s="7">
        <v>1846075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269500</v>
      </c>
      <c r="F40" s="2">
        <v>0</v>
      </c>
      <c r="G40" s="2">
        <v>0</v>
      </c>
      <c r="H40" s="2">
        <v>0</v>
      </c>
      <c r="I40" s="2">
        <v>900900</v>
      </c>
      <c r="J40" s="2">
        <v>0</v>
      </c>
      <c r="K40" s="2">
        <v>0</v>
      </c>
      <c r="L40" s="2">
        <v>0</v>
      </c>
      <c r="M40" s="2">
        <v>675675</v>
      </c>
      <c r="N40" s="2">
        <v>1846075</v>
      </c>
    </row>
    <row r="41" spans="1:14" x14ac:dyDescent="0.25">
      <c r="A41" s="6" t="s">
        <v>46</v>
      </c>
      <c r="B41" s="7">
        <v>0</v>
      </c>
      <c r="C41" s="7">
        <v>682000</v>
      </c>
      <c r="D41" s="7">
        <v>1056000</v>
      </c>
      <c r="E41" s="7">
        <v>0</v>
      </c>
      <c r="F41" s="7">
        <v>484000</v>
      </c>
      <c r="G41" s="7">
        <v>176000</v>
      </c>
      <c r="H41" s="7">
        <v>921250</v>
      </c>
      <c r="I41" s="7">
        <v>0</v>
      </c>
      <c r="J41" s="7">
        <v>261250</v>
      </c>
      <c r="K41" s="7">
        <v>673750</v>
      </c>
      <c r="L41" s="7">
        <v>0</v>
      </c>
      <c r="M41" s="7">
        <v>0</v>
      </c>
      <c r="N41" s="7">
        <v>4254250</v>
      </c>
    </row>
    <row r="42" spans="1:14" x14ac:dyDescent="0.25">
      <c r="A42" s="1" t="s">
        <v>47</v>
      </c>
      <c r="B42" s="2">
        <v>0</v>
      </c>
      <c r="C42" s="2">
        <v>682000</v>
      </c>
      <c r="D42" s="2">
        <v>1056000</v>
      </c>
      <c r="E42" s="2">
        <v>0</v>
      </c>
      <c r="F42" s="2">
        <v>484000</v>
      </c>
      <c r="G42" s="2">
        <v>176000</v>
      </c>
      <c r="H42" s="2">
        <v>921250</v>
      </c>
      <c r="I42" s="2">
        <v>0</v>
      </c>
      <c r="J42" s="2">
        <v>261250</v>
      </c>
      <c r="K42" s="2">
        <v>673750</v>
      </c>
      <c r="L42" s="2">
        <v>0</v>
      </c>
      <c r="M42" s="2">
        <v>0</v>
      </c>
      <c r="N42" s="2">
        <v>4254250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258287</v>
      </c>
      <c r="F52" s="7">
        <v>0</v>
      </c>
      <c r="G52" s="7">
        <v>417148.8</v>
      </c>
      <c r="H52" s="7">
        <v>399625.8</v>
      </c>
      <c r="I52" s="7">
        <v>4151568</v>
      </c>
      <c r="J52" s="7">
        <v>3299819.2</v>
      </c>
      <c r="K52" s="7">
        <v>6164750.5999999996</v>
      </c>
      <c r="L52" s="7">
        <v>6732556.0800000001</v>
      </c>
      <c r="M52" s="7">
        <v>13556104</v>
      </c>
      <c r="N52" s="7">
        <v>34979859.480000004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3823398</v>
      </c>
      <c r="J53" s="2">
        <v>2973666.18</v>
      </c>
      <c r="K53" s="2">
        <v>4828935.6500000004</v>
      </c>
      <c r="L53" s="2">
        <v>3122159.04</v>
      </c>
      <c r="M53" s="2">
        <v>8051372</v>
      </c>
      <c r="N53" s="2">
        <v>22799530.870000001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258287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258287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194044.79999999999</v>
      </c>
      <c r="L57" s="2">
        <v>2150111.04</v>
      </c>
      <c r="M57" s="2">
        <v>2115206</v>
      </c>
      <c r="N57" s="2">
        <v>4459361.84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417148.8</v>
      </c>
      <c r="H59" s="2">
        <v>399625.8</v>
      </c>
      <c r="I59" s="2">
        <v>328170</v>
      </c>
      <c r="J59" s="2">
        <v>326153.02</v>
      </c>
      <c r="K59" s="2">
        <v>1141770.1499999999</v>
      </c>
      <c r="L59" s="2">
        <v>1460286</v>
      </c>
      <c r="M59" s="2">
        <v>3389526</v>
      </c>
      <c r="N59" s="2">
        <v>7462679.7699999996</v>
      </c>
    </row>
    <row r="60" spans="1:14" x14ac:dyDescent="0.25">
      <c r="A60" s="6" t="s">
        <v>65</v>
      </c>
      <c r="B60" s="7">
        <v>1185267</v>
      </c>
      <c r="C60" s="7">
        <v>751308.80000000005</v>
      </c>
      <c r="D60" s="7">
        <v>1068267.2</v>
      </c>
      <c r="E60" s="7">
        <v>903918</v>
      </c>
      <c r="F60" s="7">
        <v>1229094.24</v>
      </c>
      <c r="G60" s="7">
        <v>2000690.88</v>
      </c>
      <c r="H60" s="7">
        <v>1608061.02</v>
      </c>
      <c r="I60" s="7">
        <v>1542173</v>
      </c>
      <c r="J60" s="7">
        <v>2163027.4</v>
      </c>
      <c r="K60" s="7">
        <v>1543658.94</v>
      </c>
      <c r="L60" s="7">
        <v>1377039.12</v>
      </c>
      <c r="M60" s="7">
        <v>1411316</v>
      </c>
      <c r="N60" s="7">
        <v>16783821.600000001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103370</v>
      </c>
      <c r="J64" s="2">
        <v>0</v>
      </c>
      <c r="K64" s="2">
        <v>0</v>
      </c>
      <c r="L64" s="2">
        <v>0</v>
      </c>
      <c r="M64" s="2">
        <v>0</v>
      </c>
      <c r="N64" s="2">
        <v>103370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1185267</v>
      </c>
      <c r="C66" s="2">
        <v>751308.80000000005</v>
      </c>
      <c r="D66" s="2">
        <v>1068267.2</v>
      </c>
      <c r="E66" s="2">
        <v>903918</v>
      </c>
      <c r="F66" s="2">
        <v>1229094.24</v>
      </c>
      <c r="G66" s="2">
        <v>2000690.88</v>
      </c>
      <c r="H66" s="2">
        <v>1608061.02</v>
      </c>
      <c r="I66" s="2">
        <v>1438803</v>
      </c>
      <c r="J66" s="2">
        <v>1640742.02</v>
      </c>
      <c r="K66" s="2">
        <v>1285132.08</v>
      </c>
      <c r="L66" s="2">
        <v>862918.26</v>
      </c>
      <c r="M66" s="2">
        <v>1143387</v>
      </c>
      <c r="N66" s="2">
        <v>15117589.5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522285.38</v>
      </c>
      <c r="K70" s="2">
        <v>258526.86</v>
      </c>
      <c r="L70" s="2">
        <v>514120.86</v>
      </c>
      <c r="M70" s="2">
        <v>267929</v>
      </c>
      <c r="N70" s="2">
        <v>1562862.1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1156000</v>
      </c>
      <c r="C76" s="7">
        <v>362600</v>
      </c>
      <c r="D76" s="7">
        <v>492309.66</v>
      </c>
      <c r="E76" s="7">
        <v>425850.7</v>
      </c>
      <c r="F76" s="7">
        <v>694171.2</v>
      </c>
      <c r="G76" s="7">
        <v>905073.78</v>
      </c>
      <c r="H76" s="7">
        <v>2106183.4</v>
      </c>
      <c r="I76" s="7">
        <v>1412469</v>
      </c>
      <c r="J76" s="7">
        <v>1856960.5</v>
      </c>
      <c r="K76" s="7">
        <v>1702348.9</v>
      </c>
      <c r="L76" s="7">
        <v>5885908.8600000003</v>
      </c>
      <c r="M76" s="7">
        <v>4365984</v>
      </c>
      <c r="N76" s="7">
        <v>21365860</v>
      </c>
    </row>
    <row r="77" spans="1:14" x14ac:dyDescent="0.25">
      <c r="A77" s="1" t="s">
        <v>15</v>
      </c>
      <c r="B77" s="2">
        <v>1156000</v>
      </c>
      <c r="C77" s="2">
        <v>362600</v>
      </c>
      <c r="D77" s="2">
        <v>492309.66</v>
      </c>
      <c r="E77" s="2">
        <v>425850.7</v>
      </c>
      <c r="F77" s="2">
        <v>694171.2</v>
      </c>
      <c r="G77" s="2">
        <v>905073.78</v>
      </c>
      <c r="H77" s="2">
        <v>2106183.4</v>
      </c>
      <c r="I77" s="2">
        <v>1412469</v>
      </c>
      <c r="J77" s="2">
        <v>1856960.5</v>
      </c>
      <c r="K77" s="2">
        <v>1702348.9</v>
      </c>
      <c r="L77" s="2">
        <v>5885908.8600000003</v>
      </c>
      <c r="M77" s="2">
        <v>4365984</v>
      </c>
      <c r="N77" s="2">
        <v>21365860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2224091</v>
      </c>
      <c r="C83" s="7">
        <v>1020230.02</v>
      </c>
      <c r="D83" s="7">
        <v>2694332.16</v>
      </c>
      <c r="E83" s="7">
        <v>1888873</v>
      </c>
      <c r="F83" s="7">
        <v>1881155.33</v>
      </c>
      <c r="G83" s="7">
        <v>2830679.16</v>
      </c>
      <c r="H83" s="7">
        <v>2807057.01</v>
      </c>
      <c r="I83" s="7">
        <v>2894211</v>
      </c>
      <c r="J83" s="7">
        <v>3217537.36</v>
      </c>
      <c r="K83" s="7">
        <v>4481281.26</v>
      </c>
      <c r="L83" s="7">
        <v>3123244.41</v>
      </c>
      <c r="M83" s="7">
        <v>2439434</v>
      </c>
      <c r="N83" s="7">
        <v>31502125.709999997</v>
      </c>
    </row>
    <row r="84" spans="1:14" x14ac:dyDescent="0.25">
      <c r="A84" s="1" t="s">
        <v>87</v>
      </c>
      <c r="B84" s="2">
        <v>2137765</v>
      </c>
      <c r="C84" s="2">
        <v>1020230.02</v>
      </c>
      <c r="D84" s="2">
        <v>2694332.16</v>
      </c>
      <c r="E84" s="2">
        <v>1888873</v>
      </c>
      <c r="F84" s="2">
        <v>1881155.33</v>
      </c>
      <c r="G84" s="2">
        <v>2830679.16</v>
      </c>
      <c r="H84" s="2">
        <v>2807057.01</v>
      </c>
      <c r="I84" s="2">
        <v>2894211</v>
      </c>
      <c r="J84" s="2">
        <v>3217537.36</v>
      </c>
      <c r="K84" s="2">
        <v>4481281.26</v>
      </c>
      <c r="L84" s="2">
        <v>3123244.41</v>
      </c>
      <c r="M84" s="2">
        <v>2439434</v>
      </c>
      <c r="N84" s="2">
        <v>31415799.709999997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86326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86326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854805</v>
      </c>
      <c r="N94" s="7">
        <v>854805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854805</v>
      </c>
      <c r="N95" s="9">
        <v>854805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20385483</v>
      </c>
      <c r="C103" s="13">
        <v>16169078.539999999</v>
      </c>
      <c r="D103" s="13">
        <v>23678256.48</v>
      </c>
      <c r="E103" s="13">
        <v>20070911.699999999</v>
      </c>
      <c r="F103" s="13">
        <v>29005165.239999995</v>
      </c>
      <c r="G103" s="13">
        <v>29333650.760000002</v>
      </c>
      <c r="H103" s="13">
        <v>34624249.140000001</v>
      </c>
      <c r="I103" s="13">
        <v>41311174</v>
      </c>
      <c r="J103" s="13">
        <v>39475094.82</v>
      </c>
      <c r="K103" s="13">
        <v>42627611.179999985</v>
      </c>
      <c r="L103" s="13">
        <v>41901029.530000001</v>
      </c>
      <c r="M103" s="13">
        <v>43909523</v>
      </c>
      <c r="N103" s="13">
        <v>382491227.38999999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/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128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133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113474.7</v>
      </c>
      <c r="F6" s="7">
        <v>0</v>
      </c>
      <c r="G6" s="7">
        <v>128597.52</v>
      </c>
      <c r="H6" s="7">
        <v>142369.56</v>
      </c>
      <c r="I6" s="7">
        <v>177799.17</v>
      </c>
      <c r="J6" s="7">
        <v>156893.88</v>
      </c>
      <c r="K6" s="7">
        <v>138905.60000000001</v>
      </c>
      <c r="L6" s="7">
        <v>572000</v>
      </c>
      <c r="M6" s="7">
        <v>0</v>
      </c>
      <c r="N6" s="7">
        <v>1430040.4300000002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113474.7</v>
      </c>
      <c r="F9" s="2">
        <v>0</v>
      </c>
      <c r="G9" s="2">
        <v>128597.52</v>
      </c>
      <c r="H9" s="2">
        <v>142369.56</v>
      </c>
      <c r="I9" s="2">
        <v>177799.17</v>
      </c>
      <c r="J9" s="2">
        <v>156893.88</v>
      </c>
      <c r="K9" s="2">
        <v>138905.60000000001</v>
      </c>
      <c r="L9" s="2">
        <v>572000</v>
      </c>
      <c r="M9" s="2">
        <v>0</v>
      </c>
      <c r="N9" s="2">
        <v>1430040.4300000002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577617.48</v>
      </c>
      <c r="C19" s="7">
        <v>647440.19999999995</v>
      </c>
      <c r="D19" s="7">
        <v>469033.62</v>
      </c>
      <c r="E19" s="7">
        <v>989541.48</v>
      </c>
      <c r="F19" s="7">
        <v>489586.68</v>
      </c>
      <c r="G19" s="7">
        <v>269810.64</v>
      </c>
      <c r="H19" s="7">
        <v>444066.48</v>
      </c>
      <c r="I19" s="7">
        <v>736148.16</v>
      </c>
      <c r="J19" s="7">
        <v>677561.28</v>
      </c>
      <c r="K19" s="7">
        <v>444297.22</v>
      </c>
      <c r="L19" s="7">
        <v>783272.85</v>
      </c>
      <c r="M19" s="7">
        <v>1028650</v>
      </c>
      <c r="N19" s="7">
        <v>7557026.0899999999</v>
      </c>
    </row>
    <row r="20" spans="1:14" x14ac:dyDescent="0.25">
      <c r="A20" s="1" t="s">
        <v>26</v>
      </c>
      <c r="B20" s="2">
        <v>577617.48</v>
      </c>
      <c r="C20" s="2">
        <v>647440.19999999995</v>
      </c>
      <c r="D20" s="2">
        <v>469033.62</v>
      </c>
      <c r="E20" s="2">
        <v>989541.48</v>
      </c>
      <c r="F20" s="2">
        <v>489586.68</v>
      </c>
      <c r="G20" s="2">
        <v>269810.64</v>
      </c>
      <c r="H20" s="2">
        <v>444066.48</v>
      </c>
      <c r="I20" s="2">
        <v>736148.16</v>
      </c>
      <c r="J20" s="2">
        <v>677561.28</v>
      </c>
      <c r="K20" s="2">
        <v>444297.22</v>
      </c>
      <c r="L20" s="2">
        <v>783272.85</v>
      </c>
      <c r="M20" s="2">
        <v>1028650</v>
      </c>
      <c r="N20" s="2">
        <v>7557026.0899999999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6945362.8700000001</v>
      </c>
      <c r="C27" s="7">
        <v>7566916.3300000001</v>
      </c>
      <c r="D27" s="7">
        <v>7316808.080000001</v>
      </c>
      <c r="E27" s="7">
        <v>15787901.790000001</v>
      </c>
      <c r="F27" s="7">
        <v>20874052.5</v>
      </c>
      <c r="G27" s="7">
        <v>21571675.399999999</v>
      </c>
      <c r="H27" s="7">
        <v>20120953.719999999</v>
      </c>
      <c r="I27" s="7">
        <v>17876080.399999999</v>
      </c>
      <c r="J27" s="7">
        <v>21990920.100000001</v>
      </c>
      <c r="K27" s="7">
        <v>22912481.77</v>
      </c>
      <c r="L27" s="7">
        <v>16032702.890000001</v>
      </c>
      <c r="M27" s="7">
        <v>15929330</v>
      </c>
      <c r="N27" s="7">
        <v>194925185.85000005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1473429.3</v>
      </c>
      <c r="C31" s="2">
        <v>1345920</v>
      </c>
      <c r="D31" s="2">
        <v>954030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1408680</v>
      </c>
      <c r="N31" s="2">
        <v>5182059.3</v>
      </c>
    </row>
    <row r="32" spans="1:14" x14ac:dyDescent="0.25">
      <c r="A32" s="1" t="s">
        <v>38</v>
      </c>
      <c r="B32" s="2">
        <v>422244.87</v>
      </c>
      <c r="C32" s="2">
        <v>832334.47</v>
      </c>
      <c r="D32" s="2">
        <v>3724796.81</v>
      </c>
      <c r="E32" s="2">
        <v>1311384.3600000001</v>
      </c>
      <c r="F32" s="2">
        <v>0</v>
      </c>
      <c r="G32" s="2">
        <v>880886</v>
      </c>
      <c r="H32" s="2">
        <v>2091393</v>
      </c>
      <c r="I32" s="2">
        <v>1522808.03</v>
      </c>
      <c r="J32" s="2">
        <v>3048541.92</v>
      </c>
      <c r="K32" s="2">
        <v>2369379.19</v>
      </c>
      <c r="L32" s="2">
        <v>768439.97</v>
      </c>
      <c r="M32" s="2">
        <v>571601</v>
      </c>
      <c r="N32" s="2">
        <v>17543809.620000001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248064</v>
      </c>
      <c r="J33" s="2">
        <v>0</v>
      </c>
      <c r="K33" s="2">
        <v>0</v>
      </c>
      <c r="L33" s="2">
        <v>0</v>
      </c>
      <c r="M33" s="2">
        <v>0</v>
      </c>
      <c r="N33" s="2">
        <v>248064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417077.76000000001</v>
      </c>
      <c r="C35" s="2">
        <v>243200</v>
      </c>
      <c r="D35" s="2">
        <v>49679.360000000001</v>
      </c>
      <c r="E35" s="2">
        <v>49679.360000000001</v>
      </c>
      <c r="F35" s="2">
        <v>0</v>
      </c>
      <c r="G35" s="2">
        <v>381528</v>
      </c>
      <c r="H35" s="2">
        <v>291840</v>
      </c>
      <c r="I35" s="2">
        <v>551412</v>
      </c>
      <c r="J35" s="2">
        <v>729600</v>
      </c>
      <c r="K35" s="2">
        <v>1397274</v>
      </c>
      <c r="L35" s="2">
        <v>411186</v>
      </c>
      <c r="M35" s="2">
        <v>1079808</v>
      </c>
      <c r="N35" s="2">
        <v>5602284.4800000004</v>
      </c>
    </row>
    <row r="36" spans="1:14" x14ac:dyDescent="0.25">
      <c r="A36" s="1" t="s">
        <v>42</v>
      </c>
      <c r="B36" s="2">
        <v>4632610.9400000004</v>
      </c>
      <c r="C36" s="2">
        <v>5145461.8600000003</v>
      </c>
      <c r="D36" s="2">
        <v>2588301.91</v>
      </c>
      <c r="E36" s="2">
        <v>14426838.07</v>
      </c>
      <c r="F36" s="2">
        <v>18587856.5</v>
      </c>
      <c r="G36" s="2">
        <v>20309261.399999999</v>
      </c>
      <c r="H36" s="2">
        <v>17737720.719999999</v>
      </c>
      <c r="I36" s="2">
        <v>15553796.369999999</v>
      </c>
      <c r="J36" s="2">
        <v>18212778.18</v>
      </c>
      <c r="K36" s="2">
        <v>19145828.579999998</v>
      </c>
      <c r="L36" s="2">
        <v>14479779.800000001</v>
      </c>
      <c r="M36" s="2">
        <v>12869241</v>
      </c>
      <c r="N36" s="2">
        <v>163689475.33000004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2286196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373297.12</v>
      </c>
      <c r="M38" s="2">
        <v>0</v>
      </c>
      <c r="N38" s="2">
        <v>2659493.12</v>
      </c>
    </row>
    <row r="39" spans="1:14" x14ac:dyDescent="0.25">
      <c r="A39" s="6" t="s">
        <v>45</v>
      </c>
      <c r="B39" s="7">
        <v>158878</v>
      </c>
      <c r="C39" s="7">
        <v>188300</v>
      </c>
      <c r="D39" s="7">
        <v>21781.98</v>
      </c>
      <c r="E39" s="7">
        <v>136794.98000000001</v>
      </c>
      <c r="F39" s="7">
        <v>119250</v>
      </c>
      <c r="G39" s="7">
        <v>246990</v>
      </c>
      <c r="H39" s="7">
        <v>248170</v>
      </c>
      <c r="I39" s="7">
        <v>246517</v>
      </c>
      <c r="J39" s="7">
        <v>291957.53000000003</v>
      </c>
      <c r="K39" s="7">
        <v>262106.1</v>
      </c>
      <c r="L39" s="7">
        <v>535500</v>
      </c>
      <c r="M39" s="7">
        <v>309750</v>
      </c>
      <c r="N39" s="7">
        <v>2765995.59</v>
      </c>
    </row>
    <row r="40" spans="1:14" x14ac:dyDescent="0.25">
      <c r="A40" s="1" t="s">
        <v>45</v>
      </c>
      <c r="B40" s="2">
        <v>158878</v>
      </c>
      <c r="C40" s="2">
        <v>188300</v>
      </c>
      <c r="D40" s="2">
        <v>21781.98</v>
      </c>
      <c r="E40" s="2">
        <v>136794.98000000001</v>
      </c>
      <c r="F40" s="2">
        <v>119250</v>
      </c>
      <c r="G40" s="2">
        <v>246990</v>
      </c>
      <c r="H40" s="2">
        <v>248170</v>
      </c>
      <c r="I40" s="2">
        <v>246517</v>
      </c>
      <c r="J40" s="2">
        <v>291957.53000000003</v>
      </c>
      <c r="K40" s="2">
        <v>262106.1</v>
      </c>
      <c r="L40" s="2">
        <v>535500</v>
      </c>
      <c r="M40" s="2">
        <v>309750</v>
      </c>
      <c r="N40" s="2">
        <v>2765995.59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176400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176400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176400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176400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1321428.48</v>
      </c>
      <c r="C52" s="7">
        <v>213268.55</v>
      </c>
      <c r="D52" s="7">
        <v>0</v>
      </c>
      <c r="E52" s="7">
        <v>0</v>
      </c>
      <c r="F52" s="7">
        <v>648376</v>
      </c>
      <c r="G52" s="7">
        <v>441276.3</v>
      </c>
      <c r="H52" s="7">
        <v>375103.15</v>
      </c>
      <c r="I52" s="7">
        <v>0</v>
      </c>
      <c r="J52" s="7">
        <v>0</v>
      </c>
      <c r="K52" s="7">
        <v>796659.23</v>
      </c>
      <c r="L52" s="7">
        <v>0</v>
      </c>
      <c r="M52" s="7">
        <v>120000</v>
      </c>
      <c r="N52" s="7">
        <v>3916111.71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411126</v>
      </c>
      <c r="G53" s="2">
        <v>441276.3</v>
      </c>
      <c r="H53" s="2">
        <v>262435.15000000002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1114837.4500000002</v>
      </c>
    </row>
    <row r="54" spans="1:14" x14ac:dyDescent="0.25">
      <c r="A54" s="1" t="s">
        <v>59</v>
      </c>
      <c r="B54" s="2">
        <v>117459</v>
      </c>
      <c r="C54" s="2">
        <v>88104.24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75672.58</v>
      </c>
      <c r="L54" s="2">
        <v>0</v>
      </c>
      <c r="M54" s="2">
        <v>0</v>
      </c>
      <c r="N54" s="2">
        <v>281235.82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112668</v>
      </c>
      <c r="I57" s="2">
        <v>0</v>
      </c>
      <c r="J57" s="2">
        <v>0</v>
      </c>
      <c r="K57" s="2">
        <v>302520</v>
      </c>
      <c r="L57" s="2">
        <v>0</v>
      </c>
      <c r="M57" s="2">
        <v>120000</v>
      </c>
      <c r="N57" s="2">
        <v>535188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1203969.48</v>
      </c>
      <c r="C59" s="2">
        <v>125164.31</v>
      </c>
      <c r="D59" s="2">
        <v>0</v>
      </c>
      <c r="E59" s="2">
        <v>0</v>
      </c>
      <c r="F59" s="2">
        <v>237250</v>
      </c>
      <c r="G59" s="2">
        <v>0</v>
      </c>
      <c r="H59" s="2">
        <v>0</v>
      </c>
      <c r="I59" s="2">
        <v>0</v>
      </c>
      <c r="J59" s="2">
        <v>0</v>
      </c>
      <c r="K59" s="2">
        <v>418466.65</v>
      </c>
      <c r="L59" s="2">
        <v>0</v>
      </c>
      <c r="M59" s="2">
        <v>0</v>
      </c>
      <c r="N59" s="2">
        <v>1984850.44</v>
      </c>
    </row>
    <row r="60" spans="1:14" x14ac:dyDescent="0.25">
      <c r="A60" s="6" t="s">
        <v>65</v>
      </c>
      <c r="B60" s="7">
        <v>1363060</v>
      </c>
      <c r="C60" s="7">
        <v>1289199.6000000001</v>
      </c>
      <c r="D60" s="7">
        <v>573258.4</v>
      </c>
      <c r="E60" s="7">
        <v>846196</v>
      </c>
      <c r="F60" s="7">
        <v>1302064.6000000001</v>
      </c>
      <c r="G60" s="7">
        <v>846196</v>
      </c>
      <c r="H60" s="7">
        <v>1149657.6000000001</v>
      </c>
      <c r="I60" s="7">
        <v>575752.11</v>
      </c>
      <c r="J60" s="7">
        <v>1529714.4</v>
      </c>
      <c r="K60" s="7">
        <v>1625291.2</v>
      </c>
      <c r="L60" s="7">
        <v>1282580</v>
      </c>
      <c r="M60" s="7">
        <v>1320072</v>
      </c>
      <c r="N60" s="7">
        <v>13703041.909999998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846196</v>
      </c>
      <c r="C66" s="2">
        <v>1008477.6</v>
      </c>
      <c r="D66" s="2">
        <v>573258.4</v>
      </c>
      <c r="E66" s="2">
        <v>846196</v>
      </c>
      <c r="F66" s="2">
        <v>1302064.6000000001</v>
      </c>
      <c r="G66" s="2">
        <v>846196</v>
      </c>
      <c r="H66" s="2">
        <v>1149657.6000000001</v>
      </c>
      <c r="I66" s="2">
        <v>575752.11</v>
      </c>
      <c r="J66" s="2">
        <v>1529714.4</v>
      </c>
      <c r="K66" s="2">
        <v>1625291.2</v>
      </c>
      <c r="L66" s="2">
        <v>1100060</v>
      </c>
      <c r="M66" s="2">
        <v>1320072</v>
      </c>
      <c r="N66" s="2">
        <v>12722935.909999998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182520</v>
      </c>
      <c r="M69" s="2">
        <v>0</v>
      </c>
      <c r="N69" s="2">
        <v>182520</v>
      </c>
    </row>
    <row r="70" spans="1:14" x14ac:dyDescent="0.25">
      <c r="A70" s="1" t="s">
        <v>75</v>
      </c>
      <c r="B70" s="2">
        <v>516864</v>
      </c>
      <c r="C70" s="2">
        <v>280722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797586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6998.5</v>
      </c>
      <c r="C76" s="7">
        <v>0</v>
      </c>
      <c r="D76" s="7">
        <v>0</v>
      </c>
      <c r="E76" s="7">
        <v>32990</v>
      </c>
      <c r="F76" s="7">
        <v>32989.599999999999</v>
      </c>
      <c r="G76" s="7">
        <v>108503</v>
      </c>
      <c r="H76" s="7">
        <v>0</v>
      </c>
      <c r="I76" s="7">
        <v>396151.44</v>
      </c>
      <c r="J76" s="7">
        <v>638000</v>
      </c>
      <c r="K76" s="7">
        <v>1122000</v>
      </c>
      <c r="L76" s="7">
        <v>0</v>
      </c>
      <c r="M76" s="7">
        <v>220000</v>
      </c>
      <c r="N76" s="7">
        <v>2557632.54</v>
      </c>
    </row>
    <row r="77" spans="1:14" x14ac:dyDescent="0.25">
      <c r="A77" s="1" t="s">
        <v>15</v>
      </c>
      <c r="B77" s="2">
        <v>6998.5</v>
      </c>
      <c r="C77" s="2">
        <v>0</v>
      </c>
      <c r="D77" s="2">
        <v>0</v>
      </c>
      <c r="E77" s="2">
        <v>32990</v>
      </c>
      <c r="F77" s="2">
        <v>32989.599999999999</v>
      </c>
      <c r="G77" s="2">
        <v>108503</v>
      </c>
      <c r="H77" s="2">
        <v>0</v>
      </c>
      <c r="I77" s="2">
        <v>396151.44</v>
      </c>
      <c r="J77" s="2">
        <v>638000</v>
      </c>
      <c r="K77" s="2">
        <v>1122000</v>
      </c>
      <c r="L77" s="2">
        <v>0</v>
      </c>
      <c r="M77" s="2">
        <v>220000</v>
      </c>
      <c r="N77" s="2">
        <v>2557632.54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1637734.23</v>
      </c>
      <c r="C83" s="7">
        <v>1209480.96</v>
      </c>
      <c r="D83" s="7">
        <v>579183.35999999999</v>
      </c>
      <c r="E83" s="7">
        <v>673765.08</v>
      </c>
      <c r="F83" s="7">
        <v>1569403.4</v>
      </c>
      <c r="G83" s="7">
        <v>1987526.88</v>
      </c>
      <c r="H83" s="7">
        <v>3389796.99</v>
      </c>
      <c r="I83" s="7">
        <v>1903429.63</v>
      </c>
      <c r="J83" s="7">
        <v>2705703.92</v>
      </c>
      <c r="K83" s="7">
        <v>2348111</v>
      </c>
      <c r="L83" s="7">
        <v>2452418.73</v>
      </c>
      <c r="M83" s="7">
        <v>2345608</v>
      </c>
      <c r="N83" s="7">
        <v>22802162.179999996</v>
      </c>
    </row>
    <row r="84" spans="1:14" x14ac:dyDescent="0.25">
      <c r="A84" s="1" t="s">
        <v>87</v>
      </c>
      <c r="B84" s="2">
        <v>1551408.51</v>
      </c>
      <c r="C84" s="2">
        <v>1209480.96</v>
      </c>
      <c r="D84" s="2">
        <v>579183.35999999999</v>
      </c>
      <c r="E84" s="2">
        <v>587439.35999999999</v>
      </c>
      <c r="F84" s="2">
        <v>1569403.4</v>
      </c>
      <c r="G84" s="2">
        <v>1814875.44</v>
      </c>
      <c r="H84" s="2">
        <v>3303471.27</v>
      </c>
      <c r="I84" s="2">
        <v>1903429.63</v>
      </c>
      <c r="J84" s="2">
        <v>2632659.08</v>
      </c>
      <c r="K84" s="2">
        <v>2261785</v>
      </c>
      <c r="L84" s="2">
        <v>2366093.0099999998</v>
      </c>
      <c r="M84" s="2">
        <v>2272563</v>
      </c>
      <c r="N84" s="2">
        <v>22051792.019999996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86325.72</v>
      </c>
      <c r="C89" s="2">
        <v>0</v>
      </c>
      <c r="D89" s="2">
        <v>0</v>
      </c>
      <c r="E89" s="2">
        <v>86325.72</v>
      </c>
      <c r="F89" s="2">
        <v>0</v>
      </c>
      <c r="G89" s="2">
        <v>172651.44</v>
      </c>
      <c r="H89" s="2">
        <v>86325.72</v>
      </c>
      <c r="I89" s="2">
        <v>0</v>
      </c>
      <c r="J89" s="2">
        <v>73044.84</v>
      </c>
      <c r="K89" s="2">
        <v>86326</v>
      </c>
      <c r="L89" s="2">
        <v>86325.72</v>
      </c>
      <c r="M89" s="2">
        <v>73045</v>
      </c>
      <c r="N89" s="2">
        <v>750370.15999999992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12011079.560000001</v>
      </c>
      <c r="C103" s="13">
        <v>11114605.640000001</v>
      </c>
      <c r="D103" s="13">
        <v>8960065.4400000013</v>
      </c>
      <c r="E103" s="13">
        <v>18757064.029999997</v>
      </c>
      <c r="F103" s="13">
        <v>25035722.780000001</v>
      </c>
      <c r="G103" s="13">
        <v>25600575.740000002</v>
      </c>
      <c r="H103" s="13">
        <v>25870117.499999996</v>
      </c>
      <c r="I103" s="13">
        <v>21911877.91</v>
      </c>
      <c r="J103" s="13">
        <v>27990751.109999996</v>
      </c>
      <c r="K103" s="13">
        <v>29649852.119999994</v>
      </c>
      <c r="L103" s="13">
        <v>21658474.469999999</v>
      </c>
      <c r="M103" s="13">
        <v>21273410</v>
      </c>
      <c r="N103" s="13">
        <v>249833596.30000004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76" zoomScaleNormal="100" workbookViewId="0">
      <selection activeCell="K2" sqref="K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127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133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101037.31</v>
      </c>
      <c r="N6" s="7">
        <v>101037.31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101037.31</v>
      </c>
      <c r="N9" s="2">
        <v>101037.31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749109.88</v>
      </c>
      <c r="C19" s="7">
        <v>374555</v>
      </c>
      <c r="D19" s="7">
        <v>557477</v>
      </c>
      <c r="E19" s="7">
        <v>452950</v>
      </c>
      <c r="F19" s="7">
        <v>174211.6</v>
      </c>
      <c r="G19" s="7">
        <v>404289.6</v>
      </c>
      <c r="H19" s="7">
        <v>620800.22</v>
      </c>
      <c r="I19" s="7">
        <v>499594</v>
      </c>
      <c r="J19" s="7">
        <v>832981.88</v>
      </c>
      <c r="K19" s="7">
        <v>395266</v>
      </c>
      <c r="L19" s="7">
        <v>907244</v>
      </c>
      <c r="M19" s="7">
        <v>849309.12</v>
      </c>
      <c r="N19" s="7">
        <v>6817788.2999999998</v>
      </c>
    </row>
    <row r="20" spans="1:14" x14ac:dyDescent="0.25">
      <c r="A20" s="1" t="s">
        <v>26</v>
      </c>
      <c r="B20" s="2">
        <v>749109.88</v>
      </c>
      <c r="C20" s="2">
        <v>374555</v>
      </c>
      <c r="D20" s="2">
        <v>557477</v>
      </c>
      <c r="E20" s="2">
        <v>452950</v>
      </c>
      <c r="F20" s="2">
        <v>174211.6</v>
      </c>
      <c r="G20" s="2">
        <v>404289.6</v>
      </c>
      <c r="H20" s="2">
        <v>620800.22</v>
      </c>
      <c r="I20" s="2">
        <v>499594</v>
      </c>
      <c r="J20" s="2">
        <v>832981.88</v>
      </c>
      <c r="K20" s="2">
        <v>395266</v>
      </c>
      <c r="L20" s="2">
        <v>907244</v>
      </c>
      <c r="M20" s="2">
        <v>849309.12</v>
      </c>
      <c r="N20" s="2">
        <v>6817788.2999999998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104527</v>
      </c>
      <c r="G24" s="7">
        <v>241496.88</v>
      </c>
      <c r="H24" s="7">
        <v>343323.35</v>
      </c>
      <c r="I24" s="7">
        <v>323380</v>
      </c>
      <c r="J24" s="7">
        <v>0</v>
      </c>
      <c r="K24" s="7">
        <v>325000</v>
      </c>
      <c r="L24" s="7">
        <v>0</v>
      </c>
      <c r="M24" s="7">
        <v>0</v>
      </c>
      <c r="N24" s="7">
        <v>1337727.23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104527</v>
      </c>
      <c r="G26" s="2">
        <v>241496.88</v>
      </c>
      <c r="H26" s="2">
        <v>343323.35</v>
      </c>
      <c r="I26" s="2">
        <v>323380</v>
      </c>
      <c r="J26" s="2">
        <v>0</v>
      </c>
      <c r="K26" s="2">
        <v>325000</v>
      </c>
      <c r="L26" s="2">
        <v>0</v>
      </c>
      <c r="M26" s="2">
        <v>0</v>
      </c>
      <c r="N26" s="2">
        <v>1337727.23</v>
      </c>
    </row>
    <row r="27" spans="1:14" x14ac:dyDescent="0.25">
      <c r="A27" s="6" t="s">
        <v>33</v>
      </c>
      <c r="B27" s="7">
        <v>6874597</v>
      </c>
      <c r="C27" s="7">
        <v>3730275</v>
      </c>
      <c r="D27" s="7">
        <v>2144629</v>
      </c>
      <c r="E27" s="7">
        <v>11865025</v>
      </c>
      <c r="F27" s="7">
        <v>16270100.800000001</v>
      </c>
      <c r="G27" s="7">
        <v>18408692</v>
      </c>
      <c r="H27" s="7">
        <v>17428697</v>
      </c>
      <c r="I27" s="7">
        <v>15709629</v>
      </c>
      <c r="J27" s="7">
        <v>17386730.25</v>
      </c>
      <c r="K27" s="7">
        <v>15471802</v>
      </c>
      <c r="L27" s="7">
        <v>11613768</v>
      </c>
      <c r="M27" s="7">
        <v>9433506.6099999994</v>
      </c>
      <c r="N27" s="7">
        <v>146337451.66000003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687459.7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190806</v>
      </c>
      <c r="N31" s="2">
        <v>878265.7</v>
      </c>
    </row>
    <row r="32" spans="1:14" x14ac:dyDescent="0.25">
      <c r="A32" s="1" t="s">
        <v>38</v>
      </c>
      <c r="B32" s="2">
        <v>687459.7</v>
      </c>
      <c r="C32" s="2">
        <v>746055</v>
      </c>
      <c r="D32" s="2">
        <v>428925.8</v>
      </c>
      <c r="E32" s="2">
        <v>2373005</v>
      </c>
      <c r="F32" s="2">
        <v>3254020</v>
      </c>
      <c r="G32" s="2">
        <v>3681738.4</v>
      </c>
      <c r="H32" s="2">
        <v>3310635.4</v>
      </c>
      <c r="I32" s="2">
        <v>2983140.4</v>
      </c>
      <c r="J32" s="2">
        <v>3282786.05</v>
      </c>
      <c r="K32" s="2">
        <v>2948337.6</v>
      </c>
      <c r="L32" s="2">
        <v>2140493.6</v>
      </c>
      <c r="M32" s="2">
        <v>1503997.56</v>
      </c>
      <c r="N32" s="2">
        <v>27340594.510000002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875520</v>
      </c>
      <c r="I35" s="2">
        <v>793927</v>
      </c>
      <c r="J35" s="2">
        <v>972800</v>
      </c>
      <c r="K35" s="2">
        <v>730114</v>
      </c>
      <c r="L35" s="2">
        <v>911300</v>
      </c>
      <c r="M35" s="2">
        <v>727573.76</v>
      </c>
      <c r="N35" s="2">
        <v>5011234.76</v>
      </c>
    </row>
    <row r="36" spans="1:14" x14ac:dyDescent="0.25">
      <c r="A36" s="1" t="s">
        <v>42</v>
      </c>
      <c r="B36" s="2">
        <v>5499677.5999999996</v>
      </c>
      <c r="C36" s="2">
        <v>2984220</v>
      </c>
      <c r="D36" s="2">
        <v>1715703.2</v>
      </c>
      <c r="E36" s="2">
        <v>9492020</v>
      </c>
      <c r="F36" s="2">
        <v>13016080.800000001</v>
      </c>
      <c r="G36" s="2">
        <v>14726953.6</v>
      </c>
      <c r="H36" s="2">
        <v>13242541.6</v>
      </c>
      <c r="I36" s="2">
        <v>11932561.6</v>
      </c>
      <c r="J36" s="2">
        <v>13131144.199999999</v>
      </c>
      <c r="K36" s="2">
        <v>11793350.4</v>
      </c>
      <c r="L36" s="2">
        <v>8561974.4000000004</v>
      </c>
      <c r="M36" s="2">
        <v>7000385.8600000003</v>
      </c>
      <c r="N36" s="2">
        <v>113096613.26000001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10743.43</v>
      </c>
      <c r="N37" s="2">
        <v>10743.43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344353.68</v>
      </c>
      <c r="C52" s="7">
        <v>339655</v>
      </c>
      <c r="D52" s="7">
        <v>226884</v>
      </c>
      <c r="E52" s="7">
        <v>473583</v>
      </c>
      <c r="F52" s="7">
        <v>563072</v>
      </c>
      <c r="G52" s="7">
        <v>470345</v>
      </c>
      <c r="H52" s="7">
        <v>270920</v>
      </c>
      <c r="I52" s="7">
        <v>212203</v>
      </c>
      <c r="J52" s="7">
        <v>147096.88</v>
      </c>
      <c r="K52" s="7">
        <v>298307</v>
      </c>
      <c r="L52" s="7">
        <v>298938</v>
      </c>
      <c r="M52" s="7">
        <v>107978.27</v>
      </c>
      <c r="N52" s="7">
        <v>3753335.8299999996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344353.68</v>
      </c>
      <c r="C54" s="2">
        <v>339655</v>
      </c>
      <c r="D54" s="2">
        <v>226884</v>
      </c>
      <c r="E54" s="2">
        <v>473583</v>
      </c>
      <c r="F54" s="2">
        <v>563072</v>
      </c>
      <c r="G54" s="2">
        <v>470345</v>
      </c>
      <c r="H54" s="2">
        <v>270920</v>
      </c>
      <c r="I54" s="2">
        <v>212203</v>
      </c>
      <c r="J54" s="2">
        <v>147096.88</v>
      </c>
      <c r="K54" s="2">
        <v>298307</v>
      </c>
      <c r="L54" s="2">
        <v>298938</v>
      </c>
      <c r="M54" s="2">
        <v>107978.27</v>
      </c>
      <c r="N54" s="2">
        <v>3753335.8299999996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1336915.24</v>
      </c>
      <c r="C60" s="7">
        <v>1226557</v>
      </c>
      <c r="D60" s="7">
        <v>1834097</v>
      </c>
      <c r="E60" s="7">
        <v>1568800</v>
      </c>
      <c r="F60" s="7">
        <v>1687291</v>
      </c>
      <c r="G60" s="7">
        <v>2299337.5499999998</v>
      </c>
      <c r="H60" s="7">
        <v>1346515.2</v>
      </c>
      <c r="I60" s="7">
        <v>1615381.6</v>
      </c>
      <c r="J60" s="7">
        <v>1499028.88</v>
      </c>
      <c r="K60" s="7">
        <v>1477540</v>
      </c>
      <c r="L60" s="7">
        <v>1355800</v>
      </c>
      <c r="M60" s="7">
        <v>1337845.2</v>
      </c>
      <c r="N60" s="7">
        <v>18585108.670000002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888784</v>
      </c>
      <c r="C66" s="2">
        <v>757588</v>
      </c>
      <c r="D66" s="2">
        <v>1070784</v>
      </c>
      <c r="E66" s="2">
        <v>979784</v>
      </c>
      <c r="F66" s="2">
        <v>1235176</v>
      </c>
      <c r="G66" s="2">
        <v>1602385.2</v>
      </c>
      <c r="H66" s="2">
        <v>1250215.2</v>
      </c>
      <c r="I66" s="2">
        <v>1407373.6</v>
      </c>
      <c r="J66" s="2">
        <v>1006786</v>
      </c>
      <c r="K66" s="2">
        <v>963586</v>
      </c>
      <c r="L66" s="2">
        <v>963586</v>
      </c>
      <c r="M66" s="2">
        <v>1132825.2</v>
      </c>
      <c r="N66" s="2">
        <v>13258873.199999999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448131.24</v>
      </c>
      <c r="C71" s="2">
        <v>468969</v>
      </c>
      <c r="D71" s="2">
        <v>763313</v>
      </c>
      <c r="E71" s="2">
        <v>589016</v>
      </c>
      <c r="F71" s="2">
        <v>452115</v>
      </c>
      <c r="G71" s="2">
        <v>696952.35</v>
      </c>
      <c r="H71" s="2">
        <v>96300</v>
      </c>
      <c r="I71" s="2">
        <v>208008</v>
      </c>
      <c r="J71" s="2">
        <v>492242.88</v>
      </c>
      <c r="K71" s="2">
        <v>513954</v>
      </c>
      <c r="L71" s="2">
        <v>392214</v>
      </c>
      <c r="M71" s="2">
        <v>205020</v>
      </c>
      <c r="N71" s="2">
        <v>5326235.4700000007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161110.6</v>
      </c>
      <c r="C76" s="7">
        <v>5256</v>
      </c>
      <c r="D76" s="7">
        <v>534726</v>
      </c>
      <c r="E76" s="7">
        <v>110802</v>
      </c>
      <c r="F76" s="7">
        <v>718589.84000000008</v>
      </c>
      <c r="G76" s="7">
        <v>113689.03</v>
      </c>
      <c r="H76" s="7">
        <v>789853</v>
      </c>
      <c r="I76" s="7">
        <v>196444.79999999999</v>
      </c>
      <c r="J76" s="7">
        <v>503819.24</v>
      </c>
      <c r="K76" s="7">
        <v>1240466</v>
      </c>
      <c r="L76" s="7">
        <v>552269</v>
      </c>
      <c r="M76" s="7">
        <v>280280</v>
      </c>
      <c r="N76" s="7">
        <v>5207305.51</v>
      </c>
    </row>
    <row r="77" spans="1:14" x14ac:dyDescent="0.25">
      <c r="A77" s="1" t="s">
        <v>15</v>
      </c>
      <c r="B77" s="2">
        <v>161110.6</v>
      </c>
      <c r="C77" s="2">
        <v>5256</v>
      </c>
      <c r="D77" s="2">
        <v>534726</v>
      </c>
      <c r="E77" s="2">
        <v>110802</v>
      </c>
      <c r="F77" s="2">
        <v>718589.84000000008</v>
      </c>
      <c r="G77" s="2">
        <v>113689.03</v>
      </c>
      <c r="H77" s="2">
        <v>789853</v>
      </c>
      <c r="I77" s="2">
        <v>196444.79999999999</v>
      </c>
      <c r="J77" s="2">
        <v>503819.24</v>
      </c>
      <c r="K77" s="2">
        <v>1240466</v>
      </c>
      <c r="L77" s="2">
        <v>552269</v>
      </c>
      <c r="M77" s="2">
        <v>280280</v>
      </c>
      <c r="N77" s="2">
        <v>5207305.51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2227733.27</v>
      </c>
      <c r="C83" s="7">
        <v>1434499</v>
      </c>
      <c r="D83" s="7">
        <v>1699591</v>
      </c>
      <c r="E83" s="7">
        <v>482094</v>
      </c>
      <c r="F83" s="7">
        <v>0</v>
      </c>
      <c r="G83" s="7">
        <v>2358094.86</v>
      </c>
      <c r="H83" s="7">
        <v>3259522.56</v>
      </c>
      <c r="I83" s="7">
        <v>3643558.4</v>
      </c>
      <c r="J83" s="7">
        <v>3426296.85</v>
      </c>
      <c r="K83" s="7">
        <v>3513908</v>
      </c>
      <c r="L83" s="7">
        <v>2574738</v>
      </c>
      <c r="M83" s="7">
        <v>2714130.73</v>
      </c>
      <c r="N83" s="7">
        <v>27334166.670000002</v>
      </c>
    </row>
    <row r="84" spans="1:14" x14ac:dyDescent="0.25">
      <c r="A84" s="1" t="s">
        <v>87</v>
      </c>
      <c r="B84" s="2">
        <v>2227733.27</v>
      </c>
      <c r="C84" s="2">
        <v>1434499</v>
      </c>
      <c r="D84" s="2">
        <v>1699591</v>
      </c>
      <c r="E84" s="2">
        <v>482094</v>
      </c>
      <c r="F84" s="2">
        <v>0</v>
      </c>
      <c r="G84" s="2">
        <v>2358094.86</v>
      </c>
      <c r="H84" s="2">
        <v>3259522.56</v>
      </c>
      <c r="I84" s="2">
        <v>3643558.4</v>
      </c>
      <c r="J84" s="2">
        <v>3426296.85</v>
      </c>
      <c r="K84" s="2">
        <v>3513908</v>
      </c>
      <c r="L84" s="2">
        <v>2574738</v>
      </c>
      <c r="M84" s="2">
        <v>2647726.33</v>
      </c>
      <c r="N84" s="2">
        <v>27267762.270000003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66404.399999999994</v>
      </c>
      <c r="N89" s="2">
        <v>66404.399999999994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11693819.669999998</v>
      </c>
      <c r="C103" s="13">
        <v>7110797</v>
      </c>
      <c r="D103" s="13">
        <v>6997404</v>
      </c>
      <c r="E103" s="13">
        <v>14953254</v>
      </c>
      <c r="F103" s="13">
        <v>19517792.239999998</v>
      </c>
      <c r="G103" s="13">
        <v>24295944.920000002</v>
      </c>
      <c r="H103" s="13">
        <v>24059631.329999998</v>
      </c>
      <c r="I103" s="13">
        <v>22200190.800000001</v>
      </c>
      <c r="J103" s="13">
        <v>23795953.979999997</v>
      </c>
      <c r="K103" s="13">
        <v>22722289</v>
      </c>
      <c r="L103" s="13">
        <v>17302757</v>
      </c>
      <c r="M103" s="13">
        <v>14824087.239999998</v>
      </c>
      <c r="N103" s="13">
        <v>209473921.18000001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88" zoomScaleNormal="100" workbookViewId="0">
      <selection activeCell="K2" sqref="K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126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133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66573.31</v>
      </c>
      <c r="N6" s="7">
        <v>66573.31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66573.31</v>
      </c>
      <c r="N9" s="2">
        <v>66573.31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278738.56</v>
      </c>
      <c r="N19" s="7">
        <v>278738.56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278738.56</v>
      </c>
      <c r="N20" s="2">
        <v>278738.56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4330006</v>
      </c>
      <c r="C27" s="7">
        <v>875844</v>
      </c>
      <c r="D27" s="7">
        <v>1921049</v>
      </c>
      <c r="E27" s="7">
        <v>9342739</v>
      </c>
      <c r="F27" s="7">
        <v>10228487</v>
      </c>
      <c r="G27" s="7">
        <v>13707790</v>
      </c>
      <c r="H27" s="7">
        <v>13001793</v>
      </c>
      <c r="I27" s="7">
        <v>12258534</v>
      </c>
      <c r="J27" s="7">
        <v>7797171</v>
      </c>
      <c r="K27" s="7">
        <v>3605471</v>
      </c>
      <c r="L27" s="7">
        <v>2654091</v>
      </c>
      <c r="M27" s="7">
        <v>5127351.38</v>
      </c>
      <c r="N27" s="7">
        <v>84850326.379999995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433000.6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490797.31</v>
      </c>
      <c r="N31" s="2">
        <v>923797.90999999992</v>
      </c>
    </row>
    <row r="32" spans="1:14" x14ac:dyDescent="0.25">
      <c r="A32" s="1" t="s">
        <v>38</v>
      </c>
      <c r="B32" s="2">
        <v>433000.6</v>
      </c>
      <c r="C32" s="2">
        <v>175168.8</v>
      </c>
      <c r="D32" s="2">
        <v>384209.8</v>
      </c>
      <c r="E32" s="2">
        <v>1868547.8</v>
      </c>
      <c r="F32" s="2">
        <v>2045697.4</v>
      </c>
      <c r="G32" s="2">
        <v>2741558</v>
      </c>
      <c r="H32" s="2">
        <v>2600358.6</v>
      </c>
      <c r="I32" s="2">
        <v>2451706.7999999998</v>
      </c>
      <c r="J32" s="2">
        <v>1559434.2</v>
      </c>
      <c r="K32" s="2">
        <v>721094.2</v>
      </c>
      <c r="L32" s="2">
        <v>530818.19999999995</v>
      </c>
      <c r="M32" s="2">
        <v>0</v>
      </c>
      <c r="N32" s="2">
        <v>15511594.399999999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3464004.8</v>
      </c>
      <c r="C36" s="2">
        <v>700675.2</v>
      </c>
      <c r="D36" s="2">
        <v>1536839.2</v>
      </c>
      <c r="E36" s="2">
        <v>7474191.2000000002</v>
      </c>
      <c r="F36" s="2">
        <v>8182789.5999999996</v>
      </c>
      <c r="G36" s="2">
        <v>10966232</v>
      </c>
      <c r="H36" s="2">
        <v>10401434.4</v>
      </c>
      <c r="I36" s="2">
        <v>9806827.1999999993</v>
      </c>
      <c r="J36" s="2">
        <v>6237736.7999999998</v>
      </c>
      <c r="K36" s="2">
        <v>2884376.8</v>
      </c>
      <c r="L36" s="2">
        <v>2123272.7999999998</v>
      </c>
      <c r="M36" s="2">
        <v>4636554.07</v>
      </c>
      <c r="N36" s="2">
        <v>68414934.069999993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268538.40000000002</v>
      </c>
      <c r="N52" s="7">
        <v>268538.40000000002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182980</v>
      </c>
      <c r="N53" s="2">
        <v>182980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85558.399999999994</v>
      </c>
      <c r="N59" s="2">
        <v>85558.399999999994</v>
      </c>
    </row>
    <row r="60" spans="1:14" x14ac:dyDescent="0.25">
      <c r="A60" s="6" t="s">
        <v>65</v>
      </c>
      <c r="B60" s="7">
        <v>1565980</v>
      </c>
      <c r="C60" s="7">
        <v>888784</v>
      </c>
      <c r="D60" s="7">
        <v>1335976</v>
      </c>
      <c r="E60" s="7">
        <v>1252784</v>
      </c>
      <c r="F60" s="7">
        <v>1070784</v>
      </c>
      <c r="G60" s="7">
        <v>1671232</v>
      </c>
      <c r="H60" s="7">
        <v>1324810</v>
      </c>
      <c r="I60" s="7">
        <v>1708072</v>
      </c>
      <c r="J60" s="7">
        <v>1572181</v>
      </c>
      <c r="K60" s="7">
        <v>1573284</v>
      </c>
      <c r="L60" s="7">
        <v>2136151</v>
      </c>
      <c r="M60" s="7">
        <v>1109121.6000000001</v>
      </c>
      <c r="N60" s="7">
        <v>17209159.600000001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1565980</v>
      </c>
      <c r="C66" s="2">
        <v>888784</v>
      </c>
      <c r="D66" s="2">
        <v>1335976</v>
      </c>
      <c r="E66" s="2">
        <v>1252784</v>
      </c>
      <c r="F66" s="2">
        <v>1070784</v>
      </c>
      <c r="G66" s="2">
        <v>1515176</v>
      </c>
      <c r="H66" s="2">
        <v>969176</v>
      </c>
      <c r="I66" s="2">
        <v>1242176</v>
      </c>
      <c r="J66" s="2">
        <v>1333176</v>
      </c>
      <c r="K66" s="2">
        <v>1242176</v>
      </c>
      <c r="L66" s="2">
        <v>1361004</v>
      </c>
      <c r="M66" s="2">
        <v>797784</v>
      </c>
      <c r="N66" s="2">
        <v>14574976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139369</v>
      </c>
      <c r="M69" s="2">
        <v>0</v>
      </c>
      <c r="N69" s="2">
        <v>139369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156056</v>
      </c>
      <c r="H71" s="2">
        <v>355634</v>
      </c>
      <c r="I71" s="2">
        <v>465896</v>
      </c>
      <c r="J71" s="2">
        <v>239005</v>
      </c>
      <c r="K71" s="2">
        <v>331108</v>
      </c>
      <c r="L71" s="2">
        <v>635778</v>
      </c>
      <c r="M71" s="2">
        <v>311337.59999999998</v>
      </c>
      <c r="N71" s="2">
        <v>2494814.6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89994</v>
      </c>
      <c r="C76" s="7">
        <v>0</v>
      </c>
      <c r="D76" s="7">
        <v>206083</v>
      </c>
      <c r="E76" s="7">
        <v>204098</v>
      </c>
      <c r="F76" s="7">
        <v>209960</v>
      </c>
      <c r="G76" s="7">
        <v>378957</v>
      </c>
      <c r="H76" s="7">
        <v>548587</v>
      </c>
      <c r="I76" s="7">
        <v>989764</v>
      </c>
      <c r="J76" s="7">
        <v>449039</v>
      </c>
      <c r="K76" s="7">
        <v>998561</v>
      </c>
      <c r="L76" s="7">
        <v>509821</v>
      </c>
      <c r="M76" s="7">
        <v>998608.44</v>
      </c>
      <c r="N76" s="7">
        <v>5583472.4399999995</v>
      </c>
    </row>
    <row r="77" spans="1:14" x14ac:dyDescent="0.25">
      <c r="A77" s="1" t="s">
        <v>15</v>
      </c>
      <c r="B77" s="2">
        <v>89994</v>
      </c>
      <c r="C77" s="2">
        <v>0</v>
      </c>
      <c r="D77" s="2">
        <v>206083</v>
      </c>
      <c r="E77" s="2">
        <v>204098</v>
      </c>
      <c r="F77" s="2">
        <v>209960</v>
      </c>
      <c r="G77" s="2">
        <v>378957</v>
      </c>
      <c r="H77" s="2">
        <v>548587</v>
      </c>
      <c r="I77" s="2">
        <v>989764</v>
      </c>
      <c r="J77" s="2">
        <v>449039</v>
      </c>
      <c r="K77" s="2">
        <v>998561</v>
      </c>
      <c r="L77" s="2">
        <v>509821</v>
      </c>
      <c r="M77" s="2">
        <v>998608.44</v>
      </c>
      <c r="N77" s="2">
        <v>5583472.4399999995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1678202</v>
      </c>
      <c r="E83" s="7">
        <v>1075800</v>
      </c>
      <c r="F83" s="7">
        <v>1287366</v>
      </c>
      <c r="G83" s="7">
        <v>2698495</v>
      </c>
      <c r="H83" s="7">
        <v>3365968</v>
      </c>
      <c r="I83" s="7">
        <v>3165749</v>
      </c>
      <c r="J83" s="7">
        <v>2654912</v>
      </c>
      <c r="K83" s="7">
        <v>2988263</v>
      </c>
      <c r="L83" s="7">
        <v>3041868</v>
      </c>
      <c r="M83" s="7">
        <v>1634571.2</v>
      </c>
      <c r="N83" s="7">
        <v>23591194.199999999</v>
      </c>
    </row>
    <row r="84" spans="1:14" x14ac:dyDescent="0.25">
      <c r="A84" s="1" t="s">
        <v>87</v>
      </c>
      <c r="B84" s="2">
        <v>0</v>
      </c>
      <c r="C84" s="2">
        <v>0</v>
      </c>
      <c r="D84" s="2">
        <v>1678202</v>
      </c>
      <c r="E84" s="2">
        <v>1075800</v>
      </c>
      <c r="F84" s="2">
        <v>1287366</v>
      </c>
      <c r="G84" s="2">
        <v>2698495</v>
      </c>
      <c r="H84" s="2">
        <v>3365968</v>
      </c>
      <c r="I84" s="2">
        <v>3165749</v>
      </c>
      <c r="J84" s="2">
        <v>2654912</v>
      </c>
      <c r="K84" s="2">
        <v>2988263</v>
      </c>
      <c r="L84" s="2">
        <v>3041868</v>
      </c>
      <c r="M84" s="2">
        <v>1548245.48</v>
      </c>
      <c r="N84" s="2">
        <v>23504868.48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86325.72</v>
      </c>
      <c r="N89" s="2">
        <v>86325.72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5985980</v>
      </c>
      <c r="C103" s="13">
        <v>1764628</v>
      </c>
      <c r="D103" s="13">
        <v>5141310</v>
      </c>
      <c r="E103" s="13">
        <v>11875421</v>
      </c>
      <c r="F103" s="13">
        <v>12796597</v>
      </c>
      <c r="G103" s="13">
        <v>18456474</v>
      </c>
      <c r="H103" s="13">
        <v>18241158</v>
      </c>
      <c r="I103" s="13">
        <v>18122119</v>
      </c>
      <c r="J103" s="13">
        <v>12473303</v>
      </c>
      <c r="K103" s="13">
        <v>9165579</v>
      </c>
      <c r="L103" s="13">
        <v>8341931</v>
      </c>
      <c r="M103" s="13">
        <v>9483502.8900000006</v>
      </c>
      <c r="N103" s="13">
        <v>131848002.89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zoomScaleNormal="100" workbookViewId="0">
      <pane xSplit="1" ySplit="3" topLeftCell="B79" activePane="bottomRight" state="frozen"/>
      <selection activeCell="P8" sqref="P8"/>
      <selection pane="topRight" activeCell="P8" sqref="P8"/>
      <selection pane="bottomLeft" activeCell="P8" sqref="P8"/>
      <selection pane="bottomRight" activeCell="G91" sqref="G91"/>
    </sheetView>
  </sheetViews>
  <sheetFormatPr baseColWidth="10" defaultRowHeight="12.75" x14ac:dyDescent="0.2"/>
  <cols>
    <col min="1" max="1" width="32.7109375" style="23" customWidth="1"/>
    <col min="2" max="4" width="11.42578125" style="23"/>
    <col min="5" max="6" width="11.42578125" style="75"/>
    <col min="7" max="13" width="11.42578125" style="23"/>
    <col min="14" max="14" width="12.7109375" style="23" bestFit="1" customWidth="1"/>
    <col min="15" max="252" width="11.42578125" style="23"/>
    <col min="253" max="253" width="32.7109375" style="23" customWidth="1"/>
    <col min="254" max="508" width="11.42578125" style="23"/>
    <col min="509" max="509" width="32.7109375" style="23" customWidth="1"/>
    <col min="510" max="764" width="11.42578125" style="23"/>
    <col min="765" max="765" width="32.7109375" style="23" customWidth="1"/>
    <col min="766" max="1020" width="11.42578125" style="23"/>
    <col min="1021" max="1021" width="32.7109375" style="23" customWidth="1"/>
    <col min="1022" max="1276" width="11.42578125" style="23"/>
    <col min="1277" max="1277" width="32.7109375" style="23" customWidth="1"/>
    <col min="1278" max="1532" width="11.42578125" style="23"/>
    <col min="1533" max="1533" width="32.7109375" style="23" customWidth="1"/>
    <col min="1534" max="1788" width="11.42578125" style="23"/>
    <col min="1789" max="1789" width="32.7109375" style="23" customWidth="1"/>
    <col min="1790" max="2044" width="11.42578125" style="23"/>
    <col min="2045" max="2045" width="32.7109375" style="23" customWidth="1"/>
    <col min="2046" max="2300" width="11.42578125" style="23"/>
    <col min="2301" max="2301" width="32.7109375" style="23" customWidth="1"/>
    <col min="2302" max="2556" width="11.42578125" style="23"/>
    <col min="2557" max="2557" width="32.7109375" style="23" customWidth="1"/>
    <col min="2558" max="2812" width="11.42578125" style="23"/>
    <col min="2813" max="2813" width="32.7109375" style="23" customWidth="1"/>
    <col min="2814" max="3068" width="11.42578125" style="23"/>
    <col min="3069" max="3069" width="32.7109375" style="23" customWidth="1"/>
    <col min="3070" max="3324" width="11.42578125" style="23"/>
    <col min="3325" max="3325" width="32.7109375" style="23" customWidth="1"/>
    <col min="3326" max="3580" width="11.42578125" style="23"/>
    <col min="3581" max="3581" width="32.7109375" style="23" customWidth="1"/>
    <col min="3582" max="3836" width="11.42578125" style="23"/>
    <col min="3837" max="3837" width="32.7109375" style="23" customWidth="1"/>
    <col min="3838" max="4092" width="11.42578125" style="23"/>
    <col min="4093" max="4093" width="32.7109375" style="23" customWidth="1"/>
    <col min="4094" max="4348" width="11.42578125" style="23"/>
    <col min="4349" max="4349" width="32.7109375" style="23" customWidth="1"/>
    <col min="4350" max="4604" width="11.42578125" style="23"/>
    <col min="4605" max="4605" width="32.7109375" style="23" customWidth="1"/>
    <col min="4606" max="4860" width="11.42578125" style="23"/>
    <col min="4861" max="4861" width="32.7109375" style="23" customWidth="1"/>
    <col min="4862" max="5116" width="11.42578125" style="23"/>
    <col min="5117" max="5117" width="32.7109375" style="23" customWidth="1"/>
    <col min="5118" max="5372" width="11.42578125" style="23"/>
    <col min="5373" max="5373" width="32.7109375" style="23" customWidth="1"/>
    <col min="5374" max="5628" width="11.42578125" style="23"/>
    <col min="5629" max="5629" width="32.7109375" style="23" customWidth="1"/>
    <col min="5630" max="5884" width="11.42578125" style="23"/>
    <col min="5885" max="5885" width="32.7109375" style="23" customWidth="1"/>
    <col min="5886" max="6140" width="11.42578125" style="23"/>
    <col min="6141" max="6141" width="32.7109375" style="23" customWidth="1"/>
    <col min="6142" max="6396" width="11.42578125" style="23"/>
    <col min="6397" max="6397" width="32.7109375" style="23" customWidth="1"/>
    <col min="6398" max="6652" width="11.42578125" style="23"/>
    <col min="6653" max="6653" width="32.7109375" style="23" customWidth="1"/>
    <col min="6654" max="6908" width="11.42578125" style="23"/>
    <col min="6909" max="6909" width="32.7109375" style="23" customWidth="1"/>
    <col min="6910" max="7164" width="11.42578125" style="23"/>
    <col min="7165" max="7165" width="32.7109375" style="23" customWidth="1"/>
    <col min="7166" max="7420" width="11.42578125" style="23"/>
    <col min="7421" max="7421" width="32.7109375" style="23" customWidth="1"/>
    <col min="7422" max="7676" width="11.42578125" style="23"/>
    <col min="7677" max="7677" width="32.7109375" style="23" customWidth="1"/>
    <col min="7678" max="7932" width="11.42578125" style="23"/>
    <col min="7933" max="7933" width="32.7109375" style="23" customWidth="1"/>
    <col min="7934" max="8188" width="11.42578125" style="23"/>
    <col min="8189" max="8189" width="32.7109375" style="23" customWidth="1"/>
    <col min="8190" max="8444" width="11.42578125" style="23"/>
    <col min="8445" max="8445" width="32.7109375" style="23" customWidth="1"/>
    <col min="8446" max="8700" width="11.42578125" style="23"/>
    <col min="8701" max="8701" width="32.7109375" style="23" customWidth="1"/>
    <col min="8702" max="8956" width="11.42578125" style="23"/>
    <col min="8957" max="8957" width="32.7109375" style="23" customWidth="1"/>
    <col min="8958" max="9212" width="11.42578125" style="23"/>
    <col min="9213" max="9213" width="32.7109375" style="23" customWidth="1"/>
    <col min="9214" max="9468" width="11.42578125" style="23"/>
    <col min="9469" max="9469" width="32.7109375" style="23" customWidth="1"/>
    <col min="9470" max="9724" width="11.42578125" style="23"/>
    <col min="9725" max="9725" width="32.7109375" style="23" customWidth="1"/>
    <col min="9726" max="9980" width="11.42578125" style="23"/>
    <col min="9981" max="9981" width="32.7109375" style="23" customWidth="1"/>
    <col min="9982" max="10236" width="11.42578125" style="23"/>
    <col min="10237" max="10237" width="32.7109375" style="23" customWidth="1"/>
    <col min="10238" max="10492" width="11.42578125" style="23"/>
    <col min="10493" max="10493" width="32.7109375" style="23" customWidth="1"/>
    <col min="10494" max="10748" width="11.42578125" style="23"/>
    <col min="10749" max="10749" width="32.7109375" style="23" customWidth="1"/>
    <col min="10750" max="11004" width="11.42578125" style="23"/>
    <col min="11005" max="11005" width="32.7109375" style="23" customWidth="1"/>
    <col min="11006" max="11260" width="11.42578125" style="23"/>
    <col min="11261" max="11261" width="32.7109375" style="23" customWidth="1"/>
    <col min="11262" max="11516" width="11.42578125" style="23"/>
    <col min="11517" max="11517" width="32.7109375" style="23" customWidth="1"/>
    <col min="11518" max="11772" width="11.42578125" style="23"/>
    <col min="11773" max="11773" width="32.7109375" style="23" customWidth="1"/>
    <col min="11774" max="12028" width="11.42578125" style="23"/>
    <col min="12029" max="12029" width="32.7109375" style="23" customWidth="1"/>
    <col min="12030" max="12284" width="11.42578125" style="23"/>
    <col min="12285" max="12285" width="32.7109375" style="23" customWidth="1"/>
    <col min="12286" max="12540" width="11.42578125" style="23"/>
    <col min="12541" max="12541" width="32.7109375" style="23" customWidth="1"/>
    <col min="12542" max="12796" width="11.42578125" style="23"/>
    <col min="12797" max="12797" width="32.7109375" style="23" customWidth="1"/>
    <col min="12798" max="13052" width="11.42578125" style="23"/>
    <col min="13053" max="13053" width="32.7109375" style="23" customWidth="1"/>
    <col min="13054" max="13308" width="11.42578125" style="23"/>
    <col min="13309" max="13309" width="32.7109375" style="23" customWidth="1"/>
    <col min="13310" max="13564" width="11.42578125" style="23"/>
    <col min="13565" max="13565" width="32.7109375" style="23" customWidth="1"/>
    <col min="13566" max="13820" width="11.42578125" style="23"/>
    <col min="13821" max="13821" width="32.7109375" style="23" customWidth="1"/>
    <col min="13822" max="14076" width="11.42578125" style="23"/>
    <col min="14077" max="14077" width="32.7109375" style="23" customWidth="1"/>
    <col min="14078" max="14332" width="11.42578125" style="23"/>
    <col min="14333" max="14333" width="32.7109375" style="23" customWidth="1"/>
    <col min="14334" max="14588" width="11.42578125" style="23"/>
    <col min="14589" max="14589" width="32.7109375" style="23" customWidth="1"/>
    <col min="14590" max="14844" width="11.42578125" style="23"/>
    <col min="14845" max="14845" width="32.7109375" style="23" customWidth="1"/>
    <col min="14846" max="15100" width="11.42578125" style="23"/>
    <col min="15101" max="15101" width="32.7109375" style="23" customWidth="1"/>
    <col min="15102" max="15356" width="11.42578125" style="23"/>
    <col min="15357" max="15357" width="32.7109375" style="23" customWidth="1"/>
    <col min="15358" max="15612" width="11.42578125" style="23"/>
    <col min="15613" max="15613" width="32.7109375" style="23" customWidth="1"/>
    <col min="15614" max="15868" width="11.42578125" style="23"/>
    <col min="15869" max="15869" width="32.7109375" style="23" customWidth="1"/>
    <col min="15870" max="16124" width="11.42578125" style="23"/>
    <col min="16125" max="16125" width="32.7109375" style="23" customWidth="1"/>
    <col min="16126" max="16384" width="11.42578125" style="23"/>
  </cols>
  <sheetData>
    <row r="1" spans="1:14" x14ac:dyDescent="0.2">
      <c r="A1" s="66" t="s">
        <v>260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f>SUM(B5:B9)</f>
        <v>5326623.09</v>
      </c>
      <c r="C4" s="28">
        <f t="shared" ref="C4:N4" si="0">SUM(C5:C9)</f>
        <v>6121549.9699999997</v>
      </c>
      <c r="D4" s="28">
        <f t="shared" si="0"/>
        <v>12985276.18</v>
      </c>
      <c r="E4" s="28">
        <f t="shared" si="0"/>
        <v>0</v>
      </c>
      <c r="F4" s="28">
        <f t="shared" si="0"/>
        <v>18195144</v>
      </c>
      <c r="G4" s="28">
        <f t="shared" si="0"/>
        <v>12183027</v>
      </c>
      <c r="H4" s="28">
        <f t="shared" si="0"/>
        <v>0</v>
      </c>
      <c r="I4" s="28">
        <f t="shared" si="0"/>
        <v>13139232</v>
      </c>
      <c r="J4" s="28">
        <f t="shared" si="0"/>
        <v>0</v>
      </c>
      <c r="K4" s="28">
        <f t="shared" si="0"/>
        <v>0</v>
      </c>
      <c r="L4" s="28">
        <f t="shared" si="0"/>
        <v>35263579.200000003</v>
      </c>
      <c r="M4" s="28">
        <f t="shared" si="0"/>
        <v>30053304</v>
      </c>
      <c r="N4" s="28">
        <f t="shared" si="0"/>
        <v>133267735.44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68">
        <v>0</v>
      </c>
      <c r="G5" s="68">
        <v>0</v>
      </c>
      <c r="H5" s="30">
        <v>0</v>
      </c>
      <c r="I5" s="68">
        <v>0</v>
      </c>
      <c r="J5" s="30">
        <v>0</v>
      </c>
      <c r="K5" s="30">
        <v>0</v>
      </c>
      <c r="L5" s="30">
        <v>0</v>
      </c>
      <c r="M5" s="30">
        <v>0</v>
      </c>
      <c r="N5" s="31">
        <f>SUM(B5:M5)</f>
        <v>0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72">
        <v>0</v>
      </c>
      <c r="G6" s="72">
        <v>0</v>
      </c>
      <c r="H6" s="30">
        <v>0</v>
      </c>
      <c r="I6" s="72">
        <v>0</v>
      </c>
      <c r="J6" s="30">
        <v>0</v>
      </c>
      <c r="K6" s="30">
        <v>0</v>
      </c>
      <c r="L6" s="57">
        <v>0</v>
      </c>
      <c r="M6" s="57">
        <v>0</v>
      </c>
      <c r="N6" s="31">
        <f>SUM(B6:M6)</f>
        <v>0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72">
        <v>0</v>
      </c>
      <c r="G7" s="72">
        <v>0</v>
      </c>
      <c r="H7" s="30">
        <v>0</v>
      </c>
      <c r="I7" s="72">
        <v>0</v>
      </c>
      <c r="J7" s="30">
        <v>0</v>
      </c>
      <c r="K7" s="30">
        <v>0</v>
      </c>
      <c r="L7" s="57">
        <v>0</v>
      </c>
      <c r="M7" s="57">
        <v>0</v>
      </c>
      <c r="N7" s="31">
        <f>SUM(B7:M7)</f>
        <v>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101">
        <v>0</v>
      </c>
      <c r="G8" s="101">
        <v>0</v>
      </c>
      <c r="H8" s="30">
        <v>0</v>
      </c>
      <c r="I8" s="101">
        <v>0</v>
      </c>
      <c r="J8" s="30">
        <v>0</v>
      </c>
      <c r="K8" s="30">
        <v>0</v>
      </c>
      <c r="L8" s="57">
        <v>0</v>
      </c>
      <c r="M8" s="30">
        <v>0</v>
      </c>
      <c r="N8" s="31">
        <f>SUM(B8:M8)</f>
        <v>0</v>
      </c>
    </row>
    <row r="9" spans="1:14" ht="13.5" thickBot="1" x14ac:dyDescent="0.25">
      <c r="A9" s="33" t="s">
        <v>15</v>
      </c>
      <c r="B9" s="31">
        <v>5326623.09</v>
      </c>
      <c r="C9" s="101">
        <v>6121549.9699999997</v>
      </c>
      <c r="D9" s="101">
        <v>12985276.18</v>
      </c>
      <c r="E9" s="31">
        <v>0</v>
      </c>
      <c r="F9" s="101">
        <v>18195144</v>
      </c>
      <c r="G9" s="101">
        <v>12183027</v>
      </c>
      <c r="H9" s="31">
        <v>0</v>
      </c>
      <c r="I9" s="101">
        <v>13139232</v>
      </c>
      <c r="J9" s="31">
        <v>0</v>
      </c>
      <c r="K9" s="31">
        <v>0</v>
      </c>
      <c r="L9" s="101">
        <v>35263579.200000003</v>
      </c>
      <c r="M9" s="101">
        <v>30053304</v>
      </c>
      <c r="N9" s="31">
        <f>SUM(B9:M9)</f>
        <v>133267735.44</v>
      </c>
    </row>
    <row r="10" spans="1:14" ht="13.5" thickBot="1" x14ac:dyDescent="0.25">
      <c r="A10" s="27" t="s">
        <v>18</v>
      </c>
      <c r="B10" s="28">
        <f>SUM(B11:B16)</f>
        <v>232105107.89000002</v>
      </c>
      <c r="C10" s="28">
        <f t="shared" ref="C10:N10" si="1">SUM(C11:C16)</f>
        <v>343436424.73000002</v>
      </c>
      <c r="D10" s="28">
        <f t="shared" si="1"/>
        <v>387535793.94</v>
      </c>
      <c r="E10" s="28">
        <f t="shared" si="1"/>
        <v>560839188.03999996</v>
      </c>
      <c r="F10" s="28">
        <f t="shared" si="1"/>
        <v>554214720</v>
      </c>
      <c r="G10" s="28">
        <f t="shared" si="1"/>
        <v>619979736</v>
      </c>
      <c r="H10" s="28">
        <f t="shared" si="1"/>
        <v>782661469</v>
      </c>
      <c r="I10" s="28">
        <f t="shared" si="1"/>
        <v>656845348</v>
      </c>
      <c r="J10" s="28">
        <f t="shared" si="1"/>
        <v>591508198</v>
      </c>
      <c r="K10" s="28">
        <f t="shared" si="1"/>
        <v>720037052</v>
      </c>
      <c r="L10" s="56">
        <f t="shared" si="1"/>
        <v>476722590</v>
      </c>
      <c r="M10" s="56">
        <f t="shared" si="1"/>
        <v>540852870</v>
      </c>
      <c r="N10" s="28">
        <f t="shared" si="1"/>
        <v>6466738497.6000004</v>
      </c>
    </row>
    <row r="11" spans="1:14" x14ac:dyDescent="0.2">
      <c r="A11" s="34" t="s">
        <v>19</v>
      </c>
      <c r="B11" s="30">
        <v>32491264.600000001</v>
      </c>
      <c r="C11" s="68">
        <v>87603880</v>
      </c>
      <c r="D11" s="68">
        <v>72287745</v>
      </c>
      <c r="E11" s="68">
        <v>182561535</v>
      </c>
      <c r="F11" s="68">
        <v>130797550</v>
      </c>
      <c r="G11" s="68">
        <v>160813510</v>
      </c>
      <c r="H11" s="68">
        <v>83544505</v>
      </c>
      <c r="I11" s="68">
        <v>165759704</v>
      </c>
      <c r="J11" s="68">
        <v>65383370</v>
      </c>
      <c r="K11" s="68">
        <v>74642955</v>
      </c>
      <c r="L11" s="68">
        <v>97754215</v>
      </c>
      <c r="M11" s="68">
        <v>9421230</v>
      </c>
      <c r="N11" s="31">
        <f t="shared" ref="N11:N16" si="2">SUM(B11:M11)</f>
        <v>1163061463.5999999</v>
      </c>
    </row>
    <row r="12" spans="1:14" x14ac:dyDescent="0.2">
      <c r="A12" s="34" t="s">
        <v>22</v>
      </c>
      <c r="B12" s="30">
        <v>104490744.05</v>
      </c>
      <c r="C12" s="72">
        <v>173113076.65000001</v>
      </c>
      <c r="D12" s="72">
        <v>250195953.94</v>
      </c>
      <c r="E12" s="72">
        <v>314510603.04000002</v>
      </c>
      <c r="F12" s="72">
        <v>325143670</v>
      </c>
      <c r="G12" s="72">
        <v>405246160</v>
      </c>
      <c r="H12" s="72">
        <v>502264635</v>
      </c>
      <c r="I12" s="72">
        <v>296032446</v>
      </c>
      <c r="J12" s="72">
        <v>414702739</v>
      </c>
      <c r="K12" s="72">
        <v>475420717</v>
      </c>
      <c r="L12" s="72">
        <v>193949545</v>
      </c>
      <c r="M12" s="72">
        <v>393698560</v>
      </c>
      <c r="N12" s="31">
        <f t="shared" si="2"/>
        <v>3848768849.6800003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31">
        <f t="shared" si="2"/>
        <v>0</v>
      </c>
    </row>
    <row r="14" spans="1:14" x14ac:dyDescent="0.2">
      <c r="A14" s="34" t="s">
        <v>21</v>
      </c>
      <c r="B14" s="102">
        <v>17690509.239999998</v>
      </c>
      <c r="C14" s="72">
        <v>12442989.08</v>
      </c>
      <c r="D14" s="30">
        <v>0</v>
      </c>
      <c r="E14" s="30">
        <v>0</v>
      </c>
      <c r="F14" s="72">
        <v>0</v>
      </c>
      <c r="G14" s="72">
        <v>0</v>
      </c>
      <c r="H14" s="72">
        <v>106972245</v>
      </c>
      <c r="I14" s="72">
        <v>74727320</v>
      </c>
      <c r="J14" s="72">
        <v>40810105</v>
      </c>
      <c r="K14" s="72">
        <v>79746810</v>
      </c>
      <c r="L14" s="72">
        <v>81168825</v>
      </c>
      <c r="M14" s="72">
        <v>0</v>
      </c>
      <c r="N14" s="31">
        <f t="shared" si="2"/>
        <v>413558803.31999999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31">
        <f t="shared" si="2"/>
        <v>0</v>
      </c>
    </row>
    <row r="16" spans="1:14" ht="13.5" thickBot="1" x14ac:dyDescent="0.25">
      <c r="A16" s="34" t="s">
        <v>24</v>
      </c>
      <c r="B16" s="103">
        <v>77432590</v>
      </c>
      <c r="C16" s="101">
        <v>70276479</v>
      </c>
      <c r="D16" s="101">
        <v>65052095</v>
      </c>
      <c r="E16" s="101">
        <v>63767050</v>
      </c>
      <c r="F16" s="101">
        <v>98273500</v>
      </c>
      <c r="G16" s="101">
        <v>53920066</v>
      </c>
      <c r="H16" s="101">
        <v>89880084</v>
      </c>
      <c r="I16" s="101">
        <v>120325878</v>
      </c>
      <c r="J16" s="101">
        <v>70611984</v>
      </c>
      <c r="K16" s="101">
        <v>90226570</v>
      </c>
      <c r="L16" s="101">
        <v>103850005</v>
      </c>
      <c r="M16" s="101">
        <v>137733080</v>
      </c>
      <c r="N16" s="31">
        <f t="shared" si="2"/>
        <v>1041349381</v>
      </c>
    </row>
    <row r="17" spans="1:14" ht="13.5" thickBot="1" x14ac:dyDescent="0.25">
      <c r="A17" s="27" t="s">
        <v>25</v>
      </c>
      <c r="B17" s="28">
        <f>SUM(B18:B21)</f>
        <v>0</v>
      </c>
      <c r="C17" s="28">
        <f t="shared" ref="C17:N17" si="3">SUM(C18:C21)</f>
        <v>0</v>
      </c>
      <c r="D17" s="28">
        <f t="shared" si="3"/>
        <v>0</v>
      </c>
      <c r="E17" s="28">
        <f t="shared" si="3"/>
        <v>0</v>
      </c>
      <c r="F17" s="28">
        <f t="shared" si="3"/>
        <v>0</v>
      </c>
      <c r="G17" s="28">
        <f t="shared" si="3"/>
        <v>0</v>
      </c>
      <c r="H17" s="28">
        <f t="shared" si="3"/>
        <v>0</v>
      </c>
      <c r="I17" s="28">
        <f t="shared" si="3"/>
        <v>0</v>
      </c>
      <c r="J17" s="28">
        <f t="shared" si="3"/>
        <v>0</v>
      </c>
      <c r="K17" s="28">
        <f t="shared" si="3"/>
        <v>0</v>
      </c>
      <c r="L17" s="28">
        <f t="shared" si="3"/>
        <v>0</v>
      </c>
      <c r="M17" s="28">
        <f t="shared" si="3"/>
        <v>0</v>
      </c>
      <c r="N17" s="28">
        <f t="shared" si="3"/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68">
        <v>0</v>
      </c>
      <c r="G18" s="68">
        <v>0</v>
      </c>
      <c r="H18" s="30">
        <v>0</v>
      </c>
      <c r="I18" s="30">
        <v>0</v>
      </c>
      <c r="J18" s="30">
        <v>0</v>
      </c>
      <c r="K18" s="68">
        <v>0</v>
      </c>
      <c r="L18" s="68">
        <v>0</v>
      </c>
      <c r="M18" s="30">
        <v>0</v>
      </c>
      <c r="N18" s="31">
        <f>SUM(B18:M18)</f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72">
        <v>0</v>
      </c>
      <c r="G19" s="72">
        <v>0</v>
      </c>
      <c r="H19" s="30">
        <v>0</v>
      </c>
      <c r="I19" s="30">
        <v>0</v>
      </c>
      <c r="J19" s="30">
        <v>0</v>
      </c>
      <c r="K19" s="72">
        <v>0</v>
      </c>
      <c r="L19" s="72">
        <v>0</v>
      </c>
      <c r="M19" s="30">
        <v>0</v>
      </c>
      <c r="N19" s="31">
        <f>SUM(B19:M19)</f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72">
        <v>0</v>
      </c>
      <c r="G20" s="72">
        <v>0</v>
      </c>
      <c r="H20" s="30">
        <v>0</v>
      </c>
      <c r="I20" s="30">
        <v>0</v>
      </c>
      <c r="J20" s="30">
        <v>0</v>
      </c>
      <c r="K20" s="72">
        <v>0</v>
      </c>
      <c r="L20" s="72">
        <v>0</v>
      </c>
      <c r="M20" s="30">
        <v>0</v>
      </c>
      <c r="N20" s="31">
        <f>SUM(B20:M20)</f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71">
        <v>0</v>
      </c>
      <c r="G21" s="71">
        <v>0</v>
      </c>
      <c r="H21" s="30">
        <v>0</v>
      </c>
      <c r="I21" s="30">
        <v>0</v>
      </c>
      <c r="J21" s="30">
        <v>0</v>
      </c>
      <c r="K21" s="71">
        <v>0</v>
      </c>
      <c r="L21" s="71">
        <v>0</v>
      </c>
      <c r="M21" s="30">
        <v>0</v>
      </c>
      <c r="N21" s="31">
        <f>SUM(B21:M21)</f>
        <v>0</v>
      </c>
    </row>
    <row r="22" spans="1:14" ht="13.5" thickBot="1" x14ac:dyDescent="0.25">
      <c r="A22" s="27" t="s">
        <v>30</v>
      </c>
      <c r="B22" s="35">
        <f>SUM(B23:B24)</f>
        <v>0</v>
      </c>
      <c r="C22" s="35">
        <f t="shared" ref="C22:N22" si="4">SUM(C23:C24)</f>
        <v>776638</v>
      </c>
      <c r="D22" s="35">
        <f t="shared" si="4"/>
        <v>0</v>
      </c>
      <c r="E22" s="70">
        <f t="shared" si="4"/>
        <v>13827829</v>
      </c>
      <c r="F22" s="70">
        <f t="shared" si="4"/>
        <v>0</v>
      </c>
      <c r="G22" s="35">
        <f t="shared" si="4"/>
        <v>0</v>
      </c>
      <c r="H22" s="35">
        <f t="shared" si="4"/>
        <v>1185716</v>
      </c>
      <c r="I22" s="35">
        <f t="shared" si="4"/>
        <v>13233999</v>
      </c>
      <c r="J22" s="35">
        <f t="shared" si="4"/>
        <v>0</v>
      </c>
      <c r="K22" s="35">
        <f t="shared" si="4"/>
        <v>0</v>
      </c>
      <c r="L22" s="35">
        <f t="shared" si="4"/>
        <v>2632655</v>
      </c>
      <c r="M22" s="35">
        <f t="shared" si="4"/>
        <v>13991897</v>
      </c>
      <c r="N22" s="35">
        <f t="shared" si="4"/>
        <v>45648734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68">
        <v>0</v>
      </c>
      <c r="G23" s="68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>SUM(B23:M23)</f>
        <v>0</v>
      </c>
    </row>
    <row r="24" spans="1:14" ht="13.5" thickBot="1" x14ac:dyDescent="0.25">
      <c r="A24" s="34" t="s">
        <v>32</v>
      </c>
      <c r="B24" s="30">
        <v>0</v>
      </c>
      <c r="C24" s="43">
        <v>776638</v>
      </c>
      <c r="D24" s="30">
        <v>0</v>
      </c>
      <c r="E24" s="43">
        <v>13827829</v>
      </c>
      <c r="F24" s="43">
        <v>0</v>
      </c>
      <c r="G24" s="43">
        <v>0</v>
      </c>
      <c r="H24" s="43">
        <v>1185716</v>
      </c>
      <c r="I24" s="43">
        <v>13233999</v>
      </c>
      <c r="J24" s="30">
        <v>0</v>
      </c>
      <c r="K24" s="30">
        <v>0</v>
      </c>
      <c r="L24" s="43">
        <v>2632655</v>
      </c>
      <c r="M24" s="43">
        <v>13991897</v>
      </c>
      <c r="N24" s="36">
        <f>SUM(B24:M24)</f>
        <v>45648734</v>
      </c>
    </row>
    <row r="25" spans="1:14" ht="13.5" thickBot="1" x14ac:dyDescent="0.25">
      <c r="A25" s="27" t="s">
        <v>33</v>
      </c>
      <c r="B25" s="28">
        <f>SUM(B26:B36)</f>
        <v>1558532199.3199999</v>
      </c>
      <c r="C25" s="28">
        <f t="shared" ref="C25:N25" si="5">SUM(C26:C36)</f>
        <v>1367192609.29</v>
      </c>
      <c r="D25" s="28">
        <f t="shared" si="5"/>
        <v>1828751011.1700003</v>
      </c>
      <c r="E25" s="28">
        <f t="shared" si="5"/>
        <v>2128261567.73</v>
      </c>
      <c r="F25" s="28">
        <f t="shared" si="5"/>
        <v>2864743478.5</v>
      </c>
      <c r="G25" s="28">
        <f t="shared" si="5"/>
        <v>3990195150.3699999</v>
      </c>
      <c r="H25" s="28">
        <f t="shared" si="5"/>
        <v>5483104656.8000002</v>
      </c>
      <c r="I25" s="28">
        <f t="shared" si="5"/>
        <v>5235528543</v>
      </c>
      <c r="J25" s="28">
        <f t="shared" si="5"/>
        <v>4786018613.8000002</v>
      </c>
      <c r="K25" s="28">
        <f t="shared" si="5"/>
        <v>4297996074.6000004</v>
      </c>
      <c r="L25" s="28">
        <f t="shared" si="5"/>
        <v>4165907657.4000001</v>
      </c>
      <c r="M25" s="28">
        <f t="shared" si="5"/>
        <v>4645629279.1999998</v>
      </c>
      <c r="N25" s="28">
        <f t="shared" si="5"/>
        <v>42351860841.18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30">
        <v>0</v>
      </c>
      <c r="N26" s="36">
        <f>SUM(B26:M26)</f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30">
        <v>0</v>
      </c>
      <c r="N27" s="36">
        <f t="shared" ref="N27:N36" si="6">SUM(B27:M27)</f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30">
        <v>0</v>
      </c>
      <c r="N28" s="36">
        <f t="shared" si="6"/>
        <v>0</v>
      </c>
    </row>
    <row r="29" spans="1:14" x14ac:dyDescent="0.2">
      <c r="A29" s="34" t="s">
        <v>38</v>
      </c>
      <c r="B29" s="30">
        <v>1281911815.5599999</v>
      </c>
      <c r="C29" s="72">
        <v>582033128.27999997</v>
      </c>
      <c r="D29" s="72">
        <v>966696398.11000001</v>
      </c>
      <c r="E29" s="72">
        <v>1228645384.2</v>
      </c>
      <c r="F29" s="72">
        <v>985404138.02999997</v>
      </c>
      <c r="G29" s="72">
        <v>1277263023.0699999</v>
      </c>
      <c r="H29" s="72">
        <v>2288847528.8000002</v>
      </c>
      <c r="I29" s="72">
        <v>1897134849.5999999</v>
      </c>
      <c r="J29" s="72">
        <v>2068216563.5999999</v>
      </c>
      <c r="K29" s="72">
        <v>1671815412.4000001</v>
      </c>
      <c r="L29" s="72">
        <v>1044837732.4</v>
      </c>
      <c r="M29" s="72">
        <v>2163687783</v>
      </c>
      <c r="N29" s="36">
        <f t="shared" si="6"/>
        <v>17456493757.049999</v>
      </c>
    </row>
    <row r="30" spans="1:14" x14ac:dyDescent="0.2">
      <c r="A30" s="34" t="s">
        <v>39</v>
      </c>
      <c r="B30" s="30">
        <v>159277389</v>
      </c>
      <c r="C30" s="72">
        <v>178607216</v>
      </c>
      <c r="D30" s="104">
        <v>208524845</v>
      </c>
      <c r="E30" s="72">
        <v>148929664</v>
      </c>
      <c r="F30" s="72">
        <v>283714019</v>
      </c>
      <c r="G30" s="72">
        <v>430500798</v>
      </c>
      <c r="H30" s="72">
        <v>620237834</v>
      </c>
      <c r="I30" s="72">
        <v>561929152</v>
      </c>
      <c r="J30" s="72">
        <v>526684279</v>
      </c>
      <c r="K30" s="72">
        <v>598197908</v>
      </c>
      <c r="L30" s="72">
        <v>603964629</v>
      </c>
      <c r="M30" s="72">
        <v>558682245</v>
      </c>
      <c r="N30" s="36">
        <f t="shared" si="6"/>
        <v>4879249978</v>
      </c>
    </row>
    <row r="31" spans="1:14" x14ac:dyDescent="0.2">
      <c r="A31" s="34" t="s">
        <v>44</v>
      </c>
      <c r="B31" s="30">
        <v>0</v>
      </c>
      <c r="C31" s="72">
        <v>114846764.93000001</v>
      </c>
      <c r="D31" s="104">
        <v>81178814.640000001</v>
      </c>
      <c r="E31" s="72">
        <v>7470127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30">
        <v>0</v>
      </c>
      <c r="N31" s="36">
        <f t="shared" si="6"/>
        <v>203495706.56999999</v>
      </c>
    </row>
    <row r="32" spans="1:14" x14ac:dyDescent="0.2">
      <c r="A32" s="34" t="s">
        <v>43</v>
      </c>
      <c r="B32" s="30">
        <v>0</v>
      </c>
      <c r="C32" s="30">
        <v>0</v>
      </c>
      <c r="D32" s="104">
        <v>0</v>
      </c>
      <c r="E32" s="72">
        <v>6511899.7999999998</v>
      </c>
      <c r="F32" s="72">
        <v>1621361</v>
      </c>
      <c r="G32" s="72">
        <v>13880102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30">
        <v>0</v>
      </c>
      <c r="N32" s="36">
        <f t="shared" si="6"/>
        <v>22013362.800000001</v>
      </c>
    </row>
    <row r="33" spans="1:14" x14ac:dyDescent="0.2">
      <c r="A33" s="34" t="s">
        <v>37</v>
      </c>
      <c r="B33" s="30">
        <v>0</v>
      </c>
      <c r="C33" s="102">
        <v>31182373.370000001</v>
      </c>
      <c r="D33" s="104">
        <v>29511416</v>
      </c>
      <c r="E33" s="72">
        <v>81358712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30">
        <v>0</v>
      </c>
      <c r="N33" s="36">
        <f t="shared" si="6"/>
        <v>142052501.37</v>
      </c>
    </row>
    <row r="34" spans="1:14" x14ac:dyDescent="0.2">
      <c r="A34" s="34" t="s">
        <v>42</v>
      </c>
      <c r="B34" s="30">
        <v>40601521.759999998</v>
      </c>
      <c r="C34" s="72">
        <v>337028441.70999998</v>
      </c>
      <c r="D34" s="104">
        <v>472082660.42000002</v>
      </c>
      <c r="E34" s="72">
        <v>602520988.73000002</v>
      </c>
      <c r="F34" s="72">
        <v>1534721360.47</v>
      </c>
      <c r="G34" s="72">
        <v>2173695887.3000002</v>
      </c>
      <c r="H34" s="72">
        <v>2229887606</v>
      </c>
      <c r="I34" s="72">
        <v>2344251212.4000001</v>
      </c>
      <c r="J34" s="72">
        <v>1939325669.2</v>
      </c>
      <c r="K34" s="72">
        <v>1827903202.2</v>
      </c>
      <c r="L34" s="72">
        <v>2372572404</v>
      </c>
      <c r="M34" s="72">
        <v>1724305927.2</v>
      </c>
      <c r="N34" s="36">
        <f t="shared" si="6"/>
        <v>17598896881.390003</v>
      </c>
    </row>
    <row r="35" spans="1:14" x14ac:dyDescent="0.2">
      <c r="A35" s="34" t="s">
        <v>40</v>
      </c>
      <c r="B35" s="72">
        <v>22245366</v>
      </c>
      <c r="C35" s="72">
        <v>4219116</v>
      </c>
      <c r="D35" s="104">
        <v>10786854</v>
      </c>
      <c r="E35" s="72">
        <v>6358138</v>
      </c>
      <c r="F35" s="72">
        <v>9404048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20598400</v>
      </c>
      <c r="N35" s="36">
        <f t="shared" si="6"/>
        <v>73611922</v>
      </c>
    </row>
    <row r="36" spans="1:14" ht="13.5" thickBot="1" x14ac:dyDescent="0.25">
      <c r="A36" s="34" t="s">
        <v>41</v>
      </c>
      <c r="B36" s="105">
        <v>54496107</v>
      </c>
      <c r="C36" s="72">
        <v>119275569</v>
      </c>
      <c r="D36" s="104">
        <v>59970023</v>
      </c>
      <c r="E36" s="72">
        <v>46466654</v>
      </c>
      <c r="F36" s="72">
        <v>49878552</v>
      </c>
      <c r="G36" s="72">
        <v>94855340</v>
      </c>
      <c r="H36" s="72">
        <v>344131688</v>
      </c>
      <c r="I36" s="72">
        <v>432213329</v>
      </c>
      <c r="J36" s="72">
        <v>251792102</v>
      </c>
      <c r="K36" s="72">
        <v>200079552</v>
      </c>
      <c r="L36" s="72">
        <v>144532892</v>
      </c>
      <c r="M36" s="72">
        <v>178354924</v>
      </c>
      <c r="N36" s="36">
        <f t="shared" si="6"/>
        <v>1976046732</v>
      </c>
    </row>
    <row r="37" spans="1:14" ht="13.5" thickBot="1" x14ac:dyDescent="0.25">
      <c r="A37" s="27" t="s">
        <v>45</v>
      </c>
      <c r="B37" s="28">
        <f>B38</f>
        <v>0</v>
      </c>
      <c r="C37" s="28">
        <f t="shared" ref="C37:M37" si="7">C38</f>
        <v>0</v>
      </c>
      <c r="D37" s="28">
        <f t="shared" si="7"/>
        <v>0</v>
      </c>
      <c r="E37" s="28">
        <f t="shared" si="7"/>
        <v>0</v>
      </c>
      <c r="F37" s="28">
        <f t="shared" si="7"/>
        <v>0</v>
      </c>
      <c r="G37" s="28">
        <f t="shared" si="7"/>
        <v>0</v>
      </c>
      <c r="H37" s="28">
        <f t="shared" si="7"/>
        <v>0</v>
      </c>
      <c r="I37" s="28">
        <f t="shared" si="7"/>
        <v>0</v>
      </c>
      <c r="J37" s="28">
        <f t="shared" si="7"/>
        <v>0</v>
      </c>
      <c r="K37" s="28">
        <f t="shared" si="7"/>
        <v>0</v>
      </c>
      <c r="L37" s="28">
        <f t="shared" si="7"/>
        <v>0</v>
      </c>
      <c r="M37" s="28">
        <f t="shared" si="7"/>
        <v>0</v>
      </c>
      <c r="N37" s="28">
        <f>SUM(N38,N38)</f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>SUM(B38:M38)</f>
        <v>0</v>
      </c>
    </row>
    <row r="39" spans="1:14" ht="13.5" thickBot="1" x14ac:dyDescent="0.25">
      <c r="A39" s="27" t="s">
        <v>46</v>
      </c>
      <c r="B39" s="28">
        <f>SUM(B40:B49)</f>
        <v>168991811.06</v>
      </c>
      <c r="C39" s="28">
        <f t="shared" ref="C39:N39" si="8">SUM(C40:C49)</f>
        <v>102948435.67</v>
      </c>
      <c r="D39" s="28">
        <f t="shared" si="8"/>
        <v>56554221.719999999</v>
      </c>
      <c r="E39" s="28">
        <f t="shared" si="8"/>
        <v>174094493.74000001</v>
      </c>
      <c r="F39" s="28">
        <f t="shared" si="8"/>
        <v>242597364.25999999</v>
      </c>
      <c r="G39" s="28">
        <f t="shared" si="8"/>
        <v>192461695.65000001</v>
      </c>
      <c r="H39" s="28">
        <f t="shared" si="8"/>
        <v>150749554.92000002</v>
      </c>
      <c r="I39" s="28">
        <f t="shared" si="8"/>
        <v>311660906.05000001</v>
      </c>
      <c r="J39" s="28">
        <f t="shared" si="8"/>
        <v>338150014.63</v>
      </c>
      <c r="K39" s="28">
        <f t="shared" si="8"/>
        <v>360481871.68000001</v>
      </c>
      <c r="L39" s="28">
        <f t="shared" si="8"/>
        <v>459931618.05000001</v>
      </c>
      <c r="M39" s="28">
        <f t="shared" si="8"/>
        <v>387466336.11000001</v>
      </c>
      <c r="N39" s="28">
        <f t="shared" si="8"/>
        <v>2946088323.54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68">
        <v>0</v>
      </c>
      <c r="G40" s="68">
        <v>0</v>
      </c>
      <c r="H40" s="68">
        <v>0</v>
      </c>
      <c r="I40" s="68">
        <v>0</v>
      </c>
      <c r="J40" s="30">
        <v>0</v>
      </c>
      <c r="K40" s="68">
        <v>0</v>
      </c>
      <c r="L40" s="68">
        <v>0</v>
      </c>
      <c r="M40" s="30">
        <v>0</v>
      </c>
      <c r="N40" s="36">
        <f>SUM(B40:M40)</f>
        <v>0</v>
      </c>
    </row>
    <row r="41" spans="1:14" x14ac:dyDescent="0.2">
      <c r="A41" s="34" t="s">
        <v>48</v>
      </c>
      <c r="B41" s="102">
        <v>124167511.06</v>
      </c>
      <c r="C41" s="72">
        <v>65196031.670000002</v>
      </c>
      <c r="D41" s="72">
        <v>23454697.719999999</v>
      </c>
      <c r="E41" s="72">
        <v>144601095.74000001</v>
      </c>
      <c r="F41" s="72">
        <v>173108316.25999999</v>
      </c>
      <c r="G41" s="72">
        <v>135751582.65000001</v>
      </c>
      <c r="H41" s="72">
        <v>70935371.920000002</v>
      </c>
      <c r="I41" s="72">
        <v>219938163.05000001</v>
      </c>
      <c r="J41" s="72">
        <v>244801708.63</v>
      </c>
      <c r="K41" s="72">
        <v>241339482.68000001</v>
      </c>
      <c r="L41" s="72">
        <v>330194701.05000001</v>
      </c>
      <c r="M41" s="72">
        <v>329060410.11000001</v>
      </c>
      <c r="N41" s="36">
        <f t="shared" ref="N41:N49" si="9">SUM(B41:M41)</f>
        <v>2102549072.54</v>
      </c>
    </row>
    <row r="42" spans="1:14" x14ac:dyDescent="0.2">
      <c r="A42" s="34" t="s">
        <v>47</v>
      </c>
      <c r="B42" s="102">
        <v>44824300</v>
      </c>
      <c r="C42" s="72">
        <v>37752404</v>
      </c>
      <c r="D42" s="72">
        <v>33099524</v>
      </c>
      <c r="E42" s="72">
        <v>29493398</v>
      </c>
      <c r="F42" s="72">
        <v>69489048</v>
      </c>
      <c r="G42" s="72">
        <v>56710113</v>
      </c>
      <c r="H42" s="72">
        <v>79814183</v>
      </c>
      <c r="I42" s="72">
        <v>91722743</v>
      </c>
      <c r="J42" s="72">
        <v>93348306</v>
      </c>
      <c r="K42" s="72">
        <v>119142389</v>
      </c>
      <c r="L42" s="72">
        <v>129736917</v>
      </c>
      <c r="M42" s="72">
        <v>58405926</v>
      </c>
      <c r="N42" s="36">
        <f t="shared" si="9"/>
        <v>843539251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72">
        <v>0</v>
      </c>
      <c r="G43" s="72">
        <v>0</v>
      </c>
      <c r="H43" s="72">
        <v>0</v>
      </c>
      <c r="I43" s="72">
        <v>0</v>
      </c>
      <c r="J43" s="30">
        <v>0</v>
      </c>
      <c r="K43" s="72">
        <v>0</v>
      </c>
      <c r="L43" s="72">
        <v>0</v>
      </c>
      <c r="M43" s="30">
        <v>0</v>
      </c>
      <c r="N43" s="36">
        <f t="shared" si="9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72">
        <v>0</v>
      </c>
      <c r="G44" s="72">
        <v>0</v>
      </c>
      <c r="H44" s="72">
        <v>0</v>
      </c>
      <c r="I44" s="72">
        <v>0</v>
      </c>
      <c r="J44" s="30">
        <v>0</v>
      </c>
      <c r="K44" s="72">
        <v>0</v>
      </c>
      <c r="L44" s="72">
        <v>0</v>
      </c>
      <c r="M44" s="30">
        <v>0</v>
      </c>
      <c r="N44" s="36">
        <f t="shared" si="9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72">
        <v>0</v>
      </c>
      <c r="G45" s="72">
        <v>0</v>
      </c>
      <c r="H45" s="72">
        <v>0</v>
      </c>
      <c r="I45" s="72">
        <v>0</v>
      </c>
      <c r="J45" s="30">
        <v>0</v>
      </c>
      <c r="K45" s="72">
        <v>0</v>
      </c>
      <c r="L45" s="72">
        <v>0</v>
      </c>
      <c r="M45" s="30">
        <v>0</v>
      </c>
      <c r="N45" s="36">
        <f t="shared" si="9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72">
        <v>0</v>
      </c>
      <c r="G46" s="72">
        <v>0</v>
      </c>
      <c r="H46" s="72">
        <v>0</v>
      </c>
      <c r="I46" s="72">
        <v>0</v>
      </c>
      <c r="J46" s="30">
        <v>0</v>
      </c>
      <c r="K46" s="72">
        <v>0</v>
      </c>
      <c r="L46" s="72">
        <v>0</v>
      </c>
      <c r="M46" s="30">
        <v>0</v>
      </c>
      <c r="N46" s="36">
        <f t="shared" si="9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72">
        <v>0</v>
      </c>
      <c r="G47" s="72">
        <v>0</v>
      </c>
      <c r="H47" s="72">
        <v>0</v>
      </c>
      <c r="I47" s="72">
        <v>0</v>
      </c>
      <c r="J47" s="30">
        <v>0</v>
      </c>
      <c r="K47" s="72">
        <v>0</v>
      </c>
      <c r="L47" s="72">
        <v>0</v>
      </c>
      <c r="M47" s="30">
        <v>0</v>
      </c>
      <c r="N47" s="36">
        <f t="shared" si="9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72">
        <v>0</v>
      </c>
      <c r="G48" s="72">
        <v>0</v>
      </c>
      <c r="H48" s="72">
        <v>0</v>
      </c>
      <c r="I48" s="72">
        <v>0</v>
      </c>
      <c r="J48" s="30">
        <v>0</v>
      </c>
      <c r="K48" s="72">
        <v>0</v>
      </c>
      <c r="L48" s="72">
        <v>0</v>
      </c>
      <c r="M48" s="30">
        <v>0</v>
      </c>
      <c r="N48" s="36">
        <f t="shared" si="9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8">
        <v>0</v>
      </c>
      <c r="G49" s="38">
        <v>0</v>
      </c>
      <c r="H49" s="38">
        <v>0</v>
      </c>
      <c r="I49" s="38">
        <v>0</v>
      </c>
      <c r="J49" s="30">
        <v>0</v>
      </c>
      <c r="K49" s="38">
        <v>0</v>
      </c>
      <c r="L49" s="38">
        <v>0</v>
      </c>
      <c r="M49" s="38">
        <v>0</v>
      </c>
      <c r="N49" s="36">
        <f t="shared" si="9"/>
        <v>0</v>
      </c>
    </row>
    <row r="50" spans="1:14" ht="13.5" thickBot="1" x14ac:dyDescent="0.25">
      <c r="A50" s="27" t="s">
        <v>57</v>
      </c>
      <c r="B50" s="28">
        <f>SUM(B51:B57)</f>
        <v>14926749.280000001</v>
      </c>
      <c r="C50" s="28">
        <f t="shared" ref="C50:N50" si="10">SUM(C51:C57)</f>
        <v>32668524.739999998</v>
      </c>
      <c r="D50" s="28">
        <f t="shared" si="10"/>
        <v>25157177.039999999</v>
      </c>
      <c r="E50" s="28">
        <f t="shared" si="10"/>
        <v>10366975.08</v>
      </c>
      <c r="F50" s="28">
        <f t="shared" si="10"/>
        <v>9066338.8200000003</v>
      </c>
      <c r="G50" s="28">
        <f t="shared" si="10"/>
        <v>30664615.800000001</v>
      </c>
      <c r="H50" s="28">
        <f t="shared" si="10"/>
        <v>0</v>
      </c>
      <c r="I50" s="28">
        <f t="shared" si="10"/>
        <v>9662706.3000000007</v>
      </c>
      <c r="J50" s="28">
        <f t="shared" si="10"/>
        <v>0</v>
      </c>
      <c r="K50" s="28">
        <f t="shared" si="10"/>
        <v>0</v>
      </c>
      <c r="L50" s="28">
        <f t="shared" si="10"/>
        <v>5526547</v>
      </c>
      <c r="M50" s="28">
        <f t="shared" si="10"/>
        <v>0</v>
      </c>
      <c r="N50" s="28">
        <f t="shared" si="10"/>
        <v>138039634.06</v>
      </c>
    </row>
    <row r="51" spans="1:14" x14ac:dyDescent="0.2">
      <c r="A51" s="34" t="s">
        <v>62</v>
      </c>
      <c r="B51" s="30">
        <v>8374749.2800000003</v>
      </c>
      <c r="C51" s="68">
        <v>24990396.739999998</v>
      </c>
      <c r="D51" s="68">
        <v>25157177.039999999</v>
      </c>
      <c r="E51" s="68">
        <v>10366975.08</v>
      </c>
      <c r="F51" s="68">
        <v>9066338.8200000003</v>
      </c>
      <c r="G51" s="68">
        <v>30664615.800000001</v>
      </c>
      <c r="H51" s="68">
        <v>0</v>
      </c>
      <c r="I51" s="68">
        <v>9662706.3000000007</v>
      </c>
      <c r="J51" s="68">
        <v>0</v>
      </c>
      <c r="K51" s="68">
        <v>0</v>
      </c>
      <c r="L51" s="68">
        <v>5526547</v>
      </c>
      <c r="M51" s="30">
        <v>0</v>
      </c>
      <c r="N51" s="36">
        <f>SUM(B51:M51)</f>
        <v>123809506.06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72">
        <v>0</v>
      </c>
      <c r="G52" s="72">
        <v>0</v>
      </c>
      <c r="H52" s="72">
        <v>0</v>
      </c>
      <c r="I52" s="72">
        <v>0</v>
      </c>
      <c r="J52" s="30">
        <v>0</v>
      </c>
      <c r="K52" s="72">
        <v>0</v>
      </c>
      <c r="L52" s="72">
        <v>0</v>
      </c>
      <c r="M52" s="30">
        <v>0</v>
      </c>
      <c r="N52" s="36">
        <f t="shared" ref="N52:N57" si="11">SUM(B52:M52)</f>
        <v>0</v>
      </c>
    </row>
    <row r="53" spans="1:14" x14ac:dyDescent="0.2">
      <c r="A53" s="34" t="s">
        <v>64</v>
      </c>
      <c r="B53" s="30">
        <v>6552000</v>
      </c>
      <c r="C53" s="72">
        <v>7678128</v>
      </c>
      <c r="D53" s="30">
        <v>0</v>
      </c>
      <c r="E53" s="30">
        <v>0</v>
      </c>
      <c r="F53" s="72">
        <v>0</v>
      </c>
      <c r="G53" s="72">
        <v>0</v>
      </c>
      <c r="H53" s="72">
        <v>0</v>
      </c>
      <c r="I53" s="72">
        <v>0</v>
      </c>
      <c r="J53" s="30">
        <v>0</v>
      </c>
      <c r="K53" s="72">
        <v>0</v>
      </c>
      <c r="L53" s="72">
        <v>0</v>
      </c>
      <c r="M53" s="30">
        <v>0</v>
      </c>
      <c r="N53" s="36">
        <f>SUM(B53:M53)</f>
        <v>14230128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72">
        <v>0</v>
      </c>
      <c r="G54" s="72">
        <v>0</v>
      </c>
      <c r="H54" s="72">
        <v>0</v>
      </c>
      <c r="I54" s="72">
        <v>0</v>
      </c>
      <c r="J54" s="30">
        <v>0</v>
      </c>
      <c r="K54" s="72">
        <v>0</v>
      </c>
      <c r="L54" s="72">
        <v>0</v>
      </c>
      <c r="M54" s="30">
        <v>0</v>
      </c>
      <c r="N54" s="36">
        <f t="shared" si="11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72">
        <v>0</v>
      </c>
      <c r="G55" s="72">
        <v>0</v>
      </c>
      <c r="H55" s="72">
        <v>0</v>
      </c>
      <c r="I55" s="72">
        <v>0</v>
      </c>
      <c r="J55" s="30">
        <v>0</v>
      </c>
      <c r="K55" s="72">
        <v>0</v>
      </c>
      <c r="L55" s="72">
        <v>0</v>
      </c>
      <c r="M55" s="30">
        <v>0</v>
      </c>
      <c r="N55" s="36">
        <f t="shared" si="11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72">
        <v>0</v>
      </c>
      <c r="G56" s="72">
        <v>0</v>
      </c>
      <c r="H56" s="72">
        <v>0</v>
      </c>
      <c r="I56" s="72">
        <v>0</v>
      </c>
      <c r="J56" s="30">
        <v>0</v>
      </c>
      <c r="K56" s="72">
        <v>0</v>
      </c>
      <c r="L56" s="72">
        <v>0</v>
      </c>
      <c r="M56" s="30">
        <v>0</v>
      </c>
      <c r="N56" s="36">
        <f t="shared" si="11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71">
        <v>0</v>
      </c>
      <c r="G57" s="71">
        <v>0</v>
      </c>
      <c r="H57" s="71">
        <v>0</v>
      </c>
      <c r="I57" s="71">
        <v>0</v>
      </c>
      <c r="J57" s="30">
        <v>0</v>
      </c>
      <c r="K57" s="71">
        <v>0</v>
      </c>
      <c r="L57" s="71">
        <v>0</v>
      </c>
      <c r="M57" s="30">
        <v>0</v>
      </c>
      <c r="N57" s="36">
        <f t="shared" si="11"/>
        <v>0</v>
      </c>
    </row>
    <row r="58" spans="1:14" ht="23.25" thickBot="1" x14ac:dyDescent="0.25">
      <c r="A58" s="27" t="s">
        <v>65</v>
      </c>
      <c r="B58" s="28">
        <f>SUM(B59:B73)</f>
        <v>327206482.94</v>
      </c>
      <c r="C58" s="28">
        <f t="shared" ref="C58:N58" si="12">SUM(C59:C73)</f>
        <v>315656007.52999997</v>
      </c>
      <c r="D58" s="28">
        <f t="shared" si="12"/>
        <v>535979077.71000004</v>
      </c>
      <c r="E58" s="28">
        <f t="shared" si="12"/>
        <v>624853408.93000007</v>
      </c>
      <c r="F58" s="28">
        <f t="shared" si="12"/>
        <v>504396502.24000001</v>
      </c>
      <c r="G58" s="28">
        <f t="shared" si="12"/>
        <v>544759889.97000003</v>
      </c>
      <c r="H58" s="28">
        <f t="shared" si="12"/>
        <v>854853368.95000005</v>
      </c>
      <c r="I58" s="28">
        <f t="shared" si="12"/>
        <v>1026796729.7199999</v>
      </c>
      <c r="J58" s="28">
        <f t="shared" si="12"/>
        <v>747637641.25999999</v>
      </c>
      <c r="K58" s="28">
        <f t="shared" si="12"/>
        <v>844803203.37999988</v>
      </c>
      <c r="L58" s="28">
        <f t="shared" si="12"/>
        <v>692113307.25</v>
      </c>
      <c r="M58" s="28">
        <f t="shared" si="12"/>
        <v>613758054.42999995</v>
      </c>
      <c r="N58" s="28">
        <f t="shared" si="12"/>
        <v>7632813674.3099995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68">
        <v>0</v>
      </c>
      <c r="G59" s="68">
        <v>0</v>
      </c>
      <c r="H59" s="68">
        <v>0</v>
      </c>
      <c r="I59" s="68">
        <v>0</v>
      </c>
      <c r="J59" s="68">
        <v>20335278.719999999</v>
      </c>
      <c r="K59" s="68">
        <v>46837170.299999997</v>
      </c>
      <c r="L59" s="68">
        <v>16487278.77</v>
      </c>
      <c r="M59" s="30">
        <v>0</v>
      </c>
      <c r="N59" s="36">
        <f>SUM(B59:M59)</f>
        <v>83659727.789999992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30">
        <v>0</v>
      </c>
      <c r="N60" s="36">
        <f t="shared" ref="N60:N73" si="13">SUM(B60:M60)</f>
        <v>0</v>
      </c>
    </row>
    <row r="61" spans="1:14" x14ac:dyDescent="0.2">
      <c r="A61" s="34" t="s">
        <v>71</v>
      </c>
      <c r="B61" s="30">
        <v>0</v>
      </c>
      <c r="C61" s="30">
        <v>0</v>
      </c>
      <c r="D61" s="30">
        <v>0</v>
      </c>
      <c r="E61" s="30">
        <v>0</v>
      </c>
      <c r="F61" s="72">
        <v>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30">
        <v>0</v>
      </c>
      <c r="N61" s="36">
        <f t="shared" si="13"/>
        <v>0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30">
        <v>0</v>
      </c>
      <c r="N62" s="36">
        <f t="shared" si="13"/>
        <v>0</v>
      </c>
    </row>
    <row r="63" spans="1:14" x14ac:dyDescent="0.2">
      <c r="A63" s="34" t="s">
        <v>72</v>
      </c>
      <c r="B63" s="106">
        <v>169045416.96000001</v>
      </c>
      <c r="C63" s="72">
        <v>167955805.56999999</v>
      </c>
      <c r="D63" s="72">
        <v>386898125.93000001</v>
      </c>
      <c r="E63" s="72">
        <v>428332736.85000002</v>
      </c>
      <c r="F63" s="72">
        <v>320399455.56</v>
      </c>
      <c r="G63" s="72">
        <v>414614669.97000003</v>
      </c>
      <c r="H63" s="72">
        <v>609307839.75</v>
      </c>
      <c r="I63" s="72">
        <v>753351827.17999995</v>
      </c>
      <c r="J63" s="72">
        <v>543567864.62</v>
      </c>
      <c r="K63" s="72">
        <v>556381065.92999995</v>
      </c>
      <c r="L63" s="72">
        <v>451669209.52999997</v>
      </c>
      <c r="M63" s="72">
        <v>430886948.57999998</v>
      </c>
      <c r="N63" s="36">
        <f t="shared" si="13"/>
        <v>5232410966.4299994</v>
      </c>
    </row>
    <row r="64" spans="1:14" x14ac:dyDescent="0.2">
      <c r="A64" s="34" t="s">
        <v>80</v>
      </c>
      <c r="B64" s="30">
        <v>0</v>
      </c>
      <c r="C64" s="30">
        <v>0</v>
      </c>
      <c r="D64" s="72">
        <v>0</v>
      </c>
      <c r="E64" s="30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30">
        <v>0</v>
      </c>
      <c r="N64" s="36">
        <f t="shared" si="13"/>
        <v>0</v>
      </c>
    </row>
    <row r="65" spans="1:14" x14ac:dyDescent="0.2">
      <c r="A65" s="34" t="s">
        <v>77</v>
      </c>
      <c r="B65" s="106">
        <v>83930998.269999996</v>
      </c>
      <c r="C65" s="72">
        <v>83128041.439999998</v>
      </c>
      <c r="D65" s="72">
        <v>58268816.159999996</v>
      </c>
      <c r="E65" s="72">
        <v>98009325.870000005</v>
      </c>
      <c r="F65" s="72">
        <v>65034489.609999999</v>
      </c>
      <c r="G65" s="72">
        <v>0</v>
      </c>
      <c r="H65" s="72">
        <v>86114669.200000003</v>
      </c>
      <c r="I65" s="72">
        <v>88915045.150000006</v>
      </c>
      <c r="J65" s="72">
        <v>72486332.359999999</v>
      </c>
      <c r="K65" s="72">
        <v>129171723.36</v>
      </c>
      <c r="L65" s="72">
        <v>98952613.760000005</v>
      </c>
      <c r="M65" s="72">
        <v>95447256.75</v>
      </c>
      <c r="N65" s="36">
        <f t="shared" si="13"/>
        <v>959459311.93000007</v>
      </c>
    </row>
    <row r="66" spans="1:14" x14ac:dyDescent="0.2">
      <c r="A66" s="34" t="s">
        <v>76</v>
      </c>
      <c r="B66" s="30">
        <v>0</v>
      </c>
      <c r="C66" s="30">
        <v>0</v>
      </c>
      <c r="D66" s="72">
        <v>0</v>
      </c>
      <c r="E66" s="30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30">
        <v>0</v>
      </c>
      <c r="N66" s="36">
        <f t="shared" si="13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72">
        <v>0</v>
      </c>
      <c r="E67" s="30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30">
        <v>0</v>
      </c>
      <c r="N67" s="36">
        <f t="shared" si="13"/>
        <v>0</v>
      </c>
    </row>
    <row r="68" spans="1:14" x14ac:dyDescent="0.2">
      <c r="A68" s="34" t="s">
        <v>79</v>
      </c>
      <c r="B68" s="102">
        <v>74230067.709999993</v>
      </c>
      <c r="C68" s="72">
        <v>64572160.520000003</v>
      </c>
      <c r="D68" s="72">
        <v>90812135.620000005</v>
      </c>
      <c r="E68" s="72">
        <v>98511346.209999993</v>
      </c>
      <c r="F68" s="72">
        <v>118962557.06999999</v>
      </c>
      <c r="G68" s="72">
        <v>130145220</v>
      </c>
      <c r="H68" s="72">
        <v>159430860</v>
      </c>
      <c r="I68" s="72">
        <v>184529857.38999999</v>
      </c>
      <c r="J68" s="72">
        <v>111248165.56</v>
      </c>
      <c r="K68" s="72">
        <v>112413243.79000001</v>
      </c>
      <c r="L68" s="72">
        <v>125004205.19</v>
      </c>
      <c r="M68" s="72">
        <v>87423849.099999994</v>
      </c>
      <c r="N68" s="36">
        <f t="shared" si="13"/>
        <v>1357283668.1599998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30">
        <v>0</v>
      </c>
      <c r="N69" s="36">
        <f t="shared" si="13"/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30">
        <v>0</v>
      </c>
      <c r="N70" s="36">
        <f t="shared" si="13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30">
        <v>0</v>
      </c>
      <c r="N71" s="36">
        <f t="shared" si="13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30">
        <v>0</v>
      </c>
      <c r="N72" s="36">
        <f t="shared" si="13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30">
        <v>0</v>
      </c>
      <c r="N73" s="36">
        <f t="shared" si="13"/>
        <v>0</v>
      </c>
    </row>
    <row r="74" spans="1:14" ht="13.5" thickBot="1" x14ac:dyDescent="0.25">
      <c r="A74" s="27" t="s">
        <v>86</v>
      </c>
      <c r="B74" s="28">
        <f>SUM(B75:B80)</f>
        <v>1039794</v>
      </c>
      <c r="C74" s="28">
        <f t="shared" ref="C74:N74" si="14">SUM(C75:C80)</f>
        <v>50327430</v>
      </c>
      <c r="D74" s="28">
        <f t="shared" si="14"/>
        <v>16056690</v>
      </c>
      <c r="E74" s="28">
        <f t="shared" si="14"/>
        <v>23485994</v>
      </c>
      <c r="F74" s="28">
        <f t="shared" si="14"/>
        <v>217371877</v>
      </c>
      <c r="G74" s="28">
        <f t="shared" si="14"/>
        <v>175373243.59</v>
      </c>
      <c r="H74" s="28">
        <f t="shared" si="14"/>
        <v>359132968.19999999</v>
      </c>
      <c r="I74" s="28">
        <f t="shared" si="14"/>
        <v>250259407.09999999</v>
      </c>
      <c r="J74" s="28">
        <f t="shared" si="14"/>
        <v>266052727.19</v>
      </c>
      <c r="K74" s="28">
        <f t="shared" si="14"/>
        <v>290527409.92000002</v>
      </c>
      <c r="L74" s="28">
        <f t="shared" si="14"/>
        <v>206526094.34999999</v>
      </c>
      <c r="M74" s="28">
        <f t="shared" si="14"/>
        <v>23397938</v>
      </c>
      <c r="N74" s="28">
        <f t="shared" si="14"/>
        <v>1879551573.3499999</v>
      </c>
    </row>
    <row r="75" spans="1:14" x14ac:dyDescent="0.2">
      <c r="A75" s="34" t="s">
        <v>87</v>
      </c>
      <c r="B75" s="30">
        <v>1039794</v>
      </c>
      <c r="C75" s="101">
        <v>46223694</v>
      </c>
      <c r="D75" s="101">
        <v>16056690</v>
      </c>
      <c r="E75" s="101">
        <v>23485994</v>
      </c>
      <c r="F75" s="107">
        <v>217371877</v>
      </c>
      <c r="G75" s="101">
        <v>152951371.59</v>
      </c>
      <c r="H75" s="101">
        <v>359132968.19999999</v>
      </c>
      <c r="I75" s="101">
        <v>250259407.09999999</v>
      </c>
      <c r="J75" s="101">
        <v>261738439.19</v>
      </c>
      <c r="K75" s="101">
        <v>290527409.92000002</v>
      </c>
      <c r="L75" s="101">
        <v>206526094.34999999</v>
      </c>
      <c r="M75" s="101">
        <v>23397938</v>
      </c>
      <c r="N75" s="36">
        <f t="shared" ref="N75:N80" si="15">SUM(B75:M75)</f>
        <v>1848711677.3499999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53">
        <v>0</v>
      </c>
      <c r="G76" s="72">
        <v>0</v>
      </c>
      <c r="H76" s="72">
        <v>0</v>
      </c>
      <c r="I76" s="72">
        <v>0</v>
      </c>
      <c r="J76" s="30">
        <v>0</v>
      </c>
      <c r="K76" s="72">
        <v>0</v>
      </c>
      <c r="L76" s="72">
        <v>0</v>
      </c>
      <c r="M76" s="30">
        <v>0</v>
      </c>
      <c r="N76" s="36">
        <f t="shared" si="15"/>
        <v>0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53">
        <v>0</v>
      </c>
      <c r="G77" s="72">
        <v>0</v>
      </c>
      <c r="H77" s="72">
        <v>0</v>
      </c>
      <c r="I77" s="72">
        <v>0</v>
      </c>
      <c r="J77" s="30">
        <v>0</v>
      </c>
      <c r="K77" s="72">
        <v>0</v>
      </c>
      <c r="L77" s="72">
        <v>0</v>
      </c>
      <c r="M77" s="30">
        <v>0</v>
      </c>
      <c r="N77" s="36">
        <f t="shared" si="15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53">
        <v>0</v>
      </c>
      <c r="G78" s="72">
        <v>0</v>
      </c>
      <c r="H78" s="72">
        <v>0</v>
      </c>
      <c r="I78" s="72">
        <v>0</v>
      </c>
      <c r="J78" s="30">
        <v>0</v>
      </c>
      <c r="K78" s="72">
        <v>0</v>
      </c>
      <c r="L78" s="72">
        <v>0</v>
      </c>
      <c r="M78" s="30">
        <v>0</v>
      </c>
      <c r="N78" s="36">
        <f t="shared" si="15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53">
        <v>0</v>
      </c>
      <c r="G79" s="72">
        <v>0</v>
      </c>
      <c r="H79" s="72">
        <v>0</v>
      </c>
      <c r="I79" s="72">
        <v>0</v>
      </c>
      <c r="J79" s="30">
        <v>0</v>
      </c>
      <c r="K79" s="72">
        <v>0</v>
      </c>
      <c r="L79" s="72">
        <v>0</v>
      </c>
      <c r="M79" s="30">
        <v>0</v>
      </c>
      <c r="N79" s="36">
        <f t="shared" si="15"/>
        <v>0</v>
      </c>
    </row>
    <row r="80" spans="1:14" ht="13.5" thickBot="1" x14ac:dyDescent="0.25">
      <c r="A80" s="34" t="s">
        <v>15</v>
      </c>
      <c r="B80" s="30">
        <v>0</v>
      </c>
      <c r="C80" s="103">
        <v>4103736</v>
      </c>
      <c r="D80" s="30">
        <v>0</v>
      </c>
      <c r="E80" s="30">
        <v>0</v>
      </c>
      <c r="F80" s="108">
        <v>0</v>
      </c>
      <c r="G80" s="71">
        <v>22421872</v>
      </c>
      <c r="H80" s="71">
        <v>0</v>
      </c>
      <c r="I80" s="71">
        <v>0</v>
      </c>
      <c r="J80" s="71">
        <v>4314288</v>
      </c>
      <c r="K80" s="71">
        <v>0</v>
      </c>
      <c r="L80" s="71">
        <v>0</v>
      </c>
      <c r="M80" s="30">
        <v>0</v>
      </c>
      <c r="N80" s="36">
        <f t="shared" si="15"/>
        <v>30839896</v>
      </c>
    </row>
    <row r="81" spans="1:14" ht="13.5" thickBot="1" x14ac:dyDescent="0.25">
      <c r="A81" s="27" t="s">
        <v>82</v>
      </c>
      <c r="B81" s="28">
        <f>SUM(B82:B85)</f>
        <v>32729542</v>
      </c>
      <c r="C81" s="28">
        <f t="shared" ref="C81:N81" si="16">SUM(C82:C85)</f>
        <v>36213762</v>
      </c>
      <c r="D81" s="28">
        <f t="shared" si="16"/>
        <v>56204642</v>
      </c>
      <c r="E81" s="28">
        <f t="shared" si="16"/>
        <v>35269445</v>
      </c>
      <c r="F81" s="28">
        <f t="shared" si="16"/>
        <v>6125238</v>
      </c>
      <c r="G81" s="28">
        <f t="shared" si="16"/>
        <v>147900080</v>
      </c>
      <c r="H81" s="28">
        <f t="shared" si="16"/>
        <v>132446126</v>
      </c>
      <c r="I81" s="28">
        <f t="shared" si="16"/>
        <v>127473795</v>
      </c>
      <c r="J81" s="28">
        <f t="shared" si="16"/>
        <v>88618153</v>
      </c>
      <c r="K81" s="28">
        <f t="shared" si="16"/>
        <v>131847183</v>
      </c>
      <c r="L81" s="28">
        <f t="shared" si="16"/>
        <v>116554850</v>
      </c>
      <c r="M81" s="28">
        <f t="shared" si="16"/>
        <v>107005191</v>
      </c>
      <c r="N81" s="28">
        <f t="shared" si="16"/>
        <v>1018388007</v>
      </c>
    </row>
    <row r="82" spans="1:14" x14ac:dyDescent="0.2">
      <c r="A82" s="34" t="s">
        <v>84</v>
      </c>
      <c r="B82" s="30">
        <v>0</v>
      </c>
      <c r="C82" s="30">
        <v>0</v>
      </c>
      <c r="D82" s="72">
        <v>17845760</v>
      </c>
      <c r="E82" s="68">
        <v>30165080</v>
      </c>
      <c r="F82" s="68">
        <v>0</v>
      </c>
      <c r="G82" s="68">
        <v>0</v>
      </c>
      <c r="H82" s="68">
        <v>0</v>
      </c>
      <c r="I82" s="68">
        <v>0</v>
      </c>
      <c r="J82" s="30">
        <v>0</v>
      </c>
      <c r="K82" s="68">
        <v>0</v>
      </c>
      <c r="L82" s="68">
        <v>0</v>
      </c>
      <c r="M82" s="30">
        <v>0</v>
      </c>
      <c r="N82" s="30">
        <f>SUM(B82:M82)</f>
        <v>48010840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72">
        <v>0</v>
      </c>
      <c r="G83" s="72">
        <v>0</v>
      </c>
      <c r="H83" s="72">
        <v>0</v>
      </c>
      <c r="I83" s="72">
        <v>0</v>
      </c>
      <c r="J83" s="30">
        <v>0</v>
      </c>
      <c r="K83" s="72">
        <v>0</v>
      </c>
      <c r="L83" s="72">
        <v>0</v>
      </c>
      <c r="M83" s="30">
        <v>0</v>
      </c>
      <c r="N83" s="30">
        <f>SUM(B83:M83)</f>
        <v>0</v>
      </c>
    </row>
    <row r="84" spans="1:14" x14ac:dyDescent="0.2">
      <c r="A84" s="34" t="s">
        <v>83</v>
      </c>
      <c r="B84" s="30">
        <v>32729542</v>
      </c>
      <c r="C84" s="72">
        <v>36213762</v>
      </c>
      <c r="D84" s="72">
        <v>38358882</v>
      </c>
      <c r="E84" s="72">
        <v>5104365</v>
      </c>
      <c r="F84" s="72">
        <v>6125238</v>
      </c>
      <c r="G84" s="72">
        <v>147900080</v>
      </c>
      <c r="H84" s="72">
        <v>132446126</v>
      </c>
      <c r="I84" s="72">
        <v>127473795</v>
      </c>
      <c r="J84" s="72">
        <v>88618153</v>
      </c>
      <c r="K84" s="72">
        <v>131847183</v>
      </c>
      <c r="L84" s="72">
        <v>116554850</v>
      </c>
      <c r="M84" s="72">
        <v>107005191</v>
      </c>
      <c r="N84" s="30">
        <f>SUM(B84:M84)</f>
        <v>970377167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71">
        <v>0</v>
      </c>
      <c r="G85" s="71">
        <v>0</v>
      </c>
      <c r="H85" s="71">
        <v>0</v>
      </c>
      <c r="I85" s="71">
        <v>0</v>
      </c>
      <c r="J85" s="30">
        <v>0</v>
      </c>
      <c r="K85" s="71">
        <v>0</v>
      </c>
      <c r="L85" s="71">
        <v>0</v>
      </c>
      <c r="M85" s="30">
        <v>0</v>
      </c>
      <c r="N85" s="30">
        <f>SUM(B85:M85)</f>
        <v>0</v>
      </c>
    </row>
    <row r="86" spans="1:14" ht="13.5" thickBot="1" x14ac:dyDescent="0.25">
      <c r="A86" s="27" t="s">
        <v>95</v>
      </c>
      <c r="B86" s="28">
        <f>SUM(B87:B94)</f>
        <v>737417583.51999998</v>
      </c>
      <c r="C86" s="28">
        <f t="shared" ref="C86:N86" si="17">SUM(C87:C94)</f>
        <v>905891101.29999995</v>
      </c>
      <c r="D86" s="28">
        <f t="shared" si="17"/>
        <v>1299551270</v>
      </c>
      <c r="E86" s="28">
        <f t="shared" si="17"/>
        <v>1944463542.8399999</v>
      </c>
      <c r="F86" s="28">
        <f t="shared" si="17"/>
        <v>2179677660.4499998</v>
      </c>
      <c r="G86" s="28">
        <f t="shared" si="17"/>
        <v>1945621377.5999999</v>
      </c>
      <c r="H86" s="28">
        <f t="shared" si="17"/>
        <v>2597722840.1999998</v>
      </c>
      <c r="I86" s="28">
        <f t="shared" si="17"/>
        <v>1654802752</v>
      </c>
      <c r="J86" s="28">
        <f t="shared" si="17"/>
        <v>2009600943.5999999</v>
      </c>
      <c r="K86" s="28">
        <f t="shared" si="17"/>
        <v>2802250792</v>
      </c>
      <c r="L86" s="28">
        <f t="shared" si="17"/>
        <v>905610620</v>
      </c>
      <c r="M86" s="28">
        <f t="shared" si="17"/>
        <v>2209778764.5999999</v>
      </c>
      <c r="N86" s="28">
        <f t="shared" si="17"/>
        <v>21192389248.110001</v>
      </c>
    </row>
    <row r="87" spans="1:14" x14ac:dyDescent="0.2">
      <c r="A87" s="34" t="s">
        <v>102</v>
      </c>
      <c r="B87" s="30">
        <v>10347256.01</v>
      </c>
      <c r="C87" s="68">
        <v>57259580</v>
      </c>
      <c r="D87" s="68">
        <v>35955765</v>
      </c>
      <c r="E87" s="30">
        <v>155378645</v>
      </c>
      <c r="F87" s="72">
        <v>117677520</v>
      </c>
      <c r="G87" s="72">
        <v>105089237.59999999</v>
      </c>
      <c r="H87" s="72">
        <v>167827645</v>
      </c>
      <c r="I87" s="72">
        <v>119630686.40000001</v>
      </c>
      <c r="J87" s="72">
        <v>10209595</v>
      </c>
      <c r="K87" s="72">
        <v>130780175</v>
      </c>
      <c r="L87" s="72">
        <v>156577730</v>
      </c>
      <c r="M87" s="72">
        <v>122030935</v>
      </c>
      <c r="N87" s="36">
        <f>SUM(B87:M87)</f>
        <v>1188764770.01</v>
      </c>
    </row>
    <row r="88" spans="1:14" x14ac:dyDescent="0.2">
      <c r="A88" s="34" t="s">
        <v>99</v>
      </c>
      <c r="B88" s="30">
        <v>88815556.480000004</v>
      </c>
      <c r="C88" s="72">
        <v>138474940</v>
      </c>
      <c r="D88" s="72">
        <v>185559460</v>
      </c>
      <c r="E88" s="72">
        <v>275605740</v>
      </c>
      <c r="F88" s="72">
        <v>297286860</v>
      </c>
      <c r="G88" s="72">
        <v>211184090</v>
      </c>
      <c r="H88" s="72">
        <v>280370790</v>
      </c>
      <c r="I88" s="72">
        <v>218480055</v>
      </c>
      <c r="J88" s="72">
        <v>234858675</v>
      </c>
      <c r="K88" s="72">
        <v>317641060</v>
      </c>
      <c r="L88" s="72">
        <v>183437905</v>
      </c>
      <c r="M88" s="72">
        <v>2070310</v>
      </c>
      <c r="N88" s="36">
        <f t="shared" ref="N88:N94" si="18">SUM(B88:M88)</f>
        <v>2433785441.48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72">
        <v>0</v>
      </c>
      <c r="G89" s="72">
        <v>0</v>
      </c>
      <c r="H89" s="72">
        <v>0</v>
      </c>
      <c r="I89" s="72">
        <v>0</v>
      </c>
      <c r="J89" s="30">
        <v>0</v>
      </c>
      <c r="K89" s="72">
        <v>0</v>
      </c>
      <c r="L89" s="72">
        <v>0</v>
      </c>
      <c r="M89" s="30">
        <v>0</v>
      </c>
      <c r="N89" s="36">
        <f t="shared" si="18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72">
        <v>0</v>
      </c>
      <c r="G90" s="72">
        <v>0</v>
      </c>
      <c r="H90" s="72">
        <v>0</v>
      </c>
      <c r="I90" s="72">
        <v>0</v>
      </c>
      <c r="J90" s="30">
        <v>0</v>
      </c>
      <c r="K90" s="72">
        <v>0</v>
      </c>
      <c r="L90" s="72">
        <v>0</v>
      </c>
      <c r="M90" s="30">
        <v>0</v>
      </c>
      <c r="N90" s="36">
        <f t="shared" si="18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72">
        <v>0</v>
      </c>
      <c r="G91" s="72">
        <v>0</v>
      </c>
      <c r="H91" s="72">
        <v>0</v>
      </c>
      <c r="I91" s="72">
        <v>0</v>
      </c>
      <c r="J91" s="30">
        <v>0</v>
      </c>
      <c r="K91" s="72">
        <v>0</v>
      </c>
      <c r="L91" s="72">
        <v>0</v>
      </c>
      <c r="M91" s="30">
        <v>0</v>
      </c>
      <c r="N91" s="36">
        <f t="shared" si="18"/>
        <v>0</v>
      </c>
    </row>
    <row r="92" spans="1:14" x14ac:dyDescent="0.2">
      <c r="A92" s="34" t="s">
        <v>96</v>
      </c>
      <c r="B92" s="30">
        <v>638254771.02999997</v>
      </c>
      <c r="C92" s="72">
        <v>710156581.29999995</v>
      </c>
      <c r="D92" s="72">
        <v>1078036045</v>
      </c>
      <c r="E92" s="72">
        <v>1513479157.8399999</v>
      </c>
      <c r="F92" s="72">
        <v>1764713280.45</v>
      </c>
      <c r="G92" s="72">
        <v>1629348050</v>
      </c>
      <c r="H92" s="72">
        <v>2149524405.1999998</v>
      </c>
      <c r="I92" s="72">
        <v>1316692010.5999999</v>
      </c>
      <c r="J92" s="72">
        <v>1764532673.5999999</v>
      </c>
      <c r="K92" s="72">
        <v>2353829557</v>
      </c>
      <c r="L92" s="72">
        <v>565594985</v>
      </c>
      <c r="M92" s="72">
        <v>2085677519.5999999</v>
      </c>
      <c r="N92" s="36">
        <f t="shared" si="18"/>
        <v>17569839036.619999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72">
        <v>0</v>
      </c>
      <c r="G93" s="72">
        <v>0</v>
      </c>
      <c r="H93" s="72">
        <v>0</v>
      </c>
      <c r="I93" s="72">
        <v>0</v>
      </c>
      <c r="J93" s="30">
        <v>0</v>
      </c>
      <c r="K93" s="72">
        <v>0</v>
      </c>
      <c r="L93" s="72">
        <v>0</v>
      </c>
      <c r="M93" s="30">
        <v>0</v>
      </c>
      <c r="N93" s="36">
        <f t="shared" si="18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71">
        <v>0</v>
      </c>
      <c r="G94" s="71">
        <v>0</v>
      </c>
      <c r="H94" s="71">
        <v>0</v>
      </c>
      <c r="I94" s="71">
        <v>0</v>
      </c>
      <c r="J94" s="30">
        <v>0</v>
      </c>
      <c r="K94" s="71">
        <v>0</v>
      </c>
      <c r="L94" s="71">
        <v>0</v>
      </c>
      <c r="M94" s="30">
        <v>0</v>
      </c>
      <c r="N94" s="36">
        <f t="shared" si="18"/>
        <v>0</v>
      </c>
    </row>
    <row r="95" spans="1:14" ht="13.5" thickBot="1" x14ac:dyDescent="0.25">
      <c r="A95" s="27" t="s">
        <v>92</v>
      </c>
      <c r="B95" s="28">
        <f>SUM(B96:B98)</f>
        <v>12734405.529999999</v>
      </c>
      <c r="C95" s="28">
        <f t="shared" ref="C95:N95" si="19">SUM(C96:C98)</f>
        <v>33037004</v>
      </c>
      <c r="D95" s="28">
        <f t="shared" si="19"/>
        <v>17815917.149999999</v>
      </c>
      <c r="E95" s="28">
        <f t="shared" si="19"/>
        <v>0</v>
      </c>
      <c r="F95" s="28">
        <f t="shared" si="19"/>
        <v>0</v>
      </c>
      <c r="G95" s="28">
        <f t="shared" si="19"/>
        <v>0</v>
      </c>
      <c r="H95" s="28">
        <f t="shared" si="19"/>
        <v>0</v>
      </c>
      <c r="I95" s="28">
        <f t="shared" si="19"/>
        <v>0</v>
      </c>
      <c r="J95" s="28">
        <f t="shared" si="19"/>
        <v>0</v>
      </c>
      <c r="K95" s="28">
        <f t="shared" si="19"/>
        <v>0</v>
      </c>
      <c r="L95" s="28">
        <f t="shared" si="19"/>
        <v>0</v>
      </c>
      <c r="M95" s="28">
        <f t="shared" si="19"/>
        <v>0</v>
      </c>
      <c r="N95" s="28">
        <f t="shared" si="19"/>
        <v>63587326.68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>SUM(B96:M96)</f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>SUM(B97:M97)</f>
        <v>0</v>
      </c>
    </row>
    <row r="98" spans="1:14" ht="13.5" thickBot="1" x14ac:dyDescent="0.25">
      <c r="A98" s="34" t="s">
        <v>15</v>
      </c>
      <c r="B98" s="30">
        <v>12734405.529999999</v>
      </c>
      <c r="C98" s="71">
        <v>33037004</v>
      </c>
      <c r="D98" s="71">
        <v>17815917.149999999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>SUM(B98:M98)</f>
        <v>63587326.68</v>
      </c>
    </row>
    <row r="99" spans="1:14" ht="13.5" thickBot="1" x14ac:dyDescent="0.25">
      <c r="A99" s="27" t="s">
        <v>233</v>
      </c>
      <c r="B99" s="28">
        <f>B100</f>
        <v>0</v>
      </c>
      <c r="C99" s="28">
        <f t="shared" ref="C99:N99" si="20">C100</f>
        <v>0</v>
      </c>
      <c r="D99" s="28">
        <f t="shared" si="20"/>
        <v>0</v>
      </c>
      <c r="E99" s="28">
        <f t="shared" si="20"/>
        <v>0</v>
      </c>
      <c r="F99" s="28">
        <f t="shared" si="20"/>
        <v>0</v>
      </c>
      <c r="G99" s="28">
        <f t="shared" si="20"/>
        <v>0</v>
      </c>
      <c r="H99" s="28">
        <f t="shared" si="20"/>
        <v>0</v>
      </c>
      <c r="I99" s="28">
        <f t="shared" si="20"/>
        <v>0</v>
      </c>
      <c r="J99" s="28">
        <f t="shared" si="20"/>
        <v>0</v>
      </c>
      <c r="K99" s="28">
        <f t="shared" si="20"/>
        <v>0</v>
      </c>
      <c r="L99" s="28">
        <f t="shared" si="20"/>
        <v>0</v>
      </c>
      <c r="M99" s="28">
        <f t="shared" si="20"/>
        <v>32677893</v>
      </c>
      <c r="N99" s="28">
        <f t="shared" si="20"/>
        <v>32677893</v>
      </c>
    </row>
    <row r="100" spans="1:14" ht="13.5" thickBot="1" x14ac:dyDescent="0.25">
      <c r="A100" s="41" t="s">
        <v>233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73">
        <v>32677893</v>
      </c>
      <c r="N100" s="44">
        <f>SUM(B100:M100)</f>
        <v>32677893</v>
      </c>
    </row>
    <row r="101" spans="1:14" ht="13.5" thickBot="1" x14ac:dyDescent="0.25">
      <c r="A101" s="45" t="s">
        <v>104</v>
      </c>
      <c r="B101" s="46">
        <f>B4+B10+B17+B22+B25+B37+B39+B50+B58+B74+B81+B86+B95+B99</f>
        <v>3091010298.6300001</v>
      </c>
      <c r="C101" s="46">
        <f>C4+C10+C17+C22+C25+C37+C39+C50+C58+C74+C81+C86+C95+C99</f>
        <v>3194269487.2300005</v>
      </c>
      <c r="D101" s="46">
        <f t="shared" ref="D101:N101" si="21">D99+D95+D86+D81+D74+D58+D50+D39+D37+D25+D22+D17+D10+D4</f>
        <v>4236591076.9100003</v>
      </c>
      <c r="E101" s="46">
        <f t="shared" si="21"/>
        <v>5515462444.3599997</v>
      </c>
      <c r="F101" s="46">
        <f t="shared" si="21"/>
        <v>6596388323.2699995</v>
      </c>
      <c r="G101" s="46">
        <f t="shared" si="21"/>
        <v>7659138815.9799995</v>
      </c>
      <c r="H101" s="46">
        <f>H99+H95+H86+H81+H74+H58+H50+H39+H37+H25+H22+H17+H10+H4</f>
        <v>10361856700.07</v>
      </c>
      <c r="I101" s="46">
        <f t="shared" si="21"/>
        <v>9299403418.1700001</v>
      </c>
      <c r="J101" s="46">
        <f t="shared" si="21"/>
        <v>8827586291.4799995</v>
      </c>
      <c r="K101" s="46">
        <f t="shared" si="21"/>
        <v>9447943586.5800018</v>
      </c>
      <c r="L101" s="46">
        <f t="shared" si="21"/>
        <v>7066789518.25</v>
      </c>
      <c r="M101" s="46">
        <f>M99+M95+M86+M81+M74+M58+M50+M39+M37+M25+M22+M17+M10+M4</f>
        <v>8604611527.3400002</v>
      </c>
      <c r="N101" s="46">
        <f t="shared" si="21"/>
        <v>83901051488.270004</v>
      </c>
    </row>
    <row r="102" spans="1:14" x14ac:dyDescent="0.2">
      <c r="N102" s="48"/>
    </row>
    <row r="105" spans="1:14" x14ac:dyDescent="0.2">
      <c r="B105" s="48"/>
      <c r="C105" s="48"/>
      <c r="D105" s="48"/>
      <c r="E105" s="74"/>
      <c r="F105" s="74"/>
      <c r="G105" s="48"/>
      <c r="H105" s="48"/>
      <c r="I105" s="48"/>
      <c r="J105" s="48"/>
      <c r="K105" s="48"/>
    </row>
  </sheetData>
  <mergeCells count="1">
    <mergeCell ref="A1:N2"/>
  </mergeCells>
  <conditionalFormatting sqref="C30">
    <cfRule type="cellIs" dxfId="33" priority="34" stopIfTrue="1" operator="equal">
      <formula>0</formula>
    </cfRule>
  </conditionalFormatting>
  <conditionalFormatting sqref="C30">
    <cfRule type="cellIs" dxfId="32" priority="33" stopIfTrue="1" operator="equal">
      <formula>0</formula>
    </cfRule>
  </conditionalFormatting>
  <conditionalFormatting sqref="C36">
    <cfRule type="cellIs" dxfId="31" priority="32" stopIfTrue="1" operator="equal">
      <formula>0</formula>
    </cfRule>
  </conditionalFormatting>
  <conditionalFormatting sqref="C36">
    <cfRule type="cellIs" dxfId="30" priority="31" stopIfTrue="1" operator="equal">
      <formula>0</formula>
    </cfRule>
  </conditionalFormatting>
  <conditionalFormatting sqref="C34">
    <cfRule type="cellIs" dxfId="29" priority="30" stopIfTrue="1" operator="equal">
      <formula>0</formula>
    </cfRule>
  </conditionalFormatting>
  <conditionalFormatting sqref="C34">
    <cfRule type="cellIs" dxfId="28" priority="29" stopIfTrue="1" operator="equal">
      <formula>0</formula>
    </cfRule>
  </conditionalFormatting>
  <conditionalFormatting sqref="C65">
    <cfRule type="cellIs" dxfId="27" priority="28" stopIfTrue="1" operator="equal">
      <formula>0</formula>
    </cfRule>
  </conditionalFormatting>
  <conditionalFormatting sqref="C65">
    <cfRule type="cellIs" dxfId="26" priority="27" stopIfTrue="1" operator="equal">
      <formula>0</formula>
    </cfRule>
  </conditionalFormatting>
  <conditionalFormatting sqref="C68">
    <cfRule type="cellIs" dxfId="25" priority="26" stopIfTrue="1" operator="equal">
      <formula>0</formula>
    </cfRule>
  </conditionalFormatting>
  <conditionalFormatting sqref="C68">
    <cfRule type="cellIs" dxfId="24" priority="25" stopIfTrue="1" operator="equal">
      <formula>0</formula>
    </cfRule>
  </conditionalFormatting>
  <conditionalFormatting sqref="C88">
    <cfRule type="cellIs" dxfId="23" priority="24" stopIfTrue="1" operator="equal">
      <formula>0</formula>
    </cfRule>
  </conditionalFormatting>
  <conditionalFormatting sqref="C88">
    <cfRule type="cellIs" dxfId="22" priority="23" stopIfTrue="1" operator="equal">
      <formula>0</formula>
    </cfRule>
  </conditionalFormatting>
  <conditionalFormatting sqref="B41">
    <cfRule type="cellIs" dxfId="21" priority="22" stopIfTrue="1" operator="equal">
      <formula>0</formula>
    </cfRule>
  </conditionalFormatting>
  <conditionalFormatting sqref="B41">
    <cfRule type="cellIs" dxfId="20" priority="21" stopIfTrue="1" operator="equal">
      <formula>0</formula>
    </cfRule>
  </conditionalFormatting>
  <conditionalFormatting sqref="B65">
    <cfRule type="cellIs" dxfId="19" priority="20" stopIfTrue="1" operator="equal">
      <formula>0</formula>
    </cfRule>
  </conditionalFormatting>
  <conditionalFormatting sqref="B65">
    <cfRule type="cellIs" dxfId="18" priority="19" stopIfTrue="1" operator="equal">
      <formula>0</formula>
    </cfRule>
  </conditionalFormatting>
  <conditionalFormatting sqref="B68">
    <cfRule type="cellIs" dxfId="17" priority="18" stopIfTrue="1" operator="equal">
      <formula>0</formula>
    </cfRule>
  </conditionalFormatting>
  <conditionalFormatting sqref="B68">
    <cfRule type="cellIs" dxfId="16" priority="17" stopIfTrue="1" operator="equal">
      <formula>0</formula>
    </cfRule>
  </conditionalFormatting>
  <conditionalFormatting sqref="B36">
    <cfRule type="cellIs" dxfId="15" priority="16" stopIfTrue="1" operator="equal">
      <formula>0</formula>
    </cfRule>
  </conditionalFormatting>
  <conditionalFormatting sqref="B36">
    <cfRule type="cellIs" dxfId="14" priority="15" stopIfTrue="1" operator="equal">
      <formula>0</formula>
    </cfRule>
  </conditionalFormatting>
  <conditionalFormatting sqref="D31">
    <cfRule type="cellIs" dxfId="13" priority="14" stopIfTrue="1" operator="equal">
      <formula>0</formula>
    </cfRule>
  </conditionalFormatting>
  <conditionalFormatting sqref="D31">
    <cfRule type="cellIs" dxfId="12" priority="13" stopIfTrue="1" operator="equal">
      <formula>0</formula>
    </cfRule>
  </conditionalFormatting>
  <conditionalFormatting sqref="D65">
    <cfRule type="cellIs" dxfId="11" priority="6" stopIfTrue="1" operator="equal">
      <formula>0</formula>
    </cfRule>
  </conditionalFormatting>
  <conditionalFormatting sqref="D65">
    <cfRule type="cellIs" dxfId="10" priority="5" stopIfTrue="1" operator="equal">
      <formula>0</formula>
    </cfRule>
  </conditionalFormatting>
  <conditionalFormatting sqref="D36">
    <cfRule type="cellIs" dxfId="9" priority="12" stopIfTrue="1" operator="equal">
      <formula>0</formula>
    </cfRule>
  </conditionalFormatting>
  <conditionalFormatting sqref="D36">
    <cfRule type="cellIs" dxfId="8" priority="11" stopIfTrue="1" operator="equal">
      <formula>0</formula>
    </cfRule>
  </conditionalFormatting>
  <conditionalFormatting sqref="D34">
    <cfRule type="cellIs" dxfId="7" priority="10" stopIfTrue="1" operator="equal">
      <formula>0</formula>
    </cfRule>
  </conditionalFormatting>
  <conditionalFormatting sqref="D34">
    <cfRule type="cellIs" dxfId="6" priority="9" stopIfTrue="1" operator="equal">
      <formula>0</formula>
    </cfRule>
  </conditionalFormatting>
  <conditionalFormatting sqref="D30">
    <cfRule type="cellIs" dxfId="5" priority="8" stopIfTrue="1" operator="equal">
      <formula>0</formula>
    </cfRule>
  </conditionalFormatting>
  <conditionalFormatting sqref="D30">
    <cfRule type="cellIs" dxfId="4" priority="7" stopIfTrue="1" operator="equal">
      <formula>0</formula>
    </cfRule>
  </conditionalFormatting>
  <conditionalFormatting sqref="D68">
    <cfRule type="cellIs" dxfId="3" priority="4" stopIfTrue="1" operator="equal">
      <formula>0</formula>
    </cfRule>
  </conditionalFormatting>
  <conditionalFormatting sqref="D68">
    <cfRule type="cellIs" dxfId="2" priority="3" stopIfTrue="1" operator="equal">
      <formula>0</formula>
    </cfRule>
  </conditionalFormatting>
  <conditionalFormatting sqref="D88">
    <cfRule type="cellIs" dxfId="1" priority="2" stopIfTrue="1" operator="equal">
      <formula>0</formula>
    </cfRule>
  </conditionalFormatting>
  <conditionalFormatting sqref="D88">
    <cfRule type="cellIs" dxfId="0" priority="1" stopIfTrue="1" operator="equal">
      <formula>0</formula>
    </cfRule>
  </conditionalFormatting>
  <pageMargins left="0.75" right="0.75" top="1" bottom="1" header="0" footer="0"/>
  <pageSetup paperSize="9" scale="48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workbookViewId="0">
      <pane xSplit="1" ySplit="3" topLeftCell="B88" activePane="bottomRight" state="frozen"/>
      <selection activeCell="P8" sqref="P8"/>
      <selection pane="topRight" activeCell="P8" sqref="P8"/>
      <selection pane="bottomLeft" activeCell="P8" sqref="P8"/>
      <selection pane="bottomRight" activeCell="H108" sqref="H108"/>
    </sheetView>
  </sheetViews>
  <sheetFormatPr baseColWidth="10" defaultRowHeight="12.75" x14ac:dyDescent="0.2"/>
  <cols>
    <col min="1" max="1" width="32.7109375" style="23" customWidth="1"/>
    <col min="2" max="13" width="11.42578125" style="23"/>
    <col min="14" max="14" width="12.7109375" style="23" bestFit="1" customWidth="1"/>
    <col min="15" max="252" width="11.42578125" style="23"/>
    <col min="253" max="253" width="32.7109375" style="23" customWidth="1"/>
    <col min="254" max="508" width="11.42578125" style="23"/>
    <col min="509" max="509" width="32.7109375" style="23" customWidth="1"/>
    <col min="510" max="764" width="11.42578125" style="23"/>
    <col min="765" max="765" width="32.7109375" style="23" customWidth="1"/>
    <col min="766" max="1020" width="11.42578125" style="23"/>
    <col min="1021" max="1021" width="32.7109375" style="23" customWidth="1"/>
    <col min="1022" max="1276" width="11.42578125" style="23"/>
    <col min="1277" max="1277" width="32.7109375" style="23" customWidth="1"/>
    <col min="1278" max="1532" width="11.42578125" style="23"/>
    <col min="1533" max="1533" width="32.7109375" style="23" customWidth="1"/>
    <col min="1534" max="1788" width="11.42578125" style="23"/>
    <col min="1789" max="1789" width="32.7109375" style="23" customWidth="1"/>
    <col min="1790" max="2044" width="11.42578125" style="23"/>
    <col min="2045" max="2045" width="32.7109375" style="23" customWidth="1"/>
    <col min="2046" max="2300" width="11.42578125" style="23"/>
    <col min="2301" max="2301" width="32.7109375" style="23" customWidth="1"/>
    <col min="2302" max="2556" width="11.42578125" style="23"/>
    <col min="2557" max="2557" width="32.7109375" style="23" customWidth="1"/>
    <col min="2558" max="2812" width="11.42578125" style="23"/>
    <col min="2813" max="2813" width="32.7109375" style="23" customWidth="1"/>
    <col min="2814" max="3068" width="11.42578125" style="23"/>
    <col min="3069" max="3069" width="32.7109375" style="23" customWidth="1"/>
    <col min="3070" max="3324" width="11.42578125" style="23"/>
    <col min="3325" max="3325" width="32.7109375" style="23" customWidth="1"/>
    <col min="3326" max="3580" width="11.42578125" style="23"/>
    <col min="3581" max="3581" width="32.7109375" style="23" customWidth="1"/>
    <col min="3582" max="3836" width="11.42578125" style="23"/>
    <col min="3837" max="3837" width="32.7109375" style="23" customWidth="1"/>
    <col min="3838" max="4092" width="11.42578125" style="23"/>
    <col min="4093" max="4093" width="32.7109375" style="23" customWidth="1"/>
    <col min="4094" max="4348" width="11.42578125" style="23"/>
    <col min="4349" max="4349" width="32.7109375" style="23" customWidth="1"/>
    <col min="4350" max="4604" width="11.42578125" style="23"/>
    <col min="4605" max="4605" width="32.7109375" style="23" customWidth="1"/>
    <col min="4606" max="4860" width="11.42578125" style="23"/>
    <col min="4861" max="4861" width="32.7109375" style="23" customWidth="1"/>
    <col min="4862" max="5116" width="11.42578125" style="23"/>
    <col min="5117" max="5117" width="32.7109375" style="23" customWidth="1"/>
    <col min="5118" max="5372" width="11.42578125" style="23"/>
    <col min="5373" max="5373" width="32.7109375" style="23" customWidth="1"/>
    <col min="5374" max="5628" width="11.42578125" style="23"/>
    <col min="5629" max="5629" width="32.7109375" style="23" customWidth="1"/>
    <col min="5630" max="5884" width="11.42578125" style="23"/>
    <col min="5885" max="5885" width="32.7109375" style="23" customWidth="1"/>
    <col min="5886" max="6140" width="11.42578125" style="23"/>
    <col min="6141" max="6141" width="32.7109375" style="23" customWidth="1"/>
    <col min="6142" max="6396" width="11.42578125" style="23"/>
    <col min="6397" max="6397" width="32.7109375" style="23" customWidth="1"/>
    <col min="6398" max="6652" width="11.42578125" style="23"/>
    <col min="6653" max="6653" width="32.7109375" style="23" customWidth="1"/>
    <col min="6654" max="6908" width="11.42578125" style="23"/>
    <col min="6909" max="6909" width="32.7109375" style="23" customWidth="1"/>
    <col min="6910" max="7164" width="11.42578125" style="23"/>
    <col min="7165" max="7165" width="32.7109375" style="23" customWidth="1"/>
    <col min="7166" max="7420" width="11.42578125" style="23"/>
    <col min="7421" max="7421" width="32.7109375" style="23" customWidth="1"/>
    <col min="7422" max="7676" width="11.42578125" style="23"/>
    <col min="7677" max="7677" width="32.7109375" style="23" customWidth="1"/>
    <col min="7678" max="7932" width="11.42578125" style="23"/>
    <col min="7933" max="7933" width="32.7109375" style="23" customWidth="1"/>
    <col min="7934" max="8188" width="11.42578125" style="23"/>
    <col min="8189" max="8189" width="32.7109375" style="23" customWidth="1"/>
    <col min="8190" max="8444" width="11.42578125" style="23"/>
    <col min="8445" max="8445" width="32.7109375" style="23" customWidth="1"/>
    <col min="8446" max="8700" width="11.42578125" style="23"/>
    <col min="8701" max="8701" width="32.7109375" style="23" customWidth="1"/>
    <col min="8702" max="8956" width="11.42578125" style="23"/>
    <col min="8957" max="8957" width="32.7109375" style="23" customWidth="1"/>
    <col min="8958" max="9212" width="11.42578125" style="23"/>
    <col min="9213" max="9213" width="32.7109375" style="23" customWidth="1"/>
    <col min="9214" max="9468" width="11.42578125" style="23"/>
    <col min="9469" max="9469" width="32.7109375" style="23" customWidth="1"/>
    <col min="9470" max="9724" width="11.42578125" style="23"/>
    <col min="9725" max="9725" width="32.7109375" style="23" customWidth="1"/>
    <col min="9726" max="9980" width="11.42578125" style="23"/>
    <col min="9981" max="9981" width="32.7109375" style="23" customWidth="1"/>
    <col min="9982" max="10236" width="11.42578125" style="23"/>
    <col min="10237" max="10237" width="32.7109375" style="23" customWidth="1"/>
    <col min="10238" max="10492" width="11.42578125" style="23"/>
    <col min="10493" max="10493" width="32.7109375" style="23" customWidth="1"/>
    <col min="10494" max="10748" width="11.42578125" style="23"/>
    <col min="10749" max="10749" width="32.7109375" style="23" customWidth="1"/>
    <col min="10750" max="11004" width="11.42578125" style="23"/>
    <col min="11005" max="11005" width="32.7109375" style="23" customWidth="1"/>
    <col min="11006" max="11260" width="11.42578125" style="23"/>
    <col min="11261" max="11261" width="32.7109375" style="23" customWidth="1"/>
    <col min="11262" max="11516" width="11.42578125" style="23"/>
    <col min="11517" max="11517" width="32.7109375" style="23" customWidth="1"/>
    <col min="11518" max="11772" width="11.42578125" style="23"/>
    <col min="11773" max="11773" width="32.7109375" style="23" customWidth="1"/>
    <col min="11774" max="12028" width="11.42578125" style="23"/>
    <col min="12029" max="12029" width="32.7109375" style="23" customWidth="1"/>
    <col min="12030" max="12284" width="11.42578125" style="23"/>
    <col min="12285" max="12285" width="32.7109375" style="23" customWidth="1"/>
    <col min="12286" max="12540" width="11.42578125" style="23"/>
    <col min="12541" max="12541" width="32.7109375" style="23" customWidth="1"/>
    <col min="12542" max="12796" width="11.42578125" style="23"/>
    <col min="12797" max="12797" width="32.7109375" style="23" customWidth="1"/>
    <col min="12798" max="13052" width="11.42578125" style="23"/>
    <col min="13053" max="13053" width="32.7109375" style="23" customWidth="1"/>
    <col min="13054" max="13308" width="11.42578125" style="23"/>
    <col min="13309" max="13309" width="32.7109375" style="23" customWidth="1"/>
    <col min="13310" max="13564" width="11.42578125" style="23"/>
    <col min="13565" max="13565" width="32.7109375" style="23" customWidth="1"/>
    <col min="13566" max="13820" width="11.42578125" style="23"/>
    <col min="13821" max="13821" width="32.7109375" style="23" customWidth="1"/>
    <col min="13822" max="14076" width="11.42578125" style="23"/>
    <col min="14077" max="14077" width="32.7109375" style="23" customWidth="1"/>
    <col min="14078" max="14332" width="11.42578125" style="23"/>
    <col min="14333" max="14333" width="32.7109375" style="23" customWidth="1"/>
    <col min="14334" max="14588" width="11.42578125" style="23"/>
    <col min="14589" max="14589" width="32.7109375" style="23" customWidth="1"/>
    <col min="14590" max="14844" width="11.42578125" style="23"/>
    <col min="14845" max="14845" width="32.7109375" style="23" customWidth="1"/>
    <col min="14846" max="15100" width="11.42578125" style="23"/>
    <col min="15101" max="15101" width="32.7109375" style="23" customWidth="1"/>
    <col min="15102" max="15356" width="11.42578125" style="23"/>
    <col min="15357" max="15357" width="32.7109375" style="23" customWidth="1"/>
    <col min="15358" max="15612" width="11.42578125" style="23"/>
    <col min="15613" max="15613" width="32.7109375" style="23" customWidth="1"/>
    <col min="15614" max="15868" width="11.42578125" style="23"/>
    <col min="15869" max="15869" width="32.7109375" style="23" customWidth="1"/>
    <col min="15870" max="16124" width="11.42578125" style="23"/>
    <col min="16125" max="16125" width="32.7109375" style="23" customWidth="1"/>
    <col min="16126" max="16384" width="11.42578125" style="23"/>
  </cols>
  <sheetData>
    <row r="1" spans="1:14" x14ac:dyDescent="0.2">
      <c r="A1" s="66" t="s">
        <v>244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v>0</v>
      </c>
      <c r="C4" s="28">
        <v>2210140.4300000002</v>
      </c>
      <c r="D4" s="28">
        <v>0</v>
      </c>
      <c r="E4" s="28">
        <v>4222859.59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8263174.6200000001</v>
      </c>
      <c r="L4" s="28">
        <v>3536920.76</v>
      </c>
      <c r="M4" s="28">
        <v>0</v>
      </c>
      <c r="N4" s="28">
        <f t="shared" ref="N4" si="0">SUM(N5:N9)</f>
        <v>18233095.399999999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>SUM(B5:M5)</f>
        <v>0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57">
        <v>0</v>
      </c>
      <c r="M6" s="57">
        <v>0</v>
      </c>
      <c r="N6" s="31">
        <f t="shared" ref="N6:N8" si="1">SUM(B6:M6)</f>
        <v>0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57">
        <v>0</v>
      </c>
      <c r="M7" s="57">
        <v>0</v>
      </c>
      <c r="N7" s="31">
        <f t="shared" si="1"/>
        <v>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57">
        <v>0</v>
      </c>
      <c r="M8" s="57">
        <v>0</v>
      </c>
      <c r="N8" s="31">
        <f t="shared" si="1"/>
        <v>0</v>
      </c>
    </row>
    <row r="9" spans="1:14" ht="13.5" thickBot="1" x14ac:dyDescent="0.25">
      <c r="A9" s="33" t="s">
        <v>15</v>
      </c>
      <c r="B9" s="31">
        <v>0</v>
      </c>
      <c r="C9" s="31">
        <v>2210140.4300000002</v>
      </c>
      <c r="D9" s="31">
        <v>0</v>
      </c>
      <c r="E9" s="31">
        <v>4222859.59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8263174.6200000001</v>
      </c>
      <c r="L9" s="57">
        <v>3536920.76</v>
      </c>
      <c r="M9" s="57">
        <v>0</v>
      </c>
      <c r="N9" s="31">
        <f>SUM(B9:M9)</f>
        <v>18233095.399999999</v>
      </c>
    </row>
    <row r="10" spans="1:14" ht="13.5" thickBot="1" x14ac:dyDescent="0.25">
      <c r="A10" s="27" t="s">
        <v>18</v>
      </c>
      <c r="B10" s="28">
        <v>91247077.969999999</v>
      </c>
      <c r="C10" s="28">
        <v>56138818.769999996</v>
      </c>
      <c r="D10" s="28">
        <v>78897349.300000012</v>
      </c>
      <c r="E10" s="28">
        <v>80196998.829999998</v>
      </c>
      <c r="F10" s="28">
        <v>115972466.35000001</v>
      </c>
      <c r="G10" s="28">
        <v>89036404.909999996</v>
      </c>
      <c r="H10" s="28">
        <v>127604521.61999999</v>
      </c>
      <c r="I10" s="28">
        <v>161163166.83000001</v>
      </c>
      <c r="J10" s="28">
        <v>213958026.09</v>
      </c>
      <c r="K10" s="28">
        <v>223886875.66999999</v>
      </c>
      <c r="L10" s="56">
        <v>248659980.33999997</v>
      </c>
      <c r="M10" s="56">
        <v>180775393.5</v>
      </c>
      <c r="N10" s="28">
        <f t="shared" ref="N10" si="2">SUM(N11:N16)</f>
        <v>1667537080.1800001</v>
      </c>
    </row>
    <row r="11" spans="1:14" x14ac:dyDescent="0.2">
      <c r="A11" s="34" t="s">
        <v>19</v>
      </c>
      <c r="B11" s="30">
        <v>3405320.1</v>
      </c>
      <c r="C11" s="30">
        <v>17178286.66</v>
      </c>
      <c r="D11" s="30">
        <v>48388972.880000003</v>
      </c>
      <c r="E11" s="30">
        <v>47462202.210000001</v>
      </c>
      <c r="F11" s="30">
        <v>26300965.600000001</v>
      </c>
      <c r="G11" s="30">
        <v>29122460.280000001</v>
      </c>
      <c r="H11" s="30">
        <v>42000048.649999999</v>
      </c>
      <c r="I11" s="30">
        <v>12054759.810000001</v>
      </c>
      <c r="J11" s="30">
        <v>50910706.390000001</v>
      </c>
      <c r="K11" s="30">
        <v>79786715.219999999</v>
      </c>
      <c r="L11" s="57">
        <v>101773588.08</v>
      </c>
      <c r="M11" s="57">
        <v>31096622.960000001</v>
      </c>
      <c r="N11" s="31">
        <f>SUM(B11:M11)</f>
        <v>489480648.83999991</v>
      </c>
    </row>
    <row r="12" spans="1:14" x14ac:dyDescent="0.2">
      <c r="A12" s="34" t="s">
        <v>22</v>
      </c>
      <c r="B12" s="30">
        <v>80929806.980000004</v>
      </c>
      <c r="C12" s="30">
        <v>24569669.420000002</v>
      </c>
      <c r="D12" s="30">
        <v>12135856.42</v>
      </c>
      <c r="E12" s="30">
        <v>23666837.350000001</v>
      </c>
      <c r="F12" s="30">
        <v>67903826.640000001</v>
      </c>
      <c r="G12" s="30">
        <v>45219932.539999999</v>
      </c>
      <c r="H12" s="30">
        <v>46620520.859999999</v>
      </c>
      <c r="I12" s="30">
        <v>115892557.43000001</v>
      </c>
      <c r="J12" s="30">
        <v>115447511.97</v>
      </c>
      <c r="K12" s="30">
        <v>92813659</v>
      </c>
      <c r="L12" s="57">
        <v>93096632.620000005</v>
      </c>
      <c r="M12" s="57">
        <v>105114510.94</v>
      </c>
      <c r="N12" s="31">
        <f t="shared" ref="N12:N16" si="3">SUM(B12:M12)</f>
        <v>823411322.17000008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57">
        <v>0</v>
      </c>
      <c r="M13" s="57">
        <v>0</v>
      </c>
      <c r="N13" s="31">
        <f>SUM(B13:M13)</f>
        <v>0</v>
      </c>
    </row>
    <row r="14" spans="1:14" x14ac:dyDescent="0.2">
      <c r="A14" s="34" t="s">
        <v>21</v>
      </c>
      <c r="B14" s="30">
        <v>3706909.89</v>
      </c>
      <c r="C14" s="30">
        <v>8423005.6899999995</v>
      </c>
      <c r="D14" s="30">
        <v>0</v>
      </c>
      <c r="E14" s="30">
        <v>7086936.2699999996</v>
      </c>
      <c r="F14" s="30">
        <v>12313943.109999999</v>
      </c>
      <c r="G14" s="30">
        <v>6235412.0899999999</v>
      </c>
      <c r="H14" s="30">
        <v>2137425.11</v>
      </c>
      <c r="I14" s="30">
        <v>6292063.5899999999</v>
      </c>
      <c r="J14" s="30">
        <v>16177067.73</v>
      </c>
      <c r="K14" s="30">
        <v>19831112.449999999</v>
      </c>
      <c r="L14" s="30">
        <v>15792134.640000001</v>
      </c>
      <c r="M14" s="30">
        <v>7701837.5999999996</v>
      </c>
      <c r="N14" s="31">
        <f t="shared" si="3"/>
        <v>105697848.17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3"/>
        <v>0</v>
      </c>
    </row>
    <row r="16" spans="1:14" ht="13.5" thickBot="1" x14ac:dyDescent="0.25">
      <c r="A16" s="34" t="s">
        <v>24</v>
      </c>
      <c r="B16" s="30">
        <v>3205041</v>
      </c>
      <c r="C16" s="30">
        <v>5967857</v>
      </c>
      <c r="D16" s="30">
        <v>18372520</v>
      </c>
      <c r="E16" s="30">
        <v>1981023</v>
      </c>
      <c r="F16" s="30">
        <v>9453731</v>
      </c>
      <c r="G16" s="30">
        <v>8458600</v>
      </c>
      <c r="H16" s="30">
        <v>36846527</v>
      </c>
      <c r="I16" s="30">
        <v>26923786</v>
      </c>
      <c r="J16" s="30">
        <v>31422740</v>
      </c>
      <c r="K16" s="30">
        <v>31455389</v>
      </c>
      <c r="L16" s="30">
        <v>37997625</v>
      </c>
      <c r="M16" s="30">
        <v>36862422</v>
      </c>
      <c r="N16" s="31">
        <f t="shared" si="3"/>
        <v>248947261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ref="N17" si="4">SUM(N18:N21)</f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>SUM(B18:M18)</f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ref="N19:N21" si="5">SUM(B19:M19)</f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5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5"/>
        <v>0</v>
      </c>
    </row>
    <row r="22" spans="1:14" ht="13.5" thickBot="1" x14ac:dyDescent="0.25">
      <c r="A22" s="27" t="s">
        <v>30</v>
      </c>
      <c r="B22" s="35">
        <v>331995</v>
      </c>
      <c r="C22" s="35">
        <v>305242</v>
      </c>
      <c r="D22" s="35">
        <v>1109143</v>
      </c>
      <c r="E22" s="35">
        <v>0</v>
      </c>
      <c r="F22" s="35">
        <v>2110600</v>
      </c>
      <c r="G22" s="35">
        <v>3799080</v>
      </c>
      <c r="H22" s="35">
        <v>1241441</v>
      </c>
      <c r="I22" s="35">
        <v>0</v>
      </c>
      <c r="J22" s="35">
        <v>0</v>
      </c>
      <c r="K22" s="35">
        <v>2790420</v>
      </c>
      <c r="L22" s="35">
        <v>2424920</v>
      </c>
      <c r="M22" s="35">
        <v>23490998</v>
      </c>
      <c r="N22" s="35">
        <f t="shared" ref="N22" si="6">SUM(N23:N24)</f>
        <v>37603839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>SUM(B23:M23)</f>
        <v>0</v>
      </c>
    </row>
    <row r="24" spans="1:14" ht="13.5" thickBot="1" x14ac:dyDescent="0.25">
      <c r="A24" s="34" t="s">
        <v>32</v>
      </c>
      <c r="B24" s="30">
        <v>331995</v>
      </c>
      <c r="C24" s="30">
        <v>305242</v>
      </c>
      <c r="D24" s="30">
        <v>1109143</v>
      </c>
      <c r="E24" s="30">
        <v>0</v>
      </c>
      <c r="F24" s="30">
        <v>2110600</v>
      </c>
      <c r="G24" s="30">
        <v>3799080</v>
      </c>
      <c r="H24" s="30">
        <v>1241441</v>
      </c>
      <c r="I24" s="30">
        <v>0</v>
      </c>
      <c r="J24" s="30">
        <v>0</v>
      </c>
      <c r="K24" s="30">
        <v>2790420</v>
      </c>
      <c r="L24" s="30">
        <v>2424920</v>
      </c>
      <c r="M24" s="23">
        <v>23490998</v>
      </c>
      <c r="N24" s="36">
        <f>SUM(B24:M24)</f>
        <v>37603839</v>
      </c>
    </row>
    <row r="25" spans="1:14" ht="13.5" thickBot="1" x14ac:dyDescent="0.25">
      <c r="A25" s="27" t="s">
        <v>33</v>
      </c>
      <c r="B25" s="28">
        <v>592681297.77999997</v>
      </c>
      <c r="C25" s="28">
        <v>603104148.04999995</v>
      </c>
      <c r="D25" s="28">
        <v>608957220.01999998</v>
      </c>
      <c r="E25" s="28">
        <v>214580581.76999998</v>
      </c>
      <c r="F25" s="28">
        <v>615445850.26999998</v>
      </c>
      <c r="G25" s="28">
        <v>842085149.24000001</v>
      </c>
      <c r="H25" s="28">
        <v>890033215.00999999</v>
      </c>
      <c r="I25" s="28">
        <v>1124022395.8499999</v>
      </c>
      <c r="J25" s="28">
        <v>1323689435.23</v>
      </c>
      <c r="K25" s="28">
        <v>976403937.43000007</v>
      </c>
      <c r="L25" s="28">
        <v>611423862.53999996</v>
      </c>
      <c r="M25" s="28">
        <v>805833464.14999998</v>
      </c>
      <c r="N25" s="28">
        <f t="shared" ref="N25" si="7">SUM(N26:N36)</f>
        <v>9208260557.3400002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>SUM(B26:M26)</f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ref="N27:N36" si="8">SUM(B27:M27)</f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8"/>
        <v>0</v>
      </c>
    </row>
    <row r="29" spans="1:14" x14ac:dyDescent="0.2">
      <c r="A29" s="34" t="s">
        <v>38</v>
      </c>
      <c r="B29" s="30">
        <v>325657333.79000002</v>
      </c>
      <c r="C29" s="30">
        <v>331522343.63999999</v>
      </c>
      <c r="D29" s="30">
        <v>428783971.81999999</v>
      </c>
      <c r="E29" s="30">
        <v>31951811.91</v>
      </c>
      <c r="F29" s="30">
        <v>42494481.060000002</v>
      </c>
      <c r="G29" s="30">
        <v>125307660.89</v>
      </c>
      <c r="H29" s="30">
        <v>283325443.05000001</v>
      </c>
      <c r="I29" s="30">
        <v>674135488.29999995</v>
      </c>
      <c r="J29" s="30">
        <v>689509866.64999998</v>
      </c>
      <c r="K29" s="30">
        <v>367212381.97000003</v>
      </c>
      <c r="L29" s="30">
        <v>238852205.81</v>
      </c>
      <c r="M29" s="30">
        <v>549087578.83000004</v>
      </c>
      <c r="N29" s="36">
        <f t="shared" si="8"/>
        <v>4087840567.7199998</v>
      </c>
    </row>
    <row r="30" spans="1:14" x14ac:dyDescent="0.2">
      <c r="A30" s="34" t="s">
        <v>39</v>
      </c>
      <c r="B30" s="30">
        <v>48280499</v>
      </c>
      <c r="C30" s="30">
        <v>64344008</v>
      </c>
      <c r="D30" s="30">
        <v>98082399</v>
      </c>
      <c r="E30" s="30">
        <v>76625506</v>
      </c>
      <c r="F30" s="30">
        <v>79934671</v>
      </c>
      <c r="G30" s="30">
        <v>107600900</v>
      </c>
      <c r="H30" s="30">
        <v>120622095</v>
      </c>
      <c r="I30" s="30">
        <v>152800817</v>
      </c>
      <c r="J30" s="30">
        <v>112525844</v>
      </c>
      <c r="K30" s="30">
        <v>107232263</v>
      </c>
      <c r="L30" s="30">
        <v>118000844</v>
      </c>
      <c r="M30" s="30">
        <v>116990819</v>
      </c>
      <c r="N30" s="36">
        <f t="shared" si="8"/>
        <v>1203040665</v>
      </c>
    </row>
    <row r="31" spans="1:14" x14ac:dyDescent="0.2">
      <c r="A31" s="34" t="s">
        <v>44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6">
        <f t="shared" si="8"/>
        <v>0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8"/>
        <v>0</v>
      </c>
    </row>
    <row r="33" spans="1:14" x14ac:dyDescent="0.2">
      <c r="A33" s="34" t="s">
        <v>37</v>
      </c>
      <c r="B33" s="30">
        <v>0</v>
      </c>
      <c r="C33" s="30">
        <v>8960489.3000000007</v>
      </c>
      <c r="D33" s="30">
        <v>18705520.91</v>
      </c>
      <c r="E33" s="30">
        <v>10671644.33</v>
      </c>
      <c r="F33" s="30">
        <v>7051363.2000000002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8"/>
        <v>45389017.740000002</v>
      </c>
    </row>
    <row r="34" spans="1:14" x14ac:dyDescent="0.2">
      <c r="A34" s="34" t="s">
        <v>42</v>
      </c>
      <c r="B34" s="30">
        <v>194076206.99000001</v>
      </c>
      <c r="C34" s="30">
        <v>177382066.11000001</v>
      </c>
      <c r="D34" s="30">
        <v>7750184.29</v>
      </c>
      <c r="E34" s="30">
        <v>66029778.530000001</v>
      </c>
      <c r="F34" s="30">
        <v>452673012.00999999</v>
      </c>
      <c r="G34" s="30">
        <v>555151208.35000002</v>
      </c>
      <c r="H34" s="30">
        <v>389479773.95999998</v>
      </c>
      <c r="I34" s="30">
        <v>148073563.55000001</v>
      </c>
      <c r="J34" s="30">
        <v>397561814.57999998</v>
      </c>
      <c r="K34" s="30">
        <v>354282055.45999998</v>
      </c>
      <c r="L34" s="30">
        <v>143681139.44999999</v>
      </c>
      <c r="M34" s="30">
        <v>9442767.0399999991</v>
      </c>
      <c r="N34" s="36">
        <f t="shared" si="8"/>
        <v>2895583570.3200002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356982</v>
      </c>
      <c r="F35" s="30">
        <v>0</v>
      </c>
      <c r="G35" s="30">
        <v>4640766</v>
      </c>
      <c r="H35" s="30">
        <v>0</v>
      </c>
      <c r="I35" s="30">
        <v>414100</v>
      </c>
      <c r="J35" s="30">
        <v>3031200</v>
      </c>
      <c r="K35" s="30">
        <v>0</v>
      </c>
      <c r="L35" s="30">
        <v>5927626.2800000003</v>
      </c>
      <c r="M35" s="30">
        <v>17766601.280000001</v>
      </c>
      <c r="N35" s="36">
        <f t="shared" si="8"/>
        <v>32137275.560000002</v>
      </c>
    </row>
    <row r="36" spans="1:14" ht="13.5" thickBot="1" x14ac:dyDescent="0.25">
      <c r="A36" s="34" t="s">
        <v>41</v>
      </c>
      <c r="B36" s="30">
        <v>24667258</v>
      </c>
      <c r="C36" s="30">
        <v>20895241</v>
      </c>
      <c r="D36" s="30">
        <v>55635144</v>
      </c>
      <c r="E36" s="30">
        <v>28944859</v>
      </c>
      <c r="F36" s="30">
        <v>33292323</v>
      </c>
      <c r="G36" s="30">
        <v>49384614</v>
      </c>
      <c r="H36" s="30">
        <v>96605903</v>
      </c>
      <c r="I36" s="30">
        <v>148598427</v>
      </c>
      <c r="J36" s="30">
        <v>121060710</v>
      </c>
      <c r="K36" s="30">
        <v>147677237</v>
      </c>
      <c r="L36" s="30">
        <v>104962047</v>
      </c>
      <c r="M36" s="30">
        <v>112545698</v>
      </c>
      <c r="N36" s="36">
        <f t="shared" si="8"/>
        <v>944269461</v>
      </c>
    </row>
    <row r="37" spans="1:14" ht="13.5" thickBot="1" x14ac:dyDescent="0.25">
      <c r="A37" s="27" t="s">
        <v>45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f>SUM(N38,N38)</f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>SUM(B38:M38)</f>
        <v>0</v>
      </c>
    </row>
    <row r="39" spans="1:14" ht="13.5" thickBot="1" x14ac:dyDescent="0.25">
      <c r="A39" s="27" t="s">
        <v>46</v>
      </c>
      <c r="B39" s="28">
        <v>52291301.869999997</v>
      </c>
      <c r="C39" s="28">
        <v>21549204.34</v>
      </c>
      <c r="D39" s="28">
        <v>68846439.599999994</v>
      </c>
      <c r="E39" s="28">
        <v>73450547.359999999</v>
      </c>
      <c r="F39" s="28">
        <v>64821551.339999996</v>
      </c>
      <c r="G39" s="28">
        <v>71007164.929999992</v>
      </c>
      <c r="H39" s="28">
        <v>77597243.840000004</v>
      </c>
      <c r="I39" s="28">
        <v>83903481.340000004</v>
      </c>
      <c r="J39" s="28">
        <v>84928750.890000001</v>
      </c>
      <c r="K39" s="28">
        <v>122651296.23</v>
      </c>
      <c r="L39" s="28">
        <v>70130900.520000011</v>
      </c>
      <c r="M39" s="28">
        <v>115607371.5</v>
      </c>
      <c r="N39" s="28">
        <f t="shared" ref="N39" si="9">SUM(N40:N49)</f>
        <v>906785253.76000011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>SUM(B40:M40)</f>
        <v>0</v>
      </c>
    </row>
    <row r="41" spans="1:14" x14ac:dyDescent="0.2">
      <c r="A41" s="34" t="s">
        <v>48</v>
      </c>
      <c r="B41" s="30">
        <v>51243070.07</v>
      </c>
      <c r="C41" s="30">
        <v>21549204.34</v>
      </c>
      <c r="D41" s="30">
        <v>60939727.600000001</v>
      </c>
      <c r="E41" s="30">
        <v>58226253.299999997</v>
      </c>
      <c r="F41" s="30">
        <v>49818326.18</v>
      </c>
      <c r="G41" s="30">
        <v>48790861.100000001</v>
      </c>
      <c r="H41" s="30">
        <v>47146366.969999999</v>
      </c>
      <c r="I41" s="30">
        <v>52997742.840000004</v>
      </c>
      <c r="J41" s="30">
        <v>51610927.43</v>
      </c>
      <c r="K41" s="30">
        <v>78681055.230000004</v>
      </c>
      <c r="L41" s="30">
        <v>58672535.520000003</v>
      </c>
      <c r="M41" s="30">
        <v>106680771.5</v>
      </c>
      <c r="N41" s="36">
        <f t="shared" ref="N41:N49" si="10">SUM(B41:M41)</f>
        <v>686356842.08000016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7906712</v>
      </c>
      <c r="E42" s="30">
        <v>13718900</v>
      </c>
      <c r="F42" s="30">
        <v>14246550</v>
      </c>
      <c r="G42" s="30">
        <v>19763400</v>
      </c>
      <c r="H42" s="30">
        <v>29483087</v>
      </c>
      <c r="I42" s="30">
        <v>29565171</v>
      </c>
      <c r="J42" s="30">
        <v>31015062</v>
      </c>
      <c r="K42" s="30">
        <v>42684526</v>
      </c>
      <c r="L42" s="30">
        <v>11458365</v>
      </c>
      <c r="M42" s="30">
        <v>8926600</v>
      </c>
      <c r="N42" s="36">
        <f t="shared" si="10"/>
        <v>208768373</v>
      </c>
    </row>
    <row r="43" spans="1:14" x14ac:dyDescent="0.2">
      <c r="A43" s="34" t="s">
        <v>51</v>
      </c>
      <c r="B43" s="30">
        <v>1048231.8</v>
      </c>
      <c r="C43" s="30">
        <v>0</v>
      </c>
      <c r="D43" s="30">
        <v>0</v>
      </c>
      <c r="E43" s="30">
        <v>1505394.06</v>
      </c>
      <c r="F43" s="30">
        <v>756675.16</v>
      </c>
      <c r="G43" s="30">
        <v>2452903.83</v>
      </c>
      <c r="H43" s="30">
        <v>967789.87</v>
      </c>
      <c r="I43" s="30">
        <v>1340567.5</v>
      </c>
      <c r="J43" s="30">
        <v>2302761.46</v>
      </c>
      <c r="K43" s="30">
        <v>1285715</v>
      </c>
      <c r="L43" s="30">
        <v>0</v>
      </c>
      <c r="M43" s="30">
        <v>0</v>
      </c>
      <c r="N43" s="36">
        <f t="shared" si="10"/>
        <v>11660038.68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10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10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0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0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10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51">
        <v>0</v>
      </c>
      <c r="N49" s="36">
        <f t="shared" si="10"/>
        <v>0</v>
      </c>
    </row>
    <row r="50" spans="1:14" ht="13.5" thickBot="1" x14ac:dyDescent="0.25">
      <c r="A50" s="27" t="s">
        <v>57</v>
      </c>
      <c r="B50" s="28">
        <v>8148973</v>
      </c>
      <c r="C50" s="28">
        <v>16236175</v>
      </c>
      <c r="D50" s="28">
        <v>3214900</v>
      </c>
      <c r="E50" s="28">
        <v>17083164</v>
      </c>
      <c r="F50" s="28">
        <v>6973736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4200000</v>
      </c>
      <c r="M50" s="28">
        <v>0</v>
      </c>
      <c r="N50" s="28">
        <f t="shared" ref="N50" si="11">SUM(N51:N57)</f>
        <v>55856948</v>
      </c>
    </row>
    <row r="51" spans="1:14" x14ac:dyDescent="0.2">
      <c r="A51" s="34" t="s">
        <v>62</v>
      </c>
      <c r="B51" s="30">
        <v>8148973</v>
      </c>
      <c r="C51" s="30">
        <v>16236175</v>
      </c>
      <c r="D51" s="30">
        <v>3214900</v>
      </c>
      <c r="E51" s="30">
        <v>17083164</v>
      </c>
      <c r="F51" s="30">
        <v>6973736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6">
        <f>SUM(B51:M51)</f>
        <v>51656948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ref="N52:N57" si="12">SUM(B52:M52)</f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4200000</v>
      </c>
      <c r="M53" s="30">
        <v>0</v>
      </c>
      <c r="N53" s="36">
        <f>SUM(B53:M53)</f>
        <v>4200000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2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2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2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2"/>
        <v>0</v>
      </c>
    </row>
    <row r="58" spans="1:14" ht="23.25" thickBot="1" x14ac:dyDescent="0.25">
      <c r="A58" s="27" t="s">
        <v>65</v>
      </c>
      <c r="B58" s="28">
        <v>152074981.56</v>
      </c>
      <c r="C58" s="28">
        <v>122963709.62</v>
      </c>
      <c r="D58" s="28">
        <v>204227469.28999999</v>
      </c>
      <c r="E58" s="28">
        <v>198761576.19</v>
      </c>
      <c r="F58" s="28">
        <v>173621961.74000001</v>
      </c>
      <c r="G58" s="28">
        <v>205797117.12</v>
      </c>
      <c r="H58" s="28">
        <v>250595463.14000002</v>
      </c>
      <c r="I58" s="28">
        <v>302216551.64999998</v>
      </c>
      <c r="J58" s="28">
        <v>259706828.17000002</v>
      </c>
      <c r="K58" s="28">
        <v>313907517.32999998</v>
      </c>
      <c r="L58" s="28">
        <v>318782845.37</v>
      </c>
      <c r="M58" s="28">
        <v>293257952.44999999</v>
      </c>
      <c r="N58" s="28">
        <f t="shared" ref="N58" si="13">SUM(N59:N73)</f>
        <v>2795913973.6300001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>SUM(B59:M59)</f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ref="N60:N73" si="14">SUM(B60:M60)</f>
        <v>0</v>
      </c>
    </row>
    <row r="61" spans="1:14" x14ac:dyDescent="0.2">
      <c r="A61" s="34" t="s">
        <v>71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6">
        <f t="shared" si="14"/>
        <v>0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14"/>
        <v>0</v>
      </c>
    </row>
    <row r="63" spans="1:14" x14ac:dyDescent="0.2">
      <c r="A63" s="34" t="s">
        <v>72</v>
      </c>
      <c r="B63" s="30">
        <v>106328529.97</v>
      </c>
      <c r="C63" s="30">
        <v>66841482.009999998</v>
      </c>
      <c r="D63" s="30">
        <v>136878709.47999999</v>
      </c>
      <c r="E63" s="30">
        <v>126073380.31</v>
      </c>
      <c r="F63" s="30">
        <v>102782680.01000001</v>
      </c>
      <c r="G63" s="30">
        <v>118364279.26000001</v>
      </c>
      <c r="H63" s="30">
        <v>168672872.12</v>
      </c>
      <c r="I63" s="30">
        <v>211779809.71000001</v>
      </c>
      <c r="J63" s="30">
        <v>160196207.69</v>
      </c>
      <c r="K63" s="30">
        <v>167395301.16999999</v>
      </c>
      <c r="L63" s="30">
        <v>188337468.94999999</v>
      </c>
      <c r="M63" s="30">
        <v>176718624</v>
      </c>
      <c r="N63" s="36">
        <f t="shared" si="14"/>
        <v>1730369344.6800001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14"/>
        <v>0</v>
      </c>
    </row>
    <row r="65" spans="1:14" x14ac:dyDescent="0.2">
      <c r="A65" s="34" t="s">
        <v>77</v>
      </c>
      <c r="B65" s="30">
        <v>7800596.9000000004</v>
      </c>
      <c r="C65" s="30">
        <v>22311693.899999999</v>
      </c>
      <c r="D65" s="30">
        <v>27055730.399999999</v>
      </c>
      <c r="E65" s="30">
        <v>22343159.399999999</v>
      </c>
      <c r="F65" s="30">
        <v>21778769.600000001</v>
      </c>
      <c r="G65" s="30">
        <v>32783561.600000001</v>
      </c>
      <c r="H65" s="30">
        <v>23847639.670000002</v>
      </c>
      <c r="I65" s="30">
        <v>40436292.5</v>
      </c>
      <c r="J65" s="30">
        <v>33307991.620000001</v>
      </c>
      <c r="K65" s="30">
        <v>52191739.119999997</v>
      </c>
      <c r="L65" s="30">
        <v>56798484.420000002</v>
      </c>
      <c r="M65" s="30">
        <v>51213284.450000003</v>
      </c>
      <c r="N65" s="36">
        <f t="shared" si="14"/>
        <v>391868943.57999998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4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4"/>
        <v>0</v>
      </c>
    </row>
    <row r="68" spans="1:14" x14ac:dyDescent="0.2">
      <c r="A68" s="34" t="s">
        <v>79</v>
      </c>
      <c r="B68" s="30">
        <v>37945854.689999998</v>
      </c>
      <c r="C68" s="30">
        <v>33810533.710000001</v>
      </c>
      <c r="D68" s="30">
        <v>40293029.409999996</v>
      </c>
      <c r="E68" s="30">
        <v>50345036.479999997</v>
      </c>
      <c r="F68" s="30">
        <v>49060512.130000003</v>
      </c>
      <c r="G68" s="30">
        <v>54649276.259999998</v>
      </c>
      <c r="H68" s="30">
        <v>58074951.350000001</v>
      </c>
      <c r="I68" s="30">
        <v>50000449.439999998</v>
      </c>
      <c r="J68" s="30">
        <v>66202628.859999999</v>
      </c>
      <c r="K68" s="30">
        <v>94320477.040000007</v>
      </c>
      <c r="L68" s="30">
        <v>73646892</v>
      </c>
      <c r="M68" s="30">
        <v>65326044</v>
      </c>
      <c r="N68" s="36">
        <f t="shared" si="14"/>
        <v>673675685.37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si="14"/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4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4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4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14"/>
        <v>0</v>
      </c>
    </row>
    <row r="74" spans="1:14" ht="13.5" thickBot="1" x14ac:dyDescent="0.25">
      <c r="A74" s="27" t="s">
        <v>86</v>
      </c>
      <c r="B74" s="28">
        <v>4144325</v>
      </c>
      <c r="C74" s="28">
        <v>4473487.8599999994</v>
      </c>
      <c r="D74" s="28">
        <v>6282363.2000000002</v>
      </c>
      <c r="E74" s="28">
        <v>3056877.2</v>
      </c>
      <c r="F74" s="28">
        <v>16529497.08</v>
      </c>
      <c r="G74" s="28">
        <v>28106139.559999999</v>
      </c>
      <c r="H74" s="28">
        <v>38317901.68</v>
      </c>
      <c r="I74" s="28">
        <v>13191771.92</v>
      </c>
      <c r="J74" s="28">
        <v>2124820</v>
      </c>
      <c r="K74" s="28">
        <v>1881474</v>
      </c>
      <c r="L74" s="28">
        <v>5171576</v>
      </c>
      <c r="M74" s="28">
        <v>4169675</v>
      </c>
      <c r="N74" s="28">
        <f t="shared" ref="N74" si="15">SUM(N75:N80)</f>
        <v>127449908.50000001</v>
      </c>
    </row>
    <row r="75" spans="1:14" x14ac:dyDescent="0.2">
      <c r="A75" s="34" t="s">
        <v>87</v>
      </c>
      <c r="B75" s="30">
        <v>2038853</v>
      </c>
      <c r="C75" s="30">
        <v>2675086.7999999998</v>
      </c>
      <c r="D75" s="30">
        <v>3993227.2</v>
      </c>
      <c r="E75" s="30">
        <v>789145.2</v>
      </c>
      <c r="F75" s="30">
        <v>15226594.08</v>
      </c>
      <c r="G75" s="30">
        <v>26576265.559999999</v>
      </c>
      <c r="H75" s="30">
        <v>37637957.68</v>
      </c>
      <c r="I75" s="30">
        <v>11491911.92</v>
      </c>
      <c r="J75" s="30">
        <v>0</v>
      </c>
      <c r="K75" s="30">
        <v>1881474</v>
      </c>
      <c r="L75" s="30">
        <v>5171576</v>
      </c>
      <c r="M75" s="30">
        <v>4169675</v>
      </c>
      <c r="N75" s="36">
        <f>SUM(B75:M75)</f>
        <v>111651766.44000001</v>
      </c>
    </row>
    <row r="76" spans="1:14" x14ac:dyDescent="0.2">
      <c r="A76" s="34" t="s">
        <v>88</v>
      </c>
      <c r="B76" s="30">
        <v>1124000</v>
      </c>
      <c r="C76" s="30">
        <v>1798401.06</v>
      </c>
      <c r="D76" s="30">
        <v>1798400</v>
      </c>
      <c r="E76" s="30">
        <v>530528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6">
        <f t="shared" ref="N76:N80" si="16">SUM(B76:M76)</f>
        <v>5251329.0600000005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6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6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6"/>
        <v>0</v>
      </c>
    </row>
    <row r="80" spans="1:14" ht="13.5" thickBot="1" x14ac:dyDescent="0.25">
      <c r="A80" s="34" t="s">
        <v>15</v>
      </c>
      <c r="B80" s="30">
        <v>981472</v>
      </c>
      <c r="C80" s="30">
        <v>0</v>
      </c>
      <c r="D80" s="30">
        <v>490736</v>
      </c>
      <c r="E80" s="30">
        <v>1737204</v>
      </c>
      <c r="F80" s="30">
        <v>1302903</v>
      </c>
      <c r="G80" s="30">
        <v>1529874</v>
      </c>
      <c r="H80" s="30">
        <v>679944</v>
      </c>
      <c r="I80" s="30">
        <v>1699860</v>
      </c>
      <c r="J80" s="30">
        <v>2124820</v>
      </c>
      <c r="K80" s="30">
        <v>0</v>
      </c>
      <c r="L80" s="30">
        <v>0</v>
      </c>
      <c r="M80" s="30">
        <v>0</v>
      </c>
      <c r="N80" s="36">
        <f t="shared" si="16"/>
        <v>10546813</v>
      </c>
    </row>
    <row r="81" spans="1:14" ht="13.5" thickBot="1" x14ac:dyDescent="0.25">
      <c r="A81" s="27" t="s">
        <v>82</v>
      </c>
      <c r="B81" s="28">
        <v>11514625</v>
      </c>
      <c r="C81" s="28">
        <v>17696547</v>
      </c>
      <c r="D81" s="28">
        <v>6803934</v>
      </c>
      <c r="E81" s="28">
        <v>19582359</v>
      </c>
      <c r="F81" s="28">
        <v>6141174</v>
      </c>
      <c r="G81" s="28">
        <v>40796471</v>
      </c>
      <c r="H81" s="28">
        <v>58082549</v>
      </c>
      <c r="I81" s="28">
        <v>35591819</v>
      </c>
      <c r="J81" s="28">
        <v>45276110</v>
      </c>
      <c r="K81" s="28">
        <v>27370710</v>
      </c>
      <c r="L81" s="28">
        <v>70003709</v>
      </c>
      <c r="M81" s="28">
        <v>25750395</v>
      </c>
      <c r="N81" s="28">
        <f t="shared" ref="N81" si="17">SUM(N82:N85)</f>
        <v>364610402</v>
      </c>
    </row>
    <row r="82" spans="1:14" x14ac:dyDescent="0.2">
      <c r="A82" s="34" t="s">
        <v>84</v>
      </c>
      <c r="B82" s="30">
        <v>5111380</v>
      </c>
      <c r="C82" s="30">
        <v>14112295</v>
      </c>
      <c r="D82" s="30">
        <v>2195610</v>
      </c>
      <c r="E82" s="30">
        <v>16145249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52">
        <v>0</v>
      </c>
      <c r="M82" s="30">
        <v>1810788</v>
      </c>
      <c r="N82" s="30">
        <f>SUM(B82:M82)</f>
        <v>39375322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787330</v>
      </c>
      <c r="F83" s="30">
        <v>6141174</v>
      </c>
      <c r="G83" s="30">
        <v>8933048</v>
      </c>
      <c r="H83" s="30">
        <v>9424380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ref="N83:N85" si="18">SUM(B83:M83)</f>
        <v>25285932</v>
      </c>
    </row>
    <row r="84" spans="1:14" x14ac:dyDescent="0.2">
      <c r="A84" s="34" t="s">
        <v>83</v>
      </c>
      <c r="B84" s="30">
        <v>6403245</v>
      </c>
      <c r="C84" s="30">
        <v>3584252</v>
      </c>
      <c r="D84" s="30">
        <v>4608324</v>
      </c>
      <c r="E84" s="30">
        <v>2649780</v>
      </c>
      <c r="F84" s="30">
        <v>0</v>
      </c>
      <c r="G84" s="30">
        <v>31863423</v>
      </c>
      <c r="H84" s="30">
        <v>48658169</v>
      </c>
      <c r="I84" s="30">
        <v>35591819</v>
      </c>
      <c r="J84" s="30">
        <v>45276110</v>
      </c>
      <c r="K84" s="30">
        <v>27370710</v>
      </c>
      <c r="L84" s="30">
        <v>70003709</v>
      </c>
      <c r="M84" s="30">
        <v>23939607</v>
      </c>
      <c r="N84" s="30">
        <f t="shared" si="18"/>
        <v>299949148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8"/>
        <v>0</v>
      </c>
    </row>
    <row r="86" spans="1:14" ht="13.5" thickBot="1" x14ac:dyDescent="0.25">
      <c r="A86" s="27" t="s">
        <v>95</v>
      </c>
      <c r="B86" s="28">
        <v>354279769.51999998</v>
      </c>
      <c r="C86" s="28">
        <v>256242833.25</v>
      </c>
      <c r="D86" s="28">
        <v>131677717.71000001</v>
      </c>
      <c r="E86" s="28">
        <v>245101727.88999999</v>
      </c>
      <c r="F86" s="28">
        <v>420392821.94999999</v>
      </c>
      <c r="G86" s="28">
        <v>268901808.83000004</v>
      </c>
      <c r="H86" s="28">
        <v>90098185.25999999</v>
      </c>
      <c r="I86" s="28">
        <v>397137466.31</v>
      </c>
      <c r="J86" s="28">
        <v>323181041.47000003</v>
      </c>
      <c r="K86" s="28">
        <v>77029501.540000007</v>
      </c>
      <c r="L86" s="28">
        <v>333069098.77999997</v>
      </c>
      <c r="M86" s="28">
        <v>591717124.72000003</v>
      </c>
      <c r="N86" s="28">
        <f t="shared" ref="N86" si="19">SUM(N87:N94)</f>
        <v>3488829097.23</v>
      </c>
    </row>
    <row r="87" spans="1:14" x14ac:dyDescent="0.2">
      <c r="A87" s="34" t="s">
        <v>102</v>
      </c>
      <c r="B87" s="30">
        <v>22316041.18</v>
      </c>
      <c r="C87" s="30">
        <v>13062347.73</v>
      </c>
      <c r="D87" s="30">
        <v>10143753.199999999</v>
      </c>
      <c r="E87" s="30">
        <v>10091224.939999999</v>
      </c>
      <c r="F87" s="30">
        <v>15966769.359999999</v>
      </c>
      <c r="G87" s="30">
        <v>21068991.949999999</v>
      </c>
      <c r="H87" s="30">
        <v>0</v>
      </c>
      <c r="I87" s="30">
        <v>21312843.190000001</v>
      </c>
      <c r="J87" s="30">
        <v>24379453.600000001</v>
      </c>
      <c r="K87" s="30">
        <v>0</v>
      </c>
      <c r="L87" s="30">
        <v>6937895.5999999996</v>
      </c>
      <c r="M87" s="30">
        <v>987590.87</v>
      </c>
      <c r="N87" s="36">
        <f>SUM(B87:M87)</f>
        <v>146266911.62</v>
      </c>
    </row>
    <row r="88" spans="1:14" x14ac:dyDescent="0.2">
      <c r="A88" s="34" t="s">
        <v>99</v>
      </c>
      <c r="B88" s="30">
        <v>39486320.530000001</v>
      </c>
      <c r="C88" s="30">
        <v>38188325</v>
      </c>
      <c r="D88" s="30">
        <v>51390194.950000003</v>
      </c>
      <c r="E88" s="30">
        <v>61296899.759999998</v>
      </c>
      <c r="F88" s="30">
        <v>65414816.75</v>
      </c>
      <c r="G88" s="30">
        <v>55635125.020000003</v>
      </c>
      <c r="H88" s="30">
        <v>76092270.069999993</v>
      </c>
      <c r="I88" s="30">
        <v>38072122.450000003</v>
      </c>
      <c r="J88" s="30">
        <v>118373343</v>
      </c>
      <c r="K88" s="30">
        <v>69220249.790000007</v>
      </c>
      <c r="L88" s="30">
        <v>134335917.87</v>
      </c>
      <c r="M88" s="30">
        <v>65380544.399999999</v>
      </c>
      <c r="N88" s="36">
        <f t="shared" ref="N88:N94" si="20">SUM(B88:M88)</f>
        <v>812886129.58999991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20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20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20"/>
        <v>0</v>
      </c>
    </row>
    <row r="92" spans="1:14" x14ac:dyDescent="0.2">
      <c r="A92" s="34" t="s">
        <v>96</v>
      </c>
      <c r="B92" s="30">
        <v>292477407.81</v>
      </c>
      <c r="C92" s="30">
        <v>204992160.52000001</v>
      </c>
      <c r="D92" s="30">
        <v>70143769.560000002</v>
      </c>
      <c r="E92" s="30">
        <v>173713603.19</v>
      </c>
      <c r="F92" s="30">
        <v>339011235.83999997</v>
      </c>
      <c r="G92" s="30">
        <v>192197691.86000001</v>
      </c>
      <c r="H92" s="30">
        <v>14005915.189999999</v>
      </c>
      <c r="I92" s="30">
        <v>337752500.67000002</v>
      </c>
      <c r="J92" s="30">
        <v>180428244.87</v>
      </c>
      <c r="K92" s="30">
        <v>7809251.75</v>
      </c>
      <c r="L92" s="30">
        <v>191795285.31</v>
      </c>
      <c r="M92" s="30">
        <v>525348989.44999999</v>
      </c>
      <c r="N92" s="36">
        <f t="shared" si="20"/>
        <v>2529676056.02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20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 t="shared" si="20"/>
        <v>0</v>
      </c>
    </row>
    <row r="95" spans="1:14" ht="13.5" thickBot="1" x14ac:dyDescent="0.25">
      <c r="A95" s="27" t="s">
        <v>92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302400</v>
      </c>
      <c r="I95" s="28">
        <v>0</v>
      </c>
      <c r="J95" s="28">
        <v>0</v>
      </c>
      <c r="K95" s="28">
        <v>0</v>
      </c>
      <c r="L95" s="28">
        <v>1512000</v>
      </c>
      <c r="M95" s="28">
        <v>22961190.300000001</v>
      </c>
      <c r="N95" s="28">
        <f t="shared" ref="N95" si="21">SUM(N96:N98)</f>
        <v>24775590.300000001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>SUM(B96:M96)</f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302400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ref="N97:N98" si="22">SUM(B97:M97)</f>
        <v>302400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1512000</v>
      </c>
      <c r="M98" s="30">
        <v>22961190.300000001</v>
      </c>
      <c r="N98" s="36">
        <f t="shared" si="22"/>
        <v>24473190.300000001</v>
      </c>
    </row>
    <row r="99" spans="1:14" ht="13.5" thickBot="1" x14ac:dyDescent="0.25">
      <c r="A99" s="27" t="s">
        <v>233</v>
      </c>
      <c r="B99" s="28">
        <v>0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f>SUM(N100,N100)</f>
        <v>0</v>
      </c>
    </row>
    <row r="100" spans="1:14" ht="13.5" thickBot="1" x14ac:dyDescent="0.25">
      <c r="A100" s="41" t="s">
        <v>233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4">
        <f>SUM(B100:M100)</f>
        <v>0</v>
      </c>
    </row>
    <row r="101" spans="1:14" ht="13.5" thickBot="1" x14ac:dyDescent="0.25">
      <c r="A101" s="45" t="s">
        <v>104</v>
      </c>
      <c r="B101" s="46">
        <v>1266714346.7</v>
      </c>
      <c r="C101" s="46">
        <v>1100920306.3200002</v>
      </c>
      <c r="D101" s="46">
        <v>1110016536.1199999</v>
      </c>
      <c r="E101" s="46">
        <v>856036691.83000004</v>
      </c>
      <c r="F101" s="46">
        <v>1422009658.73</v>
      </c>
      <c r="G101" s="46">
        <v>1549529335.5899999</v>
      </c>
      <c r="H101" s="46">
        <v>1533872920.55</v>
      </c>
      <c r="I101" s="46">
        <v>2117226652.8999999</v>
      </c>
      <c r="J101" s="46">
        <v>2252865011.8500004</v>
      </c>
      <c r="K101" s="46">
        <v>1754184906.8200002</v>
      </c>
      <c r="L101" s="46">
        <v>1668915813.3099999</v>
      </c>
      <c r="M101" s="46">
        <v>2063563564.6199999</v>
      </c>
      <c r="N101" s="46">
        <f>N99+N95+N86+N81+N74+N58+N50+N39+N37+N25+N22+N17+N10+N4</f>
        <v>18695855745.34</v>
      </c>
    </row>
    <row r="102" spans="1:14" x14ac:dyDescent="0.2">
      <c r="N102" s="48"/>
    </row>
    <row r="105" spans="1:14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</row>
  </sheetData>
  <mergeCells count="1">
    <mergeCell ref="A1:N2"/>
  </mergeCells>
  <conditionalFormatting sqref="L9 L82">
    <cfRule type="cellIs" dxfId="47" priority="6" stopIfTrue="1" operator="equal">
      <formula>0</formula>
    </cfRule>
  </conditionalFormatting>
  <conditionalFormatting sqref="L82">
    <cfRule type="cellIs" dxfId="46" priority="5" stopIfTrue="1" operator="equal">
      <formula>0</formula>
    </cfRule>
  </conditionalFormatting>
  <conditionalFormatting sqref="L9">
    <cfRule type="cellIs" dxfId="45" priority="7" stopIfTrue="1" operator="equal">
      <formula>0</formula>
    </cfRule>
  </conditionalFormatting>
  <conditionalFormatting sqref="M8">
    <cfRule type="cellIs" dxfId="44" priority="4" stopIfTrue="1" operator="equal">
      <formula>0</formula>
    </cfRule>
  </conditionalFormatting>
  <conditionalFormatting sqref="M8">
    <cfRule type="cellIs" dxfId="43" priority="3" stopIfTrue="1" operator="equal">
      <formula>0</formula>
    </cfRule>
  </conditionalFormatting>
  <conditionalFormatting sqref="M9">
    <cfRule type="cellIs" dxfId="42" priority="2" stopIfTrue="1" operator="equal">
      <formula>0</formula>
    </cfRule>
  </conditionalFormatting>
  <conditionalFormatting sqref="M9">
    <cfRule type="cellIs" dxfId="41" priority="1" stopIfTrue="1" operator="equal">
      <formula>0</formula>
    </cfRule>
  </conditionalFormatting>
  <pageMargins left="0.75" right="0.75" top="1" bottom="1" header="0" footer="0"/>
  <pageSetup paperSize="9" scale="4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8"/>
  <sheetViews>
    <sheetView workbookViewId="0">
      <pane xSplit="1" ySplit="3" topLeftCell="B91" activePane="bottomRight" state="frozen"/>
      <selection activeCell="P8" sqref="P8"/>
      <selection pane="topRight" activeCell="P8" sqref="P8"/>
      <selection pane="bottomLeft" activeCell="P8" sqref="P8"/>
      <selection pane="bottomRight" sqref="A1:N2"/>
    </sheetView>
  </sheetViews>
  <sheetFormatPr baseColWidth="10" defaultRowHeight="12.75" x14ac:dyDescent="0.2"/>
  <cols>
    <col min="1" max="1" width="32.7109375" style="23" customWidth="1"/>
    <col min="2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4" x14ac:dyDescent="0.2">
      <c r="A1" s="66" t="s">
        <v>240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f>+SUM(B4:M4)</f>
        <v>0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 t="shared" ref="N5:N68" si="0">+SUM(B5:M5)</f>
        <v>0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 t="shared" si="0"/>
        <v>0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 t="shared" si="0"/>
        <v>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0"/>
        <v>0</v>
      </c>
    </row>
    <row r="9" spans="1:14" ht="13.5" thickBot="1" x14ac:dyDescent="0.25">
      <c r="A9" s="33" t="s">
        <v>15</v>
      </c>
      <c r="B9" s="31">
        <v>0</v>
      </c>
      <c r="C9" s="30">
        <v>0</v>
      </c>
      <c r="D9" s="30">
        <v>0</v>
      </c>
      <c r="E9" s="30">
        <v>0</v>
      </c>
      <c r="F9" s="31">
        <v>0</v>
      </c>
      <c r="G9" s="30">
        <v>0</v>
      </c>
      <c r="H9" s="30">
        <v>0</v>
      </c>
      <c r="I9" s="30">
        <v>0</v>
      </c>
      <c r="J9" s="31">
        <v>0</v>
      </c>
      <c r="K9" s="30">
        <v>0</v>
      </c>
      <c r="L9" s="30">
        <v>0</v>
      </c>
      <c r="M9" s="30">
        <v>0</v>
      </c>
      <c r="N9" s="31">
        <f t="shared" si="0"/>
        <v>0</v>
      </c>
    </row>
    <row r="10" spans="1:14" ht="13.5" thickBot="1" x14ac:dyDescent="0.25">
      <c r="A10" s="27" t="s">
        <v>18</v>
      </c>
      <c r="B10" s="28">
        <v>0</v>
      </c>
      <c r="C10" s="28">
        <v>7720218.54</v>
      </c>
      <c r="D10" s="28">
        <v>10310019.82</v>
      </c>
      <c r="E10" s="28">
        <v>10311933</v>
      </c>
      <c r="F10" s="28">
        <v>10570028</v>
      </c>
      <c r="G10" s="28">
        <v>20704451.489999998</v>
      </c>
      <c r="H10" s="28">
        <v>18637498.32</v>
      </c>
      <c r="I10" s="28">
        <v>19025561.010000002</v>
      </c>
      <c r="J10" s="28">
        <v>6646052</v>
      </c>
      <c r="K10" s="28">
        <v>11871548</v>
      </c>
      <c r="L10" s="28">
        <v>19215875.170000002</v>
      </c>
      <c r="M10" s="28">
        <v>8994490.4199999999</v>
      </c>
      <c r="N10" s="28">
        <f t="shared" si="0"/>
        <v>144007675.76999998</v>
      </c>
    </row>
    <row r="11" spans="1:14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1">
        <f t="shared" si="0"/>
        <v>0</v>
      </c>
    </row>
    <row r="12" spans="1:14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si="0"/>
        <v>0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0"/>
        <v>0</v>
      </c>
    </row>
    <row r="14" spans="1:14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0"/>
        <v>0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0"/>
        <v>0</v>
      </c>
    </row>
    <row r="16" spans="1:14" ht="13.5" thickBot="1" x14ac:dyDescent="0.25">
      <c r="A16" s="34" t="s">
        <v>24</v>
      </c>
      <c r="B16" s="30">
        <v>0</v>
      </c>
      <c r="C16" s="30">
        <v>7720218.54</v>
      </c>
      <c r="D16" s="30">
        <v>10310019.82</v>
      </c>
      <c r="E16" s="30">
        <v>10311933</v>
      </c>
      <c r="F16" s="30">
        <v>10570028</v>
      </c>
      <c r="G16" s="30">
        <v>20704451.489999998</v>
      </c>
      <c r="H16" s="30">
        <v>18637498.32</v>
      </c>
      <c r="I16" s="30">
        <v>19025561.010000002</v>
      </c>
      <c r="J16" s="30">
        <v>6646052</v>
      </c>
      <c r="K16" s="30">
        <v>11871548</v>
      </c>
      <c r="L16" s="30">
        <v>19215875.170000002</v>
      </c>
      <c r="M16" s="30">
        <v>8994490.4199999999</v>
      </c>
      <c r="N16" s="31">
        <f t="shared" si="0"/>
        <v>144007675.76999998</v>
      </c>
    </row>
    <row r="17" spans="1:14" ht="13.5" thickBot="1" x14ac:dyDescent="0.25">
      <c r="A17" s="27" t="s">
        <v>25</v>
      </c>
      <c r="B17" s="28">
        <v>118314290.39</v>
      </c>
      <c r="C17" s="28">
        <v>102176082.25</v>
      </c>
      <c r="D17" s="28">
        <v>126999443.73999999</v>
      </c>
      <c r="E17" s="28">
        <v>109088009.54000001</v>
      </c>
      <c r="F17" s="28">
        <v>122658936.16</v>
      </c>
      <c r="G17" s="28">
        <v>154111724.59999999</v>
      </c>
      <c r="H17" s="28">
        <v>174406108.49000001</v>
      </c>
      <c r="I17" s="28">
        <v>181019554.47999999</v>
      </c>
      <c r="J17" s="28">
        <v>178648690</v>
      </c>
      <c r="K17" s="28">
        <v>209303254</v>
      </c>
      <c r="L17" s="28">
        <v>176531530.97999999</v>
      </c>
      <c r="M17" s="28">
        <v>205342548.59</v>
      </c>
      <c r="N17" s="28">
        <f t="shared" si="0"/>
        <v>1858600173.22</v>
      </c>
    </row>
    <row r="18" spans="1:14" x14ac:dyDescent="0.2">
      <c r="A18" s="34" t="s">
        <v>26</v>
      </c>
      <c r="B18" s="55">
        <v>118314290.39</v>
      </c>
      <c r="C18" s="30">
        <v>102176082.25</v>
      </c>
      <c r="D18" s="30">
        <v>126999443.73999999</v>
      </c>
      <c r="E18" s="30">
        <v>109088009.54000001</v>
      </c>
      <c r="F18" s="30">
        <v>122658936.16</v>
      </c>
      <c r="G18" s="30">
        <v>154111724.59999999</v>
      </c>
      <c r="H18" s="30">
        <v>174406108.49000001</v>
      </c>
      <c r="I18" s="30">
        <v>181019554.47999999</v>
      </c>
      <c r="J18" s="30">
        <v>178648690</v>
      </c>
      <c r="K18" s="30">
        <v>209303254</v>
      </c>
      <c r="L18" s="30">
        <v>176531530.97999999</v>
      </c>
      <c r="M18" s="30">
        <v>205342548.59</v>
      </c>
      <c r="N18" s="31">
        <f t="shared" si="0"/>
        <v>1858600173.22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si="0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0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0"/>
        <v>0</v>
      </c>
    </row>
    <row r="22" spans="1:14" ht="13.5" thickBot="1" x14ac:dyDescent="0.25">
      <c r="A22" s="27" t="s">
        <v>30</v>
      </c>
      <c r="B22" s="35">
        <v>430916.52</v>
      </c>
      <c r="C22" s="35">
        <v>560067.80000000005</v>
      </c>
      <c r="D22" s="35">
        <v>1079381.6000000001</v>
      </c>
      <c r="E22" s="35">
        <v>1657825</v>
      </c>
      <c r="F22" s="35">
        <v>764127.52</v>
      </c>
      <c r="G22" s="35">
        <v>0</v>
      </c>
      <c r="H22" s="35">
        <v>416436.8</v>
      </c>
      <c r="I22" s="35">
        <v>936982.8</v>
      </c>
      <c r="J22" s="35">
        <v>806846</v>
      </c>
      <c r="K22" s="35">
        <v>0</v>
      </c>
      <c r="L22" s="35">
        <v>0</v>
      </c>
      <c r="M22" s="35">
        <v>0</v>
      </c>
      <c r="N22" s="54">
        <f t="shared" si="0"/>
        <v>6652584.0399999991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si="0"/>
        <v>0</v>
      </c>
    </row>
    <row r="24" spans="1:14" ht="13.5" thickBot="1" x14ac:dyDescent="0.25">
      <c r="A24" s="34" t="s">
        <v>32</v>
      </c>
      <c r="B24" s="30">
        <v>430916.52</v>
      </c>
      <c r="C24" s="30">
        <v>560067.80000000005</v>
      </c>
      <c r="D24" s="30">
        <v>1079381.6000000001</v>
      </c>
      <c r="E24" s="30">
        <v>1657825</v>
      </c>
      <c r="F24" s="30">
        <v>764127.52</v>
      </c>
      <c r="G24" s="30">
        <v>0</v>
      </c>
      <c r="H24" s="30">
        <v>416436.8</v>
      </c>
      <c r="I24" s="30">
        <v>936982.8</v>
      </c>
      <c r="J24" s="30">
        <v>806846</v>
      </c>
      <c r="K24" s="30">
        <v>0</v>
      </c>
      <c r="L24" s="30">
        <v>0</v>
      </c>
      <c r="M24" s="30">
        <v>0</v>
      </c>
      <c r="N24" s="36">
        <f t="shared" si="0"/>
        <v>6652584.0399999991</v>
      </c>
    </row>
    <row r="25" spans="1:14" ht="13.5" thickBot="1" x14ac:dyDescent="0.25">
      <c r="A25" s="27" t="s">
        <v>33</v>
      </c>
      <c r="B25" s="28">
        <v>152270108.85999998</v>
      </c>
      <c r="C25" s="28">
        <v>125697737.25000001</v>
      </c>
      <c r="D25" s="28">
        <v>139136826.56999999</v>
      </c>
      <c r="E25" s="28">
        <v>283805996</v>
      </c>
      <c r="F25" s="28">
        <v>328454579.93000001</v>
      </c>
      <c r="G25" s="28">
        <v>313672419.86000001</v>
      </c>
      <c r="H25" s="28">
        <v>314910688.52999997</v>
      </c>
      <c r="I25" s="28">
        <v>345709745.02999997</v>
      </c>
      <c r="J25" s="28">
        <v>314446966</v>
      </c>
      <c r="K25" s="28">
        <v>266655477</v>
      </c>
      <c r="L25" s="28">
        <v>235393580.50999999</v>
      </c>
      <c r="M25" s="28">
        <v>242203324.49000001</v>
      </c>
      <c r="N25" s="28">
        <f t="shared" si="0"/>
        <v>3062357450.0299997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 t="shared" si="0"/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0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0"/>
        <v>0</v>
      </c>
    </row>
    <row r="29" spans="1:14" x14ac:dyDescent="0.2">
      <c r="A29" s="34" t="s">
        <v>38</v>
      </c>
      <c r="B29" s="30">
        <v>57626846.729999997</v>
      </c>
      <c r="C29" s="30">
        <v>39668723.880000003</v>
      </c>
      <c r="D29" s="30">
        <v>91769864.870000005</v>
      </c>
      <c r="E29" s="30">
        <v>116062612</v>
      </c>
      <c r="F29" s="30">
        <v>156518598.40000001</v>
      </c>
      <c r="G29" s="30">
        <v>203314907.75</v>
      </c>
      <c r="H29" s="30">
        <v>236704496.34</v>
      </c>
      <c r="I29" s="30">
        <v>164569249.44</v>
      </c>
      <c r="J29" s="30">
        <v>113086231</v>
      </c>
      <c r="K29" s="30">
        <v>105897778</v>
      </c>
      <c r="L29" s="30">
        <v>87175250.310000002</v>
      </c>
      <c r="M29" s="30">
        <v>99098611.209999993</v>
      </c>
      <c r="N29" s="36">
        <f t="shared" si="0"/>
        <v>1471493169.9300001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0"/>
        <v>0</v>
      </c>
    </row>
    <row r="31" spans="1:14" x14ac:dyDescent="0.2">
      <c r="A31" s="34" t="s">
        <v>44</v>
      </c>
      <c r="B31" s="30">
        <v>55035829.780000001</v>
      </c>
      <c r="C31" s="30">
        <v>48848570.200000003</v>
      </c>
      <c r="D31" s="30">
        <v>8451191.2799999993</v>
      </c>
      <c r="E31" s="30">
        <v>6399572</v>
      </c>
      <c r="F31" s="30">
        <v>1838936.67</v>
      </c>
      <c r="G31" s="30">
        <v>0</v>
      </c>
      <c r="H31" s="30">
        <v>0</v>
      </c>
      <c r="I31" s="30">
        <v>7330516.8499999996</v>
      </c>
      <c r="J31" s="30">
        <v>4841890</v>
      </c>
      <c r="K31" s="30">
        <v>0</v>
      </c>
      <c r="L31" s="30">
        <v>5511307.2699999996</v>
      </c>
      <c r="M31" s="30">
        <v>36439476.759999998</v>
      </c>
      <c r="N31" s="36">
        <f t="shared" si="0"/>
        <v>174697290.81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3910977.37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0"/>
        <v>3910977.37</v>
      </c>
    </row>
    <row r="33" spans="1:14" x14ac:dyDescent="0.2">
      <c r="A33" s="34" t="s">
        <v>37</v>
      </c>
      <c r="B33" s="30">
        <v>1644821.1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0"/>
        <v>1644821.1</v>
      </c>
    </row>
    <row r="34" spans="1:14" x14ac:dyDescent="0.2">
      <c r="A34" s="34" t="s">
        <v>42</v>
      </c>
      <c r="B34" s="30">
        <v>37962611.25</v>
      </c>
      <c r="C34" s="30">
        <v>37180443.170000002</v>
      </c>
      <c r="D34" s="30">
        <v>38915770.420000002</v>
      </c>
      <c r="E34" s="30">
        <v>161343812</v>
      </c>
      <c r="F34" s="30">
        <v>170097044.86000001</v>
      </c>
      <c r="G34" s="30">
        <v>110357512.11</v>
      </c>
      <c r="H34" s="30">
        <v>74295214.819999993</v>
      </c>
      <c r="I34" s="30">
        <v>173809978.74000001</v>
      </c>
      <c r="J34" s="30">
        <v>196518845</v>
      </c>
      <c r="K34" s="30">
        <v>160757699</v>
      </c>
      <c r="L34" s="30">
        <v>142707022.93000001</v>
      </c>
      <c r="M34" s="30">
        <v>106665236.52</v>
      </c>
      <c r="N34" s="36">
        <f t="shared" si="0"/>
        <v>1410611190.8200002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0"/>
        <v>0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0"/>
        <v>0</v>
      </c>
    </row>
    <row r="37" spans="1:14" ht="13.5" thickBot="1" x14ac:dyDescent="0.25">
      <c r="A37" s="27" t="s">
        <v>45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f t="shared" si="0"/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 t="shared" si="0"/>
        <v>0</v>
      </c>
    </row>
    <row r="39" spans="1:14" ht="13.5" thickBot="1" x14ac:dyDescent="0.25">
      <c r="A39" s="27" t="s">
        <v>46</v>
      </c>
      <c r="B39" s="28">
        <v>104200314.17999999</v>
      </c>
      <c r="C39" s="28">
        <v>110958621.53</v>
      </c>
      <c r="D39" s="28">
        <v>122729598.97</v>
      </c>
      <c r="E39" s="28">
        <v>144008665</v>
      </c>
      <c r="F39" s="28">
        <v>174809331.37</v>
      </c>
      <c r="G39" s="28">
        <v>219460514.69999999</v>
      </c>
      <c r="H39" s="28">
        <v>184326475.81</v>
      </c>
      <c r="I39" s="28">
        <v>217884206.51000002</v>
      </c>
      <c r="J39" s="28">
        <v>246838417.75999999</v>
      </c>
      <c r="K39" s="28">
        <v>237113609</v>
      </c>
      <c r="L39" s="28">
        <v>249803306.11000001</v>
      </c>
      <c r="M39" s="28">
        <v>187527519.52000001</v>
      </c>
      <c r="N39" s="28">
        <f t="shared" si="0"/>
        <v>2199660580.46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si="0"/>
        <v>0</v>
      </c>
    </row>
    <row r="41" spans="1:14" x14ac:dyDescent="0.2">
      <c r="A41" s="34" t="s">
        <v>48</v>
      </c>
      <c r="B41" s="30">
        <v>2269984.92</v>
      </c>
      <c r="C41" s="30">
        <v>2475278.81</v>
      </c>
      <c r="D41" s="30">
        <v>0</v>
      </c>
      <c r="E41" s="30">
        <v>0</v>
      </c>
      <c r="F41" s="30">
        <v>0</v>
      </c>
      <c r="G41" s="30">
        <v>837751.1</v>
      </c>
      <c r="H41" s="30">
        <v>0</v>
      </c>
      <c r="I41" s="30">
        <v>713939.35</v>
      </c>
      <c r="J41" s="30">
        <v>0</v>
      </c>
      <c r="K41" s="30">
        <v>0</v>
      </c>
      <c r="L41" s="30">
        <v>0</v>
      </c>
      <c r="M41" s="30">
        <v>0</v>
      </c>
      <c r="N41" s="36">
        <f t="shared" si="0"/>
        <v>6296954.1799999997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0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0"/>
        <v>0</v>
      </c>
    </row>
    <row r="44" spans="1:14" x14ac:dyDescent="0.2">
      <c r="A44" s="34" t="s">
        <v>54</v>
      </c>
      <c r="B44" s="30">
        <v>1341681.1299999999</v>
      </c>
      <c r="C44" s="30">
        <v>2552484.77</v>
      </c>
      <c r="D44" s="30">
        <v>2699563.47</v>
      </c>
      <c r="E44" s="30">
        <v>0</v>
      </c>
      <c r="F44" s="30">
        <v>2190082.6</v>
      </c>
      <c r="G44" s="30">
        <v>4375232.47</v>
      </c>
      <c r="H44" s="30">
        <v>0</v>
      </c>
      <c r="I44" s="30">
        <v>3596980.23</v>
      </c>
      <c r="J44" s="30">
        <v>0</v>
      </c>
      <c r="K44" s="30">
        <v>0</v>
      </c>
      <c r="L44" s="30">
        <v>1987607.78</v>
      </c>
      <c r="M44" s="30">
        <v>0</v>
      </c>
      <c r="N44" s="36">
        <f t="shared" si="0"/>
        <v>18743632.450000003</v>
      </c>
    </row>
    <row r="45" spans="1:14" x14ac:dyDescent="0.2">
      <c r="A45" s="34" t="s">
        <v>52</v>
      </c>
      <c r="B45" s="30">
        <v>100588648.13</v>
      </c>
      <c r="C45" s="30">
        <v>105418856.95</v>
      </c>
      <c r="D45" s="30">
        <v>119335177</v>
      </c>
      <c r="E45" s="30">
        <v>143973837</v>
      </c>
      <c r="F45" s="30">
        <v>169876378.77000001</v>
      </c>
      <c r="G45" s="30">
        <v>212661486.93000001</v>
      </c>
      <c r="H45" s="30">
        <v>184326475.81</v>
      </c>
      <c r="I45" s="30">
        <v>211672150.93000001</v>
      </c>
      <c r="J45" s="30">
        <v>244323715.47</v>
      </c>
      <c r="K45" s="30">
        <v>237113609</v>
      </c>
      <c r="L45" s="30">
        <v>247815698.33000001</v>
      </c>
      <c r="M45" s="30">
        <v>184528468.40000001</v>
      </c>
      <c r="N45" s="36">
        <f t="shared" si="0"/>
        <v>2161634502.7199998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0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34828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0"/>
        <v>34828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0"/>
        <v>0</v>
      </c>
    </row>
    <row r="49" spans="1:14" ht="13.5" thickBot="1" x14ac:dyDescent="0.25">
      <c r="A49" s="34" t="s">
        <v>53</v>
      </c>
      <c r="B49" s="30">
        <v>0</v>
      </c>
      <c r="C49" s="30">
        <v>512001</v>
      </c>
      <c r="D49" s="30">
        <v>694858.5</v>
      </c>
      <c r="E49" s="30">
        <v>0</v>
      </c>
      <c r="F49" s="30">
        <v>2742870</v>
      </c>
      <c r="G49" s="30">
        <v>1586044.2</v>
      </c>
      <c r="H49" s="30">
        <v>0</v>
      </c>
      <c r="I49" s="30">
        <v>1901136</v>
      </c>
      <c r="J49" s="30">
        <v>2514702.29</v>
      </c>
      <c r="K49" s="30">
        <v>0</v>
      </c>
      <c r="L49" s="30">
        <v>0</v>
      </c>
      <c r="M49" s="30">
        <v>2999051.12</v>
      </c>
      <c r="N49" s="36">
        <f t="shared" si="0"/>
        <v>12950663.109999999</v>
      </c>
    </row>
    <row r="50" spans="1:14" ht="13.5" thickBot="1" x14ac:dyDescent="0.25">
      <c r="A50" s="27" t="s">
        <v>57</v>
      </c>
      <c r="B50" s="28">
        <v>51035124.299999997</v>
      </c>
      <c r="C50" s="28">
        <v>43766612</v>
      </c>
      <c r="D50" s="28">
        <v>57178370.009999998</v>
      </c>
      <c r="E50" s="28">
        <v>88658887</v>
      </c>
      <c r="F50" s="28">
        <v>85547185</v>
      </c>
      <c r="G50" s="28">
        <v>83596342</v>
      </c>
      <c r="H50" s="28">
        <v>93681490</v>
      </c>
      <c r="I50" s="28">
        <v>86845570</v>
      </c>
      <c r="J50" s="28">
        <v>97540747</v>
      </c>
      <c r="K50" s="28">
        <v>108101845</v>
      </c>
      <c r="L50" s="28">
        <v>132308140.5</v>
      </c>
      <c r="M50" s="28">
        <v>100117574.04000001</v>
      </c>
      <c r="N50" s="28">
        <f t="shared" si="0"/>
        <v>1028377886.8499999</v>
      </c>
    </row>
    <row r="51" spans="1:14" x14ac:dyDescent="0.2">
      <c r="A51" s="34" t="s">
        <v>62</v>
      </c>
      <c r="B51" s="30">
        <v>51035124.299999997</v>
      </c>
      <c r="C51" s="30">
        <v>43766612</v>
      </c>
      <c r="D51" s="30">
        <v>57178370.009999998</v>
      </c>
      <c r="E51" s="30">
        <v>88658887</v>
      </c>
      <c r="F51" s="30">
        <v>85547185</v>
      </c>
      <c r="G51" s="30">
        <v>82353100</v>
      </c>
      <c r="H51" s="30">
        <v>93681490</v>
      </c>
      <c r="I51" s="30">
        <v>86845570</v>
      </c>
      <c r="J51" s="30">
        <v>97140607</v>
      </c>
      <c r="K51" s="30">
        <v>108101845</v>
      </c>
      <c r="L51" s="30">
        <v>132308140.5</v>
      </c>
      <c r="M51" s="30">
        <v>100117574.04000001</v>
      </c>
      <c r="N51" s="36">
        <f t="shared" si="0"/>
        <v>1026734504.8499999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0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1243242</v>
      </c>
      <c r="H53" s="30">
        <v>0</v>
      </c>
      <c r="I53" s="30">
        <v>0</v>
      </c>
      <c r="J53" s="30">
        <v>400140</v>
      </c>
      <c r="K53" s="30">
        <v>0</v>
      </c>
      <c r="L53" s="30">
        <v>0</v>
      </c>
      <c r="M53" s="30">
        <v>0</v>
      </c>
      <c r="N53" s="36">
        <f t="shared" si="0"/>
        <v>1643382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0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0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0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0"/>
        <v>0</v>
      </c>
    </row>
    <row r="58" spans="1:14" ht="23.25" thickBot="1" x14ac:dyDescent="0.25">
      <c r="A58" s="27" t="s">
        <v>65</v>
      </c>
      <c r="B58" s="28">
        <v>75050629.680000007</v>
      </c>
      <c r="C58" s="28">
        <v>82130516.550000012</v>
      </c>
      <c r="D58" s="28">
        <v>73331002.75</v>
      </c>
      <c r="E58" s="28">
        <v>77925674</v>
      </c>
      <c r="F58" s="28">
        <v>106435562.11000001</v>
      </c>
      <c r="G58" s="28">
        <v>86630239.239999995</v>
      </c>
      <c r="H58" s="28">
        <v>88515462.449999988</v>
      </c>
      <c r="I58" s="28">
        <v>87441237.120000005</v>
      </c>
      <c r="J58" s="28">
        <v>92890619</v>
      </c>
      <c r="K58" s="28">
        <v>87878263</v>
      </c>
      <c r="L58" s="28">
        <v>86928235.439999998</v>
      </c>
      <c r="M58" s="28">
        <v>73399929.760000005</v>
      </c>
      <c r="N58" s="28">
        <f t="shared" si="0"/>
        <v>1018557371.0999999</v>
      </c>
    </row>
    <row r="59" spans="1:14" x14ac:dyDescent="0.2">
      <c r="A59" s="34" t="s">
        <v>67</v>
      </c>
      <c r="B59" s="30">
        <v>19562060</v>
      </c>
      <c r="C59" s="30">
        <v>25671210</v>
      </c>
      <c r="D59" s="30">
        <v>22478408.550000001</v>
      </c>
      <c r="E59" s="30">
        <v>23868444</v>
      </c>
      <c r="F59" s="30">
        <v>28224208.300000001</v>
      </c>
      <c r="G59" s="30">
        <v>30989430.5</v>
      </c>
      <c r="H59" s="30">
        <v>28259320</v>
      </c>
      <c r="I59" s="30">
        <v>30729508.800000001</v>
      </c>
      <c r="J59" s="30">
        <v>20571374</v>
      </c>
      <c r="K59" s="30">
        <v>16201900</v>
      </c>
      <c r="L59" s="30">
        <v>18551075</v>
      </c>
      <c r="M59" s="30">
        <v>16442385</v>
      </c>
      <c r="N59" s="36">
        <f t="shared" si="0"/>
        <v>281549324.14999998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442485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0"/>
        <v>442485</v>
      </c>
    </row>
    <row r="61" spans="1:14" x14ac:dyDescent="0.2">
      <c r="A61" s="34" t="s">
        <v>71</v>
      </c>
      <c r="B61" s="30">
        <v>19596879.68</v>
      </c>
      <c r="C61" s="30">
        <v>18801078.670000002</v>
      </c>
      <c r="D61" s="30">
        <v>19555484</v>
      </c>
      <c r="E61" s="30">
        <v>17263099</v>
      </c>
      <c r="F61" s="30">
        <v>29263023.800000001</v>
      </c>
      <c r="G61" s="30">
        <v>27879029.039999999</v>
      </c>
      <c r="H61" s="30">
        <v>26420712.66</v>
      </c>
      <c r="I61" s="30">
        <v>30404705.16</v>
      </c>
      <c r="J61" s="30">
        <v>36097946</v>
      </c>
      <c r="K61" s="30">
        <v>33946717</v>
      </c>
      <c r="L61" s="30">
        <v>33970109.640000001</v>
      </c>
      <c r="M61" s="30">
        <v>32086190.199999999</v>
      </c>
      <c r="N61" s="36">
        <f t="shared" si="0"/>
        <v>325284974.84999996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0"/>
        <v>0</v>
      </c>
    </row>
    <row r="63" spans="1:14" x14ac:dyDescent="0.2">
      <c r="A63" s="34" t="s">
        <v>72</v>
      </c>
      <c r="B63" s="30">
        <v>35891690</v>
      </c>
      <c r="C63" s="30">
        <v>37658227.880000003</v>
      </c>
      <c r="D63" s="30">
        <v>30854625.199999999</v>
      </c>
      <c r="E63" s="30">
        <v>36723130</v>
      </c>
      <c r="F63" s="30">
        <v>48735327.609999999</v>
      </c>
      <c r="G63" s="30">
        <v>27761779.699999999</v>
      </c>
      <c r="H63" s="30">
        <v>33302923.789999999</v>
      </c>
      <c r="I63" s="30">
        <v>25671878.719999999</v>
      </c>
      <c r="J63" s="30">
        <v>35644594</v>
      </c>
      <c r="K63" s="30">
        <v>37268282</v>
      </c>
      <c r="L63" s="30">
        <v>34075444.299999997</v>
      </c>
      <c r="M63" s="30">
        <v>24871354.559999999</v>
      </c>
      <c r="N63" s="36">
        <f t="shared" si="0"/>
        <v>408459257.75999999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0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6">
        <f t="shared" si="0"/>
        <v>0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0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0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0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ref="N69:N100" si="1">+SUM(B69:M69)</f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71001</v>
      </c>
      <c r="F73" s="30">
        <v>213002.4</v>
      </c>
      <c r="G73" s="30">
        <v>0</v>
      </c>
      <c r="H73" s="30">
        <v>532506</v>
      </c>
      <c r="I73" s="30">
        <v>635144.43999999994</v>
      </c>
      <c r="J73" s="30">
        <v>576705</v>
      </c>
      <c r="K73" s="30">
        <v>461364</v>
      </c>
      <c r="L73" s="30">
        <v>331606.5</v>
      </c>
      <c r="M73" s="30">
        <v>0</v>
      </c>
      <c r="N73" s="36">
        <f t="shared" si="1"/>
        <v>2821329.34</v>
      </c>
    </row>
    <row r="74" spans="1:14" ht="13.5" thickBot="1" x14ac:dyDescent="0.25">
      <c r="A74" s="27" t="s">
        <v>86</v>
      </c>
      <c r="B74" s="28">
        <v>8482503.6799999997</v>
      </c>
      <c r="C74" s="28">
        <v>7861303.8800000008</v>
      </c>
      <c r="D74" s="28">
        <v>11454507.789999999</v>
      </c>
      <c r="E74" s="28">
        <v>8742639</v>
      </c>
      <c r="F74" s="28">
        <v>12812344.449999999</v>
      </c>
      <c r="G74" s="28">
        <v>16243726.710000001</v>
      </c>
      <c r="H74" s="28">
        <v>18340686.75</v>
      </c>
      <c r="I74" s="28">
        <v>19037335.48</v>
      </c>
      <c r="J74" s="28">
        <v>16371597</v>
      </c>
      <c r="K74" s="28">
        <v>17167360</v>
      </c>
      <c r="L74" s="28">
        <v>23649553.73</v>
      </c>
      <c r="M74" s="28">
        <v>18987477.210000001</v>
      </c>
      <c r="N74" s="28">
        <f t="shared" si="1"/>
        <v>179151035.68000001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1"/>
        <v>0</v>
      </c>
    </row>
    <row r="76" spans="1:14" x14ac:dyDescent="0.2">
      <c r="A76" s="34" t="s">
        <v>88</v>
      </c>
      <c r="B76" s="30">
        <v>5617212.2999999998</v>
      </c>
      <c r="C76" s="30">
        <v>6482320.3200000003</v>
      </c>
      <c r="D76" s="30">
        <v>9332048.6699999999</v>
      </c>
      <c r="E76" s="30">
        <v>6451383</v>
      </c>
      <c r="F76" s="30">
        <v>10978347.57</v>
      </c>
      <c r="G76" s="30">
        <v>13719369.060000001</v>
      </c>
      <c r="H76" s="30">
        <v>18340686.75</v>
      </c>
      <c r="I76" s="30">
        <v>16568580</v>
      </c>
      <c r="J76" s="30">
        <v>14389465</v>
      </c>
      <c r="K76" s="30">
        <v>17167360</v>
      </c>
      <c r="L76" s="30">
        <v>21372383.030000001</v>
      </c>
      <c r="M76" s="30">
        <v>17754831.510000002</v>
      </c>
      <c r="N76" s="36">
        <f t="shared" si="1"/>
        <v>158173987.20999998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"/>
        <v>0</v>
      </c>
    </row>
    <row r="79" spans="1:14" x14ac:dyDescent="0.2">
      <c r="A79" s="34" t="s">
        <v>91</v>
      </c>
      <c r="B79" s="30">
        <v>2243474.85</v>
      </c>
      <c r="C79" s="30">
        <v>1378983.56</v>
      </c>
      <c r="D79" s="30">
        <v>2122459.12</v>
      </c>
      <c r="E79" s="30">
        <v>2291256</v>
      </c>
      <c r="F79" s="30">
        <v>1833996.88</v>
      </c>
      <c r="G79" s="30">
        <v>2524357.65</v>
      </c>
      <c r="H79" s="30">
        <v>0</v>
      </c>
      <c r="I79" s="30">
        <v>2468755.48</v>
      </c>
      <c r="J79" s="30">
        <v>1982132</v>
      </c>
      <c r="K79" s="30">
        <v>0</v>
      </c>
      <c r="L79" s="30">
        <v>2277170.7000000002</v>
      </c>
      <c r="M79" s="30">
        <v>1232645.7</v>
      </c>
      <c r="N79" s="36">
        <f t="shared" si="1"/>
        <v>20355231.939999998</v>
      </c>
    </row>
    <row r="80" spans="1:14" ht="13.5" thickBot="1" x14ac:dyDescent="0.25">
      <c r="A80" s="34" t="s">
        <v>15</v>
      </c>
      <c r="B80" s="30">
        <v>621816.53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"/>
        <v>621816.53</v>
      </c>
    </row>
    <row r="81" spans="1:14" ht="13.5" thickBot="1" x14ac:dyDescent="0.25">
      <c r="A81" s="27" t="s">
        <v>82</v>
      </c>
      <c r="B81" s="28">
        <v>0</v>
      </c>
      <c r="C81" s="28">
        <v>1697139.6</v>
      </c>
      <c r="D81" s="28">
        <v>1510826.4</v>
      </c>
      <c r="E81" s="28">
        <v>0</v>
      </c>
      <c r="F81" s="28">
        <v>1351412.5</v>
      </c>
      <c r="G81" s="28">
        <v>0</v>
      </c>
      <c r="H81" s="28">
        <v>0</v>
      </c>
      <c r="I81" s="28">
        <v>3340170.9</v>
      </c>
      <c r="J81" s="28">
        <v>0</v>
      </c>
      <c r="K81" s="28">
        <v>0</v>
      </c>
      <c r="L81" s="28">
        <v>0</v>
      </c>
      <c r="M81" s="28">
        <v>0</v>
      </c>
      <c r="N81" s="28">
        <f t="shared" si="1"/>
        <v>7899549.4000000004</v>
      </c>
    </row>
    <row r="82" spans="1:14" x14ac:dyDescent="0.2">
      <c r="A82" s="34" t="s">
        <v>84</v>
      </c>
      <c r="B82" s="30">
        <v>0</v>
      </c>
      <c r="C82" s="30">
        <v>1697139.6</v>
      </c>
      <c r="D82" s="30">
        <v>1510826.4</v>
      </c>
      <c r="E82" s="30">
        <v>0</v>
      </c>
      <c r="F82" s="30">
        <v>1351412.5</v>
      </c>
      <c r="G82" s="30">
        <v>0</v>
      </c>
      <c r="H82" s="30">
        <v>0</v>
      </c>
      <c r="I82" s="30">
        <v>3340170.9</v>
      </c>
      <c r="J82" s="30">
        <v>0</v>
      </c>
      <c r="K82" s="30">
        <v>0</v>
      </c>
      <c r="L82" s="30">
        <v>0</v>
      </c>
      <c r="M82" s="30">
        <v>0</v>
      </c>
      <c r="N82" s="30">
        <f t="shared" si="1"/>
        <v>7899549.4000000004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"/>
        <v>0</v>
      </c>
    </row>
    <row r="86" spans="1:14" ht="13.5" thickBot="1" x14ac:dyDescent="0.25">
      <c r="A86" s="27" t="s">
        <v>95</v>
      </c>
      <c r="B86" s="28">
        <v>5483936.6399999997</v>
      </c>
      <c r="C86" s="28">
        <v>10115977.789999999</v>
      </c>
      <c r="D86" s="28">
        <v>20140403.079999998</v>
      </c>
      <c r="E86" s="28">
        <v>15619855</v>
      </c>
      <c r="F86" s="28">
        <v>19240418.740000002</v>
      </c>
      <c r="G86" s="28">
        <v>42566881.159999996</v>
      </c>
      <c r="H86" s="28">
        <v>51409343.82</v>
      </c>
      <c r="I86" s="28">
        <v>57060413.470000006</v>
      </c>
      <c r="J86" s="28">
        <v>10950401</v>
      </c>
      <c r="K86" s="28">
        <v>39397871</v>
      </c>
      <c r="L86" s="28">
        <v>54432364.629999995</v>
      </c>
      <c r="M86" s="28">
        <v>29120344.23</v>
      </c>
      <c r="N86" s="28">
        <f t="shared" si="1"/>
        <v>355538210.56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1115002.8</v>
      </c>
      <c r="H87" s="30">
        <v>3164317.2</v>
      </c>
      <c r="I87" s="30">
        <v>2882543.16</v>
      </c>
      <c r="J87" s="30">
        <v>1173242</v>
      </c>
      <c r="K87" s="30">
        <v>0</v>
      </c>
      <c r="L87" s="30">
        <v>0</v>
      </c>
      <c r="M87" s="30">
        <v>0</v>
      </c>
      <c r="N87" s="36">
        <f t="shared" si="1"/>
        <v>8335105.1600000001</v>
      </c>
    </row>
    <row r="88" spans="1:14" x14ac:dyDescent="0.2">
      <c r="A88" s="34" t="s">
        <v>99</v>
      </c>
      <c r="B88" s="30">
        <v>5483936.6399999997</v>
      </c>
      <c r="C88" s="30">
        <v>10115977.789999999</v>
      </c>
      <c r="D88" s="30">
        <v>19985954.079999998</v>
      </c>
      <c r="E88" s="30">
        <v>15619855</v>
      </c>
      <c r="F88" s="30">
        <v>19059999.940000001</v>
      </c>
      <c r="G88" s="30">
        <v>25490508.149999999</v>
      </c>
      <c r="H88" s="30">
        <v>23442027.420000002</v>
      </c>
      <c r="I88" s="30">
        <v>27229230.530000001</v>
      </c>
      <c r="J88" s="30">
        <v>9244036</v>
      </c>
      <c r="K88" s="30">
        <v>16111926</v>
      </c>
      <c r="L88" s="30">
        <v>30429160.420000002</v>
      </c>
      <c r="M88" s="30">
        <v>10935228.949999999</v>
      </c>
      <c r="N88" s="36">
        <f t="shared" si="1"/>
        <v>213147840.92000002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"/>
        <v>0</v>
      </c>
    </row>
    <row r="91" spans="1:14" x14ac:dyDescent="0.2">
      <c r="A91" s="34" t="s">
        <v>241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15961370.210000001</v>
      </c>
      <c r="H92" s="30">
        <v>24802999.199999999</v>
      </c>
      <c r="I92" s="30">
        <v>26822910.68</v>
      </c>
      <c r="J92" s="30">
        <v>533123</v>
      </c>
      <c r="K92" s="30">
        <v>23285945</v>
      </c>
      <c r="L92" s="30">
        <v>23810419.41</v>
      </c>
      <c r="M92" s="30">
        <v>17992330.48</v>
      </c>
      <c r="N92" s="36">
        <f t="shared" si="1"/>
        <v>133209097.98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1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154449</v>
      </c>
      <c r="E94" s="30">
        <v>0</v>
      </c>
      <c r="F94" s="30">
        <v>180418.8</v>
      </c>
      <c r="G94" s="30">
        <v>0</v>
      </c>
      <c r="H94" s="30">
        <v>0</v>
      </c>
      <c r="I94" s="30">
        <v>125729.1</v>
      </c>
      <c r="J94" s="30">
        <v>0</v>
      </c>
      <c r="K94" s="30">
        <v>0</v>
      </c>
      <c r="L94" s="30">
        <v>192784.8</v>
      </c>
      <c r="M94" s="30">
        <v>192784.8</v>
      </c>
      <c r="N94" s="36">
        <f t="shared" si="1"/>
        <v>846166.5</v>
      </c>
    </row>
    <row r="95" spans="1:14" ht="13.5" thickBot="1" x14ac:dyDescent="0.25">
      <c r="A95" s="27" t="s">
        <v>92</v>
      </c>
      <c r="B95" s="28">
        <v>185257.8</v>
      </c>
      <c r="C95" s="28">
        <v>123505.2</v>
      </c>
      <c r="D95" s="28">
        <v>100532.1</v>
      </c>
      <c r="E95" s="28">
        <v>0</v>
      </c>
      <c r="F95" s="28">
        <v>161526.82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 t="shared" si="1"/>
        <v>570821.91999999993</v>
      </c>
    </row>
    <row r="96" spans="1:14" x14ac:dyDescent="0.2">
      <c r="A96" s="34" t="s">
        <v>93</v>
      </c>
      <c r="B96" s="30">
        <v>185257.8</v>
      </c>
      <c r="C96" s="30">
        <v>123505.2</v>
      </c>
      <c r="D96" s="30">
        <v>100532.1</v>
      </c>
      <c r="E96" s="30">
        <v>0</v>
      </c>
      <c r="F96" s="30">
        <v>161526.82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 t="shared" si="1"/>
        <v>570821.91999999993</v>
      </c>
    </row>
    <row r="97" spans="1:15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1"/>
        <v>0</v>
      </c>
    </row>
    <row r="98" spans="1:15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"/>
        <v>0</v>
      </c>
    </row>
    <row r="99" spans="1:15" ht="13.5" thickBot="1" x14ac:dyDescent="0.25">
      <c r="A99" s="27" t="s">
        <v>233</v>
      </c>
      <c r="B99" s="28">
        <v>5737187</v>
      </c>
      <c r="C99" s="28">
        <v>4819356.2</v>
      </c>
      <c r="D99" s="28">
        <v>4418456.01</v>
      </c>
      <c r="E99" s="28">
        <v>12853979</v>
      </c>
      <c r="F99" s="28">
        <v>5062318.2</v>
      </c>
      <c r="G99" s="28">
        <v>6607194.4800000004</v>
      </c>
      <c r="H99" s="28">
        <v>9707942.8499999996</v>
      </c>
      <c r="I99" s="28">
        <v>7284083.1600000001</v>
      </c>
      <c r="J99" s="28">
        <v>10864701</v>
      </c>
      <c r="K99" s="28">
        <v>18320930</v>
      </c>
      <c r="L99" s="28">
        <v>9301470.7599999998</v>
      </c>
      <c r="M99" s="28">
        <v>4751392.37</v>
      </c>
      <c r="N99" s="28">
        <f t="shared" si="1"/>
        <v>99729011.030000016</v>
      </c>
    </row>
    <row r="100" spans="1:15" ht="13.5" thickBot="1" x14ac:dyDescent="0.25">
      <c r="A100" s="41" t="s">
        <v>233</v>
      </c>
      <c r="B100" s="43">
        <v>5737187</v>
      </c>
      <c r="C100" s="43">
        <v>4819356.2</v>
      </c>
      <c r="D100" s="43">
        <v>4418456.01</v>
      </c>
      <c r="E100" s="43">
        <v>12853979</v>
      </c>
      <c r="F100" s="43">
        <v>5062318.2</v>
      </c>
      <c r="G100" s="43">
        <v>6607194.4800000004</v>
      </c>
      <c r="H100" s="43">
        <v>9707942.8499999996</v>
      </c>
      <c r="I100" s="43">
        <v>7284083.1600000001</v>
      </c>
      <c r="J100" s="43">
        <v>10864701</v>
      </c>
      <c r="K100" s="43">
        <v>18320930</v>
      </c>
      <c r="L100" s="43">
        <v>9301470.7599999998</v>
      </c>
      <c r="M100" s="43">
        <v>4751392.37</v>
      </c>
      <c r="N100" s="44">
        <f t="shared" si="1"/>
        <v>99729011.030000016</v>
      </c>
    </row>
    <row r="101" spans="1:15" ht="13.5" thickBot="1" x14ac:dyDescent="0.25">
      <c r="A101" s="45" t="s">
        <v>104</v>
      </c>
      <c r="B101" s="46">
        <f>B4+B10+B17+B22+B25+B37+B39+B50+B58+B74+B81+B86+B95+B99</f>
        <v>521190269.05000001</v>
      </c>
      <c r="C101" s="46">
        <f t="shared" ref="C101" si="2">C4+C10+C17+C22+C25+C37+C39+C50+C58+C74+C81+C86+C95+C99</f>
        <v>497627138.59000003</v>
      </c>
      <c r="D101" s="46">
        <f t="shared" ref="D101:N101" si="3">D99+D95+D86+D81+D74+D58+D50+D39+D37+D25+D22+D17+D10+D4</f>
        <v>568389368.84000003</v>
      </c>
      <c r="E101" s="46">
        <f t="shared" si="3"/>
        <v>752673462.53999996</v>
      </c>
      <c r="F101" s="46">
        <f t="shared" si="3"/>
        <v>867867770.80000007</v>
      </c>
      <c r="G101" s="46">
        <f t="shared" si="3"/>
        <v>943593494.24000001</v>
      </c>
      <c r="H101" s="46">
        <f t="shared" si="3"/>
        <v>954352133.82000005</v>
      </c>
      <c r="I101" s="46">
        <f t="shared" si="3"/>
        <v>1025584859.96</v>
      </c>
      <c r="J101" s="46">
        <f t="shared" si="3"/>
        <v>976005036.75999999</v>
      </c>
      <c r="K101" s="46">
        <f t="shared" si="3"/>
        <v>995810157</v>
      </c>
      <c r="L101" s="46">
        <f t="shared" si="3"/>
        <v>987564057.83000004</v>
      </c>
      <c r="M101" s="46">
        <f t="shared" si="3"/>
        <v>870444600.63</v>
      </c>
      <c r="N101" s="46">
        <f t="shared" si="3"/>
        <v>9961102350.0599995</v>
      </c>
      <c r="O101" s="48"/>
    </row>
    <row r="103" spans="1:15" x14ac:dyDescent="0.2">
      <c r="B103" s="48"/>
      <c r="C103" s="48"/>
      <c r="D103" s="48"/>
      <c r="E103" s="48"/>
      <c r="F103" s="48"/>
      <c r="G103" s="48"/>
      <c r="H103" s="48"/>
      <c r="I103" s="48"/>
      <c r="J103" s="48"/>
      <c r="K103" s="48"/>
    </row>
    <row r="108" spans="1:15" x14ac:dyDescent="0.2">
      <c r="N108" s="23" t="s">
        <v>239</v>
      </c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workbookViewId="0">
      <pane xSplit="1" ySplit="3" topLeftCell="B85" activePane="bottomRight" state="frozen"/>
      <selection activeCell="P8" sqref="P8"/>
      <selection pane="topRight" activeCell="P8" sqref="P8"/>
      <selection pane="bottomLeft" activeCell="P8" sqref="P8"/>
      <selection pane="bottomRight" activeCell="M20" sqref="M20"/>
    </sheetView>
  </sheetViews>
  <sheetFormatPr baseColWidth="10" defaultRowHeight="12.75" x14ac:dyDescent="0.2"/>
  <cols>
    <col min="1" max="1" width="32.7109375" style="23" customWidth="1"/>
    <col min="2" max="13" width="11.42578125" style="23"/>
    <col min="14" max="14" width="12.7109375" style="23" bestFit="1" customWidth="1"/>
    <col min="15" max="252" width="11.42578125" style="23"/>
    <col min="253" max="253" width="32.7109375" style="23" customWidth="1"/>
    <col min="254" max="508" width="11.42578125" style="23"/>
    <col min="509" max="509" width="32.7109375" style="23" customWidth="1"/>
    <col min="510" max="764" width="11.42578125" style="23"/>
    <col min="765" max="765" width="32.7109375" style="23" customWidth="1"/>
    <col min="766" max="1020" width="11.42578125" style="23"/>
    <col min="1021" max="1021" width="32.7109375" style="23" customWidth="1"/>
    <col min="1022" max="1276" width="11.42578125" style="23"/>
    <col min="1277" max="1277" width="32.7109375" style="23" customWidth="1"/>
    <col min="1278" max="1532" width="11.42578125" style="23"/>
    <col min="1533" max="1533" width="32.7109375" style="23" customWidth="1"/>
    <col min="1534" max="1788" width="11.42578125" style="23"/>
    <col min="1789" max="1789" width="32.7109375" style="23" customWidth="1"/>
    <col min="1790" max="2044" width="11.42578125" style="23"/>
    <col min="2045" max="2045" width="32.7109375" style="23" customWidth="1"/>
    <col min="2046" max="2300" width="11.42578125" style="23"/>
    <col min="2301" max="2301" width="32.7109375" style="23" customWidth="1"/>
    <col min="2302" max="2556" width="11.42578125" style="23"/>
    <col min="2557" max="2557" width="32.7109375" style="23" customWidth="1"/>
    <col min="2558" max="2812" width="11.42578125" style="23"/>
    <col min="2813" max="2813" width="32.7109375" style="23" customWidth="1"/>
    <col min="2814" max="3068" width="11.42578125" style="23"/>
    <col min="3069" max="3069" width="32.7109375" style="23" customWidth="1"/>
    <col min="3070" max="3324" width="11.42578125" style="23"/>
    <col min="3325" max="3325" width="32.7109375" style="23" customWidth="1"/>
    <col min="3326" max="3580" width="11.42578125" style="23"/>
    <col min="3581" max="3581" width="32.7109375" style="23" customWidth="1"/>
    <col min="3582" max="3836" width="11.42578125" style="23"/>
    <col min="3837" max="3837" width="32.7109375" style="23" customWidth="1"/>
    <col min="3838" max="4092" width="11.42578125" style="23"/>
    <col min="4093" max="4093" width="32.7109375" style="23" customWidth="1"/>
    <col min="4094" max="4348" width="11.42578125" style="23"/>
    <col min="4349" max="4349" width="32.7109375" style="23" customWidth="1"/>
    <col min="4350" max="4604" width="11.42578125" style="23"/>
    <col min="4605" max="4605" width="32.7109375" style="23" customWidth="1"/>
    <col min="4606" max="4860" width="11.42578125" style="23"/>
    <col min="4861" max="4861" width="32.7109375" style="23" customWidth="1"/>
    <col min="4862" max="5116" width="11.42578125" style="23"/>
    <col min="5117" max="5117" width="32.7109375" style="23" customWidth="1"/>
    <col min="5118" max="5372" width="11.42578125" style="23"/>
    <col min="5373" max="5373" width="32.7109375" style="23" customWidth="1"/>
    <col min="5374" max="5628" width="11.42578125" style="23"/>
    <col min="5629" max="5629" width="32.7109375" style="23" customWidth="1"/>
    <col min="5630" max="5884" width="11.42578125" style="23"/>
    <col min="5885" max="5885" width="32.7109375" style="23" customWidth="1"/>
    <col min="5886" max="6140" width="11.42578125" style="23"/>
    <col min="6141" max="6141" width="32.7109375" style="23" customWidth="1"/>
    <col min="6142" max="6396" width="11.42578125" style="23"/>
    <col min="6397" max="6397" width="32.7109375" style="23" customWidth="1"/>
    <col min="6398" max="6652" width="11.42578125" style="23"/>
    <col min="6653" max="6653" width="32.7109375" style="23" customWidth="1"/>
    <col min="6654" max="6908" width="11.42578125" style="23"/>
    <col min="6909" max="6909" width="32.7109375" style="23" customWidth="1"/>
    <col min="6910" max="7164" width="11.42578125" style="23"/>
    <col min="7165" max="7165" width="32.7109375" style="23" customWidth="1"/>
    <col min="7166" max="7420" width="11.42578125" style="23"/>
    <col min="7421" max="7421" width="32.7109375" style="23" customWidth="1"/>
    <col min="7422" max="7676" width="11.42578125" style="23"/>
    <col min="7677" max="7677" width="32.7109375" style="23" customWidth="1"/>
    <col min="7678" max="7932" width="11.42578125" style="23"/>
    <col min="7933" max="7933" width="32.7109375" style="23" customWidth="1"/>
    <col min="7934" max="8188" width="11.42578125" style="23"/>
    <col min="8189" max="8189" width="32.7109375" style="23" customWidth="1"/>
    <col min="8190" max="8444" width="11.42578125" style="23"/>
    <col min="8445" max="8445" width="32.7109375" style="23" customWidth="1"/>
    <col min="8446" max="8700" width="11.42578125" style="23"/>
    <col min="8701" max="8701" width="32.7109375" style="23" customWidth="1"/>
    <col min="8702" max="8956" width="11.42578125" style="23"/>
    <col min="8957" max="8957" width="32.7109375" style="23" customWidth="1"/>
    <col min="8958" max="9212" width="11.42578125" style="23"/>
    <col min="9213" max="9213" width="32.7109375" style="23" customWidth="1"/>
    <col min="9214" max="9468" width="11.42578125" style="23"/>
    <col min="9469" max="9469" width="32.7109375" style="23" customWidth="1"/>
    <col min="9470" max="9724" width="11.42578125" style="23"/>
    <col min="9725" max="9725" width="32.7109375" style="23" customWidth="1"/>
    <col min="9726" max="9980" width="11.42578125" style="23"/>
    <col min="9981" max="9981" width="32.7109375" style="23" customWidth="1"/>
    <col min="9982" max="10236" width="11.42578125" style="23"/>
    <col min="10237" max="10237" width="32.7109375" style="23" customWidth="1"/>
    <col min="10238" max="10492" width="11.42578125" style="23"/>
    <col min="10493" max="10493" width="32.7109375" style="23" customWidth="1"/>
    <col min="10494" max="10748" width="11.42578125" style="23"/>
    <col min="10749" max="10749" width="32.7109375" style="23" customWidth="1"/>
    <col min="10750" max="11004" width="11.42578125" style="23"/>
    <col min="11005" max="11005" width="32.7109375" style="23" customWidth="1"/>
    <col min="11006" max="11260" width="11.42578125" style="23"/>
    <col min="11261" max="11261" width="32.7109375" style="23" customWidth="1"/>
    <col min="11262" max="11516" width="11.42578125" style="23"/>
    <col min="11517" max="11517" width="32.7109375" style="23" customWidth="1"/>
    <col min="11518" max="11772" width="11.42578125" style="23"/>
    <col min="11773" max="11773" width="32.7109375" style="23" customWidth="1"/>
    <col min="11774" max="12028" width="11.42578125" style="23"/>
    <col min="12029" max="12029" width="32.7109375" style="23" customWidth="1"/>
    <col min="12030" max="12284" width="11.42578125" style="23"/>
    <col min="12285" max="12285" width="32.7109375" style="23" customWidth="1"/>
    <col min="12286" max="12540" width="11.42578125" style="23"/>
    <col min="12541" max="12541" width="32.7109375" style="23" customWidth="1"/>
    <col min="12542" max="12796" width="11.42578125" style="23"/>
    <col min="12797" max="12797" width="32.7109375" style="23" customWidth="1"/>
    <col min="12798" max="13052" width="11.42578125" style="23"/>
    <col min="13053" max="13053" width="32.7109375" style="23" customWidth="1"/>
    <col min="13054" max="13308" width="11.42578125" style="23"/>
    <col min="13309" max="13309" width="32.7109375" style="23" customWidth="1"/>
    <col min="13310" max="13564" width="11.42578125" style="23"/>
    <col min="13565" max="13565" width="32.7109375" style="23" customWidth="1"/>
    <col min="13566" max="13820" width="11.42578125" style="23"/>
    <col min="13821" max="13821" width="32.7109375" style="23" customWidth="1"/>
    <col min="13822" max="14076" width="11.42578125" style="23"/>
    <col min="14077" max="14077" width="32.7109375" style="23" customWidth="1"/>
    <col min="14078" max="14332" width="11.42578125" style="23"/>
    <col min="14333" max="14333" width="32.7109375" style="23" customWidth="1"/>
    <col min="14334" max="14588" width="11.42578125" style="23"/>
    <col min="14589" max="14589" width="32.7109375" style="23" customWidth="1"/>
    <col min="14590" max="14844" width="11.42578125" style="23"/>
    <col min="14845" max="14845" width="32.7109375" style="23" customWidth="1"/>
    <col min="14846" max="15100" width="11.42578125" style="23"/>
    <col min="15101" max="15101" width="32.7109375" style="23" customWidth="1"/>
    <col min="15102" max="15356" width="11.42578125" style="23"/>
    <col min="15357" max="15357" width="32.7109375" style="23" customWidth="1"/>
    <col min="15358" max="15612" width="11.42578125" style="23"/>
    <col min="15613" max="15613" width="32.7109375" style="23" customWidth="1"/>
    <col min="15614" max="15868" width="11.42578125" style="23"/>
    <col min="15869" max="15869" width="32.7109375" style="23" customWidth="1"/>
    <col min="15870" max="16124" width="11.42578125" style="23"/>
    <col min="16125" max="16125" width="32.7109375" style="23" customWidth="1"/>
    <col min="16126" max="16384" width="11.42578125" style="23"/>
  </cols>
  <sheetData>
    <row r="1" spans="1:14" x14ac:dyDescent="0.2">
      <c r="A1" s="66" t="s">
        <v>236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v>0</v>
      </c>
      <c r="C4" s="28">
        <v>1388774</v>
      </c>
      <c r="D4" s="28">
        <v>1027907</v>
      </c>
      <c r="E4" s="28">
        <v>0</v>
      </c>
      <c r="F4" s="28">
        <v>0</v>
      </c>
      <c r="G4" s="28">
        <v>2100372</v>
      </c>
      <c r="H4" s="28">
        <v>2558366</v>
      </c>
      <c r="I4" s="28">
        <v>0</v>
      </c>
      <c r="J4" s="28">
        <v>2565592</v>
      </c>
      <c r="K4" s="28">
        <v>2559381</v>
      </c>
      <c r="L4" s="28">
        <v>2557454</v>
      </c>
      <c r="M4" s="28">
        <v>2826693</v>
      </c>
      <c r="N4" s="28">
        <f t="shared" ref="N4" si="0">SUM(N5:N9)</f>
        <v>17584539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>SUM(B5:M5)</f>
        <v>0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 t="shared" ref="N6:N8" si="1">SUM(B6:M6)</f>
        <v>0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50">
        <v>0</v>
      </c>
      <c r="M7" s="50">
        <v>0</v>
      </c>
      <c r="N7" s="31">
        <f t="shared" si="1"/>
        <v>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50">
        <v>0</v>
      </c>
      <c r="M8" s="50">
        <v>0</v>
      </c>
      <c r="N8" s="31">
        <f t="shared" si="1"/>
        <v>0</v>
      </c>
    </row>
    <row r="9" spans="1:14" ht="13.5" thickBot="1" x14ac:dyDescent="0.25">
      <c r="A9" s="33" t="s">
        <v>15</v>
      </c>
      <c r="B9" s="31">
        <v>0</v>
      </c>
      <c r="C9" s="31">
        <v>1388774</v>
      </c>
      <c r="D9" s="31">
        <v>1027907</v>
      </c>
      <c r="E9" s="31">
        <v>0</v>
      </c>
      <c r="F9" s="31">
        <v>0</v>
      </c>
      <c r="G9" s="31">
        <v>2100372</v>
      </c>
      <c r="H9" s="31">
        <v>2558366</v>
      </c>
      <c r="I9" s="31">
        <v>0</v>
      </c>
      <c r="J9" s="31">
        <v>2565592</v>
      </c>
      <c r="K9" s="31">
        <v>2559381</v>
      </c>
      <c r="L9" s="50">
        <v>2557454</v>
      </c>
      <c r="M9" s="50">
        <v>2826693</v>
      </c>
      <c r="N9" s="31">
        <f>SUM(B9:M9)</f>
        <v>17584539</v>
      </c>
    </row>
    <row r="10" spans="1:14" ht="13.5" thickBot="1" x14ac:dyDescent="0.25">
      <c r="A10" s="27" t="s">
        <v>18</v>
      </c>
      <c r="B10" s="28">
        <v>35369430</v>
      </c>
      <c r="C10" s="28">
        <v>40926373</v>
      </c>
      <c r="D10" s="28">
        <v>45917857</v>
      </c>
      <c r="E10" s="28">
        <v>61060337</v>
      </c>
      <c r="F10" s="28">
        <v>45999945</v>
      </c>
      <c r="G10" s="28">
        <v>54396533</v>
      </c>
      <c r="H10" s="28">
        <v>57695423</v>
      </c>
      <c r="I10" s="28">
        <v>59413502</v>
      </c>
      <c r="J10" s="28">
        <v>28678884</v>
      </c>
      <c r="K10" s="28">
        <v>64399999</v>
      </c>
      <c r="L10" s="28">
        <v>76799795</v>
      </c>
      <c r="M10" s="28">
        <v>96578244</v>
      </c>
      <c r="N10" s="28">
        <f t="shared" ref="N10" si="2">SUM(N11:N16)</f>
        <v>667236324</v>
      </c>
    </row>
    <row r="11" spans="1:14" x14ac:dyDescent="0.2">
      <c r="A11" s="34" t="s">
        <v>19</v>
      </c>
      <c r="B11" s="30">
        <v>0</v>
      </c>
      <c r="C11" s="30">
        <v>2208138</v>
      </c>
      <c r="D11" s="30">
        <v>13329439</v>
      </c>
      <c r="E11" s="30">
        <v>15434340</v>
      </c>
      <c r="F11" s="30">
        <v>8238340</v>
      </c>
      <c r="G11" s="30">
        <v>13430363</v>
      </c>
      <c r="H11" s="30">
        <v>11822083</v>
      </c>
      <c r="I11" s="30">
        <v>12353338</v>
      </c>
      <c r="J11" s="30">
        <v>8788663</v>
      </c>
      <c r="K11" s="30">
        <v>7688194</v>
      </c>
      <c r="L11" s="30">
        <v>0</v>
      </c>
      <c r="M11" s="30">
        <v>67969</v>
      </c>
      <c r="N11" s="31">
        <f>SUM(B11:M11)</f>
        <v>93360867</v>
      </c>
    </row>
    <row r="12" spans="1:14" x14ac:dyDescent="0.2">
      <c r="A12" s="34" t="s">
        <v>22</v>
      </c>
      <c r="B12" s="30">
        <v>30403815</v>
      </c>
      <c r="C12" s="30">
        <v>31678084</v>
      </c>
      <c r="D12" s="30">
        <v>24805898</v>
      </c>
      <c r="E12" s="30">
        <v>43109561</v>
      </c>
      <c r="F12" s="30">
        <v>28245937</v>
      </c>
      <c r="G12" s="30">
        <v>33543491</v>
      </c>
      <c r="H12" s="30">
        <v>30539077</v>
      </c>
      <c r="I12" s="30">
        <v>29641438</v>
      </c>
      <c r="J12" s="30">
        <v>0</v>
      </c>
      <c r="K12" s="30">
        <v>49737217</v>
      </c>
      <c r="L12" s="30">
        <v>67369325</v>
      </c>
      <c r="M12" s="30">
        <v>70873071</v>
      </c>
      <c r="N12" s="31">
        <f t="shared" ref="N12:N16" si="3">SUM(B12:M12)</f>
        <v>439946914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>SUM(B13:M13)</f>
        <v>0</v>
      </c>
    </row>
    <row r="14" spans="1:14" x14ac:dyDescent="0.2">
      <c r="A14" s="34" t="s">
        <v>21</v>
      </c>
      <c r="B14" s="30">
        <v>4342995</v>
      </c>
      <c r="C14" s="30">
        <v>4719475</v>
      </c>
      <c r="D14" s="30">
        <v>4758287</v>
      </c>
      <c r="E14" s="30">
        <v>0</v>
      </c>
      <c r="F14" s="30">
        <v>6869453</v>
      </c>
      <c r="G14" s="30">
        <v>4526286</v>
      </c>
      <c r="H14" s="30">
        <v>8570307</v>
      </c>
      <c r="I14" s="30">
        <v>7314655</v>
      </c>
      <c r="J14" s="30">
        <v>9997747</v>
      </c>
      <c r="K14" s="30">
        <v>1433143</v>
      </c>
      <c r="L14" s="30">
        <v>6196335</v>
      </c>
      <c r="M14" s="30">
        <v>22190761</v>
      </c>
      <c r="N14" s="31">
        <f t="shared" si="3"/>
        <v>80919444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3"/>
        <v>0</v>
      </c>
    </row>
    <row r="16" spans="1:14" ht="13.5" thickBot="1" x14ac:dyDescent="0.25">
      <c r="A16" s="34" t="s">
        <v>24</v>
      </c>
      <c r="B16" s="30">
        <v>622620</v>
      </c>
      <c r="C16" s="30">
        <v>2320676</v>
      </c>
      <c r="D16" s="30">
        <v>3024233</v>
      </c>
      <c r="E16" s="30">
        <v>2516437</v>
      </c>
      <c r="F16" s="30">
        <v>2646216</v>
      </c>
      <c r="G16" s="30">
        <v>2896393</v>
      </c>
      <c r="H16" s="30">
        <v>6763957</v>
      </c>
      <c r="I16" s="30">
        <v>10104071</v>
      </c>
      <c r="J16" s="30">
        <v>9892474</v>
      </c>
      <c r="K16" s="30">
        <v>5541444</v>
      </c>
      <c r="L16" s="30">
        <v>3234135</v>
      </c>
      <c r="M16" s="30">
        <v>3446443</v>
      </c>
      <c r="N16" s="31">
        <f t="shared" si="3"/>
        <v>53009099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ref="N17" si="4">SUM(N18:N21)</f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>SUM(B18:M18)</f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ref="N19:N21" si="5">SUM(B19:M19)</f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5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5"/>
        <v>0</v>
      </c>
    </row>
    <row r="22" spans="1:14" ht="13.5" thickBot="1" x14ac:dyDescent="0.25">
      <c r="A22" s="27" t="s">
        <v>30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292616</v>
      </c>
      <c r="K22" s="35">
        <v>1551633</v>
      </c>
      <c r="L22" s="35">
        <v>0</v>
      </c>
      <c r="M22" s="35">
        <v>145353</v>
      </c>
      <c r="N22" s="35">
        <f t="shared" ref="N22" si="6">SUM(N23:N24)</f>
        <v>1989602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>SUM(B23:M23)</f>
        <v>0</v>
      </c>
    </row>
    <row r="24" spans="1:14" ht="13.5" thickBot="1" x14ac:dyDescent="0.25">
      <c r="A24" s="34" t="s">
        <v>32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292616</v>
      </c>
      <c r="K24" s="30">
        <v>1551633</v>
      </c>
      <c r="L24" s="30">
        <v>0</v>
      </c>
      <c r="M24" s="23">
        <v>145353</v>
      </c>
      <c r="N24" s="36">
        <f>SUM(B24:M24)</f>
        <v>1989602</v>
      </c>
    </row>
    <row r="25" spans="1:14" ht="13.5" thickBot="1" x14ac:dyDescent="0.25">
      <c r="A25" s="27" t="s">
        <v>33</v>
      </c>
      <c r="B25" s="28">
        <v>302394061</v>
      </c>
      <c r="C25" s="28">
        <v>259220394</v>
      </c>
      <c r="D25" s="28">
        <v>357158954</v>
      </c>
      <c r="E25" s="28">
        <v>476908991</v>
      </c>
      <c r="F25" s="28">
        <v>499214962</v>
      </c>
      <c r="G25" s="28">
        <v>744178425</v>
      </c>
      <c r="H25" s="28">
        <v>769401136</v>
      </c>
      <c r="I25" s="28">
        <v>877356249</v>
      </c>
      <c r="J25" s="28">
        <v>659034220</v>
      </c>
      <c r="K25" s="28">
        <v>814021672</v>
      </c>
      <c r="L25" s="28">
        <v>763245319</v>
      </c>
      <c r="M25" s="28">
        <v>647838273</v>
      </c>
      <c r="N25" s="28">
        <f t="shared" ref="N25" si="7">SUM(N26:N36)</f>
        <v>7169972657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>SUM(B26:M26)</f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ref="N27:N36" si="8">SUM(B27:M27)</f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8"/>
        <v>0</v>
      </c>
    </row>
    <row r="29" spans="1:14" x14ac:dyDescent="0.2">
      <c r="A29" s="34" t="s">
        <v>38</v>
      </c>
      <c r="B29" s="30">
        <v>80211551</v>
      </c>
      <c r="C29" s="30">
        <v>91550506</v>
      </c>
      <c r="D29" s="30">
        <v>134854999</v>
      </c>
      <c r="E29" s="30">
        <v>36632149</v>
      </c>
      <c r="F29" s="30">
        <v>34666265</v>
      </c>
      <c r="G29" s="30">
        <v>325020242</v>
      </c>
      <c r="H29" s="30">
        <v>588316669</v>
      </c>
      <c r="I29" s="30">
        <v>376941665</v>
      </c>
      <c r="J29" s="30">
        <v>310884834</v>
      </c>
      <c r="K29" s="30">
        <v>522068525</v>
      </c>
      <c r="L29" s="30">
        <v>405942510</v>
      </c>
      <c r="M29" s="30">
        <v>228819418</v>
      </c>
      <c r="N29" s="36">
        <f t="shared" si="8"/>
        <v>3135909333</v>
      </c>
    </row>
    <row r="30" spans="1:14" x14ac:dyDescent="0.2">
      <c r="A30" s="34" t="s">
        <v>39</v>
      </c>
      <c r="B30" s="30">
        <v>14729696</v>
      </c>
      <c r="C30" s="30">
        <v>23561711</v>
      </c>
      <c r="D30" s="30">
        <v>26997953</v>
      </c>
      <c r="E30" s="30">
        <v>27418397</v>
      </c>
      <c r="F30" s="30">
        <v>27097392</v>
      </c>
      <c r="G30" s="30">
        <v>33367056</v>
      </c>
      <c r="H30" s="30">
        <v>40090316</v>
      </c>
      <c r="I30" s="30">
        <v>49072134</v>
      </c>
      <c r="J30" s="30">
        <v>55544121</v>
      </c>
      <c r="K30" s="30">
        <v>58246231</v>
      </c>
      <c r="L30" s="30">
        <v>58679889</v>
      </c>
      <c r="M30" s="30">
        <v>77661144</v>
      </c>
      <c r="N30" s="36">
        <f t="shared" si="8"/>
        <v>492466040</v>
      </c>
    </row>
    <row r="31" spans="1:14" x14ac:dyDescent="0.2">
      <c r="A31" s="34" t="s">
        <v>44</v>
      </c>
      <c r="B31" s="30">
        <v>0</v>
      </c>
      <c r="C31" s="30">
        <v>5396279</v>
      </c>
      <c r="D31" s="30">
        <v>27800394</v>
      </c>
      <c r="E31" s="30">
        <v>57200082</v>
      </c>
      <c r="F31" s="30">
        <v>5209656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6">
        <f t="shared" si="8"/>
        <v>95606411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139459</v>
      </c>
      <c r="E32" s="30">
        <v>0</v>
      </c>
      <c r="F32" s="30">
        <v>0</v>
      </c>
      <c r="G32" s="30">
        <v>0</v>
      </c>
      <c r="H32" s="30">
        <v>16069189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8"/>
        <v>16208648</v>
      </c>
    </row>
    <row r="33" spans="1:14" x14ac:dyDescent="0.2">
      <c r="A33" s="34" t="s">
        <v>37</v>
      </c>
      <c r="B33" s="30">
        <v>7075238</v>
      </c>
      <c r="C33" s="30">
        <v>0</v>
      </c>
      <c r="D33" s="30">
        <v>3709748</v>
      </c>
      <c r="E33" s="30">
        <v>9711465</v>
      </c>
      <c r="F33" s="30">
        <v>15154200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8"/>
        <v>35650651</v>
      </c>
    </row>
    <row r="34" spans="1:14" x14ac:dyDescent="0.2">
      <c r="A34" s="34" t="s">
        <v>42</v>
      </c>
      <c r="B34" s="30">
        <v>187368917</v>
      </c>
      <c r="C34" s="30">
        <v>121158408</v>
      </c>
      <c r="D34" s="30">
        <v>150269724</v>
      </c>
      <c r="E34" s="30">
        <v>322437322</v>
      </c>
      <c r="F34" s="30">
        <v>400833850</v>
      </c>
      <c r="G34" s="30">
        <v>356053000</v>
      </c>
      <c r="H34" s="30">
        <v>95145732</v>
      </c>
      <c r="I34" s="30">
        <v>397914480</v>
      </c>
      <c r="J34" s="30">
        <v>265761148</v>
      </c>
      <c r="K34" s="30">
        <v>191360969</v>
      </c>
      <c r="L34" s="30">
        <v>264984904</v>
      </c>
      <c r="M34" s="30">
        <v>303380306</v>
      </c>
      <c r="N34" s="36">
        <f t="shared" si="8"/>
        <v>3056668760</v>
      </c>
    </row>
    <row r="35" spans="1:14" x14ac:dyDescent="0.2">
      <c r="A35" s="34" t="s">
        <v>40</v>
      </c>
      <c r="B35" s="30">
        <v>0</v>
      </c>
      <c r="C35" s="30">
        <v>1801326</v>
      </c>
      <c r="D35" s="30">
        <v>0</v>
      </c>
      <c r="E35" s="30">
        <v>0</v>
      </c>
      <c r="F35" s="30">
        <v>0</v>
      </c>
      <c r="G35" s="30">
        <v>1208105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8"/>
        <v>3009431</v>
      </c>
    </row>
    <row r="36" spans="1:14" ht="13.5" thickBot="1" x14ac:dyDescent="0.25">
      <c r="A36" s="34" t="s">
        <v>41</v>
      </c>
      <c r="B36" s="30">
        <v>13008658</v>
      </c>
      <c r="C36" s="30">
        <v>15752165</v>
      </c>
      <c r="D36" s="30">
        <v>13386677</v>
      </c>
      <c r="E36" s="30">
        <v>23509577</v>
      </c>
      <c r="F36" s="30">
        <v>16253597</v>
      </c>
      <c r="G36" s="30">
        <v>28530022</v>
      </c>
      <c r="H36" s="30">
        <v>29779230</v>
      </c>
      <c r="I36" s="30">
        <v>53427970</v>
      </c>
      <c r="J36" s="30">
        <v>26844117</v>
      </c>
      <c r="K36" s="30">
        <v>42345948</v>
      </c>
      <c r="L36" s="30">
        <v>33638016</v>
      </c>
      <c r="M36" s="30">
        <v>37977406</v>
      </c>
      <c r="N36" s="36">
        <f t="shared" si="8"/>
        <v>334453383</v>
      </c>
    </row>
    <row r="37" spans="1:14" ht="13.5" thickBot="1" x14ac:dyDescent="0.25">
      <c r="A37" s="27" t="s">
        <v>45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f>SUM(N38,N38)</f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>SUM(B38:M38)</f>
        <v>0</v>
      </c>
    </row>
    <row r="39" spans="1:14" ht="13.5" thickBot="1" x14ac:dyDescent="0.25">
      <c r="A39" s="27" t="s">
        <v>46</v>
      </c>
      <c r="B39" s="28">
        <v>26929606</v>
      </c>
      <c r="C39" s="28">
        <v>29332761</v>
      </c>
      <c r="D39" s="28">
        <v>31556331</v>
      </c>
      <c r="E39" s="28">
        <v>16053081</v>
      </c>
      <c r="F39" s="28">
        <v>31478609</v>
      </c>
      <c r="G39" s="28">
        <v>28570616</v>
      </c>
      <c r="H39" s="28">
        <v>17010685</v>
      </c>
      <c r="I39" s="28">
        <v>30422780</v>
      </c>
      <c r="J39" s="28">
        <v>23885354</v>
      </c>
      <c r="K39" s="28">
        <v>48376331</v>
      </c>
      <c r="L39" s="28">
        <v>18514913</v>
      </c>
      <c r="M39" s="28">
        <v>37070473</v>
      </c>
      <c r="N39" s="28">
        <f t="shared" ref="N39" si="9">SUM(N40:N49)</f>
        <v>339201541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>SUM(B40:M40)</f>
        <v>0</v>
      </c>
    </row>
    <row r="41" spans="1:14" x14ac:dyDescent="0.2">
      <c r="A41" s="34" t="s">
        <v>48</v>
      </c>
      <c r="B41" s="30">
        <v>25993162</v>
      </c>
      <c r="C41" s="30">
        <v>27615590</v>
      </c>
      <c r="D41" s="30">
        <v>29440208</v>
      </c>
      <c r="E41" s="30">
        <v>14414439</v>
      </c>
      <c r="F41" s="30">
        <v>28679586</v>
      </c>
      <c r="G41" s="30">
        <v>27461174</v>
      </c>
      <c r="H41" s="30">
        <v>17010685</v>
      </c>
      <c r="I41" s="30">
        <v>28731840</v>
      </c>
      <c r="J41" s="30">
        <v>22278613</v>
      </c>
      <c r="K41" s="30">
        <v>46733701</v>
      </c>
      <c r="L41" s="30">
        <v>18514913</v>
      </c>
      <c r="M41" s="30">
        <v>36762529</v>
      </c>
      <c r="N41" s="36">
        <f t="shared" ref="N41:N49" si="10">SUM(B41:M41)</f>
        <v>323636440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10"/>
        <v>0</v>
      </c>
    </row>
    <row r="43" spans="1:14" x14ac:dyDescent="0.2">
      <c r="A43" s="34" t="s">
        <v>51</v>
      </c>
      <c r="B43" s="30">
        <v>936444</v>
      </c>
      <c r="C43" s="30">
        <v>1717171</v>
      </c>
      <c r="D43" s="30">
        <v>2116123</v>
      </c>
      <c r="E43" s="30">
        <v>1638642</v>
      </c>
      <c r="F43" s="30">
        <v>2537583</v>
      </c>
      <c r="G43" s="30">
        <v>1109443</v>
      </c>
      <c r="H43" s="30">
        <v>0</v>
      </c>
      <c r="I43" s="30">
        <v>1690940</v>
      </c>
      <c r="J43" s="30">
        <v>1606741</v>
      </c>
      <c r="K43" s="30">
        <v>1642630</v>
      </c>
      <c r="L43" s="30">
        <v>0</v>
      </c>
      <c r="M43" s="30">
        <v>307944</v>
      </c>
      <c r="N43" s="36">
        <f t="shared" si="10"/>
        <v>15303661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10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10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0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261440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0"/>
        <v>261440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10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51">
        <v>0</v>
      </c>
      <c r="N49" s="36">
        <f t="shared" si="10"/>
        <v>0</v>
      </c>
    </row>
    <row r="50" spans="1:14" ht="13.5" thickBot="1" x14ac:dyDescent="0.25">
      <c r="A50" s="27" t="s">
        <v>57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1668506</v>
      </c>
      <c r="H50" s="28">
        <v>8068672</v>
      </c>
      <c r="I50" s="28">
        <v>6210816</v>
      </c>
      <c r="J50" s="28">
        <v>7617511</v>
      </c>
      <c r="K50" s="28">
        <v>7035358</v>
      </c>
      <c r="L50" s="28">
        <v>3237535</v>
      </c>
      <c r="M50" s="28">
        <v>2872400</v>
      </c>
      <c r="N50" s="28">
        <f t="shared" ref="N50" si="11">SUM(N51:N57)</f>
        <v>36710798</v>
      </c>
    </row>
    <row r="51" spans="1:14" x14ac:dyDescent="0.2">
      <c r="A51" s="34" t="s">
        <v>62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1668506</v>
      </c>
      <c r="H51" s="30">
        <v>8068672</v>
      </c>
      <c r="I51" s="30">
        <v>6210816</v>
      </c>
      <c r="J51" s="30">
        <v>7617511</v>
      </c>
      <c r="K51" s="30">
        <v>7035358</v>
      </c>
      <c r="L51" s="30">
        <v>3237535</v>
      </c>
      <c r="M51" s="30">
        <v>2872400</v>
      </c>
      <c r="N51" s="36">
        <f>SUM(B51:M51)</f>
        <v>36710798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ref="N52:N57" si="12">SUM(B52:M52)</f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>SUM(B53:M53)</f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2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2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2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2"/>
        <v>0</v>
      </c>
    </row>
    <row r="58" spans="1:14" ht="23.25" thickBot="1" x14ac:dyDescent="0.25">
      <c r="A58" s="27" t="s">
        <v>65</v>
      </c>
      <c r="B58" s="28">
        <v>71079421</v>
      </c>
      <c r="C58" s="28">
        <v>53156706</v>
      </c>
      <c r="D58" s="28">
        <v>58871134</v>
      </c>
      <c r="E58" s="28">
        <v>90812973</v>
      </c>
      <c r="F58" s="28">
        <v>97150381</v>
      </c>
      <c r="G58" s="28">
        <v>101101536</v>
      </c>
      <c r="H58" s="28">
        <v>107101932</v>
      </c>
      <c r="I58" s="28">
        <v>133306402</v>
      </c>
      <c r="J58" s="28">
        <v>130770182</v>
      </c>
      <c r="K58" s="28">
        <v>108472508</v>
      </c>
      <c r="L58" s="28">
        <v>97963682</v>
      </c>
      <c r="M58" s="28">
        <v>103886528</v>
      </c>
      <c r="N58" s="28">
        <f t="shared" ref="N58" si="13">SUM(N59:N73)</f>
        <v>1153673382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>SUM(B59:M59)</f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ref="N60:N73" si="14">SUM(B60:M60)</f>
        <v>0</v>
      </c>
    </row>
    <row r="61" spans="1:14" x14ac:dyDescent="0.2">
      <c r="A61" s="34" t="s">
        <v>71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6">
        <f t="shared" si="14"/>
        <v>0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14"/>
        <v>0</v>
      </c>
    </row>
    <row r="63" spans="1:14" x14ac:dyDescent="0.2">
      <c r="A63" s="34" t="s">
        <v>72</v>
      </c>
      <c r="B63" s="30">
        <v>37873570</v>
      </c>
      <c r="C63" s="30">
        <v>23779137</v>
      </c>
      <c r="D63" s="30">
        <v>22810096</v>
      </c>
      <c r="E63" s="30">
        <v>54417683</v>
      </c>
      <c r="F63" s="30">
        <v>46481989</v>
      </c>
      <c r="G63" s="30">
        <v>65744399</v>
      </c>
      <c r="H63" s="30">
        <v>73343472</v>
      </c>
      <c r="I63" s="30">
        <v>85116149</v>
      </c>
      <c r="J63" s="30">
        <v>87681258</v>
      </c>
      <c r="K63" s="30">
        <v>77429324</v>
      </c>
      <c r="L63" s="30">
        <v>60455027</v>
      </c>
      <c r="M63" s="30">
        <v>58691703</v>
      </c>
      <c r="N63" s="36">
        <f t="shared" si="14"/>
        <v>693823807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14"/>
        <v>0</v>
      </c>
    </row>
    <row r="65" spans="1:14" x14ac:dyDescent="0.2">
      <c r="A65" s="34" t="s">
        <v>77</v>
      </c>
      <c r="B65" s="30">
        <v>13574827</v>
      </c>
      <c r="C65" s="30">
        <v>9870532</v>
      </c>
      <c r="D65" s="30">
        <v>20256005</v>
      </c>
      <c r="E65" s="30">
        <v>18528204</v>
      </c>
      <c r="F65" s="30">
        <v>23745108</v>
      </c>
      <c r="G65" s="30">
        <v>11280867</v>
      </c>
      <c r="H65" s="30">
        <v>4749952</v>
      </c>
      <c r="I65" s="30">
        <v>15285209</v>
      </c>
      <c r="J65" s="30">
        <v>14773100</v>
      </c>
      <c r="K65" s="30">
        <v>7223211</v>
      </c>
      <c r="L65" s="30">
        <v>11526805</v>
      </c>
      <c r="M65" s="30">
        <v>13252748</v>
      </c>
      <c r="N65" s="36">
        <f t="shared" si="14"/>
        <v>164066568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4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4"/>
        <v>0</v>
      </c>
    </row>
    <row r="68" spans="1:14" x14ac:dyDescent="0.2">
      <c r="A68" s="34" t="s">
        <v>79</v>
      </c>
      <c r="B68" s="30">
        <v>16450099</v>
      </c>
      <c r="C68" s="30">
        <v>17523189</v>
      </c>
      <c r="D68" s="30">
        <v>12515234</v>
      </c>
      <c r="E68" s="30">
        <v>14975386</v>
      </c>
      <c r="F68" s="30">
        <v>24609924</v>
      </c>
      <c r="G68" s="30">
        <v>23497929</v>
      </c>
      <c r="H68" s="30">
        <v>26823127</v>
      </c>
      <c r="I68" s="30">
        <v>30719664</v>
      </c>
      <c r="J68" s="30">
        <v>26858904</v>
      </c>
      <c r="K68" s="30">
        <v>20349933</v>
      </c>
      <c r="L68" s="30">
        <v>25981850</v>
      </c>
      <c r="M68" s="30">
        <v>31942077</v>
      </c>
      <c r="N68" s="36">
        <f t="shared" si="14"/>
        <v>272247316</v>
      </c>
    </row>
    <row r="69" spans="1:14" x14ac:dyDescent="0.2">
      <c r="A69" s="34" t="s">
        <v>68</v>
      </c>
      <c r="B69" s="30">
        <v>1927800</v>
      </c>
      <c r="C69" s="30">
        <v>1445850</v>
      </c>
      <c r="D69" s="30">
        <v>2313360</v>
      </c>
      <c r="E69" s="30">
        <v>2891700</v>
      </c>
      <c r="F69" s="30">
        <v>2313360</v>
      </c>
      <c r="G69" s="30">
        <v>578340</v>
      </c>
      <c r="H69" s="30">
        <v>2185380</v>
      </c>
      <c r="I69" s="30">
        <v>2185380</v>
      </c>
      <c r="J69" s="30">
        <v>1456920</v>
      </c>
      <c r="K69" s="30">
        <v>3470040</v>
      </c>
      <c r="L69" s="30">
        <v>0</v>
      </c>
      <c r="M69" s="30">
        <v>0</v>
      </c>
      <c r="N69" s="36">
        <f t="shared" si="14"/>
        <v>20768130</v>
      </c>
    </row>
    <row r="70" spans="1:14" x14ac:dyDescent="0.2">
      <c r="A70" s="34" t="s">
        <v>73</v>
      </c>
      <c r="B70" s="30">
        <v>1253125</v>
      </c>
      <c r="C70" s="30">
        <v>537998</v>
      </c>
      <c r="D70" s="30">
        <v>976438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4"/>
        <v>2767561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4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4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14"/>
        <v>0</v>
      </c>
    </row>
    <row r="74" spans="1:14" ht="13.5" thickBot="1" x14ac:dyDescent="0.25">
      <c r="A74" s="27" t="s">
        <v>86</v>
      </c>
      <c r="B74" s="28">
        <v>7493054</v>
      </c>
      <c r="C74" s="28">
        <v>11401240</v>
      </c>
      <c r="D74" s="28">
        <v>17292248</v>
      </c>
      <c r="E74" s="28">
        <v>2025922</v>
      </c>
      <c r="F74" s="28">
        <v>3126952</v>
      </c>
      <c r="G74" s="28">
        <v>50940671</v>
      </c>
      <c r="H74" s="28">
        <v>59358894</v>
      </c>
      <c r="I74" s="28">
        <v>45367481</v>
      </c>
      <c r="J74" s="28">
        <v>15115585</v>
      </c>
      <c r="K74" s="28">
        <v>39186618</v>
      </c>
      <c r="L74" s="28">
        <v>4677701</v>
      </c>
      <c r="M74" s="28">
        <v>4658626</v>
      </c>
      <c r="N74" s="28">
        <f t="shared" ref="N74" si="15">SUM(N75:N80)</f>
        <v>260644992</v>
      </c>
    </row>
    <row r="75" spans="1:14" x14ac:dyDescent="0.2">
      <c r="A75" s="34" t="s">
        <v>87</v>
      </c>
      <c r="B75" s="30">
        <v>7103784</v>
      </c>
      <c r="C75" s="30">
        <v>11087045</v>
      </c>
      <c r="D75" s="30">
        <v>17292248</v>
      </c>
      <c r="E75" s="30">
        <v>2025922</v>
      </c>
      <c r="F75" s="30">
        <v>2898192</v>
      </c>
      <c r="G75" s="30">
        <v>50679231</v>
      </c>
      <c r="H75" s="30">
        <v>58611104</v>
      </c>
      <c r="I75" s="30">
        <v>44673031</v>
      </c>
      <c r="J75" s="30">
        <v>13890085</v>
      </c>
      <c r="K75" s="30">
        <v>37859006</v>
      </c>
      <c r="L75" s="30">
        <v>2635221</v>
      </c>
      <c r="M75" s="30">
        <v>3586324</v>
      </c>
      <c r="N75" s="36">
        <f>SUM(B75:M75)</f>
        <v>252341193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228760</v>
      </c>
      <c r="G76" s="30">
        <v>261440</v>
      </c>
      <c r="H76" s="30">
        <v>0</v>
      </c>
      <c r="I76" s="30">
        <v>694450</v>
      </c>
      <c r="J76" s="30">
        <v>1225500</v>
      </c>
      <c r="K76" s="30">
        <v>1327612</v>
      </c>
      <c r="L76" s="30">
        <v>2042480</v>
      </c>
      <c r="M76" s="30">
        <v>1072302</v>
      </c>
      <c r="N76" s="36">
        <f t="shared" ref="N76:N80" si="16">SUM(B76:M76)</f>
        <v>6852544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6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6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6"/>
        <v>0</v>
      </c>
    </row>
    <row r="80" spans="1:14" ht="13.5" thickBot="1" x14ac:dyDescent="0.25">
      <c r="A80" s="34" t="s">
        <v>15</v>
      </c>
      <c r="B80" s="30">
        <v>389270</v>
      </c>
      <c r="C80" s="30">
        <v>314195</v>
      </c>
      <c r="D80" s="30">
        <v>0</v>
      </c>
      <c r="E80" s="30">
        <v>0</v>
      </c>
      <c r="F80" s="30">
        <v>0</v>
      </c>
      <c r="G80" s="30">
        <v>0</v>
      </c>
      <c r="H80" s="30">
        <v>747790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6"/>
        <v>1451255</v>
      </c>
    </row>
    <row r="81" spans="1:14" ht="13.5" thickBot="1" x14ac:dyDescent="0.25">
      <c r="A81" s="27" t="s">
        <v>82</v>
      </c>
      <c r="B81" s="28">
        <v>409809</v>
      </c>
      <c r="C81" s="28">
        <v>8547617</v>
      </c>
      <c r="D81" s="28">
        <v>11499458</v>
      </c>
      <c r="E81" s="28">
        <v>10903013</v>
      </c>
      <c r="F81" s="28">
        <v>24090553</v>
      </c>
      <c r="G81" s="28">
        <v>28195344</v>
      </c>
      <c r="H81" s="28">
        <v>44677910</v>
      </c>
      <c r="I81" s="28">
        <v>35029376</v>
      </c>
      <c r="J81" s="28">
        <v>19075402</v>
      </c>
      <c r="K81" s="28">
        <v>22833185</v>
      </c>
      <c r="L81" s="28">
        <v>32149682</v>
      </c>
      <c r="M81" s="28">
        <v>19821121</v>
      </c>
      <c r="N81" s="28">
        <f t="shared" ref="N81" si="17">SUM(N82:N85)</f>
        <v>257232470</v>
      </c>
    </row>
    <row r="82" spans="1:14" x14ac:dyDescent="0.2">
      <c r="A82" s="34" t="s">
        <v>84</v>
      </c>
      <c r="B82" s="30">
        <v>0</v>
      </c>
      <c r="C82" s="30">
        <v>5588160</v>
      </c>
      <c r="D82" s="30">
        <v>6286680</v>
      </c>
      <c r="E82" s="30">
        <v>1658420</v>
      </c>
      <c r="F82" s="30">
        <v>0</v>
      </c>
      <c r="G82" s="30">
        <v>3700775</v>
      </c>
      <c r="H82" s="30">
        <v>6760572</v>
      </c>
      <c r="I82" s="30">
        <v>3474317</v>
      </c>
      <c r="J82" s="30">
        <v>0</v>
      </c>
      <c r="K82" s="30">
        <v>4079610</v>
      </c>
      <c r="L82" s="52">
        <v>6099420</v>
      </c>
      <c r="M82" s="30">
        <v>2887246</v>
      </c>
      <c r="N82" s="30">
        <f>SUM(B82:M82)</f>
        <v>40535200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1843512</v>
      </c>
      <c r="E83" s="30">
        <v>7482948</v>
      </c>
      <c r="F83" s="30">
        <v>13967910</v>
      </c>
      <c r="G83" s="30">
        <v>16584636</v>
      </c>
      <c r="H83" s="30">
        <v>15544631</v>
      </c>
      <c r="I83" s="30">
        <v>4477669</v>
      </c>
      <c r="J83" s="30">
        <v>0</v>
      </c>
      <c r="K83" s="30">
        <v>0</v>
      </c>
      <c r="L83" s="30">
        <v>0</v>
      </c>
      <c r="M83" s="30">
        <v>0</v>
      </c>
      <c r="N83" s="30">
        <f t="shared" ref="N83:N85" si="18">SUM(B83:M83)</f>
        <v>59901306</v>
      </c>
    </row>
    <row r="84" spans="1:14" x14ac:dyDescent="0.2">
      <c r="A84" s="34" t="s">
        <v>83</v>
      </c>
      <c r="B84" s="30">
        <v>409809</v>
      </c>
      <c r="C84" s="30">
        <v>2959457</v>
      </c>
      <c r="D84" s="30">
        <v>3369266</v>
      </c>
      <c r="E84" s="30">
        <v>1761645</v>
      </c>
      <c r="F84" s="30">
        <v>10122643</v>
      </c>
      <c r="G84" s="30">
        <v>7909933</v>
      </c>
      <c r="H84" s="30">
        <v>22372707</v>
      </c>
      <c r="I84" s="30">
        <v>27077390</v>
      </c>
      <c r="J84" s="30">
        <v>19075402</v>
      </c>
      <c r="K84" s="30">
        <v>18753575</v>
      </c>
      <c r="L84" s="30">
        <v>26050262</v>
      </c>
      <c r="M84" s="30">
        <v>16933875</v>
      </c>
      <c r="N84" s="30">
        <f t="shared" si="18"/>
        <v>156795964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8"/>
        <v>0</v>
      </c>
    </row>
    <row r="86" spans="1:14" ht="13.5" thickBot="1" x14ac:dyDescent="0.25">
      <c r="A86" s="27" t="s">
        <v>95</v>
      </c>
      <c r="B86" s="28">
        <v>164989026</v>
      </c>
      <c r="C86" s="28">
        <v>162306993</v>
      </c>
      <c r="D86" s="28">
        <v>164606658</v>
      </c>
      <c r="E86" s="28">
        <v>241430209</v>
      </c>
      <c r="F86" s="28">
        <v>244576990</v>
      </c>
      <c r="G86" s="28">
        <v>236170704</v>
      </c>
      <c r="H86" s="28">
        <v>259798834</v>
      </c>
      <c r="I86" s="28">
        <v>178100197</v>
      </c>
      <c r="J86" s="28">
        <v>99579787</v>
      </c>
      <c r="K86" s="28">
        <v>358142877</v>
      </c>
      <c r="L86" s="28">
        <v>381401986</v>
      </c>
      <c r="M86" s="28">
        <v>412639558</v>
      </c>
      <c r="N86" s="28">
        <f t="shared" ref="N86" si="19">SUM(N87:N94)</f>
        <v>2903743816</v>
      </c>
    </row>
    <row r="87" spans="1:14" x14ac:dyDescent="0.2">
      <c r="A87" s="34" t="s">
        <v>102</v>
      </c>
      <c r="B87" s="30">
        <v>11767123</v>
      </c>
      <c r="C87" s="30">
        <v>8282702</v>
      </c>
      <c r="D87" s="30">
        <v>16575606</v>
      </c>
      <c r="E87" s="30">
        <v>8797562</v>
      </c>
      <c r="F87" s="30">
        <v>15945690</v>
      </c>
      <c r="G87" s="30">
        <v>12671569</v>
      </c>
      <c r="H87" s="30">
        <v>15492296</v>
      </c>
      <c r="I87" s="30">
        <v>11660551</v>
      </c>
      <c r="J87" s="30">
        <v>12537601</v>
      </c>
      <c r="K87" s="30">
        <v>19000572</v>
      </c>
      <c r="L87" s="30">
        <v>22860442</v>
      </c>
      <c r="M87" s="30">
        <v>30394735</v>
      </c>
      <c r="N87" s="36">
        <f>SUM(B87:M87)</f>
        <v>185986449</v>
      </c>
    </row>
    <row r="88" spans="1:14" x14ac:dyDescent="0.2">
      <c r="A88" s="34" t="s">
        <v>99</v>
      </c>
      <c r="B88" s="30">
        <v>2489084</v>
      </c>
      <c r="C88" s="30">
        <v>11281516</v>
      </c>
      <c r="D88" s="30">
        <v>25875173</v>
      </c>
      <c r="E88" s="30">
        <v>28352647</v>
      </c>
      <c r="F88" s="30">
        <v>13528515</v>
      </c>
      <c r="G88" s="30">
        <v>36931928</v>
      </c>
      <c r="H88" s="30">
        <v>33419810</v>
      </c>
      <c r="I88" s="30">
        <v>32328741</v>
      </c>
      <c r="J88" s="30">
        <v>26916986</v>
      </c>
      <c r="K88" s="30">
        <v>25051310</v>
      </c>
      <c r="L88" s="30">
        <v>0</v>
      </c>
      <c r="M88" s="30">
        <v>24350335</v>
      </c>
      <c r="N88" s="36">
        <f t="shared" ref="N88:N94" si="20">SUM(B88:M88)</f>
        <v>260526045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20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20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20"/>
        <v>0</v>
      </c>
    </row>
    <row r="92" spans="1:14" x14ac:dyDescent="0.2">
      <c r="A92" s="34" t="s">
        <v>96</v>
      </c>
      <c r="B92" s="30">
        <v>150732819</v>
      </c>
      <c r="C92" s="30">
        <v>142742776</v>
      </c>
      <c r="D92" s="30">
        <v>122155878</v>
      </c>
      <c r="E92" s="30">
        <v>204280001</v>
      </c>
      <c r="F92" s="30">
        <v>215102784</v>
      </c>
      <c r="G92" s="30">
        <v>186567206</v>
      </c>
      <c r="H92" s="30">
        <v>210886728</v>
      </c>
      <c r="I92" s="30">
        <v>134110905</v>
      </c>
      <c r="J92" s="30">
        <v>60125200</v>
      </c>
      <c r="K92" s="30">
        <v>314090994</v>
      </c>
      <c r="L92" s="30">
        <v>358541544</v>
      </c>
      <c r="M92" s="30">
        <v>357894487</v>
      </c>
      <c r="N92" s="36">
        <f t="shared" si="20"/>
        <v>2457231322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20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 t="shared" si="20"/>
        <v>0</v>
      </c>
    </row>
    <row r="95" spans="1:14" ht="13.5" thickBot="1" x14ac:dyDescent="0.25">
      <c r="A95" s="27" t="s">
        <v>92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 t="shared" ref="N95" si="21">SUM(N96:N98)</f>
        <v>0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>SUM(B96:M96)</f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ref="N97:N98" si="22">SUM(B97:M97)</f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22"/>
        <v>0</v>
      </c>
    </row>
    <row r="99" spans="1:14" ht="13.5" thickBot="1" x14ac:dyDescent="0.25">
      <c r="A99" s="27" t="s">
        <v>233</v>
      </c>
      <c r="B99" s="28">
        <v>0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f>SUM(N100,N100)</f>
        <v>0</v>
      </c>
    </row>
    <row r="100" spans="1:14" ht="13.5" thickBot="1" x14ac:dyDescent="0.25">
      <c r="A100" s="41" t="s">
        <v>233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4">
        <f>SUM(B100:M100)</f>
        <v>0</v>
      </c>
    </row>
    <row r="101" spans="1:14" ht="13.5" thickBot="1" x14ac:dyDescent="0.25">
      <c r="A101" s="45" t="s">
        <v>104</v>
      </c>
      <c r="B101" s="46">
        <f>B4+B10+B17+B22+B25+B37+B39+B50+B58+B74+B81+B86+B95+B99</f>
        <v>608664407</v>
      </c>
      <c r="C101" s="46">
        <f t="shared" ref="C101" si="23">C4+C10+C17+C22+C25+C37+C39+C50+C58+C74+C81+C86+C95+C99</f>
        <v>566280858</v>
      </c>
      <c r="D101" s="46">
        <f t="shared" ref="D101:N101" si="24">D99+D95+D86+D81+D74+D58+D50+D39+D37+D25+D22+D17+D10+D4</f>
        <v>687930547</v>
      </c>
      <c r="E101" s="46">
        <f t="shared" si="24"/>
        <v>899194526</v>
      </c>
      <c r="F101" s="46">
        <f t="shared" si="24"/>
        <v>945638392</v>
      </c>
      <c r="G101" s="46">
        <f t="shared" si="24"/>
        <v>1247322707</v>
      </c>
      <c r="H101" s="46">
        <f t="shared" si="24"/>
        <v>1325671852</v>
      </c>
      <c r="I101" s="46">
        <f t="shared" si="24"/>
        <v>1365206803</v>
      </c>
      <c r="J101" s="46">
        <f t="shared" si="24"/>
        <v>986615133</v>
      </c>
      <c r="K101" s="46">
        <f t="shared" si="24"/>
        <v>1466579562</v>
      </c>
      <c r="L101" s="46">
        <f t="shared" si="24"/>
        <v>1380548067</v>
      </c>
      <c r="M101" s="46">
        <f>M99+M95+M86+M81+M74+M58+M50+M39+M37+M25+M22+M17+M10+M4</f>
        <v>1328337269</v>
      </c>
      <c r="N101" s="46">
        <f t="shared" si="24"/>
        <v>12807990121</v>
      </c>
    </row>
    <row r="102" spans="1:14" x14ac:dyDescent="0.2">
      <c r="N102" s="48"/>
    </row>
    <row r="105" spans="1:14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</row>
  </sheetData>
  <mergeCells count="1">
    <mergeCell ref="A1:N2"/>
  </mergeCells>
  <conditionalFormatting sqref="L9 L82">
    <cfRule type="cellIs" dxfId="40" priority="6" stopIfTrue="1" operator="equal">
      <formula>0</formula>
    </cfRule>
  </conditionalFormatting>
  <conditionalFormatting sqref="L82">
    <cfRule type="cellIs" dxfId="39" priority="5" stopIfTrue="1" operator="equal">
      <formula>0</formula>
    </cfRule>
  </conditionalFormatting>
  <conditionalFormatting sqref="L9">
    <cfRule type="cellIs" dxfId="38" priority="7" stopIfTrue="1" operator="equal">
      <formula>0</formula>
    </cfRule>
  </conditionalFormatting>
  <conditionalFormatting sqref="M8">
    <cfRule type="cellIs" dxfId="37" priority="4" stopIfTrue="1" operator="equal">
      <formula>0</formula>
    </cfRule>
  </conditionalFormatting>
  <conditionalFormatting sqref="M8">
    <cfRule type="cellIs" dxfId="36" priority="3" stopIfTrue="1" operator="equal">
      <formula>0</formula>
    </cfRule>
  </conditionalFormatting>
  <conditionalFormatting sqref="M9">
    <cfRule type="cellIs" dxfId="35" priority="2" stopIfTrue="1" operator="equal">
      <formula>0</formula>
    </cfRule>
  </conditionalFormatting>
  <conditionalFormatting sqref="M9">
    <cfRule type="cellIs" dxfId="34" priority="1" stopIfTrue="1" operator="equal">
      <formula>0</formula>
    </cfRule>
  </conditionalFormatting>
  <pageMargins left="0.75" right="0.75" top="1" bottom="1" header="0" footer="0"/>
  <pageSetup paperSize="9" scale="4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4"/>
  <sheetViews>
    <sheetView showGridLines="0" showRowColHeaders="0" topLeftCell="A5" workbookViewId="0">
      <selection activeCell="A30" sqref="A30"/>
    </sheetView>
  </sheetViews>
  <sheetFormatPr baseColWidth="10" defaultRowHeight="15" x14ac:dyDescent="0.25"/>
  <cols>
    <col min="1" max="1" width="69.7109375" bestFit="1" customWidth="1"/>
    <col min="2" max="14" width="15.42578125" customWidth="1"/>
  </cols>
  <sheetData>
    <row r="3" spans="1:14" ht="18.75" x14ac:dyDescent="0.3">
      <c r="A3" s="5" t="s">
        <v>204</v>
      </c>
    </row>
    <row r="6" spans="1:14" x14ac:dyDescent="0.25">
      <c r="A6" s="3" t="s">
        <v>203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125</v>
      </c>
    </row>
    <row r="7" spans="1:14" x14ac:dyDescent="0.25">
      <c r="A7" s="6" t="s">
        <v>12</v>
      </c>
      <c r="B7" s="7">
        <v>640007.19999999995</v>
      </c>
      <c r="C7" s="7">
        <v>0</v>
      </c>
      <c r="D7" s="7">
        <v>0</v>
      </c>
      <c r="E7" s="7">
        <v>817885.42</v>
      </c>
      <c r="F7" s="7">
        <v>715520.52</v>
      </c>
      <c r="G7" s="7">
        <v>0</v>
      </c>
      <c r="H7" s="7">
        <v>1385943.92</v>
      </c>
      <c r="I7" s="7">
        <v>1392080.3</v>
      </c>
      <c r="J7" s="7">
        <v>0</v>
      </c>
      <c r="K7" s="7">
        <v>1385570.32</v>
      </c>
      <c r="L7" s="7">
        <v>1395676.2</v>
      </c>
      <c r="M7" s="7">
        <v>3197166.06</v>
      </c>
      <c r="N7" s="7">
        <v>10929849.940000001</v>
      </c>
    </row>
    <row r="8" spans="1:14" x14ac:dyDescent="0.25">
      <c r="A8" s="1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15</v>
      </c>
      <c r="B10" s="2">
        <v>640007.19999999995</v>
      </c>
      <c r="C10" s="2">
        <v>0</v>
      </c>
      <c r="D10" s="2">
        <v>0</v>
      </c>
      <c r="E10" s="2">
        <v>817885.42</v>
      </c>
      <c r="F10" s="2">
        <v>715520.52</v>
      </c>
      <c r="G10" s="2">
        <v>0</v>
      </c>
      <c r="H10" s="2">
        <v>1385943.92</v>
      </c>
      <c r="I10" s="2">
        <v>1392080.3</v>
      </c>
      <c r="J10" s="2">
        <v>0</v>
      </c>
      <c r="K10" s="2">
        <v>1385570.32</v>
      </c>
      <c r="L10" s="2">
        <v>1395676.2</v>
      </c>
      <c r="M10" s="2">
        <v>3197166.06</v>
      </c>
      <c r="N10" s="2">
        <v>10929849.940000001</v>
      </c>
    </row>
    <row r="11" spans="1:14" x14ac:dyDescent="0.25">
      <c r="A11" s="1" t="s">
        <v>16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1" t="s">
        <v>17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x14ac:dyDescent="0.25">
      <c r="A13" s="6" t="s">
        <v>18</v>
      </c>
      <c r="B13" s="7">
        <v>20542786.039999999</v>
      </c>
      <c r="C13" s="7">
        <v>30651613.559999999</v>
      </c>
      <c r="D13" s="7">
        <v>39900489.659999996</v>
      </c>
      <c r="E13" s="7">
        <v>44960935.359999999</v>
      </c>
      <c r="F13" s="7">
        <v>48636197.109999999</v>
      </c>
      <c r="G13" s="7">
        <v>38269574.390000001</v>
      </c>
      <c r="H13" s="7">
        <v>48997293.799999997</v>
      </c>
      <c r="I13" s="7">
        <v>41939007.950000003</v>
      </c>
      <c r="J13" s="7">
        <v>24513906.859999999</v>
      </c>
      <c r="K13" s="7">
        <v>19402808.84</v>
      </c>
      <c r="L13" s="7">
        <v>19311319.609999999</v>
      </c>
      <c r="M13" s="7">
        <v>24399350</v>
      </c>
      <c r="N13" s="7">
        <v>401525283.18000007</v>
      </c>
    </row>
    <row r="14" spans="1:14" x14ac:dyDescent="0.25">
      <c r="A14" s="1" t="s">
        <v>19</v>
      </c>
      <c r="B14" s="2">
        <v>0</v>
      </c>
      <c r="C14" s="2">
        <v>502788.72</v>
      </c>
      <c r="D14" s="2">
        <v>6577449</v>
      </c>
      <c r="E14" s="2">
        <v>11423428.5</v>
      </c>
      <c r="F14" s="2">
        <v>16079968.65</v>
      </c>
      <c r="G14" s="2">
        <v>17996163.969999999</v>
      </c>
      <c r="H14" s="2">
        <v>7838526.7800000003</v>
      </c>
      <c r="I14" s="2">
        <v>14496216.539999999</v>
      </c>
      <c r="J14" s="2">
        <v>0</v>
      </c>
      <c r="K14" s="2">
        <v>0</v>
      </c>
      <c r="L14" s="2">
        <v>0</v>
      </c>
      <c r="M14" s="2">
        <v>0</v>
      </c>
      <c r="N14" s="2">
        <v>74914542.159999996</v>
      </c>
    </row>
    <row r="15" spans="1:14" x14ac:dyDescent="0.25">
      <c r="A15" s="1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21</v>
      </c>
      <c r="B16" s="2">
        <v>444612.48</v>
      </c>
      <c r="C16" s="2">
        <v>3863427.6</v>
      </c>
      <c r="D16" s="2">
        <v>2184364</v>
      </c>
      <c r="E16" s="2">
        <v>1730841.75</v>
      </c>
      <c r="F16" s="2">
        <v>1272171.6000000001</v>
      </c>
      <c r="G16" s="2">
        <v>0</v>
      </c>
      <c r="H16" s="2">
        <v>5427308.1799999997</v>
      </c>
      <c r="I16" s="2">
        <v>1970118.46</v>
      </c>
      <c r="J16" s="2">
        <v>4773927.4800000004</v>
      </c>
      <c r="K16" s="2">
        <v>7223185.8799999999</v>
      </c>
      <c r="L16" s="2">
        <v>0</v>
      </c>
      <c r="M16" s="2">
        <v>3774803</v>
      </c>
      <c r="N16" s="2">
        <v>32664760.43</v>
      </c>
    </row>
    <row r="17" spans="1:14" x14ac:dyDescent="0.25">
      <c r="A17" s="1" t="s">
        <v>22</v>
      </c>
      <c r="B17" s="2">
        <v>15742871.98</v>
      </c>
      <c r="C17" s="2">
        <v>18666612.079999998</v>
      </c>
      <c r="D17" s="2">
        <v>26341928.66</v>
      </c>
      <c r="E17" s="2">
        <v>26701290.670000002</v>
      </c>
      <c r="F17" s="2">
        <v>28596925.859999999</v>
      </c>
      <c r="G17" s="2">
        <v>14924314.4</v>
      </c>
      <c r="H17" s="2">
        <v>31235381.399999999</v>
      </c>
      <c r="I17" s="2">
        <v>22139449.949999999</v>
      </c>
      <c r="J17" s="2">
        <v>18066486.050000001</v>
      </c>
      <c r="K17" s="2">
        <v>9538200.9600000009</v>
      </c>
      <c r="L17" s="2">
        <v>16933086.469999999</v>
      </c>
      <c r="M17" s="2">
        <v>18678802.620000001</v>
      </c>
      <c r="N17" s="2">
        <v>247565351.10000002</v>
      </c>
    </row>
    <row r="18" spans="1:14" x14ac:dyDescent="0.25">
      <c r="A18" s="1" t="s">
        <v>23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1" t="s">
        <v>24</v>
      </c>
      <c r="B19" s="2">
        <v>4355301.58</v>
      </c>
      <c r="C19" s="2">
        <v>7618785.1600000001</v>
      </c>
      <c r="D19" s="2">
        <v>4796748</v>
      </c>
      <c r="E19" s="2">
        <v>5105374.4400000004</v>
      </c>
      <c r="F19" s="2">
        <v>2687131</v>
      </c>
      <c r="G19" s="2">
        <v>5349096.0199999996</v>
      </c>
      <c r="H19" s="2">
        <v>4496077.4400000004</v>
      </c>
      <c r="I19" s="2">
        <v>3333223</v>
      </c>
      <c r="J19" s="2">
        <v>1673493.33</v>
      </c>
      <c r="K19" s="2">
        <v>2641422</v>
      </c>
      <c r="L19" s="2">
        <v>2378233.14</v>
      </c>
      <c r="M19" s="2">
        <v>1945744.38</v>
      </c>
      <c r="N19" s="2">
        <v>46380629.490000002</v>
      </c>
    </row>
    <row r="20" spans="1:14" x14ac:dyDescent="0.25">
      <c r="A20" s="6" t="s">
        <v>25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 x14ac:dyDescent="0.25">
      <c r="A21" s="1" t="s">
        <v>26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1" t="s">
        <v>29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x14ac:dyDescent="0.25">
      <c r="A25" s="6" t="s">
        <v>30</v>
      </c>
      <c r="B25" s="7">
        <v>99238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367865</v>
      </c>
      <c r="I25" s="7">
        <v>0</v>
      </c>
      <c r="J25" s="7">
        <v>0</v>
      </c>
      <c r="K25" s="7">
        <v>0</v>
      </c>
      <c r="L25" s="7">
        <v>152585</v>
      </c>
      <c r="M25" s="7">
        <v>0</v>
      </c>
      <c r="N25" s="7">
        <v>619688</v>
      </c>
    </row>
    <row r="26" spans="1:14" x14ac:dyDescent="0.25">
      <c r="A26" s="1" t="s">
        <v>31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1" t="s">
        <v>32</v>
      </c>
      <c r="B27" s="2">
        <v>99238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367865</v>
      </c>
      <c r="I27" s="2">
        <v>0</v>
      </c>
      <c r="J27" s="2">
        <v>0</v>
      </c>
      <c r="K27" s="2">
        <v>0</v>
      </c>
      <c r="L27" s="2">
        <v>152585</v>
      </c>
      <c r="M27" s="2">
        <v>0</v>
      </c>
      <c r="N27" s="2">
        <v>619688</v>
      </c>
    </row>
    <row r="28" spans="1:14" x14ac:dyDescent="0.25">
      <c r="A28" s="6" t="s">
        <v>33</v>
      </c>
      <c r="B28" s="7">
        <v>157813678.84</v>
      </c>
      <c r="C28" s="7">
        <v>159401945.54000002</v>
      </c>
      <c r="D28" s="7">
        <v>173999358.43000001</v>
      </c>
      <c r="E28" s="7">
        <v>247353938.64999998</v>
      </c>
      <c r="F28" s="7">
        <v>247054234.36000001</v>
      </c>
      <c r="G28" s="7">
        <v>336897208.14999998</v>
      </c>
      <c r="H28" s="7">
        <v>395936549.25</v>
      </c>
      <c r="I28" s="7">
        <v>442567446.12</v>
      </c>
      <c r="J28" s="7">
        <v>448850463.83000004</v>
      </c>
      <c r="K28" s="7">
        <v>489300422.12</v>
      </c>
      <c r="L28" s="7">
        <v>404758951.15999997</v>
      </c>
      <c r="M28" s="7">
        <v>432206269.18000001</v>
      </c>
      <c r="N28" s="7">
        <v>3936140465.6300006</v>
      </c>
    </row>
    <row r="29" spans="1:14" x14ac:dyDescent="0.25">
      <c r="A29" s="1" t="s">
        <v>34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37</v>
      </c>
      <c r="B32" s="2">
        <v>0</v>
      </c>
      <c r="C32" s="2">
        <v>0</v>
      </c>
      <c r="D32" s="2">
        <v>0</v>
      </c>
      <c r="E32" s="2">
        <v>1952748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1952748</v>
      </c>
    </row>
    <row r="33" spans="1:14" x14ac:dyDescent="0.25">
      <c r="A33" s="1" t="s">
        <v>38</v>
      </c>
      <c r="B33" s="2">
        <v>61905209.280000001</v>
      </c>
      <c r="C33" s="2">
        <v>78098945.920000002</v>
      </c>
      <c r="D33" s="2">
        <v>81098266.939999998</v>
      </c>
      <c r="E33" s="2">
        <v>62236380.659999996</v>
      </c>
      <c r="F33" s="2">
        <v>14536527.689999999</v>
      </c>
      <c r="G33" s="2">
        <v>122992421.83</v>
      </c>
      <c r="H33" s="2">
        <v>254533288.66000003</v>
      </c>
      <c r="I33" s="2">
        <v>165076552.03</v>
      </c>
      <c r="J33" s="2">
        <v>246574184.71000001</v>
      </c>
      <c r="K33" s="2">
        <v>282254407.22000003</v>
      </c>
      <c r="L33" s="2">
        <v>168377650</v>
      </c>
      <c r="M33" s="2">
        <v>227884005.69999999</v>
      </c>
      <c r="N33" s="2">
        <v>1765567840.6400001</v>
      </c>
    </row>
    <row r="34" spans="1:14" x14ac:dyDescent="0.25">
      <c r="A34" s="1" t="s">
        <v>39</v>
      </c>
      <c r="B34" s="2">
        <v>14478792.49</v>
      </c>
      <c r="C34" s="2">
        <v>20112683.030000001</v>
      </c>
      <c r="D34" s="2">
        <v>25536629.100000001</v>
      </c>
      <c r="E34" s="2">
        <v>23121476.690000001</v>
      </c>
      <c r="F34" s="2">
        <v>17902657.77</v>
      </c>
      <c r="G34" s="2">
        <v>26721927.93</v>
      </c>
      <c r="H34" s="2">
        <v>32305155.399999999</v>
      </c>
      <c r="I34" s="2">
        <v>26791688.460000001</v>
      </c>
      <c r="J34" s="2">
        <v>31590899.530000001</v>
      </c>
      <c r="K34" s="2">
        <v>31134698.510000002</v>
      </c>
      <c r="L34" s="2">
        <v>33348611.829999998</v>
      </c>
      <c r="M34" s="2">
        <v>23638158.359999999</v>
      </c>
      <c r="N34" s="2">
        <v>306683379.10000002</v>
      </c>
    </row>
    <row r="35" spans="1:14" x14ac:dyDescent="0.25">
      <c r="A35" s="1" t="s">
        <v>40</v>
      </c>
      <c r="B35" s="2">
        <v>0</v>
      </c>
      <c r="C35" s="2">
        <v>595700</v>
      </c>
      <c r="D35" s="2">
        <v>510600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1106300</v>
      </c>
    </row>
    <row r="36" spans="1:14" x14ac:dyDescent="0.25">
      <c r="A36" s="1" t="s">
        <v>41</v>
      </c>
      <c r="B36" s="2">
        <v>6055739.2000000002</v>
      </c>
      <c r="C36" s="2">
        <v>4647295</v>
      </c>
      <c r="D36" s="2">
        <v>7800544</v>
      </c>
      <c r="E36" s="2">
        <v>5343600</v>
      </c>
      <c r="F36" s="2">
        <v>8144390</v>
      </c>
      <c r="G36" s="2">
        <v>26101225</v>
      </c>
      <c r="H36" s="2">
        <v>39944497.399999999</v>
      </c>
      <c r="I36" s="2">
        <v>31483112.399999999</v>
      </c>
      <c r="J36" s="2">
        <v>40371648</v>
      </c>
      <c r="K36" s="2">
        <v>21297550.5</v>
      </c>
      <c r="L36" s="2">
        <v>23304026.5</v>
      </c>
      <c r="M36" s="2">
        <v>24366023</v>
      </c>
      <c r="N36" s="2">
        <v>238859651</v>
      </c>
    </row>
    <row r="37" spans="1:14" x14ac:dyDescent="0.25">
      <c r="A37" s="1" t="s">
        <v>42</v>
      </c>
      <c r="B37" s="2">
        <v>72508481.870000005</v>
      </c>
      <c r="C37" s="2">
        <v>55947321.590000004</v>
      </c>
      <c r="D37" s="2">
        <v>58184146.270000003</v>
      </c>
      <c r="E37" s="2">
        <v>130870404.73999999</v>
      </c>
      <c r="F37" s="2">
        <v>200362519.09999999</v>
      </c>
      <c r="G37" s="2">
        <v>155400167.38999999</v>
      </c>
      <c r="H37" s="2">
        <v>69153607.790000007</v>
      </c>
      <c r="I37" s="2">
        <v>219216093.22999999</v>
      </c>
      <c r="J37" s="2">
        <v>126254763.98999999</v>
      </c>
      <c r="K37" s="2">
        <v>150642533.44</v>
      </c>
      <c r="L37" s="2">
        <v>169590646.72999999</v>
      </c>
      <c r="M37" s="2">
        <v>156318082.12</v>
      </c>
      <c r="N37" s="2">
        <v>1564448768.2600002</v>
      </c>
    </row>
    <row r="38" spans="1:14" x14ac:dyDescent="0.25">
      <c r="A38" s="1" t="s">
        <v>43</v>
      </c>
      <c r="B38" s="2">
        <v>0</v>
      </c>
      <c r="C38" s="2">
        <v>0</v>
      </c>
      <c r="D38" s="2">
        <v>0</v>
      </c>
      <c r="E38" s="2">
        <v>0</v>
      </c>
      <c r="F38" s="2">
        <v>5070479.4000000004</v>
      </c>
      <c r="G38" s="2">
        <v>5681466</v>
      </c>
      <c r="H38" s="2">
        <v>0</v>
      </c>
      <c r="I38" s="2">
        <v>0</v>
      </c>
      <c r="J38" s="2">
        <v>4058967.6</v>
      </c>
      <c r="K38" s="2">
        <v>3971232.45</v>
      </c>
      <c r="L38" s="2">
        <v>3497739.3</v>
      </c>
      <c r="M38" s="2">
        <v>0</v>
      </c>
      <c r="N38" s="2">
        <v>22279884.75</v>
      </c>
    </row>
    <row r="39" spans="1:14" x14ac:dyDescent="0.25">
      <c r="A39" s="1" t="s">
        <v>44</v>
      </c>
      <c r="B39" s="2">
        <v>2865456</v>
      </c>
      <c r="C39" s="2">
        <v>0</v>
      </c>
      <c r="D39" s="2">
        <v>869172.12</v>
      </c>
      <c r="E39" s="2">
        <v>23829328.559999999</v>
      </c>
      <c r="F39" s="2">
        <v>1037660.4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6640276.7999999998</v>
      </c>
      <c r="M39" s="2">
        <v>0</v>
      </c>
      <c r="N39" s="2">
        <v>35241893.879999995</v>
      </c>
    </row>
    <row r="40" spans="1:14" x14ac:dyDescent="0.25">
      <c r="A40" s="6" t="s">
        <v>45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1:14" x14ac:dyDescent="0.25">
      <c r="A41" s="1" t="s">
        <v>45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x14ac:dyDescent="0.25">
      <c r="A42" s="6" t="s">
        <v>46</v>
      </c>
      <c r="B42" s="7">
        <v>17136714.629999999</v>
      </c>
      <c r="C42" s="7">
        <v>18795169.829999998</v>
      </c>
      <c r="D42" s="7">
        <v>23270246.039999999</v>
      </c>
      <c r="E42" s="7">
        <v>23412596.939999998</v>
      </c>
      <c r="F42" s="7">
        <v>25538942.609999999</v>
      </c>
      <c r="G42" s="7">
        <v>23789830.140000001</v>
      </c>
      <c r="H42" s="7">
        <v>24801241.662763301</v>
      </c>
      <c r="I42" s="7">
        <v>25012036.459999997</v>
      </c>
      <c r="J42" s="7">
        <v>26312724.59</v>
      </c>
      <c r="K42" s="7">
        <v>24763118.82</v>
      </c>
      <c r="L42" s="7">
        <v>22135879.68</v>
      </c>
      <c r="M42" s="7">
        <v>24512021.489999998</v>
      </c>
      <c r="N42" s="7">
        <v>279480522.89276326</v>
      </c>
    </row>
    <row r="43" spans="1:14" x14ac:dyDescent="0.25">
      <c r="A43" s="1" t="s">
        <v>47</v>
      </c>
      <c r="B43" s="2">
        <v>0</v>
      </c>
      <c r="C43" s="2">
        <v>0</v>
      </c>
      <c r="D43" s="2">
        <v>80000</v>
      </c>
      <c r="E43" s="2">
        <v>80681.899999999994</v>
      </c>
      <c r="F43" s="2">
        <v>143025.70000000001</v>
      </c>
      <c r="G43" s="2">
        <v>0</v>
      </c>
      <c r="H43" s="2">
        <v>705972</v>
      </c>
      <c r="I43" s="2">
        <v>0</v>
      </c>
      <c r="J43" s="2">
        <v>0</v>
      </c>
      <c r="K43" s="2">
        <v>0</v>
      </c>
      <c r="L43" s="2">
        <v>49510</v>
      </c>
      <c r="M43" s="2">
        <v>0</v>
      </c>
      <c r="N43" s="2">
        <v>1059189.6000000001</v>
      </c>
    </row>
    <row r="44" spans="1:14" x14ac:dyDescent="0.25">
      <c r="A44" s="1" t="s">
        <v>48</v>
      </c>
      <c r="B44" s="2">
        <v>16744457.619999999</v>
      </c>
      <c r="C44" s="2">
        <v>18795169.829999998</v>
      </c>
      <c r="D44" s="2">
        <v>23190246.039999999</v>
      </c>
      <c r="E44" s="2">
        <v>23331915.039999999</v>
      </c>
      <c r="F44" s="2">
        <v>25395916.91</v>
      </c>
      <c r="G44" s="2">
        <v>23387010.82</v>
      </c>
      <c r="H44" s="2">
        <v>23674585.1527633</v>
      </c>
      <c r="I44" s="2">
        <v>23916210.809999999</v>
      </c>
      <c r="J44" s="2">
        <v>24431964.600000001</v>
      </c>
      <c r="K44" s="2">
        <v>22845011.59</v>
      </c>
      <c r="L44" s="2">
        <v>20105414.699999999</v>
      </c>
      <c r="M44" s="2">
        <v>23249308.34</v>
      </c>
      <c r="N44" s="2">
        <v>269067211.45276326</v>
      </c>
    </row>
    <row r="45" spans="1:14" x14ac:dyDescent="0.25">
      <c r="A45" s="1" t="s">
        <v>49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51</v>
      </c>
      <c r="B47" s="2">
        <v>392257.01</v>
      </c>
      <c r="C47" s="2">
        <v>0</v>
      </c>
      <c r="D47" s="2">
        <v>0</v>
      </c>
      <c r="E47" s="2">
        <v>0</v>
      </c>
      <c r="F47" s="2">
        <v>0</v>
      </c>
      <c r="G47" s="2">
        <v>402819.32</v>
      </c>
      <c r="H47" s="2">
        <v>420684.51</v>
      </c>
      <c r="I47" s="2">
        <v>1095825.6499999999</v>
      </c>
      <c r="J47" s="2">
        <v>1880759.99</v>
      </c>
      <c r="K47" s="2">
        <v>1918107.23</v>
      </c>
      <c r="L47" s="2">
        <v>1980954.98</v>
      </c>
      <c r="M47" s="2">
        <v>1262713.1499999999</v>
      </c>
      <c r="N47" s="2">
        <v>9354121.8400000017</v>
      </c>
    </row>
    <row r="48" spans="1:14" x14ac:dyDescent="0.25">
      <c r="A48" s="1" t="s">
        <v>52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53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54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55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1" t="s">
        <v>56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x14ac:dyDescent="0.25">
      <c r="A53" s="6" t="s">
        <v>57</v>
      </c>
      <c r="B53" s="7">
        <v>0</v>
      </c>
      <c r="C53" s="7">
        <v>0</v>
      </c>
      <c r="D53" s="7">
        <v>0</v>
      </c>
      <c r="E53" s="7">
        <v>0</v>
      </c>
      <c r="F53" s="7">
        <v>509431.5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750000</v>
      </c>
      <c r="N53" s="7">
        <v>1259431.5</v>
      </c>
    </row>
    <row r="54" spans="1:14" x14ac:dyDescent="0.25">
      <c r="A54" s="1" t="s">
        <v>58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59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60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61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62</v>
      </c>
      <c r="B58" s="2">
        <v>0</v>
      </c>
      <c r="C58" s="2">
        <v>0</v>
      </c>
      <c r="D58" s="2">
        <v>0</v>
      </c>
      <c r="E58" s="2">
        <v>0</v>
      </c>
      <c r="F58" s="2">
        <v>509431.5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750000</v>
      </c>
      <c r="N58" s="2">
        <v>1259431.5</v>
      </c>
    </row>
    <row r="59" spans="1:14" x14ac:dyDescent="0.25">
      <c r="A59" s="1" t="s">
        <v>63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1" t="s">
        <v>64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</row>
    <row r="61" spans="1:14" x14ac:dyDescent="0.25">
      <c r="A61" s="6" t="s">
        <v>65</v>
      </c>
      <c r="B61" s="7">
        <v>32925208.029999997</v>
      </c>
      <c r="C61" s="7">
        <v>37338161.219999999</v>
      </c>
      <c r="D61" s="7">
        <v>42105189.960000001</v>
      </c>
      <c r="E61" s="7">
        <v>35532200.68</v>
      </c>
      <c r="F61" s="7">
        <v>62981908.810000002</v>
      </c>
      <c r="G61" s="7">
        <v>62757978.348311</v>
      </c>
      <c r="H61" s="7">
        <v>64148902.207518004</v>
      </c>
      <c r="I61" s="7">
        <v>64475430.109999999</v>
      </c>
      <c r="J61" s="7">
        <v>79302966</v>
      </c>
      <c r="K61" s="7">
        <v>81567109.700000003</v>
      </c>
      <c r="L61" s="7">
        <v>73361994.75</v>
      </c>
      <c r="M61" s="7">
        <v>76586824.099999994</v>
      </c>
      <c r="N61" s="7">
        <v>713083873.91582894</v>
      </c>
    </row>
    <row r="62" spans="1:14" x14ac:dyDescent="0.25">
      <c r="A62" s="1" t="s">
        <v>66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67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68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963900</v>
      </c>
      <c r="M64" s="2">
        <v>1927800</v>
      </c>
      <c r="N64" s="2">
        <v>2891700</v>
      </c>
    </row>
    <row r="65" spans="1:14" x14ac:dyDescent="0.25">
      <c r="A65" s="1" t="s">
        <v>69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70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71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72</v>
      </c>
      <c r="B68" s="2">
        <v>17562726.289999999</v>
      </c>
      <c r="C68" s="2">
        <v>21105158.649999999</v>
      </c>
      <c r="D68" s="2">
        <v>21627356.170000002</v>
      </c>
      <c r="E68" s="2">
        <v>11661161.33</v>
      </c>
      <c r="F68" s="2">
        <v>34161432.240000002</v>
      </c>
      <c r="G68" s="2">
        <v>33807525</v>
      </c>
      <c r="H68" s="2">
        <v>39284434.324000001</v>
      </c>
      <c r="I68" s="2">
        <v>31137090.280000001</v>
      </c>
      <c r="J68" s="2">
        <v>45389395.640000001</v>
      </c>
      <c r="K68" s="2">
        <v>48681186.520000003</v>
      </c>
      <c r="L68" s="2">
        <v>42837619.18</v>
      </c>
      <c r="M68" s="2">
        <v>44978872.960000001</v>
      </c>
      <c r="N68" s="2">
        <v>392233958.58399999</v>
      </c>
    </row>
    <row r="69" spans="1:14" x14ac:dyDescent="0.25">
      <c r="A69" s="1" t="s">
        <v>73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74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75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76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77</v>
      </c>
      <c r="B73" s="2">
        <v>5070840.9000000004</v>
      </c>
      <c r="C73" s="2">
        <v>6319695.5999999996</v>
      </c>
      <c r="D73" s="2">
        <v>6212299.9100000001</v>
      </c>
      <c r="E73" s="2">
        <v>7791722.7400000002</v>
      </c>
      <c r="F73" s="2">
        <v>7869071.4199999999</v>
      </c>
      <c r="G73" s="2">
        <v>8163267.54</v>
      </c>
      <c r="H73" s="2">
        <v>7954827.7000000002</v>
      </c>
      <c r="I73" s="2">
        <v>9849501.9000000004</v>
      </c>
      <c r="J73" s="2">
        <v>11990568.199999999</v>
      </c>
      <c r="K73" s="2">
        <v>13139063.9</v>
      </c>
      <c r="L73" s="2">
        <v>11869613.9</v>
      </c>
      <c r="M73" s="2">
        <v>10448808.6</v>
      </c>
      <c r="N73" s="2">
        <v>106679282.31</v>
      </c>
    </row>
    <row r="74" spans="1:14" x14ac:dyDescent="0.25">
      <c r="A74" s="1" t="s">
        <v>78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79</v>
      </c>
      <c r="B75" s="2">
        <v>10291640.84</v>
      </c>
      <c r="C75" s="2">
        <v>9913306.9700000007</v>
      </c>
      <c r="D75" s="2">
        <v>14265533.880000001</v>
      </c>
      <c r="E75" s="2">
        <v>16079316.609999999</v>
      </c>
      <c r="F75" s="2">
        <v>20951405.149999999</v>
      </c>
      <c r="G75" s="2">
        <v>20787185.808311</v>
      </c>
      <c r="H75" s="2">
        <v>16909640.183518</v>
      </c>
      <c r="I75" s="2">
        <v>23488837.93</v>
      </c>
      <c r="J75" s="2">
        <v>21923002.16</v>
      </c>
      <c r="K75" s="2">
        <v>19746859.280000001</v>
      </c>
      <c r="L75" s="2">
        <v>17690861.670000002</v>
      </c>
      <c r="M75" s="2">
        <v>19231342.539999999</v>
      </c>
      <c r="N75" s="2">
        <v>211278933.02182898</v>
      </c>
    </row>
    <row r="76" spans="1:14" x14ac:dyDescent="0.25">
      <c r="A76" s="1" t="s">
        <v>80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</row>
    <row r="77" spans="1:14" x14ac:dyDescent="0.25">
      <c r="A77" s="6" t="s">
        <v>81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</row>
    <row r="78" spans="1:14" x14ac:dyDescent="0.25">
      <c r="A78" s="1" t="s">
        <v>15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</row>
    <row r="79" spans="1:14" x14ac:dyDescent="0.25">
      <c r="A79" s="6" t="s">
        <v>82</v>
      </c>
      <c r="B79" s="7">
        <v>5847873</v>
      </c>
      <c r="C79" s="7">
        <v>7073210</v>
      </c>
      <c r="D79" s="7">
        <v>5117766</v>
      </c>
      <c r="E79" s="7">
        <v>4128187</v>
      </c>
      <c r="F79" s="7">
        <v>5937917</v>
      </c>
      <c r="G79" s="7">
        <v>11079260</v>
      </c>
      <c r="H79" s="7">
        <v>19399119</v>
      </c>
      <c r="I79" s="7">
        <v>7300833</v>
      </c>
      <c r="J79" s="7">
        <v>1593018</v>
      </c>
      <c r="K79" s="7">
        <v>3174357</v>
      </c>
      <c r="L79" s="7">
        <v>5481930.5</v>
      </c>
      <c r="M79" s="7">
        <v>7875709</v>
      </c>
      <c r="N79" s="7">
        <v>84009179.5</v>
      </c>
    </row>
    <row r="80" spans="1:14" x14ac:dyDescent="0.25">
      <c r="A80" s="1" t="s">
        <v>83</v>
      </c>
      <c r="B80" s="2">
        <v>4484583</v>
      </c>
      <c r="C80" s="2">
        <v>5255490</v>
      </c>
      <c r="D80" s="2">
        <v>2181186</v>
      </c>
      <c r="E80" s="2">
        <v>1367184</v>
      </c>
      <c r="F80" s="2">
        <v>1236077</v>
      </c>
      <c r="G80" s="2">
        <v>3633838</v>
      </c>
      <c r="H80" s="2">
        <v>6653182</v>
      </c>
      <c r="I80" s="2">
        <v>2212525</v>
      </c>
      <c r="J80" s="2">
        <v>1593018</v>
      </c>
      <c r="K80" s="2">
        <v>3174357</v>
      </c>
      <c r="L80" s="2">
        <v>2245628</v>
      </c>
      <c r="M80" s="2">
        <v>4779869</v>
      </c>
      <c r="N80" s="2">
        <v>38816937</v>
      </c>
    </row>
    <row r="81" spans="1:14" x14ac:dyDescent="0.25">
      <c r="A81" s="1" t="s">
        <v>84</v>
      </c>
      <c r="B81" s="2">
        <v>1363290</v>
      </c>
      <c r="C81" s="2">
        <v>1817720</v>
      </c>
      <c r="D81" s="2">
        <v>2936580</v>
      </c>
      <c r="E81" s="2">
        <v>1074660</v>
      </c>
      <c r="F81" s="2">
        <v>2149320</v>
      </c>
      <c r="G81" s="2">
        <v>1147780</v>
      </c>
      <c r="H81" s="2">
        <v>0</v>
      </c>
      <c r="I81" s="2">
        <v>0</v>
      </c>
      <c r="J81" s="2">
        <v>0</v>
      </c>
      <c r="K81" s="2">
        <v>0</v>
      </c>
      <c r="L81" s="2">
        <v>3236302.5</v>
      </c>
      <c r="M81" s="2">
        <v>3095840</v>
      </c>
      <c r="N81" s="2">
        <v>16821492.5</v>
      </c>
    </row>
    <row r="82" spans="1:14" x14ac:dyDescent="0.25">
      <c r="A82" s="1" t="s">
        <v>85</v>
      </c>
      <c r="B82" s="2">
        <v>0</v>
      </c>
      <c r="C82" s="2">
        <v>0</v>
      </c>
      <c r="D82" s="2">
        <v>0</v>
      </c>
      <c r="E82" s="2">
        <v>1686343</v>
      </c>
      <c r="F82" s="2">
        <v>2552520</v>
      </c>
      <c r="G82" s="2">
        <v>6297642</v>
      </c>
      <c r="H82" s="2">
        <v>12745937</v>
      </c>
      <c r="I82" s="2">
        <v>5088308</v>
      </c>
      <c r="J82" s="2">
        <v>0</v>
      </c>
      <c r="K82" s="2">
        <v>0</v>
      </c>
      <c r="L82" s="2">
        <v>0</v>
      </c>
      <c r="M82" s="2">
        <v>0</v>
      </c>
      <c r="N82" s="2">
        <v>28370750</v>
      </c>
    </row>
    <row r="83" spans="1:14" x14ac:dyDescent="0.25">
      <c r="A83" s="1" t="s">
        <v>15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</row>
    <row r="84" spans="1:14" x14ac:dyDescent="0.25">
      <c r="A84" s="6" t="s">
        <v>86</v>
      </c>
      <c r="B84" s="7">
        <v>5616889</v>
      </c>
      <c r="C84" s="7">
        <v>8374630.5</v>
      </c>
      <c r="D84" s="7">
        <v>13927398</v>
      </c>
      <c r="E84" s="7">
        <v>8506430.4000000004</v>
      </c>
      <c r="F84" s="7">
        <v>4386838.5999999996</v>
      </c>
      <c r="G84" s="7">
        <v>27206861.5</v>
      </c>
      <c r="H84" s="7">
        <v>35885078.549999997</v>
      </c>
      <c r="I84" s="7">
        <v>48704574.550000004</v>
      </c>
      <c r="J84" s="7">
        <v>34907507.030000001</v>
      </c>
      <c r="K84" s="7">
        <v>30567295.699999999</v>
      </c>
      <c r="L84" s="7">
        <v>13380962.6</v>
      </c>
      <c r="M84" s="7">
        <v>11382184.800000001</v>
      </c>
      <c r="N84" s="7">
        <v>242846651.22999999</v>
      </c>
    </row>
    <row r="85" spans="1:14" x14ac:dyDescent="0.25">
      <c r="A85" s="1" t="s">
        <v>87</v>
      </c>
      <c r="B85" s="2">
        <v>5616889</v>
      </c>
      <c r="C85" s="2">
        <v>8374630.5</v>
      </c>
      <c r="D85" s="2">
        <v>13734908</v>
      </c>
      <c r="E85" s="2">
        <v>8506430.4000000004</v>
      </c>
      <c r="F85" s="2">
        <v>4157043.6</v>
      </c>
      <c r="G85" s="2">
        <v>27206861.5</v>
      </c>
      <c r="H85" s="2">
        <v>35885078.549999997</v>
      </c>
      <c r="I85" s="2">
        <v>48704574.550000004</v>
      </c>
      <c r="J85" s="2">
        <v>34654732.030000001</v>
      </c>
      <c r="K85" s="2">
        <v>30061745.699999999</v>
      </c>
      <c r="L85" s="2">
        <v>13380962.6</v>
      </c>
      <c r="M85" s="2">
        <v>10548034.800000001</v>
      </c>
      <c r="N85" s="2">
        <v>240831891.22999999</v>
      </c>
    </row>
    <row r="86" spans="1:14" x14ac:dyDescent="0.25">
      <c r="A86" s="1" t="s">
        <v>88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89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90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15</v>
      </c>
      <c r="B89" s="2">
        <v>0</v>
      </c>
      <c r="C89" s="2">
        <v>0</v>
      </c>
      <c r="D89" s="2">
        <v>192490</v>
      </c>
      <c r="E89" s="2">
        <v>0</v>
      </c>
      <c r="F89" s="2">
        <v>229795</v>
      </c>
      <c r="G89" s="2">
        <v>0</v>
      </c>
      <c r="H89" s="2">
        <v>0</v>
      </c>
      <c r="I89" s="2">
        <v>0</v>
      </c>
      <c r="J89" s="2">
        <v>252775</v>
      </c>
      <c r="K89" s="2">
        <v>505550</v>
      </c>
      <c r="L89" s="2">
        <v>0</v>
      </c>
      <c r="M89" s="2">
        <v>834150</v>
      </c>
      <c r="N89" s="2">
        <v>2014760</v>
      </c>
    </row>
    <row r="90" spans="1:14" x14ac:dyDescent="0.25">
      <c r="A90" s="1" t="s">
        <v>91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</row>
    <row r="91" spans="1:14" x14ac:dyDescent="0.25">
      <c r="A91" s="6" t="s">
        <v>92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</row>
    <row r="92" spans="1:14" x14ac:dyDescent="0.25">
      <c r="A92" s="1" t="s">
        <v>15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93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1" t="s">
        <v>94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</row>
    <row r="95" spans="1:14" x14ac:dyDescent="0.25">
      <c r="A95" s="6" t="s">
        <v>95</v>
      </c>
      <c r="B95" s="7">
        <v>106230627.49000002</v>
      </c>
      <c r="C95" s="7">
        <v>118204600.42999998</v>
      </c>
      <c r="D95" s="7">
        <v>167161029.13</v>
      </c>
      <c r="E95" s="7">
        <v>163162487.26000002</v>
      </c>
      <c r="F95" s="7">
        <v>166946072.39999998</v>
      </c>
      <c r="G95" s="7">
        <v>145407513.59</v>
      </c>
      <c r="H95" s="7">
        <v>160070909.99999997</v>
      </c>
      <c r="I95" s="7">
        <v>148931424.62</v>
      </c>
      <c r="J95" s="7">
        <v>181011604.06999999</v>
      </c>
      <c r="K95" s="7">
        <v>51174774.819999993</v>
      </c>
      <c r="L95" s="7">
        <v>120974562.02999999</v>
      </c>
      <c r="M95" s="7">
        <v>132761898</v>
      </c>
      <c r="N95" s="7">
        <v>1662037503.8400002</v>
      </c>
    </row>
    <row r="96" spans="1:14" x14ac:dyDescent="0.25">
      <c r="A96" s="8" t="s">
        <v>96</v>
      </c>
      <c r="B96" s="9">
        <v>95288582.480000019</v>
      </c>
      <c r="C96" s="9">
        <v>97224765.779999986</v>
      </c>
      <c r="D96" s="9">
        <v>142302755.81</v>
      </c>
      <c r="E96" s="9">
        <v>129470916.86</v>
      </c>
      <c r="F96" s="9">
        <v>140972879.66</v>
      </c>
      <c r="G96" s="9">
        <v>114108602.23999999</v>
      </c>
      <c r="H96" s="9">
        <v>135453424.63999999</v>
      </c>
      <c r="I96" s="9">
        <v>122172609.06999999</v>
      </c>
      <c r="J96" s="9">
        <v>155443053.16999999</v>
      </c>
      <c r="K96" s="9">
        <v>31438359.27</v>
      </c>
      <c r="L96" s="9">
        <v>108254586.56999999</v>
      </c>
      <c r="M96" s="9">
        <v>125477288</v>
      </c>
      <c r="N96" s="9">
        <v>1397607823.55</v>
      </c>
    </row>
    <row r="97" spans="1:14" x14ac:dyDescent="0.25">
      <c r="A97" s="10" t="s">
        <v>97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98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15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99</v>
      </c>
      <c r="B100" s="11">
        <v>6841825.25</v>
      </c>
      <c r="C100" s="11">
        <v>11326992.18</v>
      </c>
      <c r="D100" s="11">
        <v>14338972.960000001</v>
      </c>
      <c r="E100" s="11">
        <v>24651165</v>
      </c>
      <c r="F100" s="11">
        <v>17342651.100000001</v>
      </c>
      <c r="G100" s="11">
        <v>25376387.57</v>
      </c>
      <c r="H100" s="11">
        <v>11414905.039999999</v>
      </c>
      <c r="I100" s="11">
        <v>19424858.920000002</v>
      </c>
      <c r="J100" s="11">
        <v>16462438.18</v>
      </c>
      <c r="K100" s="11">
        <v>13835319.359999999</v>
      </c>
      <c r="L100" s="11">
        <v>5858831.5999999996</v>
      </c>
      <c r="M100" s="11">
        <v>0</v>
      </c>
      <c r="N100" s="11">
        <v>166874347.16</v>
      </c>
    </row>
    <row r="101" spans="1:14" x14ac:dyDescent="0.25">
      <c r="A101" s="10" t="s">
        <v>100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101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0" t="s">
        <v>102</v>
      </c>
      <c r="B103" s="11">
        <v>4100219.76</v>
      </c>
      <c r="C103" s="11">
        <v>9652842.4700000007</v>
      </c>
      <c r="D103" s="11">
        <v>10519300.359999999</v>
      </c>
      <c r="E103" s="11">
        <v>9040405.4000000004</v>
      </c>
      <c r="F103" s="11">
        <v>8630541.6400000006</v>
      </c>
      <c r="G103" s="11">
        <v>5922523.7800000003</v>
      </c>
      <c r="H103" s="11">
        <v>13202580.32</v>
      </c>
      <c r="I103" s="11">
        <v>7333956.6300000008</v>
      </c>
      <c r="J103" s="11">
        <v>9106112.7200000007</v>
      </c>
      <c r="K103" s="11">
        <v>5901096.1900000004</v>
      </c>
      <c r="L103" s="11">
        <v>6861143.8600000003</v>
      </c>
      <c r="M103" s="11">
        <v>7284610</v>
      </c>
      <c r="N103" s="11">
        <v>97555333.129999995</v>
      </c>
    </row>
    <row r="104" spans="1:14" x14ac:dyDescent="0.25">
      <c r="A104" s="12" t="s">
        <v>125</v>
      </c>
      <c r="B104" s="13">
        <v>346853022.23000002</v>
      </c>
      <c r="C104" s="13">
        <v>379839331.08000004</v>
      </c>
      <c r="D104" s="13">
        <v>465481477.22000003</v>
      </c>
      <c r="E104" s="13">
        <v>527874661.70999998</v>
      </c>
      <c r="F104" s="13">
        <v>562707062.90999997</v>
      </c>
      <c r="G104" s="13">
        <v>645408226.11831093</v>
      </c>
      <c r="H104" s="13">
        <v>750992903.3902812</v>
      </c>
      <c r="I104" s="13">
        <v>780322833.1099999</v>
      </c>
      <c r="J104" s="13">
        <v>796492190.38</v>
      </c>
      <c r="K104" s="13">
        <v>701335457.32000005</v>
      </c>
      <c r="L104" s="13">
        <v>660953861.52999997</v>
      </c>
      <c r="M104" s="13">
        <v>713671422.62999988</v>
      </c>
      <c r="N104" s="13">
        <v>7331932449.6285934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/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194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355442.88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355442.88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355442.88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355442.88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20370378.100000001</v>
      </c>
      <c r="C12" s="7">
        <v>21063032.48</v>
      </c>
      <c r="D12" s="7">
        <v>17658355.400000002</v>
      </c>
      <c r="E12" s="7">
        <v>27788769.609999999</v>
      </c>
      <c r="F12" s="7">
        <v>24409864.530000001</v>
      </c>
      <c r="G12" s="7">
        <v>26457946.399999999</v>
      </c>
      <c r="H12" s="7">
        <v>24298426.390000001</v>
      </c>
      <c r="I12" s="7">
        <v>29528229.960000001</v>
      </c>
      <c r="J12" s="7">
        <v>15268240.5</v>
      </c>
      <c r="K12" s="7">
        <v>19286065.350000001</v>
      </c>
      <c r="L12" s="7">
        <v>23260314.640000001</v>
      </c>
      <c r="M12" s="7">
        <v>20917953.100000001</v>
      </c>
      <c r="N12" s="7">
        <v>270307576.45999998</v>
      </c>
    </row>
    <row r="13" spans="1:14" x14ac:dyDescent="0.25">
      <c r="A13" s="1" t="s">
        <v>19</v>
      </c>
      <c r="B13" s="2">
        <v>1339612.8</v>
      </c>
      <c r="C13" s="2">
        <v>699317.7</v>
      </c>
      <c r="D13" s="2">
        <v>3164628.22</v>
      </c>
      <c r="E13" s="2">
        <v>2387323.64</v>
      </c>
      <c r="F13" s="2">
        <v>1891704.88</v>
      </c>
      <c r="G13" s="2">
        <v>6185910.6399999997</v>
      </c>
      <c r="H13" s="2">
        <v>1444630.07</v>
      </c>
      <c r="I13" s="2">
        <v>1402758.24</v>
      </c>
      <c r="J13" s="2">
        <v>0</v>
      </c>
      <c r="K13" s="2">
        <v>0</v>
      </c>
      <c r="L13" s="2">
        <v>0</v>
      </c>
      <c r="M13" s="2">
        <v>0</v>
      </c>
      <c r="N13" s="2">
        <v>18515886.190000001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/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1726455.7</v>
      </c>
      <c r="C15" s="2">
        <v>1718785.3</v>
      </c>
      <c r="D15" s="2">
        <v>648661.52</v>
      </c>
      <c r="E15" s="2">
        <v>2203834.23</v>
      </c>
      <c r="F15" s="2">
        <v>1865334.12</v>
      </c>
      <c r="G15" s="2">
        <v>2854500.35</v>
      </c>
      <c r="H15" s="2">
        <v>2539542.0699999998</v>
      </c>
      <c r="I15" s="2">
        <v>488873.32</v>
      </c>
      <c r="J15" s="2">
        <v>4764370.26</v>
      </c>
      <c r="K15" s="2">
        <v>871915.33</v>
      </c>
      <c r="L15" s="2">
        <v>0</v>
      </c>
      <c r="M15" s="2">
        <v>2636996.5699999998</v>
      </c>
      <c r="N15" s="2">
        <v>22319268.77</v>
      </c>
    </row>
    <row r="16" spans="1:14" x14ac:dyDescent="0.25">
      <c r="A16" s="1" t="s">
        <v>22</v>
      </c>
      <c r="B16" s="2">
        <v>14653330.1</v>
      </c>
      <c r="C16" s="2">
        <v>16228273.48</v>
      </c>
      <c r="D16" s="2">
        <v>12133087.460000001</v>
      </c>
      <c r="E16" s="2">
        <v>19240239.57</v>
      </c>
      <c r="F16" s="2">
        <v>16387113.390000001</v>
      </c>
      <c r="G16" s="2">
        <v>13443033.23</v>
      </c>
      <c r="H16" s="2">
        <v>14794735.67</v>
      </c>
      <c r="I16" s="2">
        <v>20754367.48</v>
      </c>
      <c r="J16" s="2">
        <v>5087807.46</v>
      </c>
      <c r="K16" s="2">
        <v>11419328.039999999</v>
      </c>
      <c r="L16" s="2">
        <v>16304987.140000001</v>
      </c>
      <c r="M16" s="2">
        <v>12711911.949999999</v>
      </c>
      <c r="N16" s="2">
        <v>173158214.96999997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/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2650979.5</v>
      </c>
      <c r="C18" s="2">
        <v>2416656</v>
      </c>
      <c r="D18" s="2">
        <v>1711978.2</v>
      </c>
      <c r="E18" s="2">
        <v>3957372.17</v>
      </c>
      <c r="F18" s="2">
        <v>4265712.1399999997</v>
      </c>
      <c r="G18" s="2">
        <v>3974502.18</v>
      </c>
      <c r="H18" s="2">
        <v>5519518.5800000001</v>
      </c>
      <c r="I18" s="2">
        <v>6882230.9199999999</v>
      </c>
      <c r="J18" s="2">
        <v>5416062.7800000003</v>
      </c>
      <c r="K18" s="2">
        <v>6994821.9800000004</v>
      </c>
      <c r="L18" s="2">
        <v>6955327.5</v>
      </c>
      <c r="M18" s="2">
        <v>5569044.5800000001</v>
      </c>
      <c r="N18" s="2">
        <v>56314206.530000001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30474</v>
      </c>
      <c r="C24" s="7">
        <v>0</v>
      </c>
      <c r="D24" s="7">
        <v>0</v>
      </c>
      <c r="E24" s="7">
        <v>0</v>
      </c>
      <c r="F24" s="7">
        <v>17785</v>
      </c>
      <c r="G24" s="7">
        <v>0</v>
      </c>
      <c r="H24" s="7">
        <v>3200</v>
      </c>
      <c r="I24" s="7">
        <v>15000</v>
      </c>
      <c r="J24" s="7">
        <v>127937</v>
      </c>
      <c r="K24" s="7">
        <v>1.0000000000000001E-5</v>
      </c>
      <c r="L24" s="7">
        <v>24815</v>
      </c>
      <c r="M24" s="7">
        <v>90000</v>
      </c>
      <c r="N24" s="7">
        <v>309211.00000999996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30474</v>
      </c>
      <c r="C26" s="2">
        <v>0</v>
      </c>
      <c r="D26" s="2">
        <v>0</v>
      </c>
      <c r="E26" s="2">
        <v>0</v>
      </c>
      <c r="F26" s="2">
        <v>17785</v>
      </c>
      <c r="G26" s="2">
        <v>0</v>
      </c>
      <c r="H26" s="2">
        <v>3200</v>
      </c>
      <c r="I26" s="2">
        <v>15000</v>
      </c>
      <c r="J26" s="2">
        <v>127937</v>
      </c>
      <c r="K26" s="2">
        <v>1.0000000000000001E-5</v>
      </c>
      <c r="L26" s="2">
        <v>24815</v>
      </c>
      <c r="M26" s="2">
        <v>90000</v>
      </c>
      <c r="N26" s="2">
        <v>309211.00000999996</v>
      </c>
    </row>
    <row r="27" spans="1:14" x14ac:dyDescent="0.25">
      <c r="A27" s="6" t="s">
        <v>33</v>
      </c>
      <c r="B27" s="7">
        <v>200175091.67000002</v>
      </c>
      <c r="C27" s="7">
        <v>171464369.44999999</v>
      </c>
      <c r="D27" s="7">
        <v>143715330.17000002</v>
      </c>
      <c r="E27" s="7">
        <v>234583442.65999991</v>
      </c>
      <c r="F27" s="7">
        <v>321558840.77999997</v>
      </c>
      <c r="G27" s="7">
        <v>331863838.45999992</v>
      </c>
      <c r="H27" s="7">
        <v>360009182.18000001</v>
      </c>
      <c r="I27" s="7">
        <v>300680821.19</v>
      </c>
      <c r="J27" s="7">
        <v>300950001.40999997</v>
      </c>
      <c r="K27" s="7">
        <v>231772161.78999999</v>
      </c>
      <c r="L27" s="7">
        <v>164962976.94999999</v>
      </c>
      <c r="M27" s="7">
        <v>99105517.950000003</v>
      </c>
      <c r="N27" s="7">
        <v>2860841574.6599998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/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/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/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/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44482021.829999998</v>
      </c>
      <c r="C32" s="2">
        <v>115946947.52</v>
      </c>
      <c r="D32" s="2">
        <v>43159210.810000002</v>
      </c>
      <c r="E32" s="2">
        <v>18923947.719999999</v>
      </c>
      <c r="F32" s="2">
        <v>60333638.229999997</v>
      </c>
      <c r="G32" s="2">
        <v>267443260.53</v>
      </c>
      <c r="H32" s="2">
        <v>234420055.83000001</v>
      </c>
      <c r="I32" s="2">
        <v>156398697.43000001</v>
      </c>
      <c r="J32" s="2">
        <v>127289150.59</v>
      </c>
      <c r="K32" s="2">
        <v>65689315.409999996</v>
      </c>
      <c r="L32" s="2">
        <v>48599049.909999996</v>
      </c>
      <c r="M32" s="2">
        <v>9819284</v>
      </c>
      <c r="N32" s="2">
        <v>1192504579.8100002</v>
      </c>
    </row>
    <row r="33" spans="1:14" x14ac:dyDescent="0.25">
      <c r="A33" s="1" t="s">
        <v>39</v>
      </c>
      <c r="B33" s="2">
        <v>13156356.58</v>
      </c>
      <c r="C33" s="2">
        <v>8439285</v>
      </c>
      <c r="D33" s="2">
        <v>9498339.6400000006</v>
      </c>
      <c r="E33" s="2">
        <v>20846829.420000002</v>
      </c>
      <c r="F33" s="2">
        <v>14169048.35</v>
      </c>
      <c r="G33" s="2">
        <v>18173804.059999999</v>
      </c>
      <c r="H33" s="2">
        <v>21344338.329999998</v>
      </c>
      <c r="I33" s="2">
        <v>18761780.559999999</v>
      </c>
      <c r="J33" s="2">
        <v>17397882.25</v>
      </c>
      <c r="K33" s="2">
        <v>21146532.280000001</v>
      </c>
      <c r="L33" s="2">
        <v>14941457.92</v>
      </c>
      <c r="M33" s="2">
        <v>17227123.449999999</v>
      </c>
      <c r="N33" s="2">
        <v>195102777.83999997</v>
      </c>
    </row>
    <row r="34" spans="1:14" x14ac:dyDescent="0.25">
      <c r="A34" s="1" t="s">
        <v>40</v>
      </c>
      <c r="B34" s="2">
        <v>491112</v>
      </c>
      <c r="C34" s="2">
        <v>662501</v>
      </c>
      <c r="D34" s="2">
        <v>968170</v>
      </c>
      <c r="E34" s="2">
        <v>742935</v>
      </c>
      <c r="F34" s="2">
        <v>876663</v>
      </c>
      <c r="G34" s="2">
        <v>389606</v>
      </c>
      <c r="H34" s="2"/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4130987</v>
      </c>
    </row>
    <row r="35" spans="1:14" x14ac:dyDescent="0.25">
      <c r="A35" s="1" t="s">
        <v>41</v>
      </c>
      <c r="B35" s="2">
        <v>17341324</v>
      </c>
      <c r="C35" s="2">
        <v>8226150</v>
      </c>
      <c r="D35" s="2">
        <v>5212637</v>
      </c>
      <c r="E35" s="2">
        <v>6276968</v>
      </c>
      <c r="F35" s="2">
        <v>14297757</v>
      </c>
      <c r="G35" s="2">
        <v>18637435</v>
      </c>
      <c r="H35" s="2">
        <v>24684901</v>
      </c>
      <c r="I35" s="2">
        <v>25590541</v>
      </c>
      <c r="J35" s="2">
        <v>23768472.199999999</v>
      </c>
      <c r="K35" s="2">
        <v>15664521</v>
      </c>
      <c r="L35" s="2">
        <v>6365699</v>
      </c>
      <c r="M35" s="2">
        <v>11395544</v>
      </c>
      <c r="N35" s="2">
        <v>177461949.19999999</v>
      </c>
    </row>
    <row r="36" spans="1:14" x14ac:dyDescent="0.25">
      <c r="A36" s="1" t="s">
        <v>42</v>
      </c>
      <c r="B36" s="2">
        <v>124097552.93000001</v>
      </c>
      <c r="C36" s="2">
        <v>22529491.420000002</v>
      </c>
      <c r="D36" s="2">
        <v>70291310.969999999</v>
      </c>
      <c r="E36" s="2">
        <v>181771985.37999994</v>
      </c>
      <c r="F36" s="2">
        <v>226607815.80000001</v>
      </c>
      <c r="G36" s="2">
        <v>23639574.469999999</v>
      </c>
      <c r="H36" s="2">
        <v>79559887.019999996</v>
      </c>
      <c r="I36" s="2">
        <v>99929802.200000003</v>
      </c>
      <c r="J36" s="2">
        <v>132494496.37</v>
      </c>
      <c r="K36" s="2">
        <v>129271793.09999999</v>
      </c>
      <c r="L36" s="2">
        <v>87532650.239999995</v>
      </c>
      <c r="M36" s="2">
        <v>60663566.5</v>
      </c>
      <c r="N36" s="2">
        <v>1238389926.4000001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/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606724.32999999996</v>
      </c>
      <c r="C38" s="2">
        <v>15659994.51</v>
      </c>
      <c r="D38" s="2">
        <v>14585661.75</v>
      </c>
      <c r="E38" s="2">
        <v>6020777.1399999997</v>
      </c>
      <c r="F38" s="2">
        <v>5273918.4000000004</v>
      </c>
      <c r="G38" s="2">
        <v>3580158.4</v>
      </c>
      <c r="H38" s="2"/>
      <c r="I38" s="2">
        <v>0</v>
      </c>
      <c r="J38" s="2">
        <v>0</v>
      </c>
      <c r="K38" s="2">
        <v>0</v>
      </c>
      <c r="L38" s="2">
        <v>7524119.8799999999</v>
      </c>
      <c r="M38" s="2">
        <v>0</v>
      </c>
      <c r="N38" s="2">
        <v>53251354.409999996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/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/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15939025.210000001</v>
      </c>
      <c r="C41" s="7">
        <v>10236160.25</v>
      </c>
      <c r="D41" s="7">
        <v>7532190.4199999999</v>
      </c>
      <c r="E41" s="7">
        <v>2683723.59</v>
      </c>
      <c r="F41" s="7">
        <v>8431498.4000000004</v>
      </c>
      <c r="G41" s="7">
        <v>9669503.0800000001</v>
      </c>
      <c r="H41" s="7">
        <v>15564518.77</v>
      </c>
      <c r="I41" s="7">
        <v>15720778.800000001</v>
      </c>
      <c r="J41" s="7">
        <v>13645297.16</v>
      </c>
      <c r="K41" s="7">
        <v>15301967.959999999</v>
      </c>
      <c r="L41" s="7">
        <v>14176807.449999999</v>
      </c>
      <c r="M41" s="7">
        <v>15526755.609999999</v>
      </c>
      <c r="N41" s="7">
        <v>144428226.69999999</v>
      </c>
    </row>
    <row r="42" spans="1:14" x14ac:dyDescent="0.25">
      <c r="A42" s="1" t="s">
        <v>47</v>
      </c>
      <c r="B42" s="2">
        <v>0</v>
      </c>
      <c r="C42" s="2">
        <v>90620</v>
      </c>
      <c r="D42" s="2">
        <v>22655</v>
      </c>
      <c r="E42" s="2">
        <v>158585</v>
      </c>
      <c r="F42" s="2">
        <v>67965</v>
      </c>
      <c r="G42" s="2">
        <v>113275</v>
      </c>
      <c r="H42" s="2">
        <v>67965</v>
      </c>
      <c r="I42" s="2">
        <v>0</v>
      </c>
      <c r="J42" s="2">
        <v>0</v>
      </c>
      <c r="K42" s="2">
        <v>0</v>
      </c>
      <c r="L42" s="2">
        <v>0</v>
      </c>
      <c r="M42" s="2">
        <v>45148</v>
      </c>
      <c r="N42" s="2">
        <v>566213</v>
      </c>
    </row>
    <row r="43" spans="1:14" x14ac:dyDescent="0.25">
      <c r="A43" s="1" t="s">
        <v>48</v>
      </c>
      <c r="B43" s="2">
        <v>15333616.310000001</v>
      </c>
      <c r="C43" s="2">
        <v>9902675.9000000004</v>
      </c>
      <c r="D43" s="2">
        <v>7246302.5800000001</v>
      </c>
      <c r="E43" s="2">
        <v>2525138.59</v>
      </c>
      <c r="F43" s="2">
        <v>7964725.3700000001</v>
      </c>
      <c r="G43" s="2">
        <v>8812164.3300000001</v>
      </c>
      <c r="H43" s="2">
        <v>14125332.59</v>
      </c>
      <c r="I43" s="2">
        <v>14455219.75</v>
      </c>
      <c r="J43" s="2">
        <v>12445861.34</v>
      </c>
      <c r="K43" s="2">
        <v>14150616.859999999</v>
      </c>
      <c r="L43" s="2">
        <v>13330823.33</v>
      </c>
      <c r="M43" s="2">
        <v>15050454.34</v>
      </c>
      <c r="N43" s="2">
        <v>135342931.28999999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/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/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605408.9</v>
      </c>
      <c r="C46" s="2">
        <v>242864.35</v>
      </c>
      <c r="D46" s="2">
        <v>263232.84000000003</v>
      </c>
      <c r="E46" s="2">
        <v>0</v>
      </c>
      <c r="F46" s="2">
        <v>398808.03</v>
      </c>
      <c r="G46" s="2">
        <v>744063.75</v>
      </c>
      <c r="H46" s="2">
        <v>1371221.18</v>
      </c>
      <c r="I46" s="2">
        <v>1265559.05</v>
      </c>
      <c r="J46" s="2">
        <v>1199435.82</v>
      </c>
      <c r="K46" s="2">
        <v>1151351.1000000001</v>
      </c>
      <c r="L46" s="2">
        <v>845984.12</v>
      </c>
      <c r="M46" s="2">
        <v>431153.27</v>
      </c>
      <c r="N46" s="2">
        <v>8519082.4100000001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/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/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/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/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/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/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/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/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/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/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/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/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/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31170966.289999999</v>
      </c>
      <c r="C60" s="7">
        <v>24446051.620000001</v>
      </c>
      <c r="D60" s="7">
        <v>18678477.170000002</v>
      </c>
      <c r="E60" s="7">
        <v>14546837.960000001</v>
      </c>
      <c r="F60" s="7">
        <v>17936537.030000001</v>
      </c>
      <c r="G60" s="7">
        <v>18642989.52</v>
      </c>
      <c r="H60" s="7">
        <v>17072876</v>
      </c>
      <c r="I60" s="7">
        <v>17350194.669999998</v>
      </c>
      <c r="J60" s="7">
        <v>19544669.460000001</v>
      </c>
      <c r="K60" s="7">
        <v>34358310.409999996</v>
      </c>
      <c r="L60" s="7">
        <v>37913791.329999998</v>
      </c>
      <c r="M60" s="7">
        <v>42437138.810000002</v>
      </c>
      <c r="N60" s="7">
        <v>294098840.26999998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/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/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/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/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/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/>
      <c r="I66" s="2">
        <v>0</v>
      </c>
      <c r="J66" s="2">
        <v>0</v>
      </c>
      <c r="K66" s="2">
        <v>766896</v>
      </c>
      <c r="L66" s="2">
        <v>820560</v>
      </c>
      <c r="M66" s="2">
        <v>0</v>
      </c>
      <c r="N66" s="2">
        <v>1587456</v>
      </c>
    </row>
    <row r="67" spans="1:14" x14ac:dyDescent="0.25">
      <c r="A67" s="1" t="s">
        <v>72</v>
      </c>
      <c r="B67" s="2">
        <v>20163785.93</v>
      </c>
      <c r="C67" s="2">
        <v>16430680.75</v>
      </c>
      <c r="D67" s="2">
        <v>7382468.29</v>
      </c>
      <c r="E67" s="2">
        <v>307237.31</v>
      </c>
      <c r="F67" s="2">
        <v>8606447.3300000001</v>
      </c>
      <c r="G67" s="2">
        <v>6414197.1600000001</v>
      </c>
      <c r="H67" s="2">
        <v>122186</v>
      </c>
      <c r="I67" s="2">
        <v>122186</v>
      </c>
      <c r="J67" s="2">
        <v>0</v>
      </c>
      <c r="K67" s="2">
        <v>12609142.17</v>
      </c>
      <c r="L67" s="2">
        <v>16835998.010000002</v>
      </c>
      <c r="M67" s="2">
        <v>18519365.170000002</v>
      </c>
      <c r="N67" s="2">
        <v>107513694.12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/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/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/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/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5123973.58</v>
      </c>
      <c r="C72" s="2">
        <v>2421078.6800000002</v>
      </c>
      <c r="D72" s="2">
        <v>4113692.8</v>
      </c>
      <c r="E72" s="2">
        <v>0</v>
      </c>
      <c r="F72" s="2">
        <v>2591430.4</v>
      </c>
      <c r="G72" s="2">
        <v>5663613.2999999998</v>
      </c>
      <c r="H72" s="2">
        <v>5754923</v>
      </c>
      <c r="I72" s="2">
        <v>7467764.5499999998</v>
      </c>
      <c r="J72" s="2">
        <v>7465644.5999999996</v>
      </c>
      <c r="K72" s="2">
        <v>10593926.85</v>
      </c>
      <c r="L72" s="2">
        <v>10226858.85</v>
      </c>
      <c r="M72" s="2">
        <v>10726458.300000001</v>
      </c>
      <c r="N72" s="2">
        <v>72149364.909999996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/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5883206.7800000003</v>
      </c>
      <c r="C74" s="2">
        <v>5594292.1900000004</v>
      </c>
      <c r="D74" s="2">
        <v>7182316.0800000001</v>
      </c>
      <c r="E74" s="2">
        <v>14239600.65</v>
      </c>
      <c r="F74" s="2">
        <v>6738659.2999999998</v>
      </c>
      <c r="G74" s="2">
        <v>6565179.0599999996</v>
      </c>
      <c r="H74" s="2">
        <v>11195767</v>
      </c>
      <c r="I74" s="2">
        <v>9760244.1199999992</v>
      </c>
      <c r="J74" s="2">
        <v>12079024.859999999</v>
      </c>
      <c r="K74" s="2">
        <v>10388345.390000001</v>
      </c>
      <c r="L74" s="2">
        <v>10030374.470000001</v>
      </c>
      <c r="M74" s="2">
        <v>13191315.34</v>
      </c>
      <c r="N74" s="2">
        <v>112848325.24000001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/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5039567</v>
      </c>
      <c r="C78" s="7">
        <v>7313720</v>
      </c>
      <c r="D78" s="7">
        <v>651532</v>
      </c>
      <c r="E78" s="7">
        <v>6327828</v>
      </c>
      <c r="F78" s="7">
        <v>18205613</v>
      </c>
      <c r="G78" s="7">
        <v>13179967</v>
      </c>
      <c r="H78" s="7">
        <v>7682931</v>
      </c>
      <c r="I78" s="7">
        <v>2463190</v>
      </c>
      <c r="J78" s="7">
        <v>6094436</v>
      </c>
      <c r="K78" s="7">
        <v>9608522.5</v>
      </c>
      <c r="L78" s="7">
        <v>5130936</v>
      </c>
      <c r="M78" s="7">
        <v>7142000.5</v>
      </c>
      <c r="N78" s="7">
        <v>88840243</v>
      </c>
    </row>
    <row r="79" spans="1:14" x14ac:dyDescent="0.25">
      <c r="A79" s="1" t="s">
        <v>83</v>
      </c>
      <c r="B79" s="2">
        <v>5039567</v>
      </c>
      <c r="C79" s="2">
        <v>5456700</v>
      </c>
      <c r="D79" s="2">
        <v>651532</v>
      </c>
      <c r="E79" s="2">
        <v>72756</v>
      </c>
      <c r="F79" s="2">
        <v>4994578</v>
      </c>
      <c r="G79" s="2">
        <v>5433840</v>
      </c>
      <c r="H79" s="2">
        <v>5772503</v>
      </c>
      <c r="I79" s="2">
        <v>2463190</v>
      </c>
      <c r="J79" s="2">
        <v>6094436</v>
      </c>
      <c r="K79" s="2">
        <v>8156602.5</v>
      </c>
      <c r="L79" s="2">
        <v>2953056</v>
      </c>
      <c r="M79" s="2">
        <v>3980650.5</v>
      </c>
      <c r="N79" s="2">
        <v>51069411</v>
      </c>
    </row>
    <row r="80" spans="1:14" x14ac:dyDescent="0.25">
      <c r="A80" s="1" t="s">
        <v>84</v>
      </c>
      <c r="B80" s="2">
        <v>0</v>
      </c>
      <c r="C80" s="2">
        <v>1857020</v>
      </c>
      <c r="D80" s="2">
        <v>0</v>
      </c>
      <c r="E80" s="2">
        <v>0</v>
      </c>
      <c r="F80" s="2">
        <v>1592400</v>
      </c>
      <c r="G80" s="2">
        <v>796200</v>
      </c>
      <c r="H80" s="2">
        <v>437910</v>
      </c>
      <c r="I80" s="2">
        <v>0</v>
      </c>
      <c r="J80" s="2">
        <v>0</v>
      </c>
      <c r="K80" s="2">
        <v>1451920</v>
      </c>
      <c r="L80" s="2">
        <v>2177880</v>
      </c>
      <c r="M80" s="2">
        <v>3161350</v>
      </c>
      <c r="N80" s="2">
        <v>11474680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6255072</v>
      </c>
      <c r="F81" s="2">
        <v>11618635</v>
      </c>
      <c r="G81" s="2">
        <v>6949927</v>
      </c>
      <c r="H81" s="2">
        <v>1472518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26296152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/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4075932.8</v>
      </c>
      <c r="C83" s="7">
        <v>5433736.5499999998</v>
      </c>
      <c r="D83" s="7">
        <v>7052974.2000000002</v>
      </c>
      <c r="E83" s="7">
        <v>7068972</v>
      </c>
      <c r="F83" s="7">
        <v>4196929.7</v>
      </c>
      <c r="G83" s="7">
        <v>3894087</v>
      </c>
      <c r="H83" s="7">
        <v>16802898.800000001</v>
      </c>
      <c r="I83" s="7">
        <v>17519220.800000001</v>
      </c>
      <c r="J83" s="7">
        <v>16074121.560000001</v>
      </c>
      <c r="K83" s="7">
        <v>25284075.5</v>
      </c>
      <c r="L83" s="7">
        <v>13841225.199999999</v>
      </c>
      <c r="M83" s="7">
        <v>6484257</v>
      </c>
      <c r="N83" s="7">
        <v>127728431.11</v>
      </c>
    </row>
    <row r="84" spans="1:14" x14ac:dyDescent="0.25">
      <c r="A84" s="1" t="s">
        <v>87</v>
      </c>
      <c r="B84" s="2">
        <v>3818686.8</v>
      </c>
      <c r="C84" s="2">
        <v>3927821.55</v>
      </c>
      <c r="D84" s="2">
        <v>6819114.2000000002</v>
      </c>
      <c r="E84" s="2">
        <v>6360825</v>
      </c>
      <c r="F84" s="2">
        <v>3365626.7</v>
      </c>
      <c r="G84" s="2">
        <v>1923591</v>
      </c>
      <c r="H84" s="2">
        <v>16310274.800000001</v>
      </c>
      <c r="I84" s="2">
        <v>17026596.800000001</v>
      </c>
      <c r="J84" s="2">
        <v>15036036.560000001</v>
      </c>
      <c r="K84" s="2">
        <v>24505121.5</v>
      </c>
      <c r="L84" s="2">
        <v>13735004.199999999</v>
      </c>
      <c r="M84" s="2">
        <v>6271815</v>
      </c>
      <c r="N84" s="2">
        <v>119100514.11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/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/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/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257246</v>
      </c>
      <c r="C88" s="2">
        <v>1505915</v>
      </c>
      <c r="D88" s="2">
        <v>233860</v>
      </c>
      <c r="E88" s="2">
        <v>708147</v>
      </c>
      <c r="F88" s="2">
        <v>831303</v>
      </c>
      <c r="G88" s="2">
        <v>1970496</v>
      </c>
      <c r="H88" s="2">
        <v>492624</v>
      </c>
      <c r="I88" s="2">
        <v>492624</v>
      </c>
      <c r="J88" s="2">
        <v>1038085</v>
      </c>
      <c r="K88" s="2">
        <v>778954</v>
      </c>
      <c r="L88" s="2">
        <v>106221</v>
      </c>
      <c r="M88" s="2">
        <v>212442</v>
      </c>
      <c r="N88" s="2">
        <v>8627917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/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86561960.5</v>
      </c>
      <c r="C94" s="7">
        <v>85031783.140000015</v>
      </c>
      <c r="D94" s="7">
        <v>94992812.579999998</v>
      </c>
      <c r="E94" s="7">
        <v>118969653.11999999</v>
      </c>
      <c r="F94" s="7">
        <v>110050239.38000001</v>
      </c>
      <c r="G94" s="7">
        <v>108220784.31999999</v>
      </c>
      <c r="H94" s="7">
        <v>95495737.870000005</v>
      </c>
      <c r="I94" s="7">
        <v>114065948.20999999</v>
      </c>
      <c r="J94" s="7">
        <v>30674328.679999996</v>
      </c>
      <c r="K94" s="7">
        <v>89323546.480000004</v>
      </c>
      <c r="L94" s="7">
        <v>100224694.56999999</v>
      </c>
      <c r="M94" s="7">
        <v>52285809.890000001</v>
      </c>
      <c r="N94" s="7">
        <v>1085897298.74</v>
      </c>
    </row>
    <row r="95" spans="1:14" x14ac:dyDescent="0.25">
      <c r="A95" s="8" t="s">
        <v>96</v>
      </c>
      <c r="B95" s="9">
        <v>73511015.670000002</v>
      </c>
      <c r="C95" s="9">
        <v>70006490.060000002</v>
      </c>
      <c r="D95" s="9">
        <v>80979111.959999993</v>
      </c>
      <c r="E95" s="9">
        <v>103202270</v>
      </c>
      <c r="F95" s="9">
        <v>92786904.060000002</v>
      </c>
      <c r="G95" s="9">
        <v>90903811.670000002</v>
      </c>
      <c r="H95" s="9">
        <v>78626058.420000002</v>
      </c>
      <c r="I95" s="9">
        <v>95980532.549999997</v>
      </c>
      <c r="J95" s="9">
        <v>25548934.789999999</v>
      </c>
      <c r="K95" s="9">
        <v>82182184.590000004</v>
      </c>
      <c r="L95" s="9">
        <v>78622569.609999999</v>
      </c>
      <c r="M95" s="9">
        <v>48243277.75</v>
      </c>
      <c r="N95" s="9">
        <v>920593161.13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/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5848610.9500000002</v>
      </c>
      <c r="C99" s="11">
        <v>7958824.9000000004</v>
      </c>
      <c r="D99" s="11">
        <v>7826802.6200000001</v>
      </c>
      <c r="E99" s="11">
        <v>8816009.0199999996</v>
      </c>
      <c r="F99" s="11">
        <v>9460039.6799999997</v>
      </c>
      <c r="G99" s="11">
        <v>9569408.6799999997</v>
      </c>
      <c r="H99" s="11">
        <v>8747503.6999999993</v>
      </c>
      <c r="I99" s="11">
        <v>9896825.25</v>
      </c>
      <c r="J99" s="11">
        <v>4742447.58</v>
      </c>
      <c r="K99" s="11">
        <v>6463115.2300000004</v>
      </c>
      <c r="L99" s="11">
        <v>10355851.220000001</v>
      </c>
      <c r="M99" s="11">
        <v>1889358.64</v>
      </c>
      <c r="N99" s="11">
        <v>91574797.469999999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/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/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7202333.8799999999</v>
      </c>
      <c r="C102" s="11">
        <v>7066468.1799999997</v>
      </c>
      <c r="D102" s="11">
        <v>6186898</v>
      </c>
      <c r="E102" s="11">
        <v>6951374.0999999996</v>
      </c>
      <c r="F102" s="11">
        <v>7803295.6399999997</v>
      </c>
      <c r="G102" s="11">
        <v>7747563.9699999997</v>
      </c>
      <c r="H102" s="11">
        <v>8122175.75</v>
      </c>
      <c r="I102" s="11">
        <v>8188590.4100000001</v>
      </c>
      <c r="J102" s="11">
        <v>382946.31</v>
      </c>
      <c r="K102" s="11">
        <v>678246.66</v>
      </c>
      <c r="L102" s="11">
        <v>11246273.74</v>
      </c>
      <c r="M102" s="11">
        <v>2153173.5</v>
      </c>
      <c r="N102" s="11">
        <v>73729340.139999986</v>
      </c>
    </row>
    <row r="103" spans="1:14" x14ac:dyDescent="0.25">
      <c r="A103" s="12" t="s">
        <v>105</v>
      </c>
      <c r="B103" s="13">
        <v>363363395.57000005</v>
      </c>
      <c r="C103" s="13">
        <v>325344296.37</v>
      </c>
      <c r="D103" s="13">
        <v>290281671.94</v>
      </c>
      <c r="E103" s="13">
        <v>411969226.93999994</v>
      </c>
      <c r="F103" s="13">
        <v>504807307.81999987</v>
      </c>
      <c r="G103" s="13">
        <v>511929115.78000009</v>
      </c>
      <c r="H103" s="13">
        <v>536929771.00999999</v>
      </c>
      <c r="I103" s="13">
        <v>497343383.63000011</v>
      </c>
      <c r="J103" s="13">
        <v>402379031.76999998</v>
      </c>
      <c r="K103" s="13">
        <v>424934649.99001008</v>
      </c>
      <c r="L103" s="13">
        <v>359535561.13999999</v>
      </c>
      <c r="M103" s="13">
        <v>243989432.85999998</v>
      </c>
      <c r="N103" s="13">
        <v>4872806844.8200102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1" zoomScaleNormal="100" workbookViewId="0">
      <selection activeCell="K2" sqref="K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124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239136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355215</v>
      </c>
      <c r="M6" s="7">
        <v>0</v>
      </c>
      <c r="N6" s="7">
        <v>594351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239136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355215</v>
      </c>
      <c r="M9" s="2">
        <v>0</v>
      </c>
      <c r="N9" s="2">
        <v>594351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10450371.609999999</v>
      </c>
      <c r="C12" s="7">
        <v>14330058.450000001</v>
      </c>
      <c r="D12" s="7">
        <v>15172195.120000001</v>
      </c>
      <c r="E12" s="7">
        <v>19747917.810000002</v>
      </c>
      <c r="F12" s="7">
        <v>21626518</v>
      </c>
      <c r="G12" s="7">
        <v>15982787.09</v>
      </c>
      <c r="H12" s="7">
        <v>16228534</v>
      </c>
      <c r="I12" s="7">
        <v>20032184.289999999</v>
      </c>
      <c r="J12" s="7">
        <v>18274513.700000003</v>
      </c>
      <c r="K12" s="7">
        <v>17531298.620000001</v>
      </c>
      <c r="L12" s="7">
        <v>10571706.34</v>
      </c>
      <c r="M12" s="7">
        <v>18907667.460000001</v>
      </c>
      <c r="N12" s="7">
        <v>198855752.49000001</v>
      </c>
    </row>
    <row r="13" spans="1:14" x14ac:dyDescent="0.25">
      <c r="A13" s="1" t="s">
        <v>19</v>
      </c>
      <c r="B13" s="2">
        <v>2188409.5499999998</v>
      </c>
      <c r="C13" s="2">
        <v>2420459.4</v>
      </c>
      <c r="D13" s="2">
        <v>1787098.2</v>
      </c>
      <c r="E13" s="2">
        <v>1602171.55</v>
      </c>
      <c r="F13" s="2">
        <v>1891081.57</v>
      </c>
      <c r="G13" s="2">
        <v>704706.03</v>
      </c>
      <c r="H13" s="2">
        <v>296880.92</v>
      </c>
      <c r="I13" s="2">
        <v>0</v>
      </c>
      <c r="J13" s="2">
        <v>0</v>
      </c>
      <c r="K13" s="2">
        <v>641728.80000000005</v>
      </c>
      <c r="L13" s="2">
        <v>1676990.16</v>
      </c>
      <c r="M13" s="2">
        <v>1020240.72</v>
      </c>
      <c r="N13" s="2">
        <v>14229766.9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1513120.65</v>
      </c>
      <c r="C15" s="2">
        <v>0</v>
      </c>
      <c r="D15" s="2">
        <v>1995247.95</v>
      </c>
      <c r="E15" s="2">
        <v>3553683.28</v>
      </c>
      <c r="F15" s="2">
        <v>1926533.49</v>
      </c>
      <c r="G15" s="2">
        <v>3105904.55</v>
      </c>
      <c r="H15" s="2">
        <v>3408720.28</v>
      </c>
      <c r="I15" s="2">
        <v>3304342.79</v>
      </c>
      <c r="J15" s="2">
        <v>1702994.3</v>
      </c>
      <c r="K15" s="2">
        <v>2087526.96</v>
      </c>
      <c r="L15" s="2">
        <v>1013181.84</v>
      </c>
      <c r="M15" s="2">
        <v>2688534.96</v>
      </c>
      <c r="N15" s="2">
        <v>26299791.050000001</v>
      </c>
    </row>
    <row r="16" spans="1:14" x14ac:dyDescent="0.25">
      <c r="A16" s="1" t="s">
        <v>22</v>
      </c>
      <c r="B16" s="2">
        <v>4449301.41</v>
      </c>
      <c r="C16" s="2">
        <v>9210139.0500000007</v>
      </c>
      <c r="D16" s="2">
        <v>10064198.970000001</v>
      </c>
      <c r="E16" s="2">
        <v>11860294.98</v>
      </c>
      <c r="F16" s="2">
        <v>14011754.939999999</v>
      </c>
      <c r="G16" s="2">
        <v>9598415.5099999998</v>
      </c>
      <c r="H16" s="2">
        <v>9271515.8000000007</v>
      </c>
      <c r="I16" s="2">
        <v>11798117.5</v>
      </c>
      <c r="J16" s="2">
        <v>13059103.4</v>
      </c>
      <c r="K16" s="2">
        <v>11715736.08</v>
      </c>
      <c r="L16" s="2">
        <v>6154863.3799999999</v>
      </c>
      <c r="M16" s="2">
        <v>12433215.779999999</v>
      </c>
      <c r="N16" s="2">
        <v>123626656.8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2299540</v>
      </c>
      <c r="C18" s="2">
        <v>2699460</v>
      </c>
      <c r="D18" s="2">
        <v>1325650</v>
      </c>
      <c r="E18" s="2">
        <v>2731768</v>
      </c>
      <c r="F18" s="2">
        <v>3797148</v>
      </c>
      <c r="G18" s="2">
        <v>2573761</v>
      </c>
      <c r="H18" s="2">
        <v>3251417</v>
      </c>
      <c r="I18" s="2">
        <v>4929724</v>
      </c>
      <c r="J18" s="2">
        <v>3512416</v>
      </c>
      <c r="K18" s="2">
        <v>3086306.78</v>
      </c>
      <c r="L18" s="2">
        <v>1726670.96</v>
      </c>
      <c r="M18" s="2">
        <v>2765676</v>
      </c>
      <c r="N18" s="2">
        <v>34699537.740000002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183295</v>
      </c>
      <c r="C24" s="7">
        <v>31000</v>
      </c>
      <c r="D24" s="7">
        <v>23277</v>
      </c>
      <c r="E24" s="7">
        <v>6000</v>
      </c>
      <c r="F24" s="7">
        <v>27526</v>
      </c>
      <c r="G24" s="7">
        <v>63670</v>
      </c>
      <c r="H24" s="7">
        <v>24223</v>
      </c>
      <c r="I24" s="7">
        <v>18651.2</v>
      </c>
      <c r="J24" s="7">
        <v>115806</v>
      </c>
      <c r="K24" s="7">
        <v>480228.2</v>
      </c>
      <c r="L24" s="7">
        <v>0</v>
      </c>
      <c r="M24" s="7">
        <v>73954</v>
      </c>
      <c r="N24" s="7">
        <v>1047630.4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183295</v>
      </c>
      <c r="C26" s="2">
        <v>31000</v>
      </c>
      <c r="D26" s="2">
        <v>23277</v>
      </c>
      <c r="E26" s="2">
        <v>6000</v>
      </c>
      <c r="F26" s="2">
        <v>27526</v>
      </c>
      <c r="G26" s="2">
        <v>63670</v>
      </c>
      <c r="H26" s="2">
        <v>24223</v>
      </c>
      <c r="I26" s="2">
        <v>18651.2</v>
      </c>
      <c r="J26" s="2">
        <v>115806</v>
      </c>
      <c r="K26" s="2">
        <v>480228.2</v>
      </c>
      <c r="L26" s="2">
        <v>0</v>
      </c>
      <c r="M26" s="2">
        <v>73954</v>
      </c>
      <c r="N26" s="2">
        <v>1047630.4</v>
      </c>
    </row>
    <row r="27" spans="1:14" x14ac:dyDescent="0.25">
      <c r="A27" s="6" t="s">
        <v>33</v>
      </c>
      <c r="B27" s="7">
        <v>101186681.90000001</v>
      </c>
      <c r="C27" s="7">
        <v>88796919.600000009</v>
      </c>
      <c r="D27" s="7">
        <v>90838137.069999993</v>
      </c>
      <c r="E27" s="7">
        <v>147646065.13</v>
      </c>
      <c r="F27" s="7">
        <v>158677370.03</v>
      </c>
      <c r="G27" s="7">
        <v>172049167.22</v>
      </c>
      <c r="H27" s="7">
        <v>185054625.77000001</v>
      </c>
      <c r="I27" s="7">
        <v>177638730.45999998</v>
      </c>
      <c r="J27" s="7">
        <v>246830148.43000001</v>
      </c>
      <c r="K27" s="7">
        <v>229734277.78000003</v>
      </c>
      <c r="L27" s="7">
        <v>221236313.97</v>
      </c>
      <c r="M27" s="7">
        <v>209474139.76000002</v>
      </c>
      <c r="N27" s="7">
        <v>2029162577.1199999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2888387.04</v>
      </c>
      <c r="C31" s="2">
        <v>2351937.2799999998</v>
      </c>
      <c r="D31" s="2">
        <v>3481126.88</v>
      </c>
      <c r="E31" s="2">
        <v>2686738.2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11408189.399999999</v>
      </c>
    </row>
    <row r="32" spans="1:14" x14ac:dyDescent="0.25">
      <c r="A32" s="1" t="s">
        <v>38</v>
      </c>
      <c r="B32" s="2">
        <v>28469994.100000001</v>
      </c>
      <c r="C32" s="2">
        <v>37993804.840000004</v>
      </c>
      <c r="D32" s="2">
        <v>59665942.840000004</v>
      </c>
      <c r="E32" s="2">
        <v>60073760.109999999</v>
      </c>
      <c r="F32" s="2">
        <v>4670143.28</v>
      </c>
      <c r="G32" s="2">
        <v>0</v>
      </c>
      <c r="H32" s="2">
        <v>107460432.04000001</v>
      </c>
      <c r="I32" s="2">
        <v>70969243.879999995</v>
      </c>
      <c r="J32" s="2">
        <v>64142528.079999998</v>
      </c>
      <c r="K32" s="2">
        <v>78709649.760000005</v>
      </c>
      <c r="L32" s="2">
        <v>67352328.159999996</v>
      </c>
      <c r="M32" s="2">
        <v>56364888.159999996</v>
      </c>
      <c r="N32" s="2">
        <v>635872715.24999988</v>
      </c>
    </row>
    <row r="33" spans="1:14" x14ac:dyDescent="0.25">
      <c r="A33" s="1" t="s">
        <v>39</v>
      </c>
      <c r="B33" s="2">
        <v>7218125</v>
      </c>
      <c r="C33" s="2">
        <v>5348398</v>
      </c>
      <c r="D33" s="2">
        <v>4894315</v>
      </c>
      <c r="E33" s="2">
        <v>8092521</v>
      </c>
      <c r="F33" s="2">
        <v>7114107</v>
      </c>
      <c r="G33" s="2">
        <v>7672245.5999999996</v>
      </c>
      <c r="H33" s="2">
        <v>11818410</v>
      </c>
      <c r="I33" s="2">
        <v>14463096</v>
      </c>
      <c r="J33" s="2">
        <v>15314634.66</v>
      </c>
      <c r="K33" s="2">
        <v>15135313.76</v>
      </c>
      <c r="L33" s="2">
        <v>13694166.529999999</v>
      </c>
      <c r="M33" s="2">
        <v>12026649.42</v>
      </c>
      <c r="N33" s="2">
        <v>122791981.97000001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699017</v>
      </c>
      <c r="I34" s="2">
        <v>1932205</v>
      </c>
      <c r="J34" s="2">
        <v>89870</v>
      </c>
      <c r="K34" s="2">
        <v>0</v>
      </c>
      <c r="L34" s="2">
        <v>0</v>
      </c>
      <c r="M34" s="2">
        <v>429723</v>
      </c>
      <c r="N34" s="2">
        <v>3150815</v>
      </c>
    </row>
    <row r="35" spans="1:14" x14ac:dyDescent="0.25">
      <c r="A35" s="1" t="s">
        <v>41</v>
      </c>
      <c r="B35" s="2">
        <v>2551261</v>
      </c>
      <c r="C35" s="2">
        <v>2408257</v>
      </c>
      <c r="D35" s="2">
        <v>1804393</v>
      </c>
      <c r="E35" s="2">
        <v>794953</v>
      </c>
      <c r="F35" s="2">
        <v>1634646</v>
      </c>
      <c r="G35" s="2">
        <v>2883317</v>
      </c>
      <c r="H35" s="2">
        <v>9514952</v>
      </c>
      <c r="I35" s="2">
        <v>15819276</v>
      </c>
      <c r="J35" s="2">
        <v>13115919</v>
      </c>
      <c r="K35" s="2">
        <v>16752088</v>
      </c>
      <c r="L35" s="2">
        <v>15186525</v>
      </c>
      <c r="M35" s="2">
        <v>9524885</v>
      </c>
      <c r="N35" s="2">
        <v>91990472</v>
      </c>
    </row>
    <row r="36" spans="1:14" x14ac:dyDescent="0.25">
      <c r="A36" s="1" t="s">
        <v>42</v>
      </c>
      <c r="B36" s="2">
        <v>57326160.060000002</v>
      </c>
      <c r="C36" s="2">
        <v>40311712.780000001</v>
      </c>
      <c r="D36" s="2">
        <v>20992359.350000001</v>
      </c>
      <c r="E36" s="2">
        <v>75998092.819999993</v>
      </c>
      <c r="F36" s="2">
        <v>145258473.75</v>
      </c>
      <c r="G36" s="2">
        <v>161493604.62</v>
      </c>
      <c r="H36" s="2">
        <v>55561814.729999997</v>
      </c>
      <c r="I36" s="2">
        <v>74454909.579999998</v>
      </c>
      <c r="J36" s="2">
        <v>154167196.69</v>
      </c>
      <c r="K36" s="2">
        <v>119137226.26000001</v>
      </c>
      <c r="L36" s="2">
        <v>115729423.62</v>
      </c>
      <c r="M36" s="2">
        <v>126317304.22</v>
      </c>
      <c r="N36" s="2">
        <v>1146748278.48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2732754.7</v>
      </c>
      <c r="C38" s="2">
        <v>382809.7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9273870.6600000001</v>
      </c>
      <c r="M38" s="2">
        <v>4810689.96</v>
      </c>
      <c r="N38" s="2">
        <v>17200125.02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9151926.3100000005</v>
      </c>
      <c r="C41" s="7">
        <v>4072316.3640000001</v>
      </c>
      <c r="D41" s="7">
        <v>7430550.7300000004</v>
      </c>
      <c r="E41" s="7">
        <v>6867771.3600000003</v>
      </c>
      <c r="F41" s="7">
        <v>10008618.130000001</v>
      </c>
      <c r="G41" s="7">
        <v>9086073.709999999</v>
      </c>
      <c r="H41" s="7">
        <v>10988171.58</v>
      </c>
      <c r="I41" s="7">
        <v>12082143.709999999</v>
      </c>
      <c r="J41" s="7">
        <v>16138887.799999999</v>
      </c>
      <c r="K41" s="7">
        <v>15493907.440000001</v>
      </c>
      <c r="L41" s="7">
        <v>8884000.2300000004</v>
      </c>
      <c r="M41" s="7">
        <v>15492059.280000001</v>
      </c>
      <c r="N41" s="7">
        <v>125696426.64400001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50600</v>
      </c>
      <c r="J42" s="2">
        <v>0</v>
      </c>
      <c r="K42" s="2">
        <v>126500</v>
      </c>
      <c r="L42" s="2">
        <v>0</v>
      </c>
      <c r="M42" s="2">
        <v>0</v>
      </c>
      <c r="N42" s="2">
        <v>177100</v>
      </c>
    </row>
    <row r="43" spans="1:14" x14ac:dyDescent="0.25">
      <c r="A43" s="1" t="s">
        <v>48</v>
      </c>
      <c r="B43" s="2">
        <v>9151926.3100000005</v>
      </c>
      <c r="C43" s="2">
        <v>4007582.46</v>
      </c>
      <c r="D43" s="2">
        <v>7430550.7300000004</v>
      </c>
      <c r="E43" s="2">
        <v>6267484.04</v>
      </c>
      <c r="F43" s="2">
        <v>9558168.3800000008</v>
      </c>
      <c r="G43" s="2">
        <v>8166650.04</v>
      </c>
      <c r="H43" s="2">
        <v>10381575.949999999</v>
      </c>
      <c r="I43" s="2">
        <v>11300886.449999999</v>
      </c>
      <c r="J43" s="2">
        <v>15030838.039999999</v>
      </c>
      <c r="K43" s="2">
        <v>14747534.9</v>
      </c>
      <c r="L43" s="2">
        <v>8614531.4800000004</v>
      </c>
      <c r="M43" s="2">
        <v>14784790.210000001</v>
      </c>
      <c r="N43" s="2">
        <v>119442518.99000001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600287.31999999995</v>
      </c>
      <c r="F46" s="2">
        <v>450449.75</v>
      </c>
      <c r="G46" s="2">
        <v>789187.88</v>
      </c>
      <c r="H46" s="2">
        <v>296708.21000000002</v>
      </c>
      <c r="I46" s="2">
        <v>556498.67000000004</v>
      </c>
      <c r="J46" s="2">
        <v>793386.04</v>
      </c>
      <c r="K46" s="2">
        <v>619872.54</v>
      </c>
      <c r="L46" s="2">
        <v>269468.75</v>
      </c>
      <c r="M46" s="2">
        <v>707269.07</v>
      </c>
      <c r="N46" s="2">
        <v>5083128.2300000004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64733.904000000002</v>
      </c>
      <c r="D48" s="2">
        <v>0</v>
      </c>
      <c r="E48" s="2">
        <v>0</v>
      </c>
      <c r="F48" s="2">
        <v>0</v>
      </c>
      <c r="G48" s="2">
        <v>130235.79</v>
      </c>
      <c r="H48" s="2">
        <v>309887.42</v>
      </c>
      <c r="I48" s="2">
        <v>174158.59</v>
      </c>
      <c r="J48" s="2">
        <v>314663.71999999997</v>
      </c>
      <c r="K48" s="2">
        <v>0</v>
      </c>
      <c r="L48" s="2">
        <v>0</v>
      </c>
      <c r="M48" s="2">
        <v>0</v>
      </c>
      <c r="N48" s="2">
        <v>993679.42399999988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2240111.9700000002</v>
      </c>
      <c r="E52" s="7">
        <v>1309822.3799999999</v>
      </c>
      <c r="F52" s="7">
        <v>785654.93</v>
      </c>
      <c r="G52" s="7">
        <v>607133.30000000005</v>
      </c>
      <c r="H52" s="7">
        <v>0</v>
      </c>
      <c r="I52" s="7">
        <v>737674.63</v>
      </c>
      <c r="J52" s="7">
        <v>5288480.45</v>
      </c>
      <c r="K52" s="7">
        <v>2837025.14</v>
      </c>
      <c r="L52" s="7">
        <v>5137593.75</v>
      </c>
      <c r="M52" s="7">
        <v>3615943.86</v>
      </c>
      <c r="N52" s="7">
        <v>22559440.41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2240111.9700000002</v>
      </c>
      <c r="E57" s="2">
        <v>1309822.3799999999</v>
      </c>
      <c r="F57" s="2">
        <v>785654.93</v>
      </c>
      <c r="G57" s="2">
        <v>607133.30000000005</v>
      </c>
      <c r="H57" s="2">
        <v>0</v>
      </c>
      <c r="I57" s="2">
        <v>737674.63</v>
      </c>
      <c r="J57" s="2">
        <v>5288480.45</v>
      </c>
      <c r="K57" s="2">
        <v>2837025.14</v>
      </c>
      <c r="L57" s="2">
        <v>5137593.75</v>
      </c>
      <c r="M57" s="2">
        <v>3615943.86</v>
      </c>
      <c r="N57" s="2">
        <v>22559440.41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11613798.08</v>
      </c>
      <c r="C60" s="7">
        <v>13627202.24</v>
      </c>
      <c r="D60" s="7">
        <v>8423207.8399999999</v>
      </c>
      <c r="E60" s="7">
        <v>8620756.6099999994</v>
      </c>
      <c r="F60" s="7">
        <v>10417571.18</v>
      </c>
      <c r="G60" s="7">
        <v>16366317.18</v>
      </c>
      <c r="H60" s="7">
        <v>19582870.280000001</v>
      </c>
      <c r="I60" s="7">
        <v>22255292.27</v>
      </c>
      <c r="J60" s="7">
        <v>22345907.48</v>
      </c>
      <c r="K60" s="7">
        <v>39317869.990000002</v>
      </c>
      <c r="L60" s="7">
        <v>26658111.619999997</v>
      </c>
      <c r="M60" s="7">
        <v>13888918.880000001</v>
      </c>
      <c r="N60" s="7">
        <v>213117823.65000004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6112263.5499999998</v>
      </c>
      <c r="C67" s="2">
        <v>6219748.6699999999</v>
      </c>
      <c r="D67" s="2">
        <v>0</v>
      </c>
      <c r="E67" s="2">
        <v>0</v>
      </c>
      <c r="F67" s="2">
        <v>0</v>
      </c>
      <c r="G67" s="2">
        <v>7209229.4900000002</v>
      </c>
      <c r="H67" s="2">
        <v>6890588.2599999998</v>
      </c>
      <c r="I67" s="2">
        <v>7953269.5499999998</v>
      </c>
      <c r="J67" s="2">
        <v>12616107.25</v>
      </c>
      <c r="K67" s="2">
        <v>17698509.030000001</v>
      </c>
      <c r="L67" s="2">
        <v>14441474.82</v>
      </c>
      <c r="M67" s="2">
        <v>3376480.18</v>
      </c>
      <c r="N67" s="2">
        <v>82517670.800000012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434614.74</v>
      </c>
      <c r="C72" s="2">
        <v>1434691.88</v>
      </c>
      <c r="D72" s="2">
        <v>892931.22</v>
      </c>
      <c r="E72" s="2">
        <v>3934317.79</v>
      </c>
      <c r="F72" s="2">
        <v>2805393.68</v>
      </c>
      <c r="G72" s="2">
        <v>3010264.34</v>
      </c>
      <c r="H72" s="2">
        <v>5681187.0999999996</v>
      </c>
      <c r="I72" s="2">
        <v>4953656.8</v>
      </c>
      <c r="J72" s="2">
        <v>2471615.1</v>
      </c>
      <c r="K72" s="2">
        <v>9565805</v>
      </c>
      <c r="L72" s="2">
        <v>6660921.9000000004</v>
      </c>
      <c r="M72" s="2">
        <v>4839669.22</v>
      </c>
      <c r="N72" s="2">
        <v>46685068.770000003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5066919.79</v>
      </c>
      <c r="C74" s="2">
        <v>5972761.6900000004</v>
      </c>
      <c r="D74" s="2">
        <v>7530276.6200000001</v>
      </c>
      <c r="E74" s="2">
        <v>4686438.82</v>
      </c>
      <c r="F74" s="2">
        <v>7612177.5</v>
      </c>
      <c r="G74" s="2">
        <v>6146823.3499999996</v>
      </c>
      <c r="H74" s="2">
        <v>7011094.9199999999</v>
      </c>
      <c r="I74" s="2">
        <v>9348365.9199999999</v>
      </c>
      <c r="J74" s="2">
        <v>7258185.1299999999</v>
      </c>
      <c r="K74" s="2">
        <v>12053555.960000001</v>
      </c>
      <c r="L74" s="2">
        <v>5555714.9000000004</v>
      </c>
      <c r="M74" s="2">
        <v>5672769.4800000004</v>
      </c>
      <c r="N74" s="2">
        <v>83915084.080000028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2018993</v>
      </c>
      <c r="C78" s="7">
        <v>978987</v>
      </c>
      <c r="D78" s="7">
        <v>1571435</v>
      </c>
      <c r="E78" s="7">
        <v>1123767.9300000002</v>
      </c>
      <c r="F78" s="7">
        <v>4617047.75</v>
      </c>
      <c r="G78" s="7">
        <v>9842483.25</v>
      </c>
      <c r="H78" s="7">
        <v>13531773.75</v>
      </c>
      <c r="I78" s="7">
        <v>8193738.25</v>
      </c>
      <c r="J78" s="7">
        <v>6021926</v>
      </c>
      <c r="K78" s="7">
        <v>3310592</v>
      </c>
      <c r="L78" s="7">
        <v>2526730</v>
      </c>
      <c r="M78" s="7">
        <v>1623300</v>
      </c>
      <c r="N78" s="7">
        <v>55360773.93</v>
      </c>
    </row>
    <row r="79" spans="1:14" x14ac:dyDescent="0.25">
      <c r="A79" s="1" t="s">
        <v>83</v>
      </c>
      <c r="B79" s="2">
        <v>2018993</v>
      </c>
      <c r="C79" s="2">
        <v>978987</v>
      </c>
      <c r="D79" s="2">
        <v>925835</v>
      </c>
      <c r="E79" s="2">
        <v>536635</v>
      </c>
      <c r="F79" s="2">
        <v>1833355</v>
      </c>
      <c r="G79" s="2">
        <v>3208491</v>
      </c>
      <c r="H79" s="2">
        <v>6140824</v>
      </c>
      <c r="I79" s="2">
        <v>6964462</v>
      </c>
      <c r="J79" s="2">
        <v>6021926</v>
      </c>
      <c r="K79" s="2">
        <v>3310592</v>
      </c>
      <c r="L79" s="2">
        <v>2324146</v>
      </c>
      <c r="M79" s="2">
        <v>1623300</v>
      </c>
      <c r="N79" s="2">
        <v>35887546</v>
      </c>
    </row>
    <row r="80" spans="1:14" x14ac:dyDescent="0.25">
      <c r="A80" s="1" t="s">
        <v>84</v>
      </c>
      <c r="B80" s="2">
        <v>0</v>
      </c>
      <c r="C80" s="2">
        <v>0</v>
      </c>
      <c r="D80" s="2">
        <v>645600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202584</v>
      </c>
      <c r="M80" s="2">
        <v>0</v>
      </c>
      <c r="N80" s="2">
        <v>848184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587132.93000000005</v>
      </c>
      <c r="F81" s="2">
        <v>2783692.75</v>
      </c>
      <c r="G81" s="2">
        <v>6633992.25</v>
      </c>
      <c r="H81" s="2">
        <v>7390949.75</v>
      </c>
      <c r="I81" s="2">
        <v>1229276.25</v>
      </c>
      <c r="J81" s="2">
        <v>0</v>
      </c>
      <c r="K81" s="2">
        <v>0</v>
      </c>
      <c r="L81" s="2">
        <v>0</v>
      </c>
      <c r="M81" s="2">
        <v>0</v>
      </c>
      <c r="N81" s="2">
        <v>18625043.93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9656866.4000000004</v>
      </c>
      <c r="C83" s="7">
        <v>10705080.800000001</v>
      </c>
      <c r="D83" s="7">
        <v>9050673.879999999</v>
      </c>
      <c r="E83" s="7">
        <v>5830490</v>
      </c>
      <c r="F83" s="7">
        <v>5191791.92</v>
      </c>
      <c r="G83" s="7">
        <v>7946856</v>
      </c>
      <c r="H83" s="7">
        <v>14187309.960000001</v>
      </c>
      <c r="I83" s="7">
        <v>15021213</v>
      </c>
      <c r="J83" s="7">
        <v>3836780.8</v>
      </c>
      <c r="K83" s="7">
        <v>8961082</v>
      </c>
      <c r="L83" s="7">
        <v>5621975.7999999998</v>
      </c>
      <c r="M83" s="7">
        <v>7545514</v>
      </c>
      <c r="N83" s="7">
        <v>103555634.56</v>
      </c>
    </row>
    <row r="84" spans="1:14" x14ac:dyDescent="0.25">
      <c r="A84" s="1" t="s">
        <v>87</v>
      </c>
      <c r="B84" s="2">
        <v>9455906.4000000004</v>
      </c>
      <c r="C84" s="2">
        <v>9811880.8000000007</v>
      </c>
      <c r="D84" s="2">
        <v>4807973.88</v>
      </c>
      <c r="E84" s="2">
        <v>2566310</v>
      </c>
      <c r="F84" s="2">
        <v>3841619.92</v>
      </c>
      <c r="G84" s="2">
        <v>7628018</v>
      </c>
      <c r="H84" s="2">
        <v>13966575.960000001</v>
      </c>
      <c r="I84" s="2">
        <v>14677849</v>
      </c>
      <c r="J84" s="2">
        <v>3589559.8</v>
      </c>
      <c r="K84" s="2">
        <v>8961082</v>
      </c>
      <c r="L84" s="2">
        <v>5621975.7999999998</v>
      </c>
      <c r="M84" s="2">
        <v>7545514</v>
      </c>
      <c r="N84" s="2">
        <v>92474265.560000002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200960</v>
      </c>
      <c r="C88" s="2">
        <v>893200</v>
      </c>
      <c r="D88" s="2">
        <v>4242700</v>
      </c>
      <c r="E88" s="2">
        <v>3264180</v>
      </c>
      <c r="F88" s="2">
        <v>1350172</v>
      </c>
      <c r="G88" s="2">
        <v>318838</v>
      </c>
      <c r="H88" s="2">
        <v>220734</v>
      </c>
      <c r="I88" s="2">
        <v>343364</v>
      </c>
      <c r="J88" s="2">
        <v>247221</v>
      </c>
      <c r="K88" s="2">
        <v>0</v>
      </c>
      <c r="L88" s="2">
        <v>0</v>
      </c>
      <c r="M88" s="2">
        <v>0</v>
      </c>
      <c r="N88" s="2">
        <v>11081369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49195721.880000003</v>
      </c>
      <c r="C94" s="7">
        <v>53594947.890000001</v>
      </c>
      <c r="D94" s="7">
        <v>53681811.510000005</v>
      </c>
      <c r="E94" s="7">
        <v>83030365.959999993</v>
      </c>
      <c r="F94" s="7">
        <v>80714615.640000001</v>
      </c>
      <c r="G94" s="7">
        <v>76114051.780000001</v>
      </c>
      <c r="H94" s="7">
        <v>76329046.349999994</v>
      </c>
      <c r="I94" s="7">
        <v>80560669.230000004</v>
      </c>
      <c r="J94" s="7">
        <v>65058169</v>
      </c>
      <c r="K94" s="7">
        <v>75715873.319999993</v>
      </c>
      <c r="L94" s="7">
        <v>42968867.700000003</v>
      </c>
      <c r="M94" s="7">
        <v>79717533.930000007</v>
      </c>
      <c r="N94" s="7">
        <v>816681674.18999994</v>
      </c>
    </row>
    <row r="95" spans="1:14" x14ac:dyDescent="0.25">
      <c r="A95" s="8" t="s">
        <v>96</v>
      </c>
      <c r="B95" s="9">
        <v>42056689.109999999</v>
      </c>
      <c r="C95" s="9">
        <v>46610440.469999999</v>
      </c>
      <c r="D95" s="9">
        <v>45047783.130000003</v>
      </c>
      <c r="E95" s="9">
        <v>66833916.159999996</v>
      </c>
      <c r="F95" s="9">
        <v>67152162.650000006</v>
      </c>
      <c r="G95" s="9">
        <v>62722385.079999998</v>
      </c>
      <c r="H95" s="9">
        <v>65303562.109999999</v>
      </c>
      <c r="I95" s="9">
        <v>71687339.439999998</v>
      </c>
      <c r="J95" s="9">
        <v>57695970.939999998</v>
      </c>
      <c r="K95" s="9">
        <v>64871688.539999999</v>
      </c>
      <c r="L95" s="9">
        <v>32785414.920000002</v>
      </c>
      <c r="M95" s="9">
        <v>71244375.270000011</v>
      </c>
      <c r="N95" s="9">
        <v>694011727.81999993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4848810.45</v>
      </c>
      <c r="C99" s="11">
        <v>4820886.1500000004</v>
      </c>
      <c r="D99" s="11">
        <v>4650516</v>
      </c>
      <c r="E99" s="11">
        <v>7031874.29</v>
      </c>
      <c r="F99" s="11">
        <v>6910266.4400000004</v>
      </c>
      <c r="G99" s="11">
        <v>8532336.3300000001</v>
      </c>
      <c r="H99" s="11">
        <v>5966743.1600000001</v>
      </c>
      <c r="I99" s="11">
        <v>5115946.6399999997</v>
      </c>
      <c r="J99" s="11">
        <v>0</v>
      </c>
      <c r="K99" s="11">
        <v>6418815.5999999996</v>
      </c>
      <c r="L99" s="11">
        <v>6569222.6399999997</v>
      </c>
      <c r="M99" s="11">
        <v>6041452.7999999998</v>
      </c>
      <c r="N99" s="11">
        <v>66906870.500000007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1226254.82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1226254.82</v>
      </c>
    </row>
    <row r="102" spans="1:14" x14ac:dyDescent="0.25">
      <c r="A102" s="10" t="s">
        <v>102</v>
      </c>
      <c r="B102" s="11">
        <v>2290222.3199999998</v>
      </c>
      <c r="C102" s="11">
        <v>2163621.27</v>
      </c>
      <c r="D102" s="11">
        <v>3983512.38</v>
      </c>
      <c r="E102" s="11">
        <v>7938320.6900000004</v>
      </c>
      <c r="F102" s="11">
        <v>6652186.5499999998</v>
      </c>
      <c r="G102" s="11">
        <v>4859330.37</v>
      </c>
      <c r="H102" s="11">
        <v>5058741.08</v>
      </c>
      <c r="I102" s="11">
        <v>3757383.15</v>
      </c>
      <c r="J102" s="11">
        <v>7362198.0599999996</v>
      </c>
      <c r="K102" s="11">
        <v>4425369.18</v>
      </c>
      <c r="L102" s="11">
        <v>3614230.14</v>
      </c>
      <c r="M102" s="11">
        <v>2431705.86</v>
      </c>
      <c r="N102" s="11">
        <v>54536821.050000004</v>
      </c>
    </row>
    <row r="103" spans="1:14" x14ac:dyDescent="0.25">
      <c r="A103" s="12" t="s">
        <v>105</v>
      </c>
      <c r="B103" s="13">
        <v>193696790.18000001</v>
      </c>
      <c r="C103" s="13">
        <v>186136512.34400001</v>
      </c>
      <c r="D103" s="13">
        <v>188431400.12</v>
      </c>
      <c r="E103" s="13">
        <v>274182957.17999995</v>
      </c>
      <c r="F103" s="13">
        <v>292066713.58000004</v>
      </c>
      <c r="G103" s="13">
        <v>308058539.52999997</v>
      </c>
      <c r="H103" s="13">
        <v>335926554.69</v>
      </c>
      <c r="I103" s="13">
        <v>336540297.03999996</v>
      </c>
      <c r="J103" s="13">
        <v>383910619.66000009</v>
      </c>
      <c r="K103" s="13">
        <v>393382154.49000007</v>
      </c>
      <c r="L103" s="13">
        <v>323960514.40999997</v>
      </c>
      <c r="M103" s="13">
        <v>350339031.17000002</v>
      </c>
      <c r="N103" s="13">
        <v>3566632084.3939996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E3" sqref="E3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123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328296.33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222306</v>
      </c>
      <c r="L6" s="7">
        <v>506892</v>
      </c>
      <c r="M6" s="7">
        <v>286551</v>
      </c>
      <c r="N6" s="7">
        <v>1344045.33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222306</v>
      </c>
      <c r="L9" s="2">
        <v>506892</v>
      </c>
      <c r="M9" s="2">
        <v>286551</v>
      </c>
      <c r="N9" s="2">
        <v>1015749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328296.33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328296.33</v>
      </c>
    </row>
    <row r="12" spans="1:14" x14ac:dyDescent="0.25">
      <c r="A12" s="6" t="s">
        <v>18</v>
      </c>
      <c r="B12" s="7">
        <v>4489802.9400000004</v>
      </c>
      <c r="C12" s="7">
        <v>4459722.3899999997</v>
      </c>
      <c r="D12" s="7">
        <v>9829296.1799999997</v>
      </c>
      <c r="E12" s="7">
        <v>11804837.310000001</v>
      </c>
      <c r="F12" s="7">
        <v>4377668.9000000004</v>
      </c>
      <c r="G12" s="7">
        <v>11421348.59</v>
      </c>
      <c r="H12" s="7">
        <v>12680442.16</v>
      </c>
      <c r="I12" s="7">
        <v>12116730.75</v>
      </c>
      <c r="J12" s="7">
        <v>8271674</v>
      </c>
      <c r="K12" s="7">
        <v>12780926.07</v>
      </c>
      <c r="L12" s="7">
        <v>7102906.1299999999</v>
      </c>
      <c r="M12" s="7">
        <v>5266485.2799999993</v>
      </c>
      <c r="N12" s="7">
        <v>104601840.70000002</v>
      </c>
    </row>
    <row r="13" spans="1:14" x14ac:dyDescent="0.25">
      <c r="A13" s="1" t="s">
        <v>19</v>
      </c>
      <c r="B13" s="2">
        <v>7223.04</v>
      </c>
      <c r="C13" s="2">
        <v>0</v>
      </c>
      <c r="D13" s="2">
        <v>0</v>
      </c>
      <c r="E13" s="2">
        <v>0</v>
      </c>
      <c r="F13" s="2">
        <v>61629.05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68852.09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1258528.32</v>
      </c>
      <c r="C15" s="2">
        <v>859474.8</v>
      </c>
      <c r="D15" s="2">
        <v>1140888.24</v>
      </c>
      <c r="E15" s="2">
        <v>1854815.55</v>
      </c>
      <c r="F15" s="2">
        <v>429895.97</v>
      </c>
      <c r="G15" s="2">
        <v>2050246.59</v>
      </c>
      <c r="H15" s="2">
        <v>2348907.2999999998</v>
      </c>
      <c r="I15" s="2">
        <v>284797.65000000002</v>
      </c>
      <c r="J15" s="2">
        <v>1934440</v>
      </c>
      <c r="K15" s="2">
        <v>1716421.05</v>
      </c>
      <c r="L15" s="2">
        <v>1245170.7</v>
      </c>
      <c r="M15" s="2">
        <v>1459029</v>
      </c>
      <c r="N15" s="2">
        <v>16582615.17</v>
      </c>
    </row>
    <row r="16" spans="1:14" x14ac:dyDescent="0.25">
      <c r="A16" s="1" t="s">
        <v>22</v>
      </c>
      <c r="B16" s="2">
        <v>2191211.58</v>
      </c>
      <c r="C16" s="2">
        <v>2748607.59</v>
      </c>
      <c r="D16" s="2">
        <v>7800527.9400000004</v>
      </c>
      <c r="E16" s="2">
        <v>8771403.7599999998</v>
      </c>
      <c r="F16" s="2">
        <v>2646562.88</v>
      </c>
      <c r="G16" s="2">
        <v>8192484</v>
      </c>
      <c r="H16" s="2">
        <v>9071632.8599999994</v>
      </c>
      <c r="I16" s="2">
        <v>10185932.1</v>
      </c>
      <c r="J16" s="2">
        <v>5199258</v>
      </c>
      <c r="K16" s="2">
        <v>9864745.0199999996</v>
      </c>
      <c r="L16" s="2">
        <v>3583190.43</v>
      </c>
      <c r="M16" s="2">
        <v>2257766.2799999998</v>
      </c>
      <c r="N16" s="2">
        <v>72513322.440000013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1032840</v>
      </c>
      <c r="C18" s="2">
        <v>851640</v>
      </c>
      <c r="D18" s="2">
        <v>887880</v>
      </c>
      <c r="E18" s="2">
        <v>1178618</v>
      </c>
      <c r="F18" s="2">
        <v>1239581</v>
      </c>
      <c r="G18" s="2">
        <v>1178618</v>
      </c>
      <c r="H18" s="2">
        <v>1259902</v>
      </c>
      <c r="I18" s="2">
        <v>1646001</v>
      </c>
      <c r="J18" s="2">
        <v>1137976</v>
      </c>
      <c r="K18" s="2">
        <v>1199760</v>
      </c>
      <c r="L18" s="2">
        <v>2274545</v>
      </c>
      <c r="M18" s="2">
        <v>1549690</v>
      </c>
      <c r="N18" s="2">
        <v>15437051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29134</v>
      </c>
      <c r="C24" s="7">
        <v>101472</v>
      </c>
      <c r="D24" s="7">
        <v>49119</v>
      </c>
      <c r="E24" s="7">
        <v>78713</v>
      </c>
      <c r="F24" s="7">
        <v>52296</v>
      </c>
      <c r="G24" s="7">
        <v>20321</v>
      </c>
      <c r="H24" s="7">
        <v>56992</v>
      </c>
      <c r="I24" s="7">
        <v>201357</v>
      </c>
      <c r="J24" s="7">
        <v>40051</v>
      </c>
      <c r="K24" s="7">
        <v>47331</v>
      </c>
      <c r="L24" s="7">
        <v>24995</v>
      </c>
      <c r="M24" s="7">
        <v>0</v>
      </c>
      <c r="N24" s="7">
        <v>701781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29134</v>
      </c>
      <c r="C26" s="2">
        <v>101472</v>
      </c>
      <c r="D26" s="2">
        <v>49119</v>
      </c>
      <c r="E26" s="2">
        <v>78713</v>
      </c>
      <c r="F26" s="2">
        <v>52296</v>
      </c>
      <c r="G26" s="2">
        <v>20321</v>
      </c>
      <c r="H26" s="2">
        <v>56992</v>
      </c>
      <c r="I26" s="2">
        <v>201357</v>
      </c>
      <c r="J26" s="2">
        <v>40051</v>
      </c>
      <c r="K26" s="2">
        <v>47331</v>
      </c>
      <c r="L26" s="2">
        <v>24995</v>
      </c>
      <c r="M26" s="2">
        <v>0</v>
      </c>
      <c r="N26" s="2">
        <v>701781</v>
      </c>
    </row>
    <row r="27" spans="1:14" x14ac:dyDescent="0.25">
      <c r="A27" s="6" t="s">
        <v>33</v>
      </c>
      <c r="B27" s="7">
        <v>88843874.980000019</v>
      </c>
      <c r="C27" s="7">
        <v>79603715.319999993</v>
      </c>
      <c r="D27" s="7">
        <v>77356752.86999999</v>
      </c>
      <c r="E27" s="7">
        <v>76739060.450000003</v>
      </c>
      <c r="F27" s="7">
        <v>95445342.359999999</v>
      </c>
      <c r="G27" s="7">
        <v>83548740.930000007</v>
      </c>
      <c r="H27" s="7">
        <v>113897098.11</v>
      </c>
      <c r="I27" s="7">
        <v>109253454.11000001</v>
      </c>
      <c r="J27" s="7">
        <v>112959100.50999999</v>
      </c>
      <c r="K27" s="7">
        <v>111826185.8</v>
      </c>
      <c r="L27" s="7">
        <v>95864802.590000004</v>
      </c>
      <c r="M27" s="7">
        <v>112311566.13000001</v>
      </c>
      <c r="N27" s="7">
        <v>1157649694.1600001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14917916.74</v>
      </c>
      <c r="C32" s="2">
        <v>28380506.640000001</v>
      </c>
      <c r="D32" s="2">
        <v>36435725.469999999</v>
      </c>
      <c r="E32" s="2">
        <v>15679007.890000001</v>
      </c>
      <c r="F32" s="2">
        <v>3203164.36</v>
      </c>
      <c r="G32" s="2">
        <v>29634162.609999999</v>
      </c>
      <c r="H32" s="2">
        <v>74278107.269999996</v>
      </c>
      <c r="I32" s="2">
        <v>55212491.990000002</v>
      </c>
      <c r="J32" s="2">
        <v>70531427.649999991</v>
      </c>
      <c r="K32" s="2">
        <v>60243246.890000001</v>
      </c>
      <c r="L32" s="2">
        <v>42147680.229999997</v>
      </c>
      <c r="M32" s="2">
        <v>24351104.100000001</v>
      </c>
      <c r="N32" s="2">
        <v>455014541.84000003</v>
      </c>
    </row>
    <row r="33" spans="1:14" x14ac:dyDescent="0.25">
      <c r="A33" s="1" t="s">
        <v>39</v>
      </c>
      <c r="B33" s="2">
        <v>5712079</v>
      </c>
      <c r="C33" s="2">
        <v>3027300</v>
      </c>
      <c r="D33" s="2">
        <v>3025054</v>
      </c>
      <c r="E33" s="2">
        <v>2025648</v>
      </c>
      <c r="F33" s="2">
        <v>1860653</v>
      </c>
      <c r="G33" s="2">
        <v>2920891</v>
      </c>
      <c r="H33" s="2">
        <v>6996051</v>
      </c>
      <c r="I33" s="2">
        <v>6005767</v>
      </c>
      <c r="J33" s="2">
        <v>4949032</v>
      </c>
      <c r="K33" s="2">
        <v>6507078</v>
      </c>
      <c r="L33" s="2">
        <v>5716062</v>
      </c>
      <c r="M33" s="2">
        <v>6513007</v>
      </c>
      <c r="N33" s="2">
        <v>55258622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457578</v>
      </c>
      <c r="M34" s="2">
        <v>0</v>
      </c>
      <c r="N34" s="2">
        <v>457578</v>
      </c>
    </row>
    <row r="35" spans="1:14" x14ac:dyDescent="0.25">
      <c r="A35" s="1" t="s">
        <v>41</v>
      </c>
      <c r="B35" s="2">
        <v>3106172</v>
      </c>
      <c r="C35" s="2">
        <v>2677491</v>
      </c>
      <c r="D35" s="2">
        <v>3661603</v>
      </c>
      <c r="E35" s="2">
        <v>1660972</v>
      </c>
      <c r="F35" s="2">
        <v>2227653</v>
      </c>
      <c r="G35" s="2">
        <v>3431332</v>
      </c>
      <c r="H35" s="2">
        <v>5661636</v>
      </c>
      <c r="I35" s="2">
        <v>9726761</v>
      </c>
      <c r="J35" s="2">
        <v>6114416</v>
      </c>
      <c r="K35" s="2">
        <v>5408397</v>
      </c>
      <c r="L35" s="2">
        <v>5350895</v>
      </c>
      <c r="M35" s="2">
        <v>4968995</v>
      </c>
      <c r="N35" s="2">
        <v>53996323</v>
      </c>
    </row>
    <row r="36" spans="1:14" x14ac:dyDescent="0.25">
      <c r="A36" s="1" t="s">
        <v>42</v>
      </c>
      <c r="B36" s="2">
        <v>57156055.469999999</v>
      </c>
      <c r="C36" s="2">
        <v>38768427.719999999</v>
      </c>
      <c r="D36" s="2">
        <v>33663702.82</v>
      </c>
      <c r="E36" s="2">
        <v>55995632.640000001</v>
      </c>
      <c r="F36" s="2">
        <v>88153872</v>
      </c>
      <c r="G36" s="2">
        <v>47562355.32</v>
      </c>
      <c r="H36" s="2">
        <v>26961303.84</v>
      </c>
      <c r="I36" s="2">
        <v>37830255.219999999</v>
      </c>
      <c r="J36" s="2">
        <v>31364224.860000003</v>
      </c>
      <c r="K36" s="2">
        <v>39383692.469999999</v>
      </c>
      <c r="L36" s="2">
        <v>37835154.799999997</v>
      </c>
      <c r="M36" s="2">
        <v>63953144.450000003</v>
      </c>
      <c r="N36" s="2">
        <v>558627821.61000001</v>
      </c>
    </row>
    <row r="37" spans="1:14" x14ac:dyDescent="0.25">
      <c r="A37" s="1" t="s">
        <v>43</v>
      </c>
      <c r="B37" s="2">
        <v>1133917.2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1133917.2</v>
      </c>
    </row>
    <row r="38" spans="1:14" x14ac:dyDescent="0.25">
      <c r="A38" s="1" t="s">
        <v>44</v>
      </c>
      <c r="B38" s="2">
        <v>6817734.5700000003</v>
      </c>
      <c r="C38" s="2">
        <v>6749989.96</v>
      </c>
      <c r="D38" s="2">
        <v>570667.57999999996</v>
      </c>
      <c r="E38" s="2">
        <v>1377799.92</v>
      </c>
      <c r="F38" s="2">
        <v>0</v>
      </c>
      <c r="G38" s="2">
        <v>0</v>
      </c>
      <c r="H38" s="2">
        <v>0</v>
      </c>
      <c r="I38" s="2">
        <v>478178.9</v>
      </c>
      <c r="J38" s="2">
        <v>0</v>
      </c>
      <c r="K38" s="2">
        <v>283771.44</v>
      </c>
      <c r="L38" s="2">
        <v>4357432.5599999996</v>
      </c>
      <c r="M38" s="2">
        <v>12525315.58</v>
      </c>
      <c r="N38" s="2">
        <v>33160890.509999998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6010972.1399999997</v>
      </c>
      <c r="C41" s="7">
        <v>4929735.82</v>
      </c>
      <c r="D41" s="7">
        <v>3334108.14</v>
      </c>
      <c r="E41" s="7">
        <v>5076593.55</v>
      </c>
      <c r="F41" s="7">
        <v>4653113.76</v>
      </c>
      <c r="G41" s="7">
        <v>5253382.1399999997</v>
      </c>
      <c r="H41" s="7">
        <v>4173450.11</v>
      </c>
      <c r="I41" s="7">
        <v>7422028.5999999996</v>
      </c>
      <c r="J41" s="7">
        <v>8330443.5300000003</v>
      </c>
      <c r="K41" s="7">
        <v>6387090.96</v>
      </c>
      <c r="L41" s="7">
        <v>8065131.7999999998</v>
      </c>
      <c r="M41" s="7">
        <v>11039960.300000001</v>
      </c>
      <c r="N41" s="7">
        <v>74676010.850000009</v>
      </c>
    </row>
    <row r="42" spans="1:14" x14ac:dyDescent="0.25">
      <c r="A42" s="1" t="s">
        <v>47</v>
      </c>
      <c r="B42" s="2">
        <v>164160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164160</v>
      </c>
    </row>
    <row r="43" spans="1:14" x14ac:dyDescent="0.25">
      <c r="A43" s="1" t="s">
        <v>48</v>
      </c>
      <c r="B43" s="2">
        <v>5846812.1399999997</v>
      </c>
      <c r="C43" s="2">
        <v>4929735.82</v>
      </c>
      <c r="D43" s="2">
        <v>3334108.14</v>
      </c>
      <c r="E43" s="2">
        <v>5076593.55</v>
      </c>
      <c r="F43" s="2">
        <v>4653113.76</v>
      </c>
      <c r="G43" s="2">
        <v>5253382.1399999997</v>
      </c>
      <c r="H43" s="2">
        <v>4173450.11</v>
      </c>
      <c r="I43" s="2">
        <v>6874846.5999999996</v>
      </c>
      <c r="J43" s="2">
        <v>8330443.5300000003</v>
      </c>
      <c r="K43" s="2">
        <v>5962986.2800000003</v>
      </c>
      <c r="L43" s="2">
        <v>8065131.7999999998</v>
      </c>
      <c r="M43" s="2">
        <v>11039960.300000001</v>
      </c>
      <c r="N43" s="2">
        <v>73540564.170000002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547182</v>
      </c>
      <c r="J46" s="2">
        <v>0</v>
      </c>
      <c r="K46" s="2">
        <v>424104.68</v>
      </c>
      <c r="L46" s="2">
        <v>0</v>
      </c>
      <c r="M46" s="2">
        <v>0</v>
      </c>
      <c r="N46" s="2">
        <v>971286.67999999993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3236716</v>
      </c>
      <c r="C52" s="7">
        <v>2516663</v>
      </c>
      <c r="D52" s="7">
        <v>2299431.16</v>
      </c>
      <c r="E52" s="7">
        <v>1363258</v>
      </c>
      <c r="F52" s="7">
        <v>3275656</v>
      </c>
      <c r="G52" s="7">
        <v>3922327</v>
      </c>
      <c r="H52" s="7">
        <v>3249411.5</v>
      </c>
      <c r="I52" s="7">
        <v>3461850.5</v>
      </c>
      <c r="J52" s="7">
        <v>844362</v>
      </c>
      <c r="K52" s="7">
        <v>0</v>
      </c>
      <c r="L52" s="7">
        <v>0</v>
      </c>
      <c r="M52" s="7">
        <v>0</v>
      </c>
      <c r="N52" s="7">
        <v>24169675.16</v>
      </c>
    </row>
    <row r="53" spans="1:14" x14ac:dyDescent="0.25">
      <c r="A53" s="1" t="s">
        <v>58</v>
      </c>
      <c r="B53" s="2">
        <v>2727516</v>
      </c>
      <c r="C53" s="2">
        <v>1823303</v>
      </c>
      <c r="D53" s="2">
        <v>1165665</v>
      </c>
      <c r="E53" s="2">
        <v>704566</v>
      </c>
      <c r="F53" s="2">
        <v>2616964</v>
      </c>
      <c r="G53" s="2">
        <v>3228967</v>
      </c>
      <c r="H53" s="2">
        <v>1694316</v>
      </c>
      <c r="I53" s="2">
        <v>2428135</v>
      </c>
      <c r="J53" s="2">
        <v>844362</v>
      </c>
      <c r="K53" s="2">
        <v>0</v>
      </c>
      <c r="L53" s="2">
        <v>0</v>
      </c>
      <c r="M53" s="2">
        <v>0</v>
      </c>
      <c r="N53" s="2">
        <v>17233794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509742.16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509742.16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509200</v>
      </c>
      <c r="C59" s="2">
        <v>693360</v>
      </c>
      <c r="D59" s="2">
        <v>624024</v>
      </c>
      <c r="E59" s="2">
        <v>658692</v>
      </c>
      <c r="F59" s="2">
        <v>658692</v>
      </c>
      <c r="G59" s="2">
        <v>693360</v>
      </c>
      <c r="H59" s="2">
        <v>1555095.5</v>
      </c>
      <c r="I59" s="2">
        <v>1033715.5</v>
      </c>
      <c r="J59" s="2">
        <v>0</v>
      </c>
      <c r="K59" s="2">
        <v>0</v>
      </c>
      <c r="L59" s="2">
        <v>0</v>
      </c>
      <c r="M59" s="2">
        <v>0</v>
      </c>
      <c r="N59" s="2">
        <v>6426139</v>
      </c>
    </row>
    <row r="60" spans="1:14" x14ac:dyDescent="0.25">
      <c r="A60" s="6" t="s">
        <v>65</v>
      </c>
      <c r="B60" s="7">
        <v>13968385.90839</v>
      </c>
      <c r="C60" s="7">
        <v>12923821.860000001</v>
      </c>
      <c r="D60" s="7">
        <v>13657921.405689999</v>
      </c>
      <c r="E60" s="7">
        <v>18283311.25</v>
      </c>
      <c r="F60" s="7">
        <v>13825964.109999999</v>
      </c>
      <c r="G60" s="7">
        <v>19018201.34</v>
      </c>
      <c r="H60" s="7">
        <v>20461159.66</v>
      </c>
      <c r="I60" s="7">
        <v>15147961.850000001</v>
      </c>
      <c r="J60" s="7">
        <v>6325150.9199999999</v>
      </c>
      <c r="K60" s="7">
        <v>9843127.9399999995</v>
      </c>
      <c r="L60" s="7">
        <v>11736128.879999999</v>
      </c>
      <c r="M60" s="7">
        <v>12930956.166499998</v>
      </c>
      <c r="N60" s="7">
        <v>168122091.29058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2306332.5</v>
      </c>
      <c r="F67" s="2">
        <v>1849972.5</v>
      </c>
      <c r="G67" s="2">
        <v>2136436.9500000002</v>
      </c>
      <c r="H67" s="2">
        <v>3804069.33</v>
      </c>
      <c r="I67" s="2">
        <v>1137797.25</v>
      </c>
      <c r="J67" s="2">
        <v>1497337.05</v>
      </c>
      <c r="K67" s="2">
        <v>2073414.29</v>
      </c>
      <c r="L67" s="2">
        <v>4091688.58</v>
      </c>
      <c r="M67" s="2">
        <v>4079893.26</v>
      </c>
      <c r="N67" s="2">
        <v>22976941.710000001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3179253</v>
      </c>
      <c r="C69" s="2">
        <v>3224514</v>
      </c>
      <c r="D69" s="2">
        <v>1883313</v>
      </c>
      <c r="E69" s="2">
        <v>4502584</v>
      </c>
      <c r="F69" s="2">
        <v>3435852</v>
      </c>
      <c r="G69" s="2">
        <v>4753672</v>
      </c>
      <c r="H69" s="2">
        <v>6174260</v>
      </c>
      <c r="I69" s="2">
        <v>3835188</v>
      </c>
      <c r="J69" s="2">
        <v>1363194</v>
      </c>
      <c r="K69" s="2">
        <v>966276</v>
      </c>
      <c r="L69" s="2">
        <v>0</v>
      </c>
      <c r="M69" s="2">
        <v>0</v>
      </c>
      <c r="N69" s="2">
        <v>33318106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6515366.4800000004</v>
      </c>
      <c r="C72" s="2">
        <v>6282936.1900000004</v>
      </c>
      <c r="D72" s="2">
        <v>7059613.4100000001</v>
      </c>
      <c r="E72" s="2">
        <v>7466075.1299999999</v>
      </c>
      <c r="F72" s="2">
        <v>5099875.92</v>
      </c>
      <c r="G72" s="2">
        <v>7279860.2199999997</v>
      </c>
      <c r="H72" s="2">
        <v>5109794.7</v>
      </c>
      <c r="I72" s="2">
        <v>5276752.8</v>
      </c>
      <c r="J72" s="2">
        <v>1718249.47</v>
      </c>
      <c r="K72" s="2">
        <v>2338332.59</v>
      </c>
      <c r="L72" s="2">
        <v>2746503.78</v>
      </c>
      <c r="M72" s="2">
        <v>2007472.09</v>
      </c>
      <c r="N72" s="2">
        <v>58900832.780000001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4273766.42839</v>
      </c>
      <c r="C74" s="2">
        <v>3416371.67</v>
      </c>
      <c r="D74" s="2">
        <v>4714994.9956899993</v>
      </c>
      <c r="E74" s="2">
        <v>4008319.62</v>
      </c>
      <c r="F74" s="2">
        <v>3440263.69</v>
      </c>
      <c r="G74" s="2">
        <v>4848232.17</v>
      </c>
      <c r="H74" s="2">
        <v>5373035.6299999999</v>
      </c>
      <c r="I74" s="2">
        <v>4898223.8</v>
      </c>
      <c r="J74" s="2">
        <v>1746370.4</v>
      </c>
      <c r="K74" s="2">
        <v>4465105.0599999996</v>
      </c>
      <c r="L74" s="2">
        <v>4897936.5199999996</v>
      </c>
      <c r="M74" s="2">
        <v>6843590.8164999997</v>
      </c>
      <c r="N74" s="2">
        <v>52926210.800580002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1375628</v>
      </c>
      <c r="F78" s="7">
        <v>1799279</v>
      </c>
      <c r="G78" s="7">
        <v>4871385.18</v>
      </c>
      <c r="H78" s="7">
        <v>4422709</v>
      </c>
      <c r="I78" s="7">
        <v>3153259</v>
      </c>
      <c r="J78" s="7">
        <v>2267800</v>
      </c>
      <c r="K78" s="7">
        <v>1416375</v>
      </c>
      <c r="L78" s="7">
        <v>2321956</v>
      </c>
      <c r="M78" s="7">
        <v>1925858</v>
      </c>
      <c r="N78" s="7">
        <v>23554249.18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610500</v>
      </c>
      <c r="H79" s="2">
        <v>0</v>
      </c>
      <c r="I79" s="2">
        <v>817000</v>
      </c>
      <c r="J79" s="2">
        <v>2267800</v>
      </c>
      <c r="K79" s="2">
        <v>1416375</v>
      </c>
      <c r="L79" s="2">
        <v>2321956</v>
      </c>
      <c r="M79" s="2">
        <v>1925858</v>
      </c>
      <c r="N79" s="2">
        <v>9359489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1375628</v>
      </c>
      <c r="F81" s="2">
        <v>1799279</v>
      </c>
      <c r="G81" s="2">
        <v>4260885.18</v>
      </c>
      <c r="H81" s="2">
        <v>4422709</v>
      </c>
      <c r="I81" s="2">
        <v>2336259</v>
      </c>
      <c r="J81" s="2">
        <v>0</v>
      </c>
      <c r="K81" s="2">
        <v>0</v>
      </c>
      <c r="L81" s="2">
        <v>0</v>
      </c>
      <c r="M81" s="2">
        <v>0</v>
      </c>
      <c r="N81" s="2">
        <v>14194760.18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969873</v>
      </c>
      <c r="C83" s="7">
        <v>244000</v>
      </c>
      <c r="D83" s="7">
        <v>647149</v>
      </c>
      <c r="E83" s="7">
        <v>304390</v>
      </c>
      <c r="F83" s="7">
        <v>1909180.2</v>
      </c>
      <c r="G83" s="7">
        <v>3155797.5</v>
      </c>
      <c r="H83" s="7">
        <v>5728438.7999999998</v>
      </c>
      <c r="I83" s="7">
        <v>5500520.0099999998</v>
      </c>
      <c r="J83" s="7">
        <v>2578769.3600000003</v>
      </c>
      <c r="K83" s="7">
        <v>3760190.64</v>
      </c>
      <c r="L83" s="7">
        <v>9619160.5</v>
      </c>
      <c r="M83" s="7">
        <v>10214888</v>
      </c>
      <c r="N83" s="7">
        <v>44632357.010000005</v>
      </c>
    </row>
    <row r="84" spans="1:14" x14ac:dyDescent="0.25">
      <c r="A84" s="1" t="s">
        <v>87</v>
      </c>
      <c r="B84" s="2">
        <v>845521</v>
      </c>
      <c r="C84" s="2">
        <v>244000</v>
      </c>
      <c r="D84" s="2">
        <v>647149</v>
      </c>
      <c r="E84" s="2">
        <v>304390</v>
      </c>
      <c r="F84" s="2">
        <v>985284.2</v>
      </c>
      <c r="G84" s="2">
        <v>2685133.5</v>
      </c>
      <c r="H84" s="2">
        <v>5257774.8</v>
      </c>
      <c r="I84" s="2">
        <v>4750944.01</v>
      </c>
      <c r="J84" s="2">
        <v>2195265.3600000003</v>
      </c>
      <c r="K84" s="2">
        <v>3358270.64</v>
      </c>
      <c r="L84" s="2">
        <v>9014154.5</v>
      </c>
      <c r="M84" s="2">
        <v>9953640</v>
      </c>
      <c r="N84" s="2">
        <v>40241527.010000005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124352</v>
      </c>
      <c r="C88" s="2">
        <v>0</v>
      </c>
      <c r="D88" s="2">
        <v>0</v>
      </c>
      <c r="E88" s="2">
        <v>0</v>
      </c>
      <c r="F88" s="2">
        <v>923896</v>
      </c>
      <c r="G88" s="2">
        <v>470664</v>
      </c>
      <c r="H88" s="2">
        <v>470664</v>
      </c>
      <c r="I88" s="2">
        <v>749576</v>
      </c>
      <c r="J88" s="2">
        <v>383504</v>
      </c>
      <c r="K88" s="2">
        <v>401920</v>
      </c>
      <c r="L88" s="2">
        <v>605006</v>
      </c>
      <c r="M88" s="2">
        <v>261248</v>
      </c>
      <c r="N88" s="2">
        <v>4390830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19745784.93</v>
      </c>
      <c r="C94" s="7">
        <v>28438825.980000004</v>
      </c>
      <c r="D94" s="7">
        <v>41233766.129999995</v>
      </c>
      <c r="E94" s="7">
        <v>49184443.670000002</v>
      </c>
      <c r="F94" s="7">
        <v>30737214.25</v>
      </c>
      <c r="G94" s="7">
        <v>41505326.630000003</v>
      </c>
      <c r="H94" s="7">
        <v>46011891.75</v>
      </c>
      <c r="I94" s="7">
        <v>57014917.079999998</v>
      </c>
      <c r="J94" s="7">
        <v>41085079.229999997</v>
      </c>
      <c r="K94" s="7">
        <v>54226637.13000001</v>
      </c>
      <c r="L94" s="7">
        <v>33348625.289999999</v>
      </c>
      <c r="M94" s="7">
        <v>13468380.360000001</v>
      </c>
      <c r="N94" s="7">
        <v>456000892.43000007</v>
      </c>
    </row>
    <row r="95" spans="1:14" x14ac:dyDescent="0.25">
      <c r="A95" s="8" t="s">
        <v>96</v>
      </c>
      <c r="B95" s="9">
        <v>14065296.390000001</v>
      </c>
      <c r="C95" s="9">
        <v>22906437.27</v>
      </c>
      <c r="D95" s="9">
        <v>33897652.859999999</v>
      </c>
      <c r="E95" s="9">
        <v>42574234.899999999</v>
      </c>
      <c r="F95" s="9">
        <v>24079437.870000001</v>
      </c>
      <c r="G95" s="9">
        <v>34566173.710000001</v>
      </c>
      <c r="H95" s="9">
        <v>43054035.359999999</v>
      </c>
      <c r="I95" s="9">
        <v>49469960.219999999</v>
      </c>
      <c r="J95" s="9">
        <v>34319012.969999999</v>
      </c>
      <c r="K95" s="9">
        <v>51104589.690000013</v>
      </c>
      <c r="L95" s="9">
        <v>26001339.48</v>
      </c>
      <c r="M95" s="9">
        <v>8706673.8000000007</v>
      </c>
      <c r="N95" s="9">
        <v>384744844.52000004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3488739.12</v>
      </c>
      <c r="C99" s="11">
        <v>2859004.08</v>
      </c>
      <c r="D99" s="11">
        <v>3509721.36</v>
      </c>
      <c r="E99" s="11">
        <v>3034570.91</v>
      </c>
      <c r="F99" s="11">
        <v>4710101.4800000004</v>
      </c>
      <c r="G99" s="11">
        <v>4239190.2699999996</v>
      </c>
      <c r="H99" s="11">
        <v>1662923.7</v>
      </c>
      <c r="I99" s="11">
        <v>3263275.65</v>
      </c>
      <c r="J99" s="11">
        <v>3180246.5999999996</v>
      </c>
      <c r="K99" s="11">
        <v>0</v>
      </c>
      <c r="L99" s="11">
        <v>3921243.75</v>
      </c>
      <c r="M99" s="11">
        <v>4131602.25</v>
      </c>
      <c r="N99" s="11">
        <v>38000619.170000002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1543762.8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1543762.8</v>
      </c>
    </row>
    <row r="102" spans="1:14" x14ac:dyDescent="0.25">
      <c r="A102" s="10" t="s">
        <v>102</v>
      </c>
      <c r="B102" s="11">
        <v>2191749.42</v>
      </c>
      <c r="C102" s="11">
        <v>1129621.83</v>
      </c>
      <c r="D102" s="11">
        <v>3826391.91</v>
      </c>
      <c r="E102" s="11">
        <v>3575637.86</v>
      </c>
      <c r="F102" s="11">
        <v>1947674.9</v>
      </c>
      <c r="G102" s="11">
        <v>2699962.65</v>
      </c>
      <c r="H102" s="11">
        <v>1294932.69</v>
      </c>
      <c r="I102" s="11">
        <v>4281681.21</v>
      </c>
      <c r="J102" s="11">
        <v>3585819.6599999997</v>
      </c>
      <c r="K102" s="11">
        <v>3122047.44</v>
      </c>
      <c r="L102" s="11">
        <v>3426042.06</v>
      </c>
      <c r="M102" s="11">
        <v>630104.31000000006</v>
      </c>
      <c r="N102" s="11">
        <v>31711665.939999998</v>
      </c>
    </row>
    <row r="103" spans="1:14" x14ac:dyDescent="0.25">
      <c r="A103" s="12" t="s">
        <v>105</v>
      </c>
      <c r="B103" s="13">
        <v>137294543.89839</v>
      </c>
      <c r="C103" s="13">
        <v>133546252.69999997</v>
      </c>
      <c r="D103" s="13">
        <v>148407543.88569</v>
      </c>
      <c r="E103" s="13">
        <v>164210235.23000002</v>
      </c>
      <c r="F103" s="13">
        <v>156075714.58000001</v>
      </c>
      <c r="G103" s="13">
        <v>172716830.31000003</v>
      </c>
      <c r="H103" s="13">
        <v>210681593.08999997</v>
      </c>
      <c r="I103" s="13">
        <v>213272078.90000004</v>
      </c>
      <c r="J103" s="13">
        <v>182702430.55000001</v>
      </c>
      <c r="K103" s="13">
        <v>200510170.54000002</v>
      </c>
      <c r="L103" s="13">
        <v>168590598.18999997</v>
      </c>
      <c r="M103" s="13">
        <v>167444645.23650002</v>
      </c>
      <c r="N103" s="13">
        <v>2055452637.1105804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A3" sqref="A3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122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7027999.7300000004</v>
      </c>
      <c r="C12" s="7">
        <v>5778958.4100000001</v>
      </c>
      <c r="D12" s="7">
        <v>9457220.4800000004</v>
      </c>
      <c r="E12" s="7">
        <v>9333087.5999999996</v>
      </c>
      <c r="F12" s="7">
        <v>7225222.8599999985</v>
      </c>
      <c r="G12" s="7">
        <v>9194405.540000001</v>
      </c>
      <c r="H12" s="7">
        <v>10758792.890000001</v>
      </c>
      <c r="I12" s="7">
        <v>10123706.289999999</v>
      </c>
      <c r="J12" s="7">
        <v>3743559.63</v>
      </c>
      <c r="K12" s="7">
        <v>6261643.9000000004</v>
      </c>
      <c r="L12" s="7">
        <v>8539197.75</v>
      </c>
      <c r="M12" s="7">
        <v>9544103.5</v>
      </c>
      <c r="N12" s="7">
        <v>96987898.579999998</v>
      </c>
    </row>
    <row r="13" spans="1:14" x14ac:dyDescent="0.25">
      <c r="A13" s="1" t="s">
        <v>19</v>
      </c>
      <c r="B13" s="2">
        <v>63698.5</v>
      </c>
      <c r="C13" s="2">
        <v>125397.74</v>
      </c>
      <c r="D13" s="2">
        <v>357234.54</v>
      </c>
      <c r="E13" s="2">
        <v>606968.64</v>
      </c>
      <c r="F13" s="2">
        <v>124081.2</v>
      </c>
      <c r="G13" s="2">
        <v>0</v>
      </c>
      <c r="H13" s="2">
        <v>0</v>
      </c>
      <c r="I13" s="2">
        <v>0</v>
      </c>
      <c r="J13" s="2">
        <v>0</v>
      </c>
      <c r="K13" s="2">
        <v>43225.919999999998</v>
      </c>
      <c r="L13" s="2">
        <v>0</v>
      </c>
      <c r="M13" s="2">
        <v>0</v>
      </c>
      <c r="N13" s="2">
        <v>1320606.5399999998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871879.68000000005</v>
      </c>
      <c r="C15" s="2">
        <v>625540.32000000007</v>
      </c>
      <c r="D15" s="2">
        <v>1189576.8</v>
      </c>
      <c r="E15" s="2">
        <v>872581.68</v>
      </c>
      <c r="F15" s="2">
        <v>166866.48000000001</v>
      </c>
      <c r="G15" s="2">
        <v>1173184.56</v>
      </c>
      <c r="H15" s="2">
        <v>1264116.24</v>
      </c>
      <c r="I15" s="2">
        <v>1106617.6800000002</v>
      </c>
      <c r="J15" s="2">
        <v>1138844.8799999999</v>
      </c>
      <c r="K15" s="2">
        <v>780740.64</v>
      </c>
      <c r="L15" s="2">
        <v>535245.84</v>
      </c>
      <c r="M15" s="2">
        <v>1105127.28</v>
      </c>
      <c r="N15" s="2">
        <v>10830322.08</v>
      </c>
    </row>
    <row r="16" spans="1:14" x14ac:dyDescent="0.25">
      <c r="A16" s="1" t="s">
        <v>22</v>
      </c>
      <c r="B16" s="2">
        <v>5990564.5500000007</v>
      </c>
      <c r="C16" s="2">
        <v>4969816.3499999996</v>
      </c>
      <c r="D16" s="2">
        <v>7226512.1399999997</v>
      </c>
      <c r="E16" s="2">
        <v>7497902.2800000003</v>
      </c>
      <c r="F16" s="2">
        <v>6493965.1799999988</v>
      </c>
      <c r="G16" s="2">
        <v>7209787.9800000004</v>
      </c>
      <c r="H16" s="2">
        <v>8689783.6500000004</v>
      </c>
      <c r="I16" s="2">
        <v>7539359.6099999994</v>
      </c>
      <c r="J16" s="2">
        <v>1859574.75</v>
      </c>
      <c r="K16" s="2">
        <v>4119209.34</v>
      </c>
      <c r="L16" s="2">
        <v>7224791.9100000001</v>
      </c>
      <c r="M16" s="2">
        <v>7201040.2199999997</v>
      </c>
      <c r="N16" s="2">
        <v>76022307.959999993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101857</v>
      </c>
      <c r="C18" s="2">
        <v>58204</v>
      </c>
      <c r="D18" s="2">
        <v>683897</v>
      </c>
      <c r="E18" s="2">
        <v>355635</v>
      </c>
      <c r="F18" s="2">
        <v>440310</v>
      </c>
      <c r="G18" s="2">
        <v>811433</v>
      </c>
      <c r="H18" s="2">
        <v>804893</v>
      </c>
      <c r="I18" s="2">
        <v>1477729</v>
      </c>
      <c r="J18" s="2">
        <v>745140</v>
      </c>
      <c r="K18" s="2">
        <v>1318468</v>
      </c>
      <c r="L18" s="2">
        <v>779160</v>
      </c>
      <c r="M18" s="2">
        <v>1237936</v>
      </c>
      <c r="N18" s="2">
        <v>8814662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14551</v>
      </c>
      <c r="C24" s="7">
        <v>75717</v>
      </c>
      <c r="D24" s="7">
        <v>36703</v>
      </c>
      <c r="E24" s="7">
        <v>0</v>
      </c>
      <c r="F24" s="7">
        <v>0</v>
      </c>
      <c r="G24" s="7">
        <v>15230</v>
      </c>
      <c r="H24" s="7">
        <v>27931.25</v>
      </c>
      <c r="I24" s="7">
        <v>64894</v>
      </c>
      <c r="J24" s="7">
        <v>46818</v>
      </c>
      <c r="K24" s="7">
        <v>48030</v>
      </c>
      <c r="L24" s="7">
        <v>16899</v>
      </c>
      <c r="M24" s="7">
        <v>16373</v>
      </c>
      <c r="N24" s="7">
        <v>363146.25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14551</v>
      </c>
      <c r="C26" s="2">
        <v>75717</v>
      </c>
      <c r="D26" s="2">
        <v>36703</v>
      </c>
      <c r="E26" s="2">
        <v>0</v>
      </c>
      <c r="F26" s="2">
        <v>0</v>
      </c>
      <c r="G26" s="2">
        <v>15230</v>
      </c>
      <c r="H26" s="2">
        <v>27931.25</v>
      </c>
      <c r="I26" s="2">
        <v>64894</v>
      </c>
      <c r="J26" s="2">
        <v>46818</v>
      </c>
      <c r="K26" s="2">
        <v>48030</v>
      </c>
      <c r="L26" s="2">
        <v>16899</v>
      </c>
      <c r="M26" s="2">
        <v>16373</v>
      </c>
      <c r="N26" s="2">
        <v>363146.25</v>
      </c>
    </row>
    <row r="27" spans="1:14" x14ac:dyDescent="0.25">
      <c r="A27" s="6" t="s">
        <v>33</v>
      </c>
      <c r="B27" s="7">
        <v>63168922.170000002</v>
      </c>
      <c r="C27" s="7">
        <v>60470293.270000003</v>
      </c>
      <c r="D27" s="7">
        <v>57344136.429999992</v>
      </c>
      <c r="E27" s="7">
        <v>52626435.827000007</v>
      </c>
      <c r="F27" s="7">
        <v>98413570.520000011</v>
      </c>
      <c r="G27" s="7">
        <v>83809191.439999998</v>
      </c>
      <c r="H27" s="7">
        <v>103850509.46000001</v>
      </c>
      <c r="I27" s="7">
        <v>119670868.36000004</v>
      </c>
      <c r="J27" s="7">
        <v>128818753.40039995</v>
      </c>
      <c r="K27" s="7">
        <v>116914211.48</v>
      </c>
      <c r="L27" s="7">
        <v>92363175.519999996</v>
      </c>
      <c r="M27" s="7">
        <v>71843106.260000005</v>
      </c>
      <c r="N27" s="7">
        <v>1049293174.1374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10772502.84</v>
      </c>
      <c r="E32" s="2">
        <v>7006305.9169999994</v>
      </c>
      <c r="F32" s="2">
        <v>5141613.2299999995</v>
      </c>
      <c r="G32" s="2">
        <v>10124864.23</v>
      </c>
      <c r="H32" s="2">
        <v>45408836.130000003</v>
      </c>
      <c r="I32" s="2">
        <v>33876970.789999999</v>
      </c>
      <c r="J32" s="2">
        <v>21501673.91</v>
      </c>
      <c r="K32" s="2">
        <v>33893780.07</v>
      </c>
      <c r="L32" s="2">
        <v>24387193.199999999</v>
      </c>
      <c r="M32" s="2">
        <v>21298396.800000001</v>
      </c>
      <c r="N32" s="2">
        <v>213412137.11699998</v>
      </c>
    </row>
    <row r="33" spans="1:14" x14ac:dyDescent="0.25">
      <c r="A33" s="1" t="s">
        <v>39</v>
      </c>
      <c r="B33" s="2">
        <v>2655591</v>
      </c>
      <c r="C33" s="2">
        <v>806503</v>
      </c>
      <c r="D33" s="2">
        <v>2439653</v>
      </c>
      <c r="E33" s="2">
        <v>785676</v>
      </c>
      <c r="F33" s="2">
        <v>2418943</v>
      </c>
      <c r="G33" s="2">
        <v>5316385</v>
      </c>
      <c r="H33" s="2">
        <v>6205470</v>
      </c>
      <c r="I33" s="2">
        <v>5587283</v>
      </c>
      <c r="J33" s="2">
        <v>4281522</v>
      </c>
      <c r="K33" s="2">
        <v>3521958</v>
      </c>
      <c r="L33" s="2">
        <v>4281384</v>
      </c>
      <c r="M33" s="2">
        <v>4844762</v>
      </c>
      <c r="N33" s="2">
        <v>43145130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1606198.5</v>
      </c>
      <c r="C35" s="2">
        <v>1829534</v>
      </c>
      <c r="D35" s="2">
        <v>1193696</v>
      </c>
      <c r="E35" s="2">
        <v>1191410</v>
      </c>
      <c r="F35" s="2">
        <v>1210981</v>
      </c>
      <c r="G35" s="2">
        <v>812772</v>
      </c>
      <c r="H35" s="2">
        <v>4882457</v>
      </c>
      <c r="I35" s="2">
        <v>8191783</v>
      </c>
      <c r="J35" s="2">
        <v>11586828</v>
      </c>
      <c r="K35" s="2">
        <v>8521392</v>
      </c>
      <c r="L35" s="2">
        <v>7434654</v>
      </c>
      <c r="M35" s="2">
        <v>3908025</v>
      </c>
      <c r="N35" s="2">
        <v>52369730.5</v>
      </c>
    </row>
    <row r="36" spans="1:14" x14ac:dyDescent="0.25">
      <c r="A36" s="1" t="s">
        <v>42</v>
      </c>
      <c r="B36" s="2">
        <v>55011636.899999999</v>
      </c>
      <c r="C36" s="2">
        <v>51757488.982000001</v>
      </c>
      <c r="D36" s="2">
        <v>34590253.289999999</v>
      </c>
      <c r="E36" s="2">
        <v>42857424.82</v>
      </c>
      <c r="F36" s="2">
        <v>89642033.290000007</v>
      </c>
      <c r="G36" s="2">
        <v>67555170.209999993</v>
      </c>
      <c r="H36" s="2">
        <v>46889944.039999999</v>
      </c>
      <c r="I36" s="2">
        <v>72014831.570000038</v>
      </c>
      <c r="J36" s="2">
        <v>90215180.125399962</v>
      </c>
      <c r="K36" s="2">
        <v>70220345.400000006</v>
      </c>
      <c r="L36" s="2">
        <v>45568023.799999997</v>
      </c>
      <c r="M36" s="2">
        <v>39562396.060000002</v>
      </c>
      <c r="N36" s="2">
        <v>705884728.48740005</v>
      </c>
    </row>
    <row r="37" spans="1:14" x14ac:dyDescent="0.25">
      <c r="A37" s="1" t="s">
        <v>43</v>
      </c>
      <c r="B37" s="2">
        <v>507023.31</v>
      </c>
      <c r="C37" s="2">
        <v>0</v>
      </c>
      <c r="D37" s="2">
        <v>512436.97</v>
      </c>
      <c r="E37" s="2">
        <v>0</v>
      </c>
      <c r="F37" s="2">
        <v>0</v>
      </c>
      <c r="G37" s="2">
        <v>0</v>
      </c>
      <c r="H37" s="2">
        <v>371653.92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1391114.2</v>
      </c>
    </row>
    <row r="38" spans="1:14" x14ac:dyDescent="0.25">
      <c r="A38" s="1" t="s">
        <v>44</v>
      </c>
      <c r="B38" s="2">
        <v>3388472.46</v>
      </c>
      <c r="C38" s="2">
        <v>6076767.2880000006</v>
      </c>
      <c r="D38" s="2">
        <v>7835594.3300000001</v>
      </c>
      <c r="E38" s="2">
        <v>785619.09</v>
      </c>
      <c r="F38" s="2">
        <v>0</v>
      </c>
      <c r="G38" s="2">
        <v>0</v>
      </c>
      <c r="H38" s="2">
        <v>92148.37</v>
      </c>
      <c r="I38" s="2">
        <v>0</v>
      </c>
      <c r="J38" s="2">
        <v>1233549.365</v>
      </c>
      <c r="K38" s="2">
        <v>756736.01</v>
      </c>
      <c r="L38" s="2">
        <v>10691920.52</v>
      </c>
      <c r="M38" s="2">
        <v>2229526.4</v>
      </c>
      <c r="N38" s="2">
        <v>33090333.833000001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5574353.2699999996</v>
      </c>
      <c r="C41" s="7">
        <v>4067352.5588000007</v>
      </c>
      <c r="D41" s="7">
        <v>4763352.17</v>
      </c>
      <c r="E41" s="7">
        <v>4357633.4397999998</v>
      </c>
      <c r="F41" s="7">
        <v>5470680.29</v>
      </c>
      <c r="G41" s="7">
        <v>4825265.62</v>
      </c>
      <c r="H41" s="7">
        <v>5444773.8799999999</v>
      </c>
      <c r="I41" s="7">
        <v>3621455.91</v>
      </c>
      <c r="J41" s="7">
        <v>4104679.3055999996</v>
      </c>
      <c r="K41" s="7">
        <v>1397821.13</v>
      </c>
      <c r="L41" s="7">
        <v>3524647.91</v>
      </c>
      <c r="M41" s="7">
        <v>5718484.6900000004</v>
      </c>
      <c r="N41" s="7">
        <v>52870500.174200013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5574353.2699999996</v>
      </c>
      <c r="C43" s="2">
        <v>4067352.5588000007</v>
      </c>
      <c r="D43" s="2">
        <v>4763352.17</v>
      </c>
      <c r="E43" s="2">
        <v>4357633.4397999998</v>
      </c>
      <c r="F43" s="2">
        <v>5470680.29</v>
      </c>
      <c r="G43" s="2">
        <v>4825265.62</v>
      </c>
      <c r="H43" s="2">
        <v>5444773.8799999999</v>
      </c>
      <c r="I43" s="2">
        <v>3621455.91</v>
      </c>
      <c r="J43" s="2">
        <v>4104679.3055999996</v>
      </c>
      <c r="K43" s="2">
        <v>1397821.13</v>
      </c>
      <c r="L43" s="2">
        <v>3524647.91</v>
      </c>
      <c r="M43" s="2">
        <v>5718484.6900000004</v>
      </c>
      <c r="N43" s="2">
        <v>52870500.174200013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6917393.0700000003</v>
      </c>
      <c r="C52" s="7">
        <v>2358106.4709999999</v>
      </c>
      <c r="D52" s="7">
        <v>8954200.2800000012</v>
      </c>
      <c r="E52" s="7">
        <v>4914264.76</v>
      </c>
      <c r="F52" s="7">
        <v>5808765.0999999996</v>
      </c>
      <c r="G52" s="7">
        <v>6525450</v>
      </c>
      <c r="H52" s="7">
        <v>5306671</v>
      </c>
      <c r="I52" s="7">
        <v>6695722</v>
      </c>
      <c r="J52" s="7">
        <v>4667744</v>
      </c>
      <c r="K52" s="7">
        <v>6337581.0399999991</v>
      </c>
      <c r="L52" s="7">
        <v>3081550</v>
      </c>
      <c r="M52" s="7">
        <v>3673693</v>
      </c>
      <c r="N52" s="7">
        <v>65241140.721000008</v>
      </c>
    </row>
    <row r="53" spans="1:14" x14ac:dyDescent="0.25">
      <c r="A53" s="1" t="s">
        <v>58</v>
      </c>
      <c r="B53" s="2">
        <v>4421976</v>
      </c>
      <c r="C53" s="2">
        <v>1209384</v>
      </c>
      <c r="D53" s="2">
        <v>6903050</v>
      </c>
      <c r="E53" s="2">
        <v>4217076</v>
      </c>
      <c r="F53" s="2">
        <v>4898629</v>
      </c>
      <c r="G53" s="2">
        <v>4111259</v>
      </c>
      <c r="H53" s="2">
        <v>3524471</v>
      </c>
      <c r="I53" s="2">
        <v>5168122</v>
      </c>
      <c r="J53" s="2">
        <v>3649344</v>
      </c>
      <c r="K53" s="2">
        <v>4650754.5999999996</v>
      </c>
      <c r="L53" s="2">
        <v>2572350</v>
      </c>
      <c r="M53" s="2">
        <v>2655293</v>
      </c>
      <c r="N53" s="2">
        <v>47981708.600000001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1827463.41</v>
      </c>
      <c r="C56" s="2">
        <v>0</v>
      </c>
      <c r="D56" s="2">
        <v>0</v>
      </c>
      <c r="E56" s="2">
        <v>0</v>
      </c>
      <c r="F56" s="2">
        <v>0</v>
      </c>
      <c r="G56" s="2">
        <v>1395791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3223254.41</v>
      </c>
    </row>
    <row r="57" spans="1:14" x14ac:dyDescent="0.25">
      <c r="A57" s="1" t="s">
        <v>62</v>
      </c>
      <c r="B57" s="2">
        <v>667953.66</v>
      </c>
      <c r="C57" s="2">
        <v>1148722.4709999999</v>
      </c>
      <c r="D57" s="2">
        <v>1125050.28</v>
      </c>
      <c r="E57" s="2">
        <v>417128.76</v>
      </c>
      <c r="F57" s="2">
        <v>747256.1</v>
      </c>
      <c r="G57" s="2">
        <v>0</v>
      </c>
      <c r="H57" s="2">
        <v>0</v>
      </c>
      <c r="I57" s="2">
        <v>0</v>
      </c>
      <c r="J57" s="2">
        <v>0</v>
      </c>
      <c r="K57" s="2">
        <v>464745.3</v>
      </c>
      <c r="L57" s="2">
        <v>0</v>
      </c>
      <c r="M57" s="2">
        <v>0</v>
      </c>
      <c r="N57" s="2">
        <v>4570856.5710000005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926100</v>
      </c>
      <c r="E59" s="2">
        <v>280060</v>
      </c>
      <c r="F59" s="2">
        <v>162880</v>
      </c>
      <c r="G59" s="2">
        <v>1018400</v>
      </c>
      <c r="H59" s="2">
        <v>1782200</v>
      </c>
      <c r="I59" s="2">
        <v>1527600</v>
      </c>
      <c r="J59" s="2">
        <v>1018400</v>
      </c>
      <c r="K59" s="2">
        <v>1222081.1399999999</v>
      </c>
      <c r="L59" s="2">
        <v>509200</v>
      </c>
      <c r="M59" s="2">
        <v>1018400</v>
      </c>
      <c r="N59" s="2">
        <v>9465321.1400000006</v>
      </c>
    </row>
    <row r="60" spans="1:14" x14ac:dyDescent="0.25">
      <c r="A60" s="6" t="s">
        <v>65</v>
      </c>
      <c r="B60" s="7">
        <v>10742184.340149999</v>
      </c>
      <c r="C60" s="7">
        <v>10421905.104</v>
      </c>
      <c r="D60" s="7">
        <v>10309359.23</v>
      </c>
      <c r="E60" s="7">
        <v>13710879.010000002</v>
      </c>
      <c r="F60" s="7">
        <v>16084494.199999999</v>
      </c>
      <c r="G60" s="7">
        <v>16726619.9</v>
      </c>
      <c r="H60" s="7">
        <v>13253321.07</v>
      </c>
      <c r="I60" s="7">
        <v>13601987.109999999</v>
      </c>
      <c r="J60" s="7">
        <v>12848782.732799999</v>
      </c>
      <c r="K60" s="7">
        <v>15635717.610000001</v>
      </c>
      <c r="L60" s="7">
        <v>12324129.630000001</v>
      </c>
      <c r="M60" s="7">
        <v>11301481.390000001</v>
      </c>
      <c r="N60" s="7">
        <v>156960861.32695001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2177282.9300000002</v>
      </c>
      <c r="C67" s="2">
        <v>1275598.8</v>
      </c>
      <c r="D67" s="2">
        <v>614329.78</v>
      </c>
      <c r="E67" s="2">
        <v>652805.6</v>
      </c>
      <c r="F67" s="2">
        <v>1752570.69</v>
      </c>
      <c r="G67" s="2">
        <v>2411977.4</v>
      </c>
      <c r="H67" s="2">
        <v>2310539.42</v>
      </c>
      <c r="I67" s="2">
        <v>1456593.63</v>
      </c>
      <c r="J67" s="2">
        <v>684605.40280000004</v>
      </c>
      <c r="K67" s="2">
        <v>760450.81</v>
      </c>
      <c r="L67" s="2">
        <v>1748096.76</v>
      </c>
      <c r="M67" s="2">
        <v>0</v>
      </c>
      <c r="N67" s="2">
        <v>15844851.2228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5145198</v>
      </c>
      <c r="C69" s="2">
        <v>5187726</v>
      </c>
      <c r="D69" s="2">
        <v>3486740</v>
      </c>
      <c r="E69" s="2">
        <v>5281247</v>
      </c>
      <c r="F69" s="2">
        <v>4442752</v>
      </c>
      <c r="G69" s="2">
        <v>3671260</v>
      </c>
      <c r="H69" s="2">
        <v>2782722</v>
      </c>
      <c r="I69" s="2">
        <v>3868580</v>
      </c>
      <c r="J69" s="2">
        <v>2969103</v>
      </c>
      <c r="K69" s="2">
        <v>3895999</v>
      </c>
      <c r="L69" s="2">
        <v>3017544</v>
      </c>
      <c r="M69" s="2">
        <v>2070362</v>
      </c>
      <c r="N69" s="2">
        <v>45819233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1760382.34</v>
      </c>
      <c r="C72" s="2">
        <v>2145327.3840000001</v>
      </c>
      <c r="D72" s="2">
        <v>2290578.42</v>
      </c>
      <c r="E72" s="2">
        <v>5224516.0000000009</v>
      </c>
      <c r="F72" s="2">
        <v>5456681.9900000002</v>
      </c>
      <c r="G72" s="2">
        <v>6088231.6600000001</v>
      </c>
      <c r="H72" s="2">
        <v>3652123.18</v>
      </c>
      <c r="I72" s="2">
        <v>4906237</v>
      </c>
      <c r="J72" s="2">
        <v>5075037.6399999997</v>
      </c>
      <c r="K72" s="2">
        <v>7008780.0599999996</v>
      </c>
      <c r="L72" s="2">
        <v>6356427.6299999999</v>
      </c>
      <c r="M72" s="2">
        <v>6157543.5700000003</v>
      </c>
      <c r="N72" s="2">
        <v>56121866.874000005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1659321.07015</v>
      </c>
      <c r="C74" s="2">
        <v>1813252.92</v>
      </c>
      <c r="D74" s="2">
        <v>3917711.03</v>
      </c>
      <c r="E74" s="2">
        <v>2552310.41</v>
      </c>
      <c r="F74" s="2">
        <v>4432489.5199999996</v>
      </c>
      <c r="G74" s="2">
        <v>4555150.84</v>
      </c>
      <c r="H74" s="2">
        <v>4507936.47</v>
      </c>
      <c r="I74" s="2">
        <v>3370576.48</v>
      </c>
      <c r="J74" s="2">
        <v>4120036.69</v>
      </c>
      <c r="K74" s="2">
        <v>3970487.74</v>
      </c>
      <c r="L74" s="2">
        <v>1202061.24</v>
      </c>
      <c r="M74" s="2">
        <v>3073575.82</v>
      </c>
      <c r="N74" s="2">
        <v>39174910.230150007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247170</v>
      </c>
      <c r="F78" s="7">
        <v>1271255</v>
      </c>
      <c r="G78" s="7">
        <v>3832786.58</v>
      </c>
      <c r="H78" s="7">
        <v>1708153</v>
      </c>
      <c r="I78" s="7">
        <v>444812.5</v>
      </c>
      <c r="J78" s="7">
        <v>0</v>
      </c>
      <c r="K78" s="7">
        <v>0</v>
      </c>
      <c r="L78" s="7">
        <v>0</v>
      </c>
      <c r="M78" s="7">
        <v>0</v>
      </c>
      <c r="N78" s="7">
        <v>7504177.0800000001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825600</v>
      </c>
      <c r="G79" s="2">
        <v>0</v>
      </c>
      <c r="H79" s="2">
        <v>880640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1706240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247170</v>
      </c>
      <c r="F81" s="2">
        <v>445655</v>
      </c>
      <c r="G81" s="2">
        <v>3832786.58</v>
      </c>
      <c r="H81" s="2">
        <v>827513</v>
      </c>
      <c r="I81" s="2">
        <v>444812.5</v>
      </c>
      <c r="J81" s="2">
        <v>0</v>
      </c>
      <c r="K81" s="2">
        <v>0</v>
      </c>
      <c r="L81" s="2">
        <v>0</v>
      </c>
      <c r="M81" s="2">
        <v>0</v>
      </c>
      <c r="N81" s="2">
        <v>5797937.0800000001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1540519</v>
      </c>
      <c r="C83" s="7">
        <v>998460</v>
      </c>
      <c r="D83" s="7">
        <v>804093.12</v>
      </c>
      <c r="E83" s="7">
        <v>1899882.7200000002</v>
      </c>
      <c r="F83" s="7">
        <v>1395397.95</v>
      </c>
      <c r="G83" s="7">
        <v>1250715</v>
      </c>
      <c r="H83" s="7">
        <v>2969839.44</v>
      </c>
      <c r="I83" s="7">
        <v>6039986.0399999991</v>
      </c>
      <c r="J83" s="7">
        <v>2733636.24</v>
      </c>
      <c r="K83" s="7">
        <v>1926945.36</v>
      </c>
      <c r="L83" s="7">
        <v>1469130</v>
      </c>
      <c r="M83" s="7">
        <v>965160</v>
      </c>
      <c r="N83" s="7">
        <v>23993764.869999997</v>
      </c>
    </row>
    <row r="84" spans="1:14" x14ac:dyDescent="0.25">
      <c r="A84" s="1" t="s">
        <v>87</v>
      </c>
      <c r="B84" s="2">
        <v>867009</v>
      </c>
      <c r="C84" s="2">
        <v>998460</v>
      </c>
      <c r="D84" s="2">
        <v>804093.12</v>
      </c>
      <c r="E84" s="2">
        <v>1899882.7200000002</v>
      </c>
      <c r="F84" s="2">
        <v>1395397.95</v>
      </c>
      <c r="G84" s="2">
        <v>1250715</v>
      </c>
      <c r="H84" s="2">
        <v>2969839.44</v>
      </c>
      <c r="I84" s="2">
        <v>6039986.0399999991</v>
      </c>
      <c r="J84" s="2">
        <v>2733636.24</v>
      </c>
      <c r="K84" s="2">
        <v>1926945.36</v>
      </c>
      <c r="L84" s="2">
        <v>1391410</v>
      </c>
      <c r="M84" s="2">
        <v>732000</v>
      </c>
      <c r="N84" s="2">
        <v>23009374.869999997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673510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673510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77720</v>
      </c>
      <c r="M88" s="2">
        <v>233160</v>
      </c>
      <c r="N88" s="2">
        <v>310880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43847418.360000007</v>
      </c>
      <c r="C94" s="7">
        <v>36436500.299999997</v>
      </c>
      <c r="D94" s="7">
        <v>43249642.919999994</v>
      </c>
      <c r="E94" s="7">
        <v>42266657.430000007</v>
      </c>
      <c r="F94" s="7">
        <v>41022494.399999991</v>
      </c>
      <c r="G94" s="7">
        <v>43438672.950000003</v>
      </c>
      <c r="H94" s="7">
        <v>43103704.979999997</v>
      </c>
      <c r="I94" s="7">
        <v>39390481.410000011</v>
      </c>
      <c r="J94" s="7">
        <v>22560209.850000001</v>
      </c>
      <c r="K94" s="7">
        <v>28528688.489999998</v>
      </c>
      <c r="L94" s="7">
        <v>46822100.009999998</v>
      </c>
      <c r="M94" s="7">
        <v>39789707.339999996</v>
      </c>
      <c r="N94" s="7">
        <v>470456278.44</v>
      </c>
    </row>
    <row r="95" spans="1:14" x14ac:dyDescent="0.25">
      <c r="A95" s="8" t="s">
        <v>96</v>
      </c>
      <c r="B95" s="9">
        <v>35636727.480000004</v>
      </c>
      <c r="C95" s="9">
        <v>33032571.389999997</v>
      </c>
      <c r="D95" s="9">
        <v>34365120.329999998</v>
      </c>
      <c r="E95" s="9">
        <v>36742158.990000002</v>
      </c>
      <c r="F95" s="9">
        <v>35352778.199999996</v>
      </c>
      <c r="G95" s="9">
        <v>38185587.030000001</v>
      </c>
      <c r="H95" s="9">
        <v>37088011.049999997</v>
      </c>
      <c r="I95" s="9">
        <v>32462661.81000001</v>
      </c>
      <c r="J95" s="9">
        <v>17838563.16</v>
      </c>
      <c r="K95" s="9">
        <v>26496016.109999999</v>
      </c>
      <c r="L95" s="9">
        <v>41504279.789999999</v>
      </c>
      <c r="M95" s="9">
        <v>34405739.82</v>
      </c>
      <c r="N95" s="9">
        <v>403110215.16000003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4763005.2</v>
      </c>
      <c r="C99" s="11">
        <v>1466996.4000000001</v>
      </c>
      <c r="D99" s="11">
        <v>5984731.4400000004</v>
      </c>
      <c r="E99" s="11">
        <v>3319958.88</v>
      </c>
      <c r="F99" s="11">
        <v>2745748.8</v>
      </c>
      <c r="G99" s="11">
        <v>2953642.32</v>
      </c>
      <c r="H99" s="11">
        <v>2949056.64</v>
      </c>
      <c r="I99" s="11">
        <v>2867432.4</v>
      </c>
      <c r="J99" s="11">
        <v>4010180.4000000004</v>
      </c>
      <c r="K99" s="11">
        <v>0</v>
      </c>
      <c r="L99" s="11">
        <v>2492650.7999999998</v>
      </c>
      <c r="M99" s="11">
        <v>2347367.04</v>
      </c>
      <c r="N99" s="11">
        <v>35900770.320000008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3447685.68</v>
      </c>
      <c r="C102" s="11">
        <v>1936932.51</v>
      </c>
      <c r="D102" s="11">
        <v>2899791.15</v>
      </c>
      <c r="E102" s="11">
        <v>2204539.5600000005</v>
      </c>
      <c r="F102" s="11">
        <v>2923967.4</v>
      </c>
      <c r="G102" s="11">
        <v>2299443.6</v>
      </c>
      <c r="H102" s="11">
        <v>3066637.29</v>
      </c>
      <c r="I102" s="11">
        <v>4060387.2</v>
      </c>
      <c r="J102" s="11">
        <v>711466.29</v>
      </c>
      <c r="K102" s="11">
        <v>2032672.38</v>
      </c>
      <c r="L102" s="11">
        <v>2825169.42</v>
      </c>
      <c r="M102" s="11">
        <v>3036600.48</v>
      </c>
      <c r="N102" s="11">
        <v>31445292.959999997</v>
      </c>
    </row>
    <row r="103" spans="1:14" x14ac:dyDescent="0.25">
      <c r="A103" s="12" t="s">
        <v>105</v>
      </c>
      <c r="B103" s="13">
        <v>138833340.94014999</v>
      </c>
      <c r="C103" s="13">
        <v>120607293.11380002</v>
      </c>
      <c r="D103" s="13">
        <v>134918707.63</v>
      </c>
      <c r="E103" s="13">
        <v>129356010.7868</v>
      </c>
      <c r="F103" s="13">
        <v>176691880.31999999</v>
      </c>
      <c r="G103" s="13">
        <v>169618337.03</v>
      </c>
      <c r="H103" s="13">
        <v>186423696.97</v>
      </c>
      <c r="I103" s="13">
        <v>199653913.62</v>
      </c>
      <c r="J103" s="13">
        <v>179524183.15879995</v>
      </c>
      <c r="K103" s="13">
        <v>177050639.01000005</v>
      </c>
      <c r="L103" s="13">
        <v>168140829.81999999</v>
      </c>
      <c r="M103" s="13">
        <v>142852109.17999998</v>
      </c>
      <c r="N103" s="13">
        <v>1923670941.5795503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view="pageLayout" zoomScaleNormal="100" workbookViewId="0">
      <selection activeCell="O106" sqref="O106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121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4595946.67</v>
      </c>
      <c r="C12" s="7">
        <v>5252821.79</v>
      </c>
      <c r="D12" s="7">
        <v>5144905.9399999995</v>
      </c>
      <c r="E12" s="7">
        <v>6200863.3499999996</v>
      </c>
      <c r="F12" s="7">
        <v>4609128.38</v>
      </c>
      <c r="G12" s="7">
        <v>6309618.5999999996</v>
      </c>
      <c r="H12" s="7">
        <v>4304877.3000000007</v>
      </c>
      <c r="I12" s="7">
        <v>5554812.8300000001</v>
      </c>
      <c r="J12" s="7">
        <v>5781837.6400000006</v>
      </c>
      <c r="K12" s="7">
        <v>2785729.8</v>
      </c>
      <c r="L12" s="7">
        <v>2470317.7799999998</v>
      </c>
      <c r="M12" s="7">
        <v>4290661.25</v>
      </c>
      <c r="N12" s="7">
        <v>57301521.329999998</v>
      </c>
    </row>
    <row r="13" spans="1:14" x14ac:dyDescent="0.25">
      <c r="A13" s="1" t="s">
        <v>19</v>
      </c>
      <c r="B13" s="2">
        <v>516759.54</v>
      </c>
      <c r="C13" s="2">
        <v>799803.07</v>
      </c>
      <c r="D13" s="2">
        <v>503342.57</v>
      </c>
      <c r="E13" s="2">
        <v>541342.18999999994</v>
      </c>
      <c r="F13" s="2">
        <v>4029.48</v>
      </c>
      <c r="G13" s="2">
        <v>355937.4</v>
      </c>
      <c r="H13" s="2">
        <v>0</v>
      </c>
      <c r="I13" s="2">
        <v>14733.43</v>
      </c>
      <c r="J13" s="2">
        <v>10115.030000000001</v>
      </c>
      <c r="K13" s="2">
        <v>5009.54</v>
      </c>
      <c r="L13" s="2">
        <v>9839.02</v>
      </c>
      <c r="M13" s="2">
        <v>0</v>
      </c>
      <c r="N13" s="2">
        <v>2760911.27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165973.01999999999</v>
      </c>
      <c r="C15" s="2">
        <v>0</v>
      </c>
      <c r="D15" s="2">
        <v>296597.77</v>
      </c>
      <c r="E15" s="2">
        <v>395872.06</v>
      </c>
      <c r="F15" s="2">
        <v>603269.24</v>
      </c>
      <c r="G15" s="2">
        <v>797556.6</v>
      </c>
      <c r="H15" s="2">
        <v>592528.39</v>
      </c>
      <c r="I15" s="2">
        <v>749586.6</v>
      </c>
      <c r="J15" s="2">
        <v>750055.97</v>
      </c>
      <c r="K15" s="2">
        <v>184699.26</v>
      </c>
      <c r="L15" s="2">
        <v>557907.34</v>
      </c>
      <c r="M15" s="2">
        <v>811136</v>
      </c>
      <c r="N15" s="2">
        <v>5905182.25</v>
      </c>
    </row>
    <row r="16" spans="1:14" x14ac:dyDescent="0.25">
      <c r="A16" s="1" t="s">
        <v>22</v>
      </c>
      <c r="B16" s="2">
        <v>3630533.11</v>
      </c>
      <c r="C16" s="2">
        <v>4293423.72</v>
      </c>
      <c r="D16" s="2">
        <v>4197701.5999999996</v>
      </c>
      <c r="E16" s="2">
        <v>4703397.0999999996</v>
      </c>
      <c r="F16" s="2">
        <v>3788581.66</v>
      </c>
      <c r="G16" s="2">
        <v>4452532.5999999996</v>
      </c>
      <c r="H16" s="2">
        <v>3524188.91</v>
      </c>
      <c r="I16" s="2">
        <v>4489436.8</v>
      </c>
      <c r="J16" s="2">
        <v>4114676.64</v>
      </c>
      <c r="K16" s="2">
        <v>2348654</v>
      </c>
      <c r="L16" s="2">
        <v>1713408.42</v>
      </c>
      <c r="M16" s="2">
        <v>2989638.25</v>
      </c>
      <c r="N16" s="2">
        <v>44246172.810000002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282681</v>
      </c>
      <c r="C18" s="2">
        <v>159595</v>
      </c>
      <c r="D18" s="2">
        <v>147264</v>
      </c>
      <c r="E18" s="2">
        <v>560252</v>
      </c>
      <c r="F18" s="2">
        <v>213248</v>
      </c>
      <c r="G18" s="2">
        <v>703592</v>
      </c>
      <c r="H18" s="2">
        <v>188160</v>
      </c>
      <c r="I18" s="2">
        <v>301056</v>
      </c>
      <c r="J18" s="2">
        <v>906990</v>
      </c>
      <c r="K18" s="2">
        <v>247367</v>
      </c>
      <c r="L18" s="2">
        <v>189163</v>
      </c>
      <c r="M18" s="2">
        <v>489887</v>
      </c>
      <c r="N18" s="2">
        <v>4389255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19120</v>
      </c>
      <c r="C24" s="7">
        <v>93571</v>
      </c>
      <c r="D24" s="7">
        <v>310489</v>
      </c>
      <c r="E24" s="7">
        <v>0</v>
      </c>
      <c r="F24" s="7">
        <v>65819</v>
      </c>
      <c r="G24" s="7">
        <v>55330</v>
      </c>
      <c r="H24" s="7">
        <v>21301</v>
      </c>
      <c r="I24" s="7">
        <v>81363</v>
      </c>
      <c r="J24" s="7">
        <v>140066.6</v>
      </c>
      <c r="K24" s="7">
        <v>87796</v>
      </c>
      <c r="L24" s="7">
        <v>35311</v>
      </c>
      <c r="M24" s="7">
        <v>44741</v>
      </c>
      <c r="N24" s="7">
        <v>954907.6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19120</v>
      </c>
      <c r="C26" s="2">
        <v>93571</v>
      </c>
      <c r="D26" s="2">
        <v>310489</v>
      </c>
      <c r="E26" s="2">
        <v>0</v>
      </c>
      <c r="F26" s="2">
        <v>65819</v>
      </c>
      <c r="G26" s="2">
        <v>55330</v>
      </c>
      <c r="H26" s="2">
        <v>21301</v>
      </c>
      <c r="I26" s="2">
        <v>81363</v>
      </c>
      <c r="J26" s="2">
        <v>140066.6</v>
      </c>
      <c r="K26" s="2">
        <v>87796</v>
      </c>
      <c r="L26" s="2">
        <v>35311</v>
      </c>
      <c r="M26" s="2">
        <v>44741</v>
      </c>
      <c r="N26" s="2">
        <v>954907.6</v>
      </c>
    </row>
    <row r="27" spans="1:14" x14ac:dyDescent="0.25">
      <c r="A27" s="6" t="s">
        <v>33</v>
      </c>
      <c r="B27" s="7">
        <v>43127763.680000007</v>
      </c>
      <c r="C27" s="7">
        <v>46206649.359999999</v>
      </c>
      <c r="D27" s="7">
        <v>55509377.310000002</v>
      </c>
      <c r="E27" s="7">
        <v>46895021.439999998</v>
      </c>
      <c r="F27" s="7">
        <v>61205871.25</v>
      </c>
      <c r="G27" s="7">
        <v>71144443.659999996</v>
      </c>
      <c r="H27" s="7">
        <v>89828379.890000001</v>
      </c>
      <c r="I27" s="7">
        <v>81675202.25999999</v>
      </c>
      <c r="J27" s="7">
        <v>81744032.25</v>
      </c>
      <c r="K27" s="7">
        <v>95160964.840000004</v>
      </c>
      <c r="L27" s="7">
        <v>94275921.719999999</v>
      </c>
      <c r="M27" s="7">
        <v>63877952.019999996</v>
      </c>
      <c r="N27" s="7">
        <v>830651579.67999983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1897948.59</v>
      </c>
      <c r="C32" s="2">
        <v>3899125.03</v>
      </c>
      <c r="D32" s="2">
        <v>21266761.870000001</v>
      </c>
      <c r="E32" s="2">
        <v>6880567.9000000004</v>
      </c>
      <c r="F32" s="2">
        <v>0</v>
      </c>
      <c r="G32" s="2">
        <v>84687.75</v>
      </c>
      <c r="H32" s="2">
        <v>19280069.710000001</v>
      </c>
      <c r="I32" s="2">
        <v>36485195.659999996</v>
      </c>
      <c r="J32" s="2">
        <v>19579346.690000001</v>
      </c>
      <c r="K32" s="2">
        <v>23158593.75</v>
      </c>
      <c r="L32" s="2">
        <v>19595217.789999999</v>
      </c>
      <c r="M32" s="2">
        <v>7460961.7599999998</v>
      </c>
      <c r="N32" s="2">
        <v>159588476.49999997</v>
      </c>
    </row>
    <row r="33" spans="1:14" x14ac:dyDescent="0.25">
      <c r="A33" s="1" t="s">
        <v>39</v>
      </c>
      <c r="B33" s="2">
        <v>3212011</v>
      </c>
      <c r="C33" s="2">
        <v>3926758</v>
      </c>
      <c r="D33" s="2">
        <v>5251901</v>
      </c>
      <c r="E33" s="2">
        <v>3838047</v>
      </c>
      <c r="F33" s="2">
        <v>4323955</v>
      </c>
      <c r="G33" s="2">
        <v>5124436</v>
      </c>
      <c r="H33" s="2">
        <v>5932592</v>
      </c>
      <c r="I33" s="2">
        <v>7085615</v>
      </c>
      <c r="J33" s="2">
        <v>7880124</v>
      </c>
      <c r="K33" s="2">
        <v>6034022</v>
      </c>
      <c r="L33" s="2">
        <v>4836726</v>
      </c>
      <c r="M33" s="2">
        <v>4844684</v>
      </c>
      <c r="N33" s="2">
        <v>62290871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2776895</v>
      </c>
      <c r="C35" s="2">
        <v>1554761</v>
      </c>
      <c r="D35" s="2">
        <v>1931043</v>
      </c>
      <c r="E35" s="2">
        <v>3331365</v>
      </c>
      <c r="F35" s="2">
        <v>2105787</v>
      </c>
      <c r="G35" s="2">
        <v>1209538</v>
      </c>
      <c r="H35" s="2">
        <v>5056762</v>
      </c>
      <c r="I35" s="2">
        <v>6468581</v>
      </c>
      <c r="J35" s="2">
        <v>1521881</v>
      </c>
      <c r="K35" s="2">
        <v>4742757</v>
      </c>
      <c r="L35" s="2">
        <v>3255668</v>
      </c>
      <c r="M35" s="2">
        <v>3729484</v>
      </c>
      <c r="N35" s="2">
        <v>37684522</v>
      </c>
    </row>
    <row r="36" spans="1:14" x14ac:dyDescent="0.25">
      <c r="A36" s="1" t="s">
        <v>42</v>
      </c>
      <c r="B36" s="2">
        <v>35240909.090000004</v>
      </c>
      <c r="C36" s="2">
        <v>36826005.329999998</v>
      </c>
      <c r="D36" s="2">
        <v>24553072.559999999</v>
      </c>
      <c r="E36" s="2">
        <v>31069299.43</v>
      </c>
      <c r="F36" s="2">
        <v>54327653.039999999</v>
      </c>
      <c r="G36" s="2">
        <v>64725781.909999996</v>
      </c>
      <c r="H36" s="2">
        <v>59065826.159999996</v>
      </c>
      <c r="I36" s="2">
        <v>31635810.600000001</v>
      </c>
      <c r="J36" s="2">
        <v>52762680.560000002</v>
      </c>
      <c r="K36" s="2">
        <v>61225592.090000004</v>
      </c>
      <c r="L36" s="2">
        <v>58995741.560000002</v>
      </c>
      <c r="M36" s="2">
        <v>45625436.869999997</v>
      </c>
      <c r="N36" s="2">
        <v>556053809.19999993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493130.02</v>
      </c>
      <c r="I37" s="2">
        <v>0</v>
      </c>
      <c r="J37" s="2">
        <v>0</v>
      </c>
      <c r="K37" s="2">
        <v>0</v>
      </c>
      <c r="L37" s="2">
        <v>508082.29</v>
      </c>
      <c r="M37" s="2">
        <v>0</v>
      </c>
      <c r="N37" s="2">
        <v>1001212.31</v>
      </c>
    </row>
    <row r="38" spans="1:14" x14ac:dyDescent="0.25">
      <c r="A38" s="1" t="s">
        <v>44</v>
      </c>
      <c r="B38" s="2">
        <v>0</v>
      </c>
      <c r="C38" s="2">
        <v>0</v>
      </c>
      <c r="D38" s="2">
        <v>2506598.88</v>
      </c>
      <c r="E38" s="2">
        <v>1775742.11</v>
      </c>
      <c r="F38" s="2">
        <v>448476.21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7084486.0800000001</v>
      </c>
      <c r="M38" s="2">
        <v>2217385.39</v>
      </c>
      <c r="N38" s="2">
        <v>14032688.670000002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4339869.6399999997</v>
      </c>
      <c r="C41" s="7">
        <v>2721194.78</v>
      </c>
      <c r="D41" s="7">
        <v>4975607.51</v>
      </c>
      <c r="E41" s="7">
        <v>6741089.1699999999</v>
      </c>
      <c r="F41" s="7">
        <v>6866766.7800000003</v>
      </c>
      <c r="G41" s="7">
        <v>5966528.5499999998</v>
      </c>
      <c r="H41" s="7">
        <v>6755892.3200000003</v>
      </c>
      <c r="I41" s="7">
        <v>1896072.73</v>
      </c>
      <c r="J41" s="7">
        <v>6183186.5999999996</v>
      </c>
      <c r="K41" s="7">
        <v>6763425.3499999996</v>
      </c>
      <c r="L41" s="7">
        <v>6100394.9199999999</v>
      </c>
      <c r="M41" s="7">
        <v>4901138.5</v>
      </c>
      <c r="N41" s="7">
        <v>64211166.849999994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4339869.6399999997</v>
      </c>
      <c r="C43" s="2">
        <v>2172184.7999999998</v>
      </c>
      <c r="D43" s="2">
        <v>4975607.51</v>
      </c>
      <c r="E43" s="2">
        <v>6741089.1699999999</v>
      </c>
      <c r="F43" s="2">
        <v>6866766.7800000003</v>
      </c>
      <c r="G43" s="2">
        <v>5966528.5499999998</v>
      </c>
      <c r="H43" s="2">
        <v>6755892.3200000003</v>
      </c>
      <c r="I43" s="2">
        <v>1896072.73</v>
      </c>
      <c r="J43" s="2">
        <v>6183186.5999999996</v>
      </c>
      <c r="K43" s="2">
        <v>6763425.3499999996</v>
      </c>
      <c r="L43" s="2">
        <v>6100394.9199999999</v>
      </c>
      <c r="M43" s="2">
        <v>4901138.5</v>
      </c>
      <c r="N43" s="2">
        <v>63662156.869999997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549009.98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549009.98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1609703.01</v>
      </c>
      <c r="C52" s="7">
        <v>61875</v>
      </c>
      <c r="D52" s="7">
        <v>718565.99</v>
      </c>
      <c r="E52" s="7">
        <v>977451.36</v>
      </c>
      <c r="F52" s="7">
        <v>1911640.37</v>
      </c>
      <c r="G52" s="7">
        <v>9046446.0800000001</v>
      </c>
      <c r="H52" s="7">
        <v>6469050.71</v>
      </c>
      <c r="I52" s="7">
        <v>8018473.2599999998</v>
      </c>
      <c r="J52" s="7">
        <v>5955494.4900000002</v>
      </c>
      <c r="K52" s="7">
        <v>8060377.0099999998</v>
      </c>
      <c r="L52" s="7">
        <v>8944353.370000001</v>
      </c>
      <c r="M52" s="7">
        <v>10229662.91</v>
      </c>
      <c r="N52" s="7">
        <v>62003093.560000002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682052.4</v>
      </c>
      <c r="J53" s="2">
        <v>2225160</v>
      </c>
      <c r="K53" s="2">
        <v>4750123</v>
      </c>
      <c r="L53" s="2">
        <v>6405268</v>
      </c>
      <c r="M53" s="2">
        <v>7918050</v>
      </c>
      <c r="N53" s="2">
        <v>21980653.399999999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4668433</v>
      </c>
      <c r="H56" s="2">
        <v>2000757</v>
      </c>
      <c r="I56" s="2">
        <v>2728305</v>
      </c>
      <c r="J56" s="2">
        <v>0</v>
      </c>
      <c r="K56" s="2">
        <v>0</v>
      </c>
      <c r="L56" s="2">
        <v>0</v>
      </c>
      <c r="M56" s="2">
        <v>0</v>
      </c>
      <c r="N56" s="2">
        <v>9397495</v>
      </c>
    </row>
    <row r="57" spans="1:14" x14ac:dyDescent="0.25">
      <c r="A57" s="1" t="s">
        <v>62</v>
      </c>
      <c r="B57" s="2">
        <v>1609703.01</v>
      </c>
      <c r="C57" s="2">
        <v>0</v>
      </c>
      <c r="D57" s="2">
        <v>718565.99</v>
      </c>
      <c r="E57" s="2">
        <v>863594.36</v>
      </c>
      <c r="F57" s="2">
        <v>1509046.22</v>
      </c>
      <c r="G57" s="2">
        <v>4250350.67</v>
      </c>
      <c r="H57" s="2">
        <v>4396793.71</v>
      </c>
      <c r="I57" s="2">
        <v>4436190.8600000003</v>
      </c>
      <c r="J57" s="2">
        <v>3125459.49</v>
      </c>
      <c r="K57" s="2">
        <v>2296654.0099999998</v>
      </c>
      <c r="L57" s="2">
        <v>2089085.37</v>
      </c>
      <c r="M57" s="2">
        <v>1910042.91</v>
      </c>
      <c r="N57" s="2">
        <v>27205486.600000001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61875</v>
      </c>
      <c r="D59" s="2">
        <v>0</v>
      </c>
      <c r="E59" s="2">
        <v>113857</v>
      </c>
      <c r="F59" s="2">
        <v>402594.15</v>
      </c>
      <c r="G59" s="2">
        <v>127662.41</v>
      </c>
      <c r="H59" s="2">
        <v>71500</v>
      </c>
      <c r="I59" s="2">
        <v>171925</v>
      </c>
      <c r="J59" s="2">
        <v>604875</v>
      </c>
      <c r="K59" s="2">
        <v>1013600</v>
      </c>
      <c r="L59" s="2">
        <v>450000</v>
      </c>
      <c r="M59" s="2">
        <v>401570</v>
      </c>
      <c r="N59" s="2">
        <v>3419458.56</v>
      </c>
    </row>
    <row r="60" spans="1:14" x14ac:dyDescent="0.25">
      <c r="A60" s="6" t="s">
        <v>65</v>
      </c>
      <c r="B60" s="7">
        <v>10477429.25</v>
      </c>
      <c r="C60" s="7">
        <v>8236534.71</v>
      </c>
      <c r="D60" s="7">
        <v>3803927.36</v>
      </c>
      <c r="E60" s="7">
        <v>11877079.439999999</v>
      </c>
      <c r="F60" s="7">
        <v>10919444.810000001</v>
      </c>
      <c r="G60" s="7">
        <v>6709225.6500000004</v>
      </c>
      <c r="H60" s="7">
        <v>10588510.85</v>
      </c>
      <c r="I60" s="7">
        <v>12952751.510000002</v>
      </c>
      <c r="J60" s="7">
        <v>14685023.52</v>
      </c>
      <c r="K60" s="7">
        <v>17746104.439999998</v>
      </c>
      <c r="L60" s="7">
        <v>21508123.160000004</v>
      </c>
      <c r="M60" s="7">
        <v>18878741.719999999</v>
      </c>
      <c r="N60" s="7">
        <v>148382896.42000002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818755.84</v>
      </c>
      <c r="C66" s="2">
        <v>750455.04</v>
      </c>
      <c r="D66" s="2">
        <v>596621.76</v>
      </c>
      <c r="E66" s="2">
        <v>589505.28000000003</v>
      </c>
      <c r="F66" s="2">
        <v>567606.72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3322944.6399999997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2723336.43</v>
      </c>
      <c r="K67" s="2">
        <v>4415161.3600000003</v>
      </c>
      <c r="L67" s="2">
        <v>4972039.46</v>
      </c>
      <c r="M67" s="2">
        <v>5518431.3200000003</v>
      </c>
      <c r="N67" s="2">
        <v>17628968.57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7136772</v>
      </c>
      <c r="C69" s="2">
        <v>6009980</v>
      </c>
      <c r="D69" s="2">
        <v>1850130</v>
      </c>
      <c r="E69" s="2">
        <v>8166444</v>
      </c>
      <c r="F69" s="2">
        <v>5583856</v>
      </c>
      <c r="G69" s="2">
        <v>4271484</v>
      </c>
      <c r="H69" s="2">
        <v>7240912</v>
      </c>
      <c r="I69" s="2">
        <v>7013421</v>
      </c>
      <c r="J69" s="2">
        <v>6983379</v>
      </c>
      <c r="K69" s="2">
        <v>7161583</v>
      </c>
      <c r="L69" s="2">
        <v>9746007</v>
      </c>
      <c r="M69" s="2">
        <v>9227174</v>
      </c>
      <c r="N69" s="2">
        <v>80391142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302790.90000000002</v>
      </c>
      <c r="G72" s="2">
        <v>0</v>
      </c>
      <c r="H72" s="2">
        <v>0</v>
      </c>
      <c r="I72" s="2">
        <v>1378313.81</v>
      </c>
      <c r="J72" s="2">
        <v>855730.98</v>
      </c>
      <c r="K72" s="2">
        <v>1701546.25</v>
      </c>
      <c r="L72" s="2">
        <v>1678339.62</v>
      </c>
      <c r="M72" s="2">
        <v>1363869.92</v>
      </c>
      <c r="N72" s="2">
        <v>7280591.4799999995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2521901.41</v>
      </c>
      <c r="C74" s="2">
        <v>1476099.67</v>
      </c>
      <c r="D74" s="2">
        <v>1357175.6</v>
      </c>
      <c r="E74" s="2">
        <v>3121130.16</v>
      </c>
      <c r="F74" s="2">
        <v>4465191.1900000004</v>
      </c>
      <c r="G74" s="2">
        <v>2437741.65</v>
      </c>
      <c r="H74" s="2">
        <v>3347598.85</v>
      </c>
      <c r="I74" s="2">
        <v>4561016.7</v>
      </c>
      <c r="J74" s="2">
        <v>4122577.11</v>
      </c>
      <c r="K74" s="2">
        <v>4467813.83</v>
      </c>
      <c r="L74" s="2">
        <v>5111737.08</v>
      </c>
      <c r="M74" s="2">
        <v>2769266.48</v>
      </c>
      <c r="N74" s="2">
        <v>39759249.729999997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94016</v>
      </c>
      <c r="C76" s="7">
        <v>0</v>
      </c>
      <c r="D76" s="7">
        <v>0</v>
      </c>
      <c r="E76" s="7">
        <v>0</v>
      </c>
      <c r="F76" s="7">
        <v>66896</v>
      </c>
      <c r="G76" s="7">
        <v>60000</v>
      </c>
      <c r="H76" s="7">
        <v>0</v>
      </c>
      <c r="I76" s="7">
        <v>334480</v>
      </c>
      <c r="J76" s="7">
        <v>0</v>
      </c>
      <c r="K76" s="7">
        <v>0</v>
      </c>
      <c r="L76" s="7">
        <v>0</v>
      </c>
      <c r="M76" s="7">
        <v>0</v>
      </c>
      <c r="N76" s="7">
        <v>555392</v>
      </c>
    </row>
    <row r="77" spans="1:14" x14ac:dyDescent="0.25">
      <c r="A77" s="1" t="s">
        <v>15</v>
      </c>
      <c r="B77" s="2">
        <v>94016</v>
      </c>
      <c r="C77" s="2">
        <v>0</v>
      </c>
      <c r="D77" s="2">
        <v>0</v>
      </c>
      <c r="E77" s="2">
        <v>0</v>
      </c>
      <c r="F77" s="2">
        <v>66896</v>
      </c>
      <c r="G77" s="2">
        <v>60000</v>
      </c>
      <c r="H77" s="2">
        <v>0</v>
      </c>
      <c r="I77" s="2">
        <v>334480</v>
      </c>
      <c r="J77" s="2">
        <v>0</v>
      </c>
      <c r="K77" s="2">
        <v>0</v>
      </c>
      <c r="L77" s="2">
        <v>0</v>
      </c>
      <c r="M77" s="2">
        <v>0</v>
      </c>
      <c r="N77" s="2">
        <v>555392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2000000</v>
      </c>
      <c r="F78" s="7">
        <v>2617750</v>
      </c>
      <c r="G78" s="7">
        <v>7435898.0499999998</v>
      </c>
      <c r="H78" s="7">
        <v>6721228.25</v>
      </c>
      <c r="I78" s="7">
        <v>6533491</v>
      </c>
      <c r="J78" s="7">
        <v>1910144</v>
      </c>
      <c r="K78" s="7">
        <v>0</v>
      </c>
      <c r="L78" s="7">
        <v>32236</v>
      </c>
      <c r="M78" s="7">
        <v>0</v>
      </c>
      <c r="N78" s="7">
        <v>27250747.300000001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2000000</v>
      </c>
      <c r="F79" s="2">
        <v>1210000</v>
      </c>
      <c r="G79" s="2">
        <v>3234958</v>
      </c>
      <c r="H79" s="2">
        <v>2771392</v>
      </c>
      <c r="I79" s="2">
        <v>3840346</v>
      </c>
      <c r="J79" s="2">
        <v>1910144</v>
      </c>
      <c r="K79" s="2">
        <v>0</v>
      </c>
      <c r="L79" s="2">
        <v>32236</v>
      </c>
      <c r="M79" s="2">
        <v>0</v>
      </c>
      <c r="N79" s="2">
        <v>14999076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1407750</v>
      </c>
      <c r="G81" s="2">
        <v>4200940.05</v>
      </c>
      <c r="H81" s="2">
        <v>3949836.25</v>
      </c>
      <c r="I81" s="2">
        <v>2693145</v>
      </c>
      <c r="J81" s="2">
        <v>0</v>
      </c>
      <c r="K81" s="2">
        <v>0</v>
      </c>
      <c r="L81" s="2">
        <v>0</v>
      </c>
      <c r="M81" s="2">
        <v>0</v>
      </c>
      <c r="N81" s="2">
        <v>12251671.300000001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2046077.21</v>
      </c>
      <c r="C83" s="7">
        <v>2105271.81</v>
      </c>
      <c r="D83" s="7">
        <v>5017716.0199999996</v>
      </c>
      <c r="E83" s="7">
        <v>4475351.8599999994</v>
      </c>
      <c r="F83" s="7">
        <v>5661666.6500000004</v>
      </c>
      <c r="G83" s="7">
        <v>2142796.7800000003</v>
      </c>
      <c r="H83" s="7">
        <v>4662834.17</v>
      </c>
      <c r="I83" s="7">
        <v>4912312.63</v>
      </c>
      <c r="J83" s="7">
        <v>5679222.4299999997</v>
      </c>
      <c r="K83" s="7">
        <v>5165695.25</v>
      </c>
      <c r="L83" s="7">
        <v>3859458.9</v>
      </c>
      <c r="M83" s="7">
        <v>3721206.92</v>
      </c>
      <c r="N83" s="7">
        <v>49449610.630000003</v>
      </c>
    </row>
    <row r="84" spans="1:14" x14ac:dyDescent="0.25">
      <c r="A84" s="1" t="s">
        <v>87</v>
      </c>
      <c r="B84" s="2">
        <v>1698611.21</v>
      </c>
      <c r="C84" s="2">
        <v>2105271.81</v>
      </c>
      <c r="D84" s="2">
        <v>3334660.02</v>
      </c>
      <c r="E84" s="2">
        <v>3001781.86</v>
      </c>
      <c r="F84" s="2">
        <v>3458891.65</v>
      </c>
      <c r="G84" s="2">
        <v>1881038.78</v>
      </c>
      <c r="H84" s="2">
        <v>4662834.17</v>
      </c>
      <c r="I84" s="2">
        <v>4070947.63</v>
      </c>
      <c r="J84" s="2">
        <v>4959272.43</v>
      </c>
      <c r="K84" s="2">
        <v>3787505.25</v>
      </c>
      <c r="L84" s="2">
        <v>2638508.9</v>
      </c>
      <c r="M84" s="2">
        <v>1439786.92</v>
      </c>
      <c r="N84" s="2">
        <v>37039110.630000003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347466</v>
      </c>
      <c r="C87" s="2">
        <v>0</v>
      </c>
      <c r="D87" s="2">
        <v>1683056</v>
      </c>
      <c r="E87" s="2">
        <v>1473570</v>
      </c>
      <c r="F87" s="2">
        <v>2202775</v>
      </c>
      <c r="G87" s="2">
        <v>261758</v>
      </c>
      <c r="H87" s="2">
        <v>0</v>
      </c>
      <c r="I87" s="2">
        <v>841365</v>
      </c>
      <c r="J87" s="2">
        <v>719950</v>
      </c>
      <c r="K87" s="2">
        <v>1378190</v>
      </c>
      <c r="L87" s="2">
        <v>1220950</v>
      </c>
      <c r="M87" s="2">
        <v>2281420</v>
      </c>
      <c r="N87" s="2">
        <v>12410500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23795895.229999997</v>
      </c>
      <c r="C94" s="7">
        <v>27604957.48</v>
      </c>
      <c r="D94" s="7">
        <v>25022454.449999999</v>
      </c>
      <c r="E94" s="7">
        <v>24909589.640000001</v>
      </c>
      <c r="F94" s="7">
        <v>29788877.23</v>
      </c>
      <c r="G94" s="7">
        <v>28053865.84</v>
      </c>
      <c r="H94" s="7">
        <v>27009573.010000002</v>
      </c>
      <c r="I94" s="7">
        <v>29361322.93</v>
      </c>
      <c r="J94" s="7">
        <v>30604893.57</v>
      </c>
      <c r="K94" s="7">
        <v>23949153.640000001</v>
      </c>
      <c r="L94" s="7">
        <v>6267834.3300000001</v>
      </c>
      <c r="M94" s="7">
        <v>28387178.150000002</v>
      </c>
      <c r="N94" s="7">
        <v>304755595.5</v>
      </c>
    </row>
    <row r="95" spans="1:14" x14ac:dyDescent="0.25">
      <c r="A95" s="8" t="s">
        <v>96</v>
      </c>
      <c r="B95" s="9">
        <v>19801563.109999999</v>
      </c>
      <c r="C95" s="9">
        <v>22953414.120000001</v>
      </c>
      <c r="D95" s="9">
        <v>20816237.93</v>
      </c>
      <c r="E95" s="9">
        <v>21424780.07</v>
      </c>
      <c r="F95" s="9">
        <v>24792880.600000001</v>
      </c>
      <c r="G95" s="9">
        <v>24266358.460000001</v>
      </c>
      <c r="H95" s="9">
        <v>23288669.510000002</v>
      </c>
      <c r="I95" s="9">
        <v>26051111.18</v>
      </c>
      <c r="J95" s="9">
        <v>26565713.25</v>
      </c>
      <c r="K95" s="9">
        <v>21996783.5</v>
      </c>
      <c r="L95" s="9">
        <v>4483398.43</v>
      </c>
      <c r="M95" s="9">
        <v>24521749.350000001</v>
      </c>
      <c r="N95" s="9">
        <v>260962659.51000002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2236276.65</v>
      </c>
      <c r="C99" s="11">
        <v>2390269.8199999998</v>
      </c>
      <c r="D99" s="11">
        <v>2497682.77</v>
      </c>
      <c r="E99" s="11">
        <v>1872924.44</v>
      </c>
      <c r="F99" s="11">
        <v>3084363.25</v>
      </c>
      <c r="G99" s="11">
        <v>2189826.0699999998</v>
      </c>
      <c r="H99" s="11">
        <v>1945415.23</v>
      </c>
      <c r="I99" s="11">
        <v>1661880.06</v>
      </c>
      <c r="J99" s="11">
        <v>1977952.18</v>
      </c>
      <c r="K99" s="11">
        <v>219665.7</v>
      </c>
      <c r="L99" s="11">
        <v>1484894.38</v>
      </c>
      <c r="M99" s="11">
        <v>2019289.6</v>
      </c>
      <c r="N99" s="11">
        <v>23580440.149999999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1758055.47</v>
      </c>
      <c r="C102" s="11">
        <v>2261273.54</v>
      </c>
      <c r="D102" s="11">
        <v>1708533.75</v>
      </c>
      <c r="E102" s="11">
        <v>1611885.13</v>
      </c>
      <c r="F102" s="11">
        <v>1911633.38</v>
      </c>
      <c r="G102" s="11">
        <v>1597681.31</v>
      </c>
      <c r="H102" s="11">
        <v>1775488.27</v>
      </c>
      <c r="I102" s="11">
        <v>1648331.69</v>
      </c>
      <c r="J102" s="11">
        <v>2061228.14</v>
      </c>
      <c r="K102" s="11">
        <v>1732704.44</v>
      </c>
      <c r="L102" s="11">
        <v>299541.52</v>
      </c>
      <c r="M102" s="11">
        <v>1846139.2</v>
      </c>
      <c r="N102" s="11">
        <v>20212495.84</v>
      </c>
    </row>
    <row r="103" spans="1:14" x14ac:dyDescent="0.25">
      <c r="A103" s="12" t="s">
        <v>105</v>
      </c>
      <c r="B103" s="13">
        <v>90105820.689999998</v>
      </c>
      <c r="C103" s="13">
        <v>92282875.929999992</v>
      </c>
      <c r="D103" s="13">
        <v>100503043.58</v>
      </c>
      <c r="E103" s="13">
        <v>104076446.25999999</v>
      </c>
      <c r="F103" s="13">
        <v>123713860.47</v>
      </c>
      <c r="G103" s="13">
        <v>136924153.20999998</v>
      </c>
      <c r="H103" s="13">
        <v>156361647.49999997</v>
      </c>
      <c r="I103" s="13">
        <v>151320282.15000001</v>
      </c>
      <c r="J103" s="13">
        <v>152683901.09999999</v>
      </c>
      <c r="K103" s="13">
        <v>159719246.32999998</v>
      </c>
      <c r="L103" s="13">
        <v>143493951.18000001</v>
      </c>
      <c r="M103" s="13">
        <v>134331282.47</v>
      </c>
      <c r="N103" s="13">
        <v>1545516510.8699999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C64" sqref="C64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1607816.6</v>
      </c>
      <c r="C12" s="7">
        <v>2212110.86</v>
      </c>
      <c r="D12" s="7">
        <v>784014.79</v>
      </c>
      <c r="E12" s="7">
        <v>4351236.38</v>
      </c>
      <c r="F12" s="7">
        <v>4970674.4226000002</v>
      </c>
      <c r="G12" s="7">
        <v>4611982.2699999996</v>
      </c>
      <c r="H12" s="7">
        <v>5005784.29</v>
      </c>
      <c r="I12" s="7">
        <v>3819702.6599999997</v>
      </c>
      <c r="J12" s="7">
        <v>4849533.5947000002</v>
      </c>
      <c r="K12" s="7">
        <v>2678338.4300000002</v>
      </c>
      <c r="L12" s="7">
        <v>1377777.98</v>
      </c>
      <c r="M12" s="7">
        <v>2494749.79</v>
      </c>
      <c r="N12" s="7">
        <v>38763722.067299999</v>
      </c>
    </row>
    <row r="13" spans="1:14" x14ac:dyDescent="0.25">
      <c r="A13" s="1" t="s">
        <v>19</v>
      </c>
      <c r="B13" s="2">
        <v>3183.1</v>
      </c>
      <c r="C13" s="2">
        <v>0</v>
      </c>
      <c r="D13" s="2">
        <v>3037.55</v>
      </c>
      <c r="E13" s="2">
        <v>3977.61</v>
      </c>
      <c r="F13" s="2">
        <v>4878.9520000000002</v>
      </c>
      <c r="G13" s="2">
        <v>0</v>
      </c>
      <c r="H13" s="2">
        <v>11718.58</v>
      </c>
      <c r="I13" s="2">
        <v>12088.02</v>
      </c>
      <c r="J13" s="2">
        <v>7503.2178000000004</v>
      </c>
      <c r="K13" s="2">
        <v>0</v>
      </c>
      <c r="L13" s="2">
        <v>7484.13</v>
      </c>
      <c r="M13" s="2">
        <v>0</v>
      </c>
      <c r="N13" s="2">
        <v>53871.159800000001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320210.28000000003</v>
      </c>
      <c r="C15" s="2">
        <v>360922.35</v>
      </c>
      <c r="D15" s="2">
        <v>222125.91</v>
      </c>
      <c r="E15" s="2">
        <v>420154.92</v>
      </c>
      <c r="F15" s="2">
        <v>535496.18460000004</v>
      </c>
      <c r="G15" s="2">
        <v>800889.24</v>
      </c>
      <c r="H15" s="2">
        <v>619072.74</v>
      </c>
      <c r="I15" s="2">
        <v>611040.63</v>
      </c>
      <c r="J15" s="2">
        <v>440376.67619999999</v>
      </c>
      <c r="K15" s="2">
        <v>423646.59</v>
      </c>
      <c r="L15" s="2">
        <v>256307.54</v>
      </c>
      <c r="M15" s="2">
        <v>625677.63</v>
      </c>
      <c r="N15" s="2">
        <v>5635920.6907999991</v>
      </c>
    </row>
    <row r="16" spans="1:14" x14ac:dyDescent="0.25">
      <c r="A16" s="1" t="s">
        <v>22</v>
      </c>
      <c r="B16" s="2">
        <v>893297.22</v>
      </c>
      <c r="C16" s="2">
        <v>1581738.51</v>
      </c>
      <c r="D16" s="2">
        <v>232018.33</v>
      </c>
      <c r="E16" s="2">
        <v>3568654.85</v>
      </c>
      <c r="F16" s="2">
        <v>4108977.2859999998</v>
      </c>
      <c r="G16" s="2">
        <v>3469745.03</v>
      </c>
      <c r="H16" s="2">
        <v>3961641.97</v>
      </c>
      <c r="I16" s="2">
        <v>3068317.01</v>
      </c>
      <c r="J16" s="2">
        <v>3939646.7006999999</v>
      </c>
      <c r="K16" s="2">
        <v>1957169.84</v>
      </c>
      <c r="L16" s="2">
        <v>879726.31</v>
      </c>
      <c r="M16" s="2">
        <v>1674420.16</v>
      </c>
      <c r="N16" s="2">
        <v>29335353.216699999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391126</v>
      </c>
      <c r="C18" s="2">
        <v>269450</v>
      </c>
      <c r="D18" s="2">
        <v>326833</v>
      </c>
      <c r="E18" s="2">
        <v>358449</v>
      </c>
      <c r="F18" s="2">
        <v>321322</v>
      </c>
      <c r="G18" s="2">
        <v>341348</v>
      </c>
      <c r="H18" s="2">
        <v>413351</v>
      </c>
      <c r="I18" s="2">
        <v>128257</v>
      </c>
      <c r="J18" s="2">
        <v>462007</v>
      </c>
      <c r="K18" s="2">
        <v>297522</v>
      </c>
      <c r="L18" s="2">
        <v>234260</v>
      </c>
      <c r="M18" s="2">
        <v>194652</v>
      </c>
      <c r="N18" s="2">
        <v>3738577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116915</v>
      </c>
      <c r="C24" s="7">
        <v>118035</v>
      </c>
      <c r="D24" s="7">
        <v>32515</v>
      </c>
      <c r="E24" s="7">
        <v>203131</v>
      </c>
      <c r="F24" s="7">
        <v>145257</v>
      </c>
      <c r="G24" s="7">
        <v>21744</v>
      </c>
      <c r="H24" s="7">
        <v>30944</v>
      </c>
      <c r="I24" s="7">
        <v>104510</v>
      </c>
      <c r="J24" s="7">
        <v>278370</v>
      </c>
      <c r="K24" s="7">
        <v>278547</v>
      </c>
      <c r="L24" s="7">
        <v>100319</v>
      </c>
      <c r="M24" s="7">
        <v>87078</v>
      </c>
      <c r="N24" s="7">
        <v>1517365</v>
      </c>
    </row>
    <row r="25" spans="1:14" x14ac:dyDescent="0.25">
      <c r="A25" s="1" t="s">
        <v>31</v>
      </c>
      <c r="B25" s="2">
        <v>107415</v>
      </c>
      <c r="C25" s="2">
        <v>26430</v>
      </c>
      <c r="D25" s="2">
        <v>0</v>
      </c>
      <c r="E25" s="2">
        <v>179380</v>
      </c>
      <c r="F25" s="2">
        <v>123975</v>
      </c>
      <c r="G25" s="2">
        <v>0</v>
      </c>
      <c r="H25" s="2">
        <v>0</v>
      </c>
      <c r="I25" s="2">
        <v>32244</v>
      </c>
      <c r="J25" s="2">
        <v>164265</v>
      </c>
      <c r="K25" s="2">
        <v>151110</v>
      </c>
      <c r="L25" s="2">
        <v>0</v>
      </c>
      <c r="M25" s="2">
        <v>38370</v>
      </c>
      <c r="N25" s="2">
        <v>823189</v>
      </c>
    </row>
    <row r="26" spans="1:14" x14ac:dyDescent="0.25">
      <c r="A26" s="1" t="s">
        <v>32</v>
      </c>
      <c r="B26" s="2">
        <v>9500</v>
      </c>
      <c r="C26" s="2">
        <v>91605</v>
      </c>
      <c r="D26" s="2">
        <v>32515</v>
      </c>
      <c r="E26" s="2">
        <v>23751</v>
      </c>
      <c r="F26" s="2">
        <v>21282</v>
      </c>
      <c r="G26" s="2">
        <v>21744</v>
      </c>
      <c r="H26" s="2">
        <v>30944</v>
      </c>
      <c r="I26" s="2">
        <v>72266</v>
      </c>
      <c r="J26" s="2">
        <v>114105</v>
      </c>
      <c r="K26" s="2">
        <v>127437</v>
      </c>
      <c r="L26" s="2">
        <v>100319</v>
      </c>
      <c r="M26" s="2">
        <v>48708</v>
      </c>
      <c r="N26" s="2">
        <v>694176</v>
      </c>
    </row>
    <row r="27" spans="1:14" x14ac:dyDescent="0.25">
      <c r="A27" s="6" t="s">
        <v>33</v>
      </c>
      <c r="B27" s="7">
        <v>42767673.850000001</v>
      </c>
      <c r="C27" s="7">
        <v>37356007.780000001</v>
      </c>
      <c r="D27" s="7">
        <v>38400605.909999996</v>
      </c>
      <c r="E27" s="7">
        <v>40043692</v>
      </c>
      <c r="F27" s="7">
        <v>39507428.810000002</v>
      </c>
      <c r="G27" s="7">
        <v>58538126.009999998</v>
      </c>
      <c r="H27" s="7">
        <v>58231270.640000001</v>
      </c>
      <c r="I27" s="7">
        <v>61715698.020000003</v>
      </c>
      <c r="J27" s="7">
        <v>65496836.5</v>
      </c>
      <c r="K27" s="7">
        <v>81087071.303000003</v>
      </c>
      <c r="L27" s="7">
        <v>77497108.5</v>
      </c>
      <c r="M27" s="7">
        <v>49101555.230000004</v>
      </c>
      <c r="N27" s="7">
        <v>649743074.55299997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2474037.6</v>
      </c>
      <c r="C31" s="2">
        <v>428414.4</v>
      </c>
      <c r="D31" s="2">
        <v>1597369.92</v>
      </c>
      <c r="E31" s="2">
        <v>508253.76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5008075.68</v>
      </c>
    </row>
    <row r="32" spans="1:14" x14ac:dyDescent="0.25">
      <c r="A32" s="1" t="s">
        <v>38</v>
      </c>
      <c r="B32" s="2">
        <v>18270355.09</v>
      </c>
      <c r="C32" s="2">
        <v>19676242.899999999</v>
      </c>
      <c r="D32" s="2">
        <v>20013680.879999999</v>
      </c>
      <c r="E32" s="2">
        <v>13218461.689999999</v>
      </c>
      <c r="F32" s="2">
        <v>0</v>
      </c>
      <c r="G32" s="2">
        <v>4033871.55</v>
      </c>
      <c r="H32" s="2">
        <v>2405393.1800000002</v>
      </c>
      <c r="I32" s="2">
        <v>11423864.880000001</v>
      </c>
      <c r="J32" s="2">
        <v>2256167.29</v>
      </c>
      <c r="K32" s="2">
        <v>12144842.75</v>
      </c>
      <c r="L32" s="2">
        <v>13939553.949999999</v>
      </c>
      <c r="M32" s="2">
        <v>5799034.3099999996</v>
      </c>
      <c r="N32" s="2">
        <v>123181468.47</v>
      </c>
    </row>
    <row r="33" spans="1:14" x14ac:dyDescent="0.25">
      <c r="A33" s="1" t="s">
        <v>39</v>
      </c>
      <c r="B33" s="2">
        <v>3837931</v>
      </c>
      <c r="C33" s="2">
        <v>2145687</v>
      </c>
      <c r="D33" s="2">
        <v>1765687</v>
      </c>
      <c r="E33" s="2">
        <v>2545891</v>
      </c>
      <c r="F33" s="2">
        <v>3487096</v>
      </c>
      <c r="G33" s="2">
        <v>3187939</v>
      </c>
      <c r="H33" s="2">
        <v>3808178</v>
      </c>
      <c r="I33" s="2">
        <v>1963554</v>
      </c>
      <c r="J33" s="2">
        <v>3449676</v>
      </c>
      <c r="K33" s="2">
        <v>3749916</v>
      </c>
      <c r="L33" s="2">
        <v>3176862</v>
      </c>
      <c r="M33" s="2">
        <v>4364360</v>
      </c>
      <c r="N33" s="2">
        <v>37482777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862896</v>
      </c>
      <c r="C35" s="2">
        <v>1088286</v>
      </c>
      <c r="D35" s="2">
        <v>1243373</v>
      </c>
      <c r="E35" s="2">
        <v>989882</v>
      </c>
      <c r="F35" s="2">
        <v>1685884</v>
      </c>
      <c r="G35" s="2">
        <v>2445805</v>
      </c>
      <c r="H35" s="2">
        <v>2022819</v>
      </c>
      <c r="I35" s="2">
        <v>4489525</v>
      </c>
      <c r="J35" s="2">
        <v>6244499</v>
      </c>
      <c r="K35" s="2">
        <v>6532243</v>
      </c>
      <c r="L35" s="2">
        <v>7251168</v>
      </c>
      <c r="M35" s="2">
        <v>3391591</v>
      </c>
      <c r="N35" s="2">
        <v>38247971</v>
      </c>
    </row>
    <row r="36" spans="1:14" x14ac:dyDescent="0.25">
      <c r="A36" s="1" t="s">
        <v>42</v>
      </c>
      <c r="B36" s="2">
        <v>16731803.060000001</v>
      </c>
      <c r="C36" s="2">
        <v>13367902.630000001</v>
      </c>
      <c r="D36" s="2">
        <v>10860880.82</v>
      </c>
      <c r="E36" s="2">
        <v>18235361.890000001</v>
      </c>
      <c r="F36" s="2">
        <v>32081843.57</v>
      </c>
      <c r="G36" s="2">
        <v>48404642.090000004</v>
      </c>
      <c r="H36" s="2">
        <v>48537469.560000002</v>
      </c>
      <c r="I36" s="2">
        <v>43088005.539999999</v>
      </c>
      <c r="J36" s="2">
        <v>53546494.210000001</v>
      </c>
      <c r="K36" s="2">
        <v>58660069.553000003</v>
      </c>
      <c r="L36" s="2">
        <v>53129524.549999997</v>
      </c>
      <c r="M36" s="2">
        <v>35546569.920000002</v>
      </c>
      <c r="N36" s="2">
        <v>432190567.39300001</v>
      </c>
    </row>
    <row r="37" spans="1:14" x14ac:dyDescent="0.25">
      <c r="A37" s="1" t="s">
        <v>43</v>
      </c>
      <c r="B37" s="2">
        <v>590651.1</v>
      </c>
      <c r="C37" s="2">
        <v>0</v>
      </c>
      <c r="D37" s="2">
        <v>1200160.6499999999</v>
      </c>
      <c r="E37" s="2">
        <v>0</v>
      </c>
      <c r="F37" s="2">
        <v>393754.2</v>
      </c>
      <c r="G37" s="2">
        <v>0</v>
      </c>
      <c r="H37" s="2">
        <v>0</v>
      </c>
      <c r="I37" s="2">
        <v>750748.6</v>
      </c>
      <c r="J37" s="2">
        <v>0</v>
      </c>
      <c r="K37" s="2">
        <v>0</v>
      </c>
      <c r="L37" s="2">
        <v>0</v>
      </c>
      <c r="M37" s="2">
        <v>0</v>
      </c>
      <c r="N37" s="2">
        <v>2935314.5500000003</v>
      </c>
    </row>
    <row r="38" spans="1:14" x14ac:dyDescent="0.25">
      <c r="A38" s="1" t="s">
        <v>44</v>
      </c>
      <c r="B38" s="2">
        <v>0</v>
      </c>
      <c r="C38" s="2">
        <v>649474.85</v>
      </c>
      <c r="D38" s="2">
        <v>1719453.64</v>
      </c>
      <c r="E38" s="2">
        <v>4545841.66</v>
      </c>
      <c r="F38" s="2">
        <v>1858851.04</v>
      </c>
      <c r="G38" s="2">
        <v>465868.37</v>
      </c>
      <c r="H38" s="2">
        <v>1457410.9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10696900.460000001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3182491.5100000002</v>
      </c>
      <c r="C41" s="7">
        <v>3200131.25</v>
      </c>
      <c r="D41" s="7">
        <v>3384150.61</v>
      </c>
      <c r="E41" s="7">
        <v>4075505.71</v>
      </c>
      <c r="F41" s="7">
        <v>4111503.3099999996</v>
      </c>
      <c r="G41" s="7">
        <v>3939108.13</v>
      </c>
      <c r="H41" s="7">
        <v>3967226.0599999996</v>
      </c>
      <c r="I41" s="7">
        <v>4435091.16</v>
      </c>
      <c r="J41" s="7">
        <v>4818519.79</v>
      </c>
      <c r="K41" s="7">
        <v>5647757.5500000007</v>
      </c>
      <c r="L41" s="7">
        <v>6126433.7999999998</v>
      </c>
      <c r="M41" s="7">
        <v>5043979.92</v>
      </c>
      <c r="N41" s="7">
        <v>51931898.799999997</v>
      </c>
    </row>
    <row r="42" spans="1:14" x14ac:dyDescent="0.25">
      <c r="A42" s="1" t="s">
        <v>47</v>
      </c>
      <c r="B42" s="2">
        <v>833835.75</v>
      </c>
      <c r="C42" s="2">
        <v>815176.59</v>
      </c>
      <c r="D42" s="2">
        <v>749776.36</v>
      </c>
      <c r="E42" s="2">
        <v>693729.67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3092518.3699999996</v>
      </c>
    </row>
    <row r="43" spans="1:14" x14ac:dyDescent="0.25">
      <c r="A43" s="1" t="s">
        <v>48</v>
      </c>
      <c r="B43" s="2">
        <v>2017039.83</v>
      </c>
      <c r="C43" s="2">
        <v>1750938.98</v>
      </c>
      <c r="D43" s="2">
        <v>2300837.02</v>
      </c>
      <c r="E43" s="2">
        <v>3381776.04</v>
      </c>
      <c r="F43" s="2">
        <v>3746160.8</v>
      </c>
      <c r="G43" s="2">
        <v>3731554.6</v>
      </c>
      <c r="H43" s="2">
        <v>3226199.57</v>
      </c>
      <c r="I43" s="2">
        <v>3876568.61</v>
      </c>
      <c r="J43" s="2">
        <v>3862573.7</v>
      </c>
      <c r="K43" s="2">
        <v>4910302.6500000004</v>
      </c>
      <c r="L43" s="2">
        <v>5820654.3700000001</v>
      </c>
      <c r="M43" s="2">
        <v>5043979.92</v>
      </c>
      <c r="N43" s="2">
        <v>43668586.090000004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331615.93</v>
      </c>
      <c r="C46" s="2">
        <v>634015.68000000005</v>
      </c>
      <c r="D46" s="2">
        <v>333537.23</v>
      </c>
      <c r="E46" s="2">
        <v>0</v>
      </c>
      <c r="F46" s="2">
        <v>365342.51</v>
      </c>
      <c r="G46" s="2">
        <v>207553.53</v>
      </c>
      <c r="H46" s="2">
        <v>741026.49</v>
      </c>
      <c r="I46" s="2">
        <v>558522.55000000005</v>
      </c>
      <c r="J46" s="2">
        <v>955946.09</v>
      </c>
      <c r="K46" s="2">
        <v>737454.9</v>
      </c>
      <c r="L46" s="2">
        <v>305779.43</v>
      </c>
      <c r="M46" s="2">
        <v>0</v>
      </c>
      <c r="N46" s="2">
        <v>5170794.34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3754260.3487</v>
      </c>
      <c r="C52" s="7">
        <v>3224719.11</v>
      </c>
      <c r="D52" s="7">
        <v>1989676.202</v>
      </c>
      <c r="E52" s="7">
        <v>3094681.55</v>
      </c>
      <c r="F52" s="7">
        <v>4699472.1100000003</v>
      </c>
      <c r="G52" s="7">
        <v>5611745.6200000001</v>
      </c>
      <c r="H52" s="7">
        <v>3970075.84</v>
      </c>
      <c r="I52" s="7">
        <v>1325489.77</v>
      </c>
      <c r="J52" s="7">
        <v>4623781.91</v>
      </c>
      <c r="K52" s="7">
        <v>4880641.97</v>
      </c>
      <c r="L52" s="7">
        <v>2532824.42</v>
      </c>
      <c r="M52" s="7">
        <v>2464158.7999999998</v>
      </c>
      <c r="N52" s="7">
        <v>42171527.650700003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3526972.8487</v>
      </c>
      <c r="C57" s="2">
        <v>3155144.11</v>
      </c>
      <c r="D57" s="2">
        <v>1877161.202</v>
      </c>
      <c r="E57" s="2">
        <v>2930919.05</v>
      </c>
      <c r="F57" s="2">
        <v>4559554.6100000003</v>
      </c>
      <c r="G57" s="2">
        <v>5462365.6200000001</v>
      </c>
      <c r="H57" s="2">
        <v>3896890.09</v>
      </c>
      <c r="I57" s="2">
        <v>1098267.17</v>
      </c>
      <c r="J57" s="2">
        <v>4498931.91</v>
      </c>
      <c r="K57" s="2">
        <v>4841041.97</v>
      </c>
      <c r="L57" s="2">
        <v>2518524.42</v>
      </c>
      <c r="M57" s="2">
        <v>2302458.7999999998</v>
      </c>
      <c r="N57" s="2">
        <v>40668231.800700001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227287.5</v>
      </c>
      <c r="C59" s="2">
        <v>69575</v>
      </c>
      <c r="D59" s="2">
        <v>112515</v>
      </c>
      <c r="E59" s="2">
        <v>163762.5</v>
      </c>
      <c r="F59" s="2">
        <v>139917.5</v>
      </c>
      <c r="G59" s="2">
        <v>149380</v>
      </c>
      <c r="H59" s="2">
        <v>73185.75</v>
      </c>
      <c r="I59" s="2">
        <v>227222.6</v>
      </c>
      <c r="J59" s="2">
        <v>124850</v>
      </c>
      <c r="K59" s="2">
        <v>39600</v>
      </c>
      <c r="L59" s="2">
        <v>14300</v>
      </c>
      <c r="M59" s="2">
        <v>161700</v>
      </c>
      <c r="N59" s="2">
        <v>1503295.85</v>
      </c>
    </row>
    <row r="60" spans="1:14" x14ac:dyDescent="0.25">
      <c r="A60" s="6" t="s">
        <v>65</v>
      </c>
      <c r="B60" s="7">
        <v>7761652.7800000003</v>
      </c>
      <c r="C60" s="7">
        <v>4426580.09</v>
      </c>
      <c r="D60" s="7">
        <v>2591968.92</v>
      </c>
      <c r="E60" s="7">
        <v>7099356.0600000005</v>
      </c>
      <c r="F60" s="7">
        <v>7271974.25</v>
      </c>
      <c r="G60" s="7">
        <v>7027092.7999999998</v>
      </c>
      <c r="H60" s="7">
        <v>8122070.9399999995</v>
      </c>
      <c r="I60" s="7">
        <v>8591078.6500000004</v>
      </c>
      <c r="J60" s="7">
        <v>7619992.2799999993</v>
      </c>
      <c r="K60" s="7">
        <v>9540044.2799999993</v>
      </c>
      <c r="L60" s="7">
        <v>10719886.199999999</v>
      </c>
      <c r="M60" s="7">
        <v>12106406.109999999</v>
      </c>
      <c r="N60" s="7">
        <v>92878103.359999999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553506.72</v>
      </c>
      <c r="C66" s="2">
        <v>502095.35999999999</v>
      </c>
      <c r="D66" s="2">
        <v>642308.16</v>
      </c>
      <c r="E66" s="2">
        <v>419970.72</v>
      </c>
      <c r="F66" s="2">
        <v>728676</v>
      </c>
      <c r="G66" s="2">
        <v>720954</v>
      </c>
      <c r="H66" s="2">
        <v>705510</v>
      </c>
      <c r="I66" s="2">
        <v>827646.72</v>
      </c>
      <c r="J66" s="2">
        <v>791737.05</v>
      </c>
      <c r="K66" s="2">
        <v>717284.96</v>
      </c>
      <c r="L66" s="2">
        <v>855860.32</v>
      </c>
      <c r="M66" s="2">
        <v>712560.8</v>
      </c>
      <c r="N66" s="2">
        <v>8178110.8099999996</v>
      </c>
    </row>
    <row r="67" spans="1:14" x14ac:dyDescent="0.25">
      <c r="A67" s="1" t="s">
        <v>72</v>
      </c>
      <c r="B67" s="2">
        <v>1955475.55</v>
      </c>
      <c r="C67" s="2">
        <v>368023.57</v>
      </c>
      <c r="D67" s="2">
        <v>396607.36</v>
      </c>
      <c r="E67" s="2">
        <v>1861225.87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4581332.3499999996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3318875</v>
      </c>
      <c r="C69" s="2">
        <v>2445625</v>
      </c>
      <c r="D69" s="2">
        <v>0</v>
      </c>
      <c r="E69" s="2">
        <v>2495390</v>
      </c>
      <c r="F69" s="2">
        <v>2021332</v>
      </c>
      <c r="G69" s="2">
        <v>2561070</v>
      </c>
      <c r="H69" s="2">
        <v>3679641</v>
      </c>
      <c r="I69" s="2">
        <v>4304264</v>
      </c>
      <c r="J69" s="2">
        <v>4398792</v>
      </c>
      <c r="K69" s="2">
        <v>5592090</v>
      </c>
      <c r="L69" s="2">
        <v>6843084</v>
      </c>
      <c r="M69" s="2">
        <v>7413341</v>
      </c>
      <c r="N69" s="2">
        <v>45073504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92451.94</v>
      </c>
      <c r="C72" s="2">
        <v>0</v>
      </c>
      <c r="D72" s="2">
        <v>117222.42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209674.36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1841343.57</v>
      </c>
      <c r="C74" s="2">
        <v>1110836.1599999999</v>
      </c>
      <c r="D74" s="2">
        <v>1435830.98</v>
      </c>
      <c r="E74" s="2">
        <v>2322769.4700000002</v>
      </c>
      <c r="F74" s="2">
        <v>4521966.25</v>
      </c>
      <c r="G74" s="2">
        <v>3745068.8</v>
      </c>
      <c r="H74" s="2">
        <v>3736919.94</v>
      </c>
      <c r="I74" s="2">
        <v>3459167.93</v>
      </c>
      <c r="J74" s="2">
        <v>2429463.23</v>
      </c>
      <c r="K74" s="2">
        <v>3230669.32</v>
      </c>
      <c r="L74" s="2">
        <v>3020941.88</v>
      </c>
      <c r="M74" s="2">
        <v>3980504.31</v>
      </c>
      <c r="N74" s="2">
        <v>34835481.840000004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128665.37880000001</v>
      </c>
      <c r="I76" s="7">
        <v>78928.73</v>
      </c>
      <c r="J76" s="7">
        <v>0</v>
      </c>
      <c r="K76" s="7">
        <v>0</v>
      </c>
      <c r="L76" s="7">
        <v>0</v>
      </c>
      <c r="M76" s="7">
        <v>0</v>
      </c>
      <c r="N76" s="7">
        <v>207594.10879999999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128665.37880000001</v>
      </c>
      <c r="I77" s="2">
        <v>78928.73</v>
      </c>
      <c r="J77" s="2">
        <v>0</v>
      </c>
      <c r="K77" s="2">
        <v>0</v>
      </c>
      <c r="L77" s="2">
        <v>0</v>
      </c>
      <c r="M77" s="2">
        <v>0</v>
      </c>
      <c r="N77" s="2">
        <v>207594.10879999999</v>
      </c>
    </row>
    <row r="78" spans="1:14" x14ac:dyDescent="0.25">
      <c r="A78" s="6" t="s">
        <v>82</v>
      </c>
      <c r="B78" s="7">
        <v>99900</v>
      </c>
      <c r="C78" s="7">
        <v>233100</v>
      </c>
      <c r="D78" s="7">
        <v>822830</v>
      </c>
      <c r="E78" s="7">
        <v>2513472.5</v>
      </c>
      <c r="F78" s="7">
        <v>2523381</v>
      </c>
      <c r="G78" s="7">
        <v>3590019</v>
      </c>
      <c r="H78" s="7">
        <v>4467458.5</v>
      </c>
      <c r="I78" s="7">
        <v>4355100</v>
      </c>
      <c r="J78" s="7">
        <v>1083090</v>
      </c>
      <c r="K78" s="7">
        <v>494820</v>
      </c>
      <c r="L78" s="7">
        <v>994901</v>
      </c>
      <c r="M78" s="7">
        <v>295068</v>
      </c>
      <c r="N78" s="7">
        <v>21473140</v>
      </c>
    </row>
    <row r="79" spans="1:14" x14ac:dyDescent="0.25">
      <c r="A79" s="1" t="s">
        <v>83</v>
      </c>
      <c r="B79" s="2">
        <v>99900</v>
      </c>
      <c r="C79" s="2">
        <v>233100</v>
      </c>
      <c r="D79" s="2">
        <v>822830</v>
      </c>
      <c r="E79" s="2">
        <v>2323640</v>
      </c>
      <c r="F79" s="2">
        <v>1922424</v>
      </c>
      <c r="G79" s="2">
        <v>1944130</v>
      </c>
      <c r="H79" s="2">
        <v>3838990</v>
      </c>
      <c r="I79" s="2">
        <v>4355100</v>
      </c>
      <c r="J79" s="2">
        <v>1083090</v>
      </c>
      <c r="K79" s="2">
        <v>494820</v>
      </c>
      <c r="L79" s="2">
        <v>994901</v>
      </c>
      <c r="M79" s="2">
        <v>295068</v>
      </c>
      <c r="N79" s="2">
        <v>18407993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189832.5</v>
      </c>
      <c r="F81" s="2">
        <v>600957</v>
      </c>
      <c r="G81" s="2">
        <v>1645889</v>
      </c>
      <c r="H81" s="2">
        <v>628468.5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3065147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284215.5</v>
      </c>
      <c r="C83" s="7">
        <v>3298299.46</v>
      </c>
      <c r="D83" s="7">
        <v>1625796.78</v>
      </c>
      <c r="E83" s="7">
        <v>3188565.2800000003</v>
      </c>
      <c r="F83" s="7">
        <v>1621194.38</v>
      </c>
      <c r="G83" s="7">
        <v>3199499.52</v>
      </c>
      <c r="H83" s="7">
        <v>1558241.84</v>
      </c>
      <c r="I83" s="7">
        <v>1523570</v>
      </c>
      <c r="J83" s="7">
        <v>2436910</v>
      </c>
      <c r="K83" s="7">
        <v>2985816.08</v>
      </c>
      <c r="L83" s="7">
        <v>2172778.16</v>
      </c>
      <c r="M83" s="7">
        <v>1400658.45</v>
      </c>
      <c r="N83" s="7">
        <v>25295545.449999999</v>
      </c>
    </row>
    <row r="84" spans="1:14" x14ac:dyDescent="0.25">
      <c r="A84" s="1" t="s">
        <v>87</v>
      </c>
      <c r="B84" s="2">
        <v>76095.5</v>
      </c>
      <c r="C84" s="2">
        <v>461219.46</v>
      </c>
      <c r="D84" s="2">
        <v>741286.78</v>
      </c>
      <c r="E84" s="2">
        <v>901999.28</v>
      </c>
      <c r="F84" s="2">
        <v>272574.38</v>
      </c>
      <c r="G84" s="2">
        <v>973211.52</v>
      </c>
      <c r="H84" s="2">
        <v>168861.84</v>
      </c>
      <c r="I84" s="2">
        <v>0</v>
      </c>
      <c r="J84" s="2">
        <v>0</v>
      </c>
      <c r="K84" s="2">
        <v>312736.08</v>
      </c>
      <c r="L84" s="2">
        <v>642200.16</v>
      </c>
      <c r="M84" s="2">
        <v>317268.45</v>
      </c>
      <c r="N84" s="2">
        <v>4867453.45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208120</v>
      </c>
      <c r="C87" s="2">
        <v>2837080</v>
      </c>
      <c r="D87" s="2">
        <v>884510</v>
      </c>
      <c r="E87" s="2">
        <v>2286566</v>
      </c>
      <c r="F87" s="2">
        <v>1348620</v>
      </c>
      <c r="G87" s="2">
        <v>2226288</v>
      </c>
      <c r="H87" s="2">
        <v>1389380</v>
      </c>
      <c r="I87" s="2">
        <v>1523570</v>
      </c>
      <c r="J87" s="2">
        <v>2436910</v>
      </c>
      <c r="K87" s="2">
        <v>2673080</v>
      </c>
      <c r="L87" s="2">
        <v>1530578</v>
      </c>
      <c r="M87" s="2">
        <v>1083390</v>
      </c>
      <c r="N87" s="2">
        <v>20428092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4735658.8400000008</v>
      </c>
      <c r="C94" s="7">
        <v>11747334.16</v>
      </c>
      <c r="D94" s="7">
        <v>8435070.8300000019</v>
      </c>
      <c r="E94" s="7">
        <v>24925501.945</v>
      </c>
      <c r="F94" s="7">
        <v>26666182.702999998</v>
      </c>
      <c r="G94" s="7">
        <v>27960412.450000003</v>
      </c>
      <c r="H94" s="7">
        <v>25523471.359999999</v>
      </c>
      <c r="I94" s="7">
        <v>22661530.479999997</v>
      </c>
      <c r="J94" s="7">
        <v>22450504.820099998</v>
      </c>
      <c r="K94" s="7">
        <v>18160749.359999999</v>
      </c>
      <c r="L94" s="7">
        <v>4424684.1399999997</v>
      </c>
      <c r="M94" s="7">
        <v>16916007.190000001</v>
      </c>
      <c r="N94" s="7">
        <v>214607108.27809998</v>
      </c>
    </row>
    <row r="95" spans="1:14" x14ac:dyDescent="0.25">
      <c r="A95" s="8" t="s">
        <v>96</v>
      </c>
      <c r="B95" s="9">
        <v>2759416.22</v>
      </c>
      <c r="C95" s="9">
        <v>10439942.65</v>
      </c>
      <c r="D95" s="9">
        <v>6160165.9900000002</v>
      </c>
      <c r="E95" s="9">
        <v>21404668.395</v>
      </c>
      <c r="F95" s="9">
        <v>24033251.1087</v>
      </c>
      <c r="G95" s="9">
        <v>22711343.379999999</v>
      </c>
      <c r="H95" s="9">
        <v>21657198.140000001</v>
      </c>
      <c r="I95" s="9">
        <v>19657149.66</v>
      </c>
      <c r="J95" s="9">
        <v>19548107.151000001</v>
      </c>
      <c r="K95" s="9">
        <v>16653919.75</v>
      </c>
      <c r="L95" s="9">
        <v>3237894.88</v>
      </c>
      <c r="M95" s="9">
        <v>14766923.91</v>
      </c>
      <c r="N95" s="9">
        <v>183029981.23469999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1634513.59</v>
      </c>
      <c r="C99" s="11">
        <v>265984.21999999997</v>
      </c>
      <c r="D99" s="11">
        <v>1656148.81</v>
      </c>
      <c r="E99" s="11">
        <v>1552811.87</v>
      </c>
      <c r="F99" s="11">
        <v>636335.89630000002</v>
      </c>
      <c r="G99" s="11">
        <v>1285989.8700000001</v>
      </c>
      <c r="H99" s="11">
        <v>1325230.8600000001</v>
      </c>
      <c r="I99" s="11">
        <v>1046134.06</v>
      </c>
      <c r="J99" s="11">
        <v>964154.50410000002</v>
      </c>
      <c r="K99" s="11">
        <v>0</v>
      </c>
      <c r="L99" s="11">
        <v>0</v>
      </c>
      <c r="M99" s="11">
        <v>1076484.93</v>
      </c>
      <c r="N99" s="11">
        <v>11443788.610400001</v>
      </c>
    </row>
    <row r="100" spans="1:14" x14ac:dyDescent="0.25">
      <c r="A100" s="10" t="s">
        <v>100</v>
      </c>
      <c r="B100" s="11">
        <v>341729.03</v>
      </c>
      <c r="C100" s="11">
        <v>1041407.29</v>
      </c>
      <c r="D100" s="11">
        <v>346019.48</v>
      </c>
      <c r="E100" s="11">
        <v>1439833.02</v>
      </c>
      <c r="F100" s="11">
        <v>1996595.6980000001</v>
      </c>
      <c r="G100" s="11">
        <v>2136345.87</v>
      </c>
      <c r="H100" s="11">
        <v>1800879.52</v>
      </c>
      <c r="I100" s="11">
        <v>1233986.08</v>
      </c>
      <c r="J100" s="11">
        <v>1938243.165</v>
      </c>
      <c r="K100" s="11">
        <v>1506829.61</v>
      </c>
      <c r="L100" s="11">
        <v>1186789.26</v>
      </c>
      <c r="M100" s="11">
        <v>0</v>
      </c>
      <c r="N100" s="11">
        <v>14968658.023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171083.2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171083.2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272736.55</v>
      </c>
      <c r="E102" s="11">
        <v>357105.46</v>
      </c>
      <c r="F102" s="11">
        <v>0</v>
      </c>
      <c r="G102" s="11">
        <v>1826733.33</v>
      </c>
      <c r="H102" s="11">
        <v>740162.84</v>
      </c>
      <c r="I102" s="11">
        <v>724260.68</v>
      </c>
      <c r="J102" s="11">
        <v>0</v>
      </c>
      <c r="K102" s="11">
        <v>0</v>
      </c>
      <c r="L102" s="11">
        <v>0</v>
      </c>
      <c r="M102" s="11">
        <v>1072598.3500000001</v>
      </c>
      <c r="N102" s="11">
        <v>4993597.21</v>
      </c>
    </row>
    <row r="103" spans="1:14" x14ac:dyDescent="0.25">
      <c r="A103" s="12" t="s">
        <v>105</v>
      </c>
      <c r="B103" s="13">
        <v>64310584.4287</v>
      </c>
      <c r="C103" s="13">
        <v>65816317.709999993</v>
      </c>
      <c r="D103" s="13">
        <v>58066629.041999988</v>
      </c>
      <c r="E103" s="13">
        <v>89495142.424999982</v>
      </c>
      <c r="F103" s="13">
        <v>91517067.985599995</v>
      </c>
      <c r="G103" s="13">
        <v>114499729.8</v>
      </c>
      <c r="H103" s="13">
        <v>111005208.8488</v>
      </c>
      <c r="I103" s="13">
        <v>108610699.47000001</v>
      </c>
      <c r="J103" s="13">
        <v>113657538.89480002</v>
      </c>
      <c r="K103" s="13">
        <v>125753785.973</v>
      </c>
      <c r="L103" s="13">
        <v>105946713.19999999</v>
      </c>
      <c r="M103" s="13">
        <v>89909661.489999995</v>
      </c>
      <c r="N103" s="13">
        <v>1138589079.2679002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view="pageLayout" topLeftCell="A49" zoomScaleNormal="100" workbookViewId="0">
      <selection activeCell="A6" sqref="A6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120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2296169</v>
      </c>
      <c r="C12" s="7">
        <v>1032454</v>
      </c>
      <c r="D12" s="7">
        <v>1380193</v>
      </c>
      <c r="E12" s="7">
        <v>2731704</v>
      </c>
      <c r="F12" s="7">
        <v>3347527</v>
      </c>
      <c r="G12" s="7">
        <v>3222519</v>
      </c>
      <c r="H12" s="7">
        <v>2701270</v>
      </c>
      <c r="I12" s="7">
        <v>3101555</v>
      </c>
      <c r="J12" s="7">
        <v>3705430</v>
      </c>
      <c r="K12" s="7">
        <v>2476496</v>
      </c>
      <c r="L12" s="7">
        <v>2939537</v>
      </c>
      <c r="M12" s="7">
        <v>1838794</v>
      </c>
      <c r="N12" s="7">
        <v>30773648</v>
      </c>
    </row>
    <row r="13" spans="1:14" x14ac:dyDescent="0.25">
      <c r="A13" s="1" t="s">
        <v>19</v>
      </c>
      <c r="B13" s="2">
        <v>0</v>
      </c>
      <c r="C13" s="2">
        <v>63352</v>
      </c>
      <c r="D13" s="2">
        <v>0</v>
      </c>
      <c r="E13" s="2">
        <v>126513</v>
      </c>
      <c r="F13" s="2">
        <v>131775</v>
      </c>
      <c r="G13" s="2">
        <v>45164</v>
      </c>
      <c r="H13" s="2">
        <v>0</v>
      </c>
      <c r="I13" s="2">
        <v>0</v>
      </c>
      <c r="J13" s="2">
        <v>0</v>
      </c>
      <c r="K13" s="2">
        <v>2839</v>
      </c>
      <c r="L13" s="2">
        <v>0</v>
      </c>
      <c r="M13" s="2">
        <v>3228</v>
      </c>
      <c r="N13" s="2">
        <v>372871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239935</v>
      </c>
      <c r="D15" s="2">
        <v>0</v>
      </c>
      <c r="E15" s="2">
        <v>328033</v>
      </c>
      <c r="F15" s="2">
        <v>499661</v>
      </c>
      <c r="G15" s="2">
        <v>340799</v>
      </c>
      <c r="H15" s="2">
        <v>443677</v>
      </c>
      <c r="I15" s="2">
        <v>332320</v>
      </c>
      <c r="J15" s="2">
        <v>420336</v>
      </c>
      <c r="K15" s="2">
        <v>304751</v>
      </c>
      <c r="L15" s="2">
        <v>110833</v>
      </c>
      <c r="M15" s="2">
        <v>380249</v>
      </c>
      <c r="N15" s="2">
        <v>3400594</v>
      </c>
    </row>
    <row r="16" spans="1:14" x14ac:dyDescent="0.25">
      <c r="A16" s="1" t="s">
        <v>22</v>
      </c>
      <c r="B16" s="2">
        <v>1818045</v>
      </c>
      <c r="C16" s="2">
        <v>384784</v>
      </c>
      <c r="D16" s="2">
        <v>862656</v>
      </c>
      <c r="E16" s="2">
        <v>1851171</v>
      </c>
      <c r="F16" s="2">
        <v>1930046</v>
      </c>
      <c r="G16" s="2">
        <v>2541270</v>
      </c>
      <c r="H16" s="2">
        <v>2176547</v>
      </c>
      <c r="I16" s="2">
        <v>2631163</v>
      </c>
      <c r="J16" s="2">
        <v>2921507</v>
      </c>
      <c r="K16" s="2">
        <v>1368370</v>
      </c>
      <c r="L16" s="2">
        <v>2213843</v>
      </c>
      <c r="M16" s="2">
        <v>1145405</v>
      </c>
      <c r="N16" s="2">
        <v>21844807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478124</v>
      </c>
      <c r="C18" s="2">
        <v>344383</v>
      </c>
      <c r="D18" s="2">
        <v>517537</v>
      </c>
      <c r="E18" s="2">
        <v>425987</v>
      </c>
      <c r="F18" s="2">
        <v>786045</v>
      </c>
      <c r="G18" s="2">
        <v>295286</v>
      </c>
      <c r="H18" s="2">
        <v>81046</v>
      </c>
      <c r="I18" s="2">
        <v>138072</v>
      </c>
      <c r="J18" s="2">
        <v>363587</v>
      </c>
      <c r="K18" s="2">
        <v>800536</v>
      </c>
      <c r="L18" s="2">
        <v>614861</v>
      </c>
      <c r="M18" s="2">
        <v>309912</v>
      </c>
      <c r="N18" s="2">
        <v>5155376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163332</v>
      </c>
      <c r="C24" s="7">
        <v>18512</v>
      </c>
      <c r="D24" s="7">
        <v>56933</v>
      </c>
      <c r="E24" s="7">
        <v>45319</v>
      </c>
      <c r="F24" s="7">
        <v>343944</v>
      </c>
      <c r="G24" s="7">
        <v>37094</v>
      </c>
      <c r="H24" s="7">
        <v>66398</v>
      </c>
      <c r="I24" s="7">
        <v>34140</v>
      </c>
      <c r="J24" s="7">
        <v>97717</v>
      </c>
      <c r="K24" s="7">
        <v>318320</v>
      </c>
      <c r="L24" s="7">
        <v>54909</v>
      </c>
      <c r="M24" s="7">
        <v>96753</v>
      </c>
      <c r="N24" s="7">
        <v>1333371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163332</v>
      </c>
      <c r="C26" s="2">
        <v>18512</v>
      </c>
      <c r="D26" s="2">
        <v>56933</v>
      </c>
      <c r="E26" s="2">
        <v>45319</v>
      </c>
      <c r="F26" s="2">
        <v>343944</v>
      </c>
      <c r="G26" s="2">
        <v>37094</v>
      </c>
      <c r="H26" s="2">
        <v>66398</v>
      </c>
      <c r="I26" s="2">
        <v>34140</v>
      </c>
      <c r="J26" s="2">
        <v>97717</v>
      </c>
      <c r="K26" s="2">
        <v>318320</v>
      </c>
      <c r="L26" s="2">
        <v>54909</v>
      </c>
      <c r="M26" s="2">
        <v>96753</v>
      </c>
      <c r="N26" s="2">
        <v>1333371</v>
      </c>
    </row>
    <row r="27" spans="1:14" x14ac:dyDescent="0.25">
      <c r="A27" s="6" t="s">
        <v>33</v>
      </c>
      <c r="B27" s="7">
        <v>8134567</v>
      </c>
      <c r="C27" s="7">
        <v>8515842</v>
      </c>
      <c r="D27" s="7">
        <v>13915711</v>
      </c>
      <c r="E27" s="7">
        <v>17419786</v>
      </c>
      <c r="F27" s="7">
        <v>29919703</v>
      </c>
      <c r="G27" s="7">
        <v>47071220</v>
      </c>
      <c r="H27" s="7">
        <v>56804929</v>
      </c>
      <c r="I27" s="7">
        <v>50423729</v>
      </c>
      <c r="J27" s="7">
        <v>46519168</v>
      </c>
      <c r="K27" s="7">
        <v>57419800</v>
      </c>
      <c r="L27" s="7">
        <v>49932571</v>
      </c>
      <c r="M27" s="7">
        <v>36859581</v>
      </c>
      <c r="N27" s="7">
        <v>422936607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1086376</v>
      </c>
      <c r="C31" s="2">
        <v>794183</v>
      </c>
      <c r="D31" s="2">
        <v>1020415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67796</v>
      </c>
      <c r="K31" s="2">
        <v>205871</v>
      </c>
      <c r="L31" s="2">
        <v>165517</v>
      </c>
      <c r="M31" s="2">
        <v>60005</v>
      </c>
      <c r="N31" s="2">
        <v>3400163</v>
      </c>
    </row>
    <row r="32" spans="1:14" x14ac:dyDescent="0.25">
      <c r="A32" s="1" t="s">
        <v>38</v>
      </c>
      <c r="B32" s="2">
        <v>3817505</v>
      </c>
      <c r="C32" s="2">
        <v>4872868</v>
      </c>
      <c r="D32" s="2">
        <v>7261151</v>
      </c>
      <c r="E32" s="2">
        <v>5548780</v>
      </c>
      <c r="F32" s="2">
        <v>1785539</v>
      </c>
      <c r="G32" s="2">
        <v>4876102</v>
      </c>
      <c r="H32" s="2">
        <v>18349781</v>
      </c>
      <c r="I32" s="2">
        <v>9752343</v>
      </c>
      <c r="J32" s="2">
        <v>5878920</v>
      </c>
      <c r="K32" s="2">
        <v>16902619</v>
      </c>
      <c r="L32" s="2">
        <v>13234883</v>
      </c>
      <c r="M32" s="2">
        <v>10206021</v>
      </c>
      <c r="N32" s="2">
        <v>102486512</v>
      </c>
    </row>
    <row r="33" spans="1:14" x14ac:dyDescent="0.25">
      <c r="A33" s="1" t="s">
        <v>39</v>
      </c>
      <c r="B33" s="2">
        <v>2193427</v>
      </c>
      <c r="C33" s="2">
        <v>507020</v>
      </c>
      <c r="D33" s="2">
        <v>981213</v>
      </c>
      <c r="E33" s="2">
        <v>769945</v>
      </c>
      <c r="F33" s="2">
        <v>766485</v>
      </c>
      <c r="G33" s="2">
        <v>1678469</v>
      </c>
      <c r="H33" s="2">
        <v>2455844</v>
      </c>
      <c r="I33" s="2">
        <v>2568633</v>
      </c>
      <c r="J33" s="2">
        <v>3057724</v>
      </c>
      <c r="K33" s="2">
        <v>2961186</v>
      </c>
      <c r="L33" s="2">
        <v>3243248</v>
      </c>
      <c r="M33" s="2">
        <v>3212022</v>
      </c>
      <c r="N33" s="2">
        <v>24395216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88200</v>
      </c>
      <c r="C35" s="2">
        <v>108020</v>
      </c>
      <c r="D35" s="2">
        <v>0</v>
      </c>
      <c r="E35" s="2">
        <v>0</v>
      </c>
      <c r="F35" s="2">
        <v>55795</v>
      </c>
      <c r="G35" s="2">
        <v>2341886</v>
      </c>
      <c r="H35" s="2">
        <v>4869129</v>
      </c>
      <c r="I35" s="2">
        <v>4685790</v>
      </c>
      <c r="J35" s="2">
        <v>5008365</v>
      </c>
      <c r="K35" s="2">
        <v>3677669</v>
      </c>
      <c r="L35" s="2">
        <v>1794153</v>
      </c>
      <c r="M35" s="2">
        <v>4422536</v>
      </c>
      <c r="N35" s="2">
        <v>27051543</v>
      </c>
    </row>
    <row r="36" spans="1:14" x14ac:dyDescent="0.25">
      <c r="A36" s="1" t="s">
        <v>42</v>
      </c>
      <c r="B36" s="2">
        <v>743946</v>
      </c>
      <c r="C36" s="2">
        <v>2031641</v>
      </c>
      <c r="D36" s="2">
        <v>4366583</v>
      </c>
      <c r="E36" s="2">
        <v>11101061</v>
      </c>
      <c r="F36" s="2">
        <v>27028785</v>
      </c>
      <c r="G36" s="2">
        <v>37584030</v>
      </c>
      <c r="H36" s="2">
        <v>30539623</v>
      </c>
      <c r="I36" s="2">
        <v>31954573</v>
      </c>
      <c r="J36" s="2">
        <v>31566799</v>
      </c>
      <c r="K36" s="2">
        <v>32768782</v>
      </c>
      <c r="L36" s="2">
        <v>30483451</v>
      </c>
      <c r="M36" s="2">
        <v>18958997</v>
      </c>
      <c r="N36" s="2">
        <v>259128271</v>
      </c>
    </row>
    <row r="37" spans="1:14" x14ac:dyDescent="0.25">
      <c r="A37" s="1" t="s">
        <v>43</v>
      </c>
      <c r="B37" s="2">
        <v>205113</v>
      </c>
      <c r="C37" s="2">
        <v>202110</v>
      </c>
      <c r="D37" s="2">
        <v>161344</v>
      </c>
      <c r="E37" s="2">
        <v>0</v>
      </c>
      <c r="F37" s="2">
        <v>283099</v>
      </c>
      <c r="G37" s="2">
        <v>590733</v>
      </c>
      <c r="H37" s="2">
        <v>590552</v>
      </c>
      <c r="I37" s="2">
        <v>1462390</v>
      </c>
      <c r="J37" s="2">
        <v>939564</v>
      </c>
      <c r="K37" s="2">
        <v>903673</v>
      </c>
      <c r="L37" s="2">
        <v>294364</v>
      </c>
      <c r="M37" s="2">
        <v>0</v>
      </c>
      <c r="N37" s="2">
        <v>5632942</v>
      </c>
    </row>
    <row r="38" spans="1:14" x14ac:dyDescent="0.25">
      <c r="A38" s="1" t="s">
        <v>44</v>
      </c>
      <c r="B38" s="2">
        <v>0</v>
      </c>
      <c r="C38" s="2">
        <v>0</v>
      </c>
      <c r="D38" s="2">
        <v>125005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716955</v>
      </c>
      <c r="M38" s="2">
        <v>0</v>
      </c>
      <c r="N38" s="2">
        <v>841960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3621012</v>
      </c>
      <c r="C41" s="7">
        <v>3460278</v>
      </c>
      <c r="D41" s="7">
        <v>5705287</v>
      </c>
      <c r="E41" s="7">
        <v>4479030</v>
      </c>
      <c r="F41" s="7">
        <v>4559967</v>
      </c>
      <c r="G41" s="7">
        <v>3854784</v>
      </c>
      <c r="H41" s="7">
        <v>3151467</v>
      </c>
      <c r="I41" s="7">
        <v>5612534</v>
      </c>
      <c r="J41" s="7">
        <v>5185456</v>
      </c>
      <c r="K41" s="7">
        <v>3798684</v>
      </c>
      <c r="L41" s="7">
        <v>3632656</v>
      </c>
      <c r="M41" s="7">
        <v>3443993</v>
      </c>
      <c r="N41" s="7">
        <v>50505148</v>
      </c>
    </row>
    <row r="42" spans="1:14" x14ac:dyDescent="0.25">
      <c r="A42" s="1" t="s">
        <v>47</v>
      </c>
      <c r="B42" s="2">
        <v>561584</v>
      </c>
      <c r="C42" s="2">
        <v>1264074</v>
      </c>
      <c r="D42" s="2">
        <v>1512797</v>
      </c>
      <c r="E42" s="2">
        <v>1745768</v>
      </c>
      <c r="F42" s="2">
        <v>1490964</v>
      </c>
      <c r="G42" s="2">
        <v>802638</v>
      </c>
      <c r="H42" s="2">
        <v>907405</v>
      </c>
      <c r="I42" s="2">
        <v>2232292</v>
      </c>
      <c r="J42" s="2">
        <v>1356054</v>
      </c>
      <c r="K42" s="2">
        <v>1253927</v>
      </c>
      <c r="L42" s="2">
        <v>1528964</v>
      </c>
      <c r="M42" s="2">
        <v>926194</v>
      </c>
      <c r="N42" s="2">
        <v>15582661</v>
      </c>
    </row>
    <row r="43" spans="1:14" x14ac:dyDescent="0.25">
      <c r="A43" s="1" t="s">
        <v>48</v>
      </c>
      <c r="B43" s="2">
        <v>2951663</v>
      </c>
      <c r="C43" s="2">
        <v>2063718</v>
      </c>
      <c r="D43" s="2">
        <v>3864741</v>
      </c>
      <c r="E43" s="2">
        <v>2628259</v>
      </c>
      <c r="F43" s="2">
        <v>2817425</v>
      </c>
      <c r="G43" s="2">
        <v>2804960</v>
      </c>
      <c r="H43" s="2">
        <v>2118250</v>
      </c>
      <c r="I43" s="2">
        <v>3243863</v>
      </c>
      <c r="J43" s="2">
        <v>3443439</v>
      </c>
      <c r="K43" s="2">
        <v>2297148</v>
      </c>
      <c r="L43" s="2">
        <v>1632253</v>
      </c>
      <c r="M43" s="2">
        <v>2081212</v>
      </c>
      <c r="N43" s="2">
        <v>31946931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107765</v>
      </c>
      <c r="C46" s="2">
        <v>132486</v>
      </c>
      <c r="D46" s="2">
        <v>327749</v>
      </c>
      <c r="E46" s="2">
        <v>105003</v>
      </c>
      <c r="F46" s="2">
        <v>251578</v>
      </c>
      <c r="G46" s="2">
        <v>247186</v>
      </c>
      <c r="H46" s="2">
        <v>125812</v>
      </c>
      <c r="I46" s="2">
        <v>136379</v>
      </c>
      <c r="J46" s="2">
        <v>385963</v>
      </c>
      <c r="K46" s="2">
        <v>247609</v>
      </c>
      <c r="L46" s="2">
        <v>471439</v>
      </c>
      <c r="M46" s="2">
        <v>436587</v>
      </c>
      <c r="N46" s="2">
        <v>2975556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3347784</v>
      </c>
      <c r="C52" s="7">
        <v>1200124</v>
      </c>
      <c r="D52" s="7">
        <v>2055717</v>
      </c>
      <c r="E52" s="7">
        <v>1028944</v>
      </c>
      <c r="F52" s="7">
        <v>880061</v>
      </c>
      <c r="G52" s="7">
        <v>485611</v>
      </c>
      <c r="H52" s="7">
        <v>3804914</v>
      </c>
      <c r="I52" s="7">
        <v>4923417</v>
      </c>
      <c r="J52" s="7">
        <v>5883430</v>
      </c>
      <c r="K52" s="7">
        <v>7485236</v>
      </c>
      <c r="L52" s="7">
        <v>5318467</v>
      </c>
      <c r="M52" s="7">
        <v>5842684</v>
      </c>
      <c r="N52" s="7">
        <v>42256389</v>
      </c>
    </row>
    <row r="53" spans="1:14" x14ac:dyDescent="0.25">
      <c r="A53" s="1" t="s">
        <v>58</v>
      </c>
      <c r="B53" s="2">
        <v>116582</v>
      </c>
      <c r="C53" s="2">
        <v>144383</v>
      </c>
      <c r="D53" s="2">
        <v>273064</v>
      </c>
      <c r="E53" s="2">
        <v>346684</v>
      </c>
      <c r="F53" s="2">
        <v>235800</v>
      </c>
      <c r="G53" s="2">
        <v>142961</v>
      </c>
      <c r="H53" s="2">
        <v>193617</v>
      </c>
      <c r="I53" s="2">
        <v>196979</v>
      </c>
      <c r="J53" s="2">
        <v>181805</v>
      </c>
      <c r="K53" s="2">
        <v>114854</v>
      </c>
      <c r="L53" s="2">
        <v>0</v>
      </c>
      <c r="M53" s="2">
        <v>0</v>
      </c>
      <c r="N53" s="2">
        <v>1946729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3091546</v>
      </c>
      <c r="C57" s="2">
        <v>889361</v>
      </c>
      <c r="D57" s="2">
        <v>1696173</v>
      </c>
      <c r="E57" s="2">
        <v>545326</v>
      </c>
      <c r="F57" s="2">
        <v>301673</v>
      </c>
      <c r="G57" s="2">
        <v>0</v>
      </c>
      <c r="H57" s="2">
        <v>3307827</v>
      </c>
      <c r="I57" s="2">
        <v>4330033</v>
      </c>
      <c r="J57" s="2">
        <v>5583004</v>
      </c>
      <c r="K57" s="2">
        <v>7058307</v>
      </c>
      <c r="L57" s="2">
        <v>5202367</v>
      </c>
      <c r="M57" s="2">
        <v>5698846</v>
      </c>
      <c r="N57" s="2">
        <v>37704463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139656</v>
      </c>
      <c r="C59" s="2">
        <v>166380</v>
      </c>
      <c r="D59" s="2">
        <v>86480</v>
      </c>
      <c r="E59" s="2">
        <v>136934</v>
      </c>
      <c r="F59" s="2">
        <v>342588</v>
      </c>
      <c r="G59" s="2">
        <v>342650</v>
      </c>
      <c r="H59" s="2">
        <v>303470</v>
      </c>
      <c r="I59" s="2">
        <v>396405</v>
      </c>
      <c r="J59" s="2">
        <v>118621</v>
      </c>
      <c r="K59" s="2">
        <v>312075</v>
      </c>
      <c r="L59" s="2">
        <v>116100</v>
      </c>
      <c r="M59" s="2">
        <v>143838</v>
      </c>
      <c r="N59" s="2">
        <v>2605197</v>
      </c>
    </row>
    <row r="60" spans="1:14" x14ac:dyDescent="0.25">
      <c r="A60" s="6" t="s">
        <v>65</v>
      </c>
      <c r="B60" s="7">
        <v>9021568</v>
      </c>
      <c r="C60" s="7">
        <v>8114962</v>
      </c>
      <c r="D60" s="7">
        <v>7689569</v>
      </c>
      <c r="E60" s="7">
        <v>8637823</v>
      </c>
      <c r="F60" s="7">
        <v>12371393</v>
      </c>
      <c r="G60" s="7">
        <v>12105419</v>
      </c>
      <c r="H60" s="7">
        <v>11359519</v>
      </c>
      <c r="I60" s="7">
        <v>13176246</v>
      </c>
      <c r="J60" s="7">
        <v>8011402</v>
      </c>
      <c r="K60" s="7">
        <v>11986061</v>
      </c>
      <c r="L60" s="7">
        <v>14563837</v>
      </c>
      <c r="M60" s="7">
        <v>9873003</v>
      </c>
      <c r="N60" s="7">
        <v>126910802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613749</v>
      </c>
      <c r="C66" s="2">
        <v>384274</v>
      </c>
      <c r="D66" s="2">
        <v>522424</v>
      </c>
      <c r="E66" s="2">
        <v>523756</v>
      </c>
      <c r="F66" s="2">
        <v>426264</v>
      </c>
      <c r="G66" s="2">
        <v>582383</v>
      </c>
      <c r="H66" s="2">
        <v>534622</v>
      </c>
      <c r="I66" s="2">
        <v>557531</v>
      </c>
      <c r="J66" s="2">
        <v>596908</v>
      </c>
      <c r="K66" s="2">
        <v>549739</v>
      </c>
      <c r="L66" s="2">
        <v>771056</v>
      </c>
      <c r="M66" s="2">
        <v>612930</v>
      </c>
      <c r="N66" s="2">
        <v>6675636</v>
      </c>
    </row>
    <row r="67" spans="1:14" x14ac:dyDescent="0.25">
      <c r="A67" s="1" t="s">
        <v>72</v>
      </c>
      <c r="B67" s="2">
        <v>1222923</v>
      </c>
      <c r="C67" s="2">
        <v>2050230</v>
      </c>
      <c r="D67" s="2">
        <v>2070075</v>
      </c>
      <c r="E67" s="2">
        <v>2318778</v>
      </c>
      <c r="F67" s="2">
        <v>4343354</v>
      </c>
      <c r="G67" s="2">
        <v>4842415</v>
      </c>
      <c r="H67" s="2">
        <v>3410785</v>
      </c>
      <c r="I67" s="2">
        <v>4136110</v>
      </c>
      <c r="J67" s="2">
        <v>1182089</v>
      </c>
      <c r="K67" s="2">
        <v>1601820</v>
      </c>
      <c r="L67" s="2">
        <v>2977989</v>
      </c>
      <c r="M67" s="2">
        <v>1776908</v>
      </c>
      <c r="N67" s="2">
        <v>31933476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4847304</v>
      </c>
      <c r="C69" s="2">
        <v>5098142</v>
      </c>
      <c r="D69" s="2">
        <v>3286412</v>
      </c>
      <c r="E69" s="2">
        <v>3039816</v>
      </c>
      <c r="F69" s="2">
        <v>4230240</v>
      </c>
      <c r="G69" s="2">
        <v>3605652</v>
      </c>
      <c r="H69" s="2">
        <v>4841049</v>
      </c>
      <c r="I69" s="2">
        <v>5164274</v>
      </c>
      <c r="J69" s="2">
        <v>2404308</v>
      </c>
      <c r="K69" s="2">
        <v>6331527</v>
      </c>
      <c r="L69" s="2">
        <v>7958070</v>
      </c>
      <c r="M69" s="2">
        <v>4863265</v>
      </c>
      <c r="N69" s="2">
        <v>55670059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231461</v>
      </c>
      <c r="C72" s="2">
        <v>125551</v>
      </c>
      <c r="D72" s="2">
        <v>390285</v>
      </c>
      <c r="E72" s="2">
        <v>688256</v>
      </c>
      <c r="F72" s="2">
        <v>523907</v>
      </c>
      <c r="G72" s="2">
        <v>662621</v>
      </c>
      <c r="H72" s="2">
        <v>351744</v>
      </c>
      <c r="I72" s="2">
        <v>466509</v>
      </c>
      <c r="J72" s="2">
        <v>1025088</v>
      </c>
      <c r="K72" s="2">
        <v>613446</v>
      </c>
      <c r="L72" s="2">
        <v>0</v>
      </c>
      <c r="M72" s="2">
        <v>190689</v>
      </c>
      <c r="N72" s="2">
        <v>5269557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2106131</v>
      </c>
      <c r="C74" s="2">
        <v>456765</v>
      </c>
      <c r="D74" s="2">
        <v>1420373</v>
      </c>
      <c r="E74" s="2">
        <v>2067217</v>
      </c>
      <c r="F74" s="2">
        <v>2847628</v>
      </c>
      <c r="G74" s="2">
        <v>2412348</v>
      </c>
      <c r="H74" s="2">
        <v>2221319</v>
      </c>
      <c r="I74" s="2">
        <v>2851822</v>
      </c>
      <c r="J74" s="2">
        <v>2803009</v>
      </c>
      <c r="K74" s="2">
        <v>2889529</v>
      </c>
      <c r="L74" s="2">
        <v>2856722</v>
      </c>
      <c r="M74" s="2">
        <v>2429211</v>
      </c>
      <c r="N74" s="2">
        <v>27362074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1008126</v>
      </c>
      <c r="D78" s="7">
        <v>0</v>
      </c>
      <c r="E78" s="7">
        <v>0</v>
      </c>
      <c r="F78" s="7">
        <v>0</v>
      </c>
      <c r="G78" s="7">
        <v>1001319</v>
      </c>
      <c r="H78" s="7">
        <v>2688100</v>
      </c>
      <c r="I78" s="7">
        <v>2029815</v>
      </c>
      <c r="J78" s="7">
        <v>935175</v>
      </c>
      <c r="K78" s="7">
        <v>1091245</v>
      </c>
      <c r="L78" s="7">
        <v>0</v>
      </c>
      <c r="M78" s="7">
        <v>0</v>
      </c>
      <c r="N78" s="7">
        <v>8753780</v>
      </c>
    </row>
    <row r="79" spans="1:14" x14ac:dyDescent="0.25">
      <c r="A79" s="1" t="s">
        <v>83</v>
      </c>
      <c r="B79" s="2">
        <v>0</v>
      </c>
      <c r="C79" s="2">
        <v>136026</v>
      </c>
      <c r="D79" s="2">
        <v>0</v>
      </c>
      <c r="E79" s="2">
        <v>0</v>
      </c>
      <c r="F79" s="2">
        <v>0</v>
      </c>
      <c r="G79" s="2">
        <v>521367</v>
      </c>
      <c r="H79" s="2">
        <v>1632650</v>
      </c>
      <c r="I79" s="2">
        <v>1429875</v>
      </c>
      <c r="J79" s="2">
        <v>935175</v>
      </c>
      <c r="K79" s="2">
        <v>306545</v>
      </c>
      <c r="L79" s="2">
        <v>0</v>
      </c>
      <c r="M79" s="2">
        <v>0</v>
      </c>
      <c r="N79" s="2">
        <v>4961638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479952</v>
      </c>
      <c r="H81" s="2">
        <v>1055450</v>
      </c>
      <c r="I81" s="2">
        <v>599940</v>
      </c>
      <c r="J81" s="2">
        <v>0</v>
      </c>
      <c r="K81" s="2">
        <v>0</v>
      </c>
      <c r="L81" s="2">
        <v>0</v>
      </c>
      <c r="M81" s="2">
        <v>0</v>
      </c>
      <c r="N81" s="2">
        <v>2135342</v>
      </c>
    </row>
    <row r="82" spans="1:14" x14ac:dyDescent="0.25">
      <c r="A82" s="1" t="s">
        <v>15</v>
      </c>
      <c r="B82" s="2">
        <v>0</v>
      </c>
      <c r="C82" s="2">
        <v>872100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784700</v>
      </c>
      <c r="L82" s="2">
        <v>0</v>
      </c>
      <c r="M82" s="2">
        <v>0</v>
      </c>
      <c r="N82" s="2">
        <v>1656800</v>
      </c>
    </row>
    <row r="83" spans="1:14" x14ac:dyDescent="0.25">
      <c r="A83" s="6" t="s">
        <v>86</v>
      </c>
      <c r="B83" s="7">
        <v>1195863</v>
      </c>
      <c r="C83" s="7">
        <v>1272142</v>
      </c>
      <c r="D83" s="7">
        <v>836770</v>
      </c>
      <c r="E83" s="7">
        <v>996295</v>
      </c>
      <c r="F83" s="7">
        <v>1412637</v>
      </c>
      <c r="G83" s="7">
        <v>1628985</v>
      </c>
      <c r="H83" s="7">
        <v>1401800</v>
      </c>
      <c r="I83" s="7">
        <v>1393200</v>
      </c>
      <c r="J83" s="7">
        <v>1941192</v>
      </c>
      <c r="K83" s="7">
        <v>846670</v>
      </c>
      <c r="L83" s="7">
        <v>781396</v>
      </c>
      <c r="M83" s="7">
        <v>2310132</v>
      </c>
      <c r="N83" s="7">
        <v>16017082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883980</v>
      </c>
      <c r="C87" s="2">
        <v>1131694</v>
      </c>
      <c r="D87" s="2">
        <v>823470</v>
      </c>
      <c r="E87" s="2">
        <v>871720</v>
      </c>
      <c r="F87" s="2">
        <v>1278200</v>
      </c>
      <c r="G87" s="2">
        <v>1548000</v>
      </c>
      <c r="H87" s="2">
        <v>1401800</v>
      </c>
      <c r="I87" s="2">
        <v>1393200</v>
      </c>
      <c r="J87" s="2">
        <v>1941192</v>
      </c>
      <c r="K87" s="2">
        <v>846670</v>
      </c>
      <c r="L87" s="2">
        <v>781396</v>
      </c>
      <c r="M87" s="2">
        <v>2310132</v>
      </c>
      <c r="N87" s="2">
        <v>15211454</v>
      </c>
    </row>
    <row r="88" spans="1:14" x14ac:dyDescent="0.25">
      <c r="A88" s="1" t="s">
        <v>15</v>
      </c>
      <c r="B88" s="2">
        <v>311883</v>
      </c>
      <c r="C88" s="2">
        <v>140448</v>
      </c>
      <c r="D88" s="2">
        <v>13300</v>
      </c>
      <c r="E88" s="2">
        <v>124575</v>
      </c>
      <c r="F88" s="2">
        <v>134437</v>
      </c>
      <c r="G88" s="2">
        <v>80985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805628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11177974</v>
      </c>
      <c r="C94" s="7">
        <v>3982004</v>
      </c>
      <c r="D94" s="7">
        <v>7929992</v>
      </c>
      <c r="E94" s="7">
        <v>18338815</v>
      </c>
      <c r="F94" s="7">
        <v>16134405</v>
      </c>
      <c r="G94" s="7">
        <v>18092240</v>
      </c>
      <c r="H94" s="7">
        <v>16664859</v>
      </c>
      <c r="I94" s="7">
        <v>17356352</v>
      </c>
      <c r="J94" s="7">
        <v>16261979</v>
      </c>
      <c r="K94" s="7">
        <v>14682413</v>
      </c>
      <c r="L94" s="7">
        <v>15296940</v>
      </c>
      <c r="M94" s="7">
        <v>17846470</v>
      </c>
      <c r="N94" s="7">
        <v>173764443</v>
      </c>
    </row>
    <row r="95" spans="1:14" x14ac:dyDescent="0.25">
      <c r="A95" s="8" t="s">
        <v>96</v>
      </c>
      <c r="B95" s="9">
        <v>9471740</v>
      </c>
      <c r="C95" s="9">
        <v>3152885</v>
      </c>
      <c r="D95" s="9">
        <v>6715039</v>
      </c>
      <c r="E95" s="9">
        <v>13779675</v>
      </c>
      <c r="F95" s="9">
        <v>13495357</v>
      </c>
      <c r="G95" s="9">
        <v>14660132</v>
      </c>
      <c r="H95" s="9">
        <v>15332430</v>
      </c>
      <c r="I95" s="9">
        <v>15214246</v>
      </c>
      <c r="J95" s="9">
        <v>14224854</v>
      </c>
      <c r="K95" s="9">
        <v>12529109</v>
      </c>
      <c r="L95" s="9">
        <v>14383567</v>
      </c>
      <c r="M95" s="9">
        <v>15611315</v>
      </c>
      <c r="N95" s="9">
        <v>148570349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767314</v>
      </c>
      <c r="C99" s="11">
        <v>137317</v>
      </c>
      <c r="D99" s="11">
        <v>0</v>
      </c>
      <c r="E99" s="11">
        <v>1196172</v>
      </c>
      <c r="F99" s="11">
        <v>617581</v>
      </c>
      <c r="G99" s="11">
        <v>976264</v>
      </c>
      <c r="H99" s="11">
        <v>0</v>
      </c>
      <c r="I99" s="11">
        <v>572798</v>
      </c>
      <c r="J99" s="11">
        <v>1018013</v>
      </c>
      <c r="K99" s="11">
        <v>983283</v>
      </c>
      <c r="L99" s="11">
        <v>0</v>
      </c>
      <c r="M99" s="11">
        <v>961181</v>
      </c>
      <c r="N99" s="11">
        <v>7229923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103181</v>
      </c>
      <c r="C101" s="11">
        <v>0</v>
      </c>
      <c r="D101" s="11">
        <v>132668</v>
      </c>
      <c r="E101" s="11">
        <v>193061</v>
      </c>
      <c r="F101" s="11">
        <v>128866</v>
      </c>
      <c r="G101" s="11">
        <v>526362</v>
      </c>
      <c r="H101" s="11">
        <v>240073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1324211</v>
      </c>
    </row>
    <row r="102" spans="1:14" x14ac:dyDescent="0.25">
      <c r="A102" s="10" t="s">
        <v>102</v>
      </c>
      <c r="B102" s="11">
        <v>835739</v>
      </c>
      <c r="C102" s="11">
        <v>691802</v>
      </c>
      <c r="D102" s="11">
        <v>1082285</v>
      </c>
      <c r="E102" s="11">
        <v>3169907</v>
      </c>
      <c r="F102" s="11">
        <v>1892601</v>
      </c>
      <c r="G102" s="11">
        <v>1929482</v>
      </c>
      <c r="H102" s="11">
        <v>1092356</v>
      </c>
      <c r="I102" s="11">
        <v>1569308</v>
      </c>
      <c r="J102" s="11">
        <v>1019112</v>
      </c>
      <c r="K102" s="11">
        <v>1170021</v>
      </c>
      <c r="L102" s="11">
        <v>913373</v>
      </c>
      <c r="M102" s="11">
        <v>1273974</v>
      </c>
      <c r="N102" s="11">
        <v>16639960</v>
      </c>
    </row>
    <row r="103" spans="1:14" x14ac:dyDescent="0.25">
      <c r="A103" s="12" t="s">
        <v>105</v>
      </c>
      <c r="B103" s="13">
        <v>38958269</v>
      </c>
      <c r="C103" s="13">
        <v>28604444</v>
      </c>
      <c r="D103" s="13">
        <v>39570172</v>
      </c>
      <c r="E103" s="13">
        <v>53677716</v>
      </c>
      <c r="F103" s="13">
        <v>68969637</v>
      </c>
      <c r="G103" s="13">
        <v>87499191</v>
      </c>
      <c r="H103" s="13">
        <v>98643256</v>
      </c>
      <c r="I103" s="13">
        <v>98050988</v>
      </c>
      <c r="J103" s="13">
        <v>88540949</v>
      </c>
      <c r="K103" s="13">
        <v>100104925</v>
      </c>
      <c r="L103" s="13">
        <v>92520313</v>
      </c>
      <c r="M103" s="13">
        <v>78111410</v>
      </c>
      <c r="N103" s="13">
        <v>873251270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C11" sqref="C11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119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72163.320000000007</v>
      </c>
      <c r="L6" s="7">
        <v>55462.815000000002</v>
      </c>
      <c r="M6" s="7">
        <v>31477.934999999998</v>
      </c>
      <c r="N6" s="7">
        <v>159104.07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72163.320000000007</v>
      </c>
      <c r="L11" s="2">
        <v>55462.815000000002</v>
      </c>
      <c r="M11" s="2">
        <v>31477.934999999998</v>
      </c>
      <c r="N11" s="2">
        <v>159104.07</v>
      </c>
    </row>
    <row r="12" spans="1:14" x14ac:dyDescent="0.25">
      <c r="A12" s="6" t="s">
        <v>18</v>
      </c>
      <c r="B12" s="7">
        <v>1364195.55</v>
      </c>
      <c r="C12" s="7">
        <v>1140060.5900000001</v>
      </c>
      <c r="D12" s="7">
        <v>1499625.98</v>
      </c>
      <c r="E12" s="7">
        <v>2664484.9999999995</v>
      </c>
      <c r="F12" s="7">
        <v>2540275.54</v>
      </c>
      <c r="G12" s="7">
        <v>2581996.4300000002</v>
      </c>
      <c r="H12" s="7">
        <v>2023320.63</v>
      </c>
      <c r="I12" s="7">
        <v>2763759.35</v>
      </c>
      <c r="J12" s="7">
        <v>2538505.14</v>
      </c>
      <c r="K12" s="7">
        <v>3160107.9879999999</v>
      </c>
      <c r="L12" s="7">
        <v>917882.76000000013</v>
      </c>
      <c r="M12" s="7">
        <v>1872126.23</v>
      </c>
      <c r="N12" s="7">
        <v>25066341.187999997</v>
      </c>
    </row>
    <row r="13" spans="1:14" x14ac:dyDescent="0.25">
      <c r="A13" s="1" t="s">
        <v>19</v>
      </c>
      <c r="B13" s="2">
        <v>1593.24</v>
      </c>
      <c r="C13" s="2">
        <v>0</v>
      </c>
      <c r="D13" s="2">
        <v>0</v>
      </c>
      <c r="E13" s="2">
        <v>1904.43</v>
      </c>
      <c r="F13" s="2">
        <v>2067.12</v>
      </c>
      <c r="G13" s="2">
        <v>319397.37</v>
      </c>
      <c r="H13" s="2">
        <v>221876.44</v>
      </c>
      <c r="I13" s="2">
        <v>234234.87</v>
      </c>
      <c r="J13" s="2">
        <v>3951.1400000000003</v>
      </c>
      <c r="K13" s="2">
        <v>6845.6201999999994</v>
      </c>
      <c r="L13" s="2">
        <v>0</v>
      </c>
      <c r="M13" s="2">
        <v>2105.27</v>
      </c>
      <c r="N13" s="2">
        <v>793975.50020000001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78361.600000000006</v>
      </c>
      <c r="C15" s="2">
        <v>0</v>
      </c>
      <c r="D15" s="2">
        <v>162724.78</v>
      </c>
      <c r="E15" s="2">
        <v>189871.99</v>
      </c>
      <c r="F15" s="2">
        <v>90067.74</v>
      </c>
      <c r="G15" s="2">
        <v>184061.72</v>
      </c>
      <c r="H15" s="2">
        <v>163244.41999999998</v>
      </c>
      <c r="I15" s="2">
        <v>190723.72</v>
      </c>
      <c r="J15" s="2">
        <v>268499.74</v>
      </c>
      <c r="K15" s="2">
        <v>295399.99559999997</v>
      </c>
      <c r="L15" s="2">
        <v>0</v>
      </c>
      <c r="M15" s="2">
        <v>98555.21</v>
      </c>
      <c r="N15" s="2">
        <v>1721510.9155999999</v>
      </c>
    </row>
    <row r="16" spans="1:14" x14ac:dyDescent="0.25">
      <c r="A16" s="1" t="s">
        <v>22</v>
      </c>
      <c r="B16" s="2">
        <v>810305.71000000008</v>
      </c>
      <c r="C16" s="2">
        <v>840392.59000000008</v>
      </c>
      <c r="D16" s="2">
        <v>1073165.2</v>
      </c>
      <c r="E16" s="2">
        <v>2053748.5799999994</v>
      </c>
      <c r="F16" s="2">
        <v>2102855.6800000002</v>
      </c>
      <c r="G16" s="2">
        <v>1798825.34</v>
      </c>
      <c r="H16" s="2">
        <v>1302863.77</v>
      </c>
      <c r="I16" s="2">
        <v>1637117.76</v>
      </c>
      <c r="J16" s="2">
        <v>1894619.2600000002</v>
      </c>
      <c r="K16" s="2">
        <v>2470552.3722000001</v>
      </c>
      <c r="L16" s="2">
        <v>538995.76000000013</v>
      </c>
      <c r="M16" s="2">
        <v>1320439.75</v>
      </c>
      <c r="N16" s="2">
        <v>17843881.772199996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473935</v>
      </c>
      <c r="C18" s="2">
        <v>299668</v>
      </c>
      <c r="D18" s="2">
        <v>263736</v>
      </c>
      <c r="E18" s="2">
        <v>418960</v>
      </c>
      <c r="F18" s="2">
        <v>345285</v>
      </c>
      <c r="G18" s="2">
        <v>279712</v>
      </c>
      <c r="H18" s="2">
        <v>335336</v>
      </c>
      <c r="I18" s="2">
        <v>701683</v>
      </c>
      <c r="J18" s="2">
        <v>371435</v>
      </c>
      <c r="K18" s="2">
        <v>387310</v>
      </c>
      <c r="L18" s="2">
        <v>378887</v>
      </c>
      <c r="M18" s="2">
        <v>451026</v>
      </c>
      <c r="N18" s="2">
        <v>4706973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20633</v>
      </c>
      <c r="C24" s="7">
        <v>14609</v>
      </c>
      <c r="D24" s="7">
        <v>8640</v>
      </c>
      <c r="E24" s="7">
        <v>21511</v>
      </c>
      <c r="F24" s="7">
        <v>104006</v>
      </c>
      <c r="G24" s="7">
        <v>21737</v>
      </c>
      <c r="H24" s="7">
        <v>29986</v>
      </c>
      <c r="I24" s="7">
        <v>24626</v>
      </c>
      <c r="J24" s="7">
        <v>188982</v>
      </c>
      <c r="K24" s="7">
        <v>0</v>
      </c>
      <c r="L24" s="7">
        <v>36876</v>
      </c>
      <c r="M24" s="7">
        <v>102668</v>
      </c>
      <c r="N24" s="7">
        <v>574274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20633</v>
      </c>
      <c r="C26" s="2">
        <v>14609</v>
      </c>
      <c r="D26" s="2">
        <v>8640</v>
      </c>
      <c r="E26" s="2">
        <v>21511</v>
      </c>
      <c r="F26" s="2">
        <v>104006</v>
      </c>
      <c r="G26" s="2">
        <v>21737</v>
      </c>
      <c r="H26" s="2">
        <v>29986</v>
      </c>
      <c r="I26" s="2">
        <v>24626</v>
      </c>
      <c r="J26" s="2">
        <v>188982</v>
      </c>
      <c r="K26" s="2">
        <v>0</v>
      </c>
      <c r="L26" s="2">
        <v>36876</v>
      </c>
      <c r="M26" s="2">
        <v>102668</v>
      </c>
      <c r="N26" s="2">
        <v>574274</v>
      </c>
    </row>
    <row r="27" spans="1:14" x14ac:dyDescent="0.25">
      <c r="A27" s="6" t="s">
        <v>33</v>
      </c>
      <c r="B27" s="7">
        <v>23573904.789399996</v>
      </c>
      <c r="C27" s="7">
        <v>14596643.520599999</v>
      </c>
      <c r="D27" s="7">
        <v>17149961.366300002</v>
      </c>
      <c r="E27" s="7">
        <v>25453258.724800002</v>
      </c>
      <c r="F27" s="7">
        <v>27882406.0042</v>
      </c>
      <c r="G27" s="7">
        <v>36693848.830800004</v>
      </c>
      <c r="H27" s="7">
        <v>43617610.152599983</v>
      </c>
      <c r="I27" s="7">
        <v>39984574.1439</v>
      </c>
      <c r="J27" s="7">
        <v>37123965.403199993</v>
      </c>
      <c r="K27" s="7">
        <v>27339283.459800005</v>
      </c>
      <c r="L27" s="7">
        <v>20663205.263799999</v>
      </c>
      <c r="M27" s="7">
        <v>8012753.4230000004</v>
      </c>
      <c r="N27" s="7">
        <v>322091415.08240002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2486696.7999999998</v>
      </c>
      <c r="C31" s="2">
        <v>2808743.3</v>
      </c>
      <c r="D31" s="2">
        <v>159460.79999999999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48558.32</v>
      </c>
      <c r="L31" s="2">
        <v>0</v>
      </c>
      <c r="M31" s="2">
        <v>52723.18</v>
      </c>
      <c r="N31" s="2">
        <v>5556182.3999999994</v>
      </c>
    </row>
    <row r="32" spans="1:14" x14ac:dyDescent="0.25">
      <c r="A32" s="1" t="s">
        <v>38</v>
      </c>
      <c r="B32" s="2">
        <v>11137568.929199999</v>
      </c>
      <c r="C32" s="2">
        <v>3774063.5479000001</v>
      </c>
      <c r="D32" s="2">
        <v>9116142.4945999999</v>
      </c>
      <c r="E32" s="2">
        <v>9639567.9101999998</v>
      </c>
      <c r="F32" s="2">
        <v>9898102.5176000018</v>
      </c>
      <c r="G32" s="2">
        <v>26758365.426799998</v>
      </c>
      <c r="H32" s="2">
        <v>26589699.895399991</v>
      </c>
      <c r="I32" s="2">
        <v>8347165.9484000001</v>
      </c>
      <c r="J32" s="2">
        <v>6785744.8362000007</v>
      </c>
      <c r="K32" s="2">
        <v>2116072.8820000002</v>
      </c>
      <c r="L32" s="2">
        <v>1767870.6847999999</v>
      </c>
      <c r="M32" s="2">
        <v>2848986.9084000001</v>
      </c>
      <c r="N32" s="2">
        <v>118779351.98149998</v>
      </c>
    </row>
    <row r="33" spans="1:14" x14ac:dyDescent="0.25">
      <c r="A33" s="1" t="s">
        <v>39</v>
      </c>
      <c r="B33" s="2">
        <v>2159847</v>
      </c>
      <c r="C33" s="2">
        <v>1747354</v>
      </c>
      <c r="D33" s="2">
        <v>1555055</v>
      </c>
      <c r="E33" s="2">
        <v>1170739</v>
      </c>
      <c r="F33" s="2">
        <v>1419383</v>
      </c>
      <c r="G33" s="2">
        <v>2083928</v>
      </c>
      <c r="H33" s="2">
        <v>2509222</v>
      </c>
      <c r="I33" s="2">
        <v>2409481</v>
      </c>
      <c r="J33" s="2">
        <v>2144245</v>
      </c>
      <c r="K33" s="2">
        <v>2503225</v>
      </c>
      <c r="L33" s="2">
        <v>2625068</v>
      </c>
      <c r="M33" s="2">
        <v>2128807</v>
      </c>
      <c r="N33" s="2">
        <v>24456354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1248579</v>
      </c>
      <c r="C35" s="2">
        <v>869136</v>
      </c>
      <c r="D35" s="2">
        <v>1108189</v>
      </c>
      <c r="E35" s="2">
        <v>924567</v>
      </c>
      <c r="F35" s="2">
        <v>323678</v>
      </c>
      <c r="G35" s="2">
        <v>238464</v>
      </c>
      <c r="H35" s="2">
        <v>183773</v>
      </c>
      <c r="I35" s="2">
        <v>266098</v>
      </c>
      <c r="J35" s="2">
        <v>224946</v>
      </c>
      <c r="K35" s="2">
        <v>173269</v>
      </c>
      <c r="L35" s="2">
        <v>286080</v>
      </c>
      <c r="M35" s="2">
        <v>42896</v>
      </c>
      <c r="N35" s="2">
        <v>5889675</v>
      </c>
    </row>
    <row r="36" spans="1:14" x14ac:dyDescent="0.25">
      <c r="A36" s="1" t="s">
        <v>42</v>
      </c>
      <c r="B36" s="2">
        <v>5855020.9701999994</v>
      </c>
      <c r="C36" s="2">
        <v>4858956.5786999995</v>
      </c>
      <c r="D36" s="2">
        <v>5211114.0717000011</v>
      </c>
      <c r="E36" s="2">
        <v>11175314.906600002</v>
      </c>
      <c r="F36" s="2">
        <v>14591436.398599999</v>
      </c>
      <c r="G36" s="2">
        <v>5648162.796000001</v>
      </c>
      <c r="H36" s="2">
        <v>13176911.223199993</v>
      </c>
      <c r="I36" s="2">
        <v>28540419.804499999</v>
      </c>
      <c r="J36" s="2">
        <v>27384181.44899999</v>
      </c>
      <c r="K36" s="2">
        <v>21758954.241800006</v>
      </c>
      <c r="L36" s="2">
        <v>15777325.142999999</v>
      </c>
      <c r="M36" s="2">
        <v>2939340.3345999992</v>
      </c>
      <c r="N36" s="2">
        <v>156917137.9179</v>
      </c>
    </row>
    <row r="37" spans="1:14" x14ac:dyDescent="0.25">
      <c r="A37" s="1" t="s">
        <v>43</v>
      </c>
      <c r="B37" s="2">
        <v>205620.52</v>
      </c>
      <c r="C37" s="2">
        <v>384677.62399999995</v>
      </c>
      <c r="D37" s="2">
        <v>0</v>
      </c>
      <c r="E37" s="2">
        <v>1726885.5</v>
      </c>
      <c r="F37" s="2">
        <v>1060327.5360000001</v>
      </c>
      <c r="G37" s="2">
        <v>1964928.6079999998</v>
      </c>
      <c r="H37" s="2">
        <v>516686.52</v>
      </c>
      <c r="I37" s="2">
        <v>401251.04399999999</v>
      </c>
      <c r="J37" s="2">
        <v>489150.03200000001</v>
      </c>
      <c r="K37" s="2">
        <v>739204.01600000006</v>
      </c>
      <c r="L37" s="2">
        <v>206861.43599999999</v>
      </c>
      <c r="M37" s="2">
        <v>0</v>
      </c>
      <c r="N37" s="2">
        <v>7695592.8359999992</v>
      </c>
    </row>
    <row r="38" spans="1:14" x14ac:dyDescent="0.25">
      <c r="A38" s="1" t="s">
        <v>44</v>
      </c>
      <c r="B38" s="2">
        <v>480571.57</v>
      </c>
      <c r="C38" s="2">
        <v>153712.47</v>
      </c>
      <c r="D38" s="2">
        <v>0</v>
      </c>
      <c r="E38" s="2">
        <v>816184.40799999994</v>
      </c>
      <c r="F38" s="2">
        <v>589478.55200000003</v>
      </c>
      <c r="G38" s="2">
        <v>0</v>
      </c>
      <c r="H38" s="2">
        <v>641317.51399999985</v>
      </c>
      <c r="I38" s="2">
        <v>20158.347000000002</v>
      </c>
      <c r="J38" s="2">
        <v>95698.085999999996</v>
      </c>
      <c r="K38" s="2">
        <v>0</v>
      </c>
      <c r="L38" s="2">
        <v>0</v>
      </c>
      <c r="M38" s="2">
        <v>0</v>
      </c>
      <c r="N38" s="2">
        <v>2797120.9470000002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4113121.8836999992</v>
      </c>
      <c r="C41" s="7">
        <v>3363907.4119999995</v>
      </c>
      <c r="D41" s="7">
        <v>2665223.1135999998</v>
      </c>
      <c r="E41" s="7">
        <v>3516950.0165999997</v>
      </c>
      <c r="F41" s="7">
        <v>3954300.2122999998</v>
      </c>
      <c r="G41" s="7">
        <v>4557875.5708000008</v>
      </c>
      <c r="H41" s="7">
        <v>4938244.354199999</v>
      </c>
      <c r="I41" s="7">
        <v>6123084.0798999993</v>
      </c>
      <c r="J41" s="7">
        <v>6285276.3375000004</v>
      </c>
      <c r="K41" s="7">
        <v>7454208.6433999995</v>
      </c>
      <c r="L41" s="7">
        <v>5255962.1639</v>
      </c>
      <c r="M41" s="7">
        <v>3079798.7577</v>
      </c>
      <c r="N41" s="7">
        <v>55307952.545599997</v>
      </c>
    </row>
    <row r="42" spans="1:14" x14ac:dyDescent="0.25">
      <c r="A42" s="1" t="s">
        <v>47</v>
      </c>
      <c r="B42" s="2">
        <v>2253983.3599999994</v>
      </c>
      <c r="C42" s="2">
        <v>2125953.4299999997</v>
      </c>
      <c r="D42" s="2">
        <v>1276058.43</v>
      </c>
      <c r="E42" s="2">
        <v>1791185.6799999997</v>
      </c>
      <c r="F42" s="2">
        <v>1763865.2899999998</v>
      </c>
      <c r="G42" s="2">
        <v>1829852.4899999998</v>
      </c>
      <c r="H42" s="2">
        <v>2585001.9599999995</v>
      </c>
      <c r="I42" s="2">
        <v>3015999.8499999996</v>
      </c>
      <c r="J42" s="2">
        <v>2403794.3600000003</v>
      </c>
      <c r="K42" s="2">
        <v>2832699.01</v>
      </c>
      <c r="L42" s="2">
        <v>1119180.4499999997</v>
      </c>
      <c r="M42" s="2">
        <v>5459.64</v>
      </c>
      <c r="N42" s="2">
        <v>23003033.949999999</v>
      </c>
    </row>
    <row r="43" spans="1:14" x14ac:dyDescent="0.25">
      <c r="A43" s="1" t="s">
        <v>48</v>
      </c>
      <c r="B43" s="2">
        <v>1685830.7341</v>
      </c>
      <c r="C43" s="2">
        <v>1071648.9376000001</v>
      </c>
      <c r="D43" s="2">
        <v>1154139.0796000001</v>
      </c>
      <c r="E43" s="2">
        <v>1479735.7258000001</v>
      </c>
      <c r="F43" s="2">
        <v>1777853.8855999999</v>
      </c>
      <c r="G43" s="2">
        <v>2488222.0228000004</v>
      </c>
      <c r="H43" s="2">
        <v>1809596.7839999998</v>
      </c>
      <c r="I43" s="2">
        <v>2804568.4484999999</v>
      </c>
      <c r="J43" s="2">
        <v>3486312.7999000004</v>
      </c>
      <c r="K43" s="2">
        <v>4349185.2132999999</v>
      </c>
      <c r="L43" s="2">
        <v>3703464.3923000004</v>
      </c>
      <c r="M43" s="2">
        <v>2867927.1206</v>
      </c>
      <c r="N43" s="2">
        <v>28678485.144100003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173307.78959999999</v>
      </c>
      <c r="C46" s="2">
        <v>166305.04439999998</v>
      </c>
      <c r="D46" s="2">
        <v>235025.60399999996</v>
      </c>
      <c r="E46" s="2">
        <v>246028.61080000002</v>
      </c>
      <c r="F46" s="2">
        <v>412581.0367</v>
      </c>
      <c r="G46" s="2">
        <v>239801.05800000002</v>
      </c>
      <c r="H46" s="2">
        <v>543645.6102</v>
      </c>
      <c r="I46" s="2">
        <v>302515.78140000004</v>
      </c>
      <c r="J46" s="2">
        <v>395169.17760000005</v>
      </c>
      <c r="K46" s="2">
        <v>272324.42009999999</v>
      </c>
      <c r="L46" s="2">
        <v>433317.32159999997</v>
      </c>
      <c r="M46" s="2">
        <v>206411.99709999998</v>
      </c>
      <c r="N46" s="2">
        <v>3626433.4514999995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123342.80299999999</v>
      </c>
      <c r="C52" s="7">
        <v>269764.348</v>
      </c>
      <c r="D52" s="7">
        <v>162351.217</v>
      </c>
      <c r="E52" s="7">
        <v>109259.15599999999</v>
      </c>
      <c r="F52" s="7">
        <v>140576.40999999997</v>
      </c>
      <c r="G52" s="7">
        <v>138211.95000000001</v>
      </c>
      <c r="H52" s="7">
        <v>220735.59999999998</v>
      </c>
      <c r="I52" s="7">
        <v>0</v>
      </c>
      <c r="J52" s="7">
        <v>42734.899999999994</v>
      </c>
      <c r="K52" s="7">
        <v>58930.639999999992</v>
      </c>
      <c r="L52" s="7">
        <v>1081260.7</v>
      </c>
      <c r="M52" s="7">
        <v>2706632.5575999999</v>
      </c>
      <c r="N52" s="7">
        <v>5053800.2815999994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116608.8</v>
      </c>
      <c r="H53" s="2">
        <v>155478.39999999999</v>
      </c>
      <c r="I53" s="2">
        <v>0</v>
      </c>
      <c r="J53" s="2">
        <v>0</v>
      </c>
      <c r="K53" s="2">
        <v>0</v>
      </c>
      <c r="L53" s="2">
        <v>155478.39999999999</v>
      </c>
      <c r="M53" s="2">
        <v>0</v>
      </c>
      <c r="N53" s="2">
        <v>427565.6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123342.80299999999</v>
      </c>
      <c r="C57" s="2">
        <v>269764.348</v>
      </c>
      <c r="D57" s="2">
        <v>162351.217</v>
      </c>
      <c r="E57" s="2">
        <v>109259.15599999999</v>
      </c>
      <c r="F57" s="2">
        <v>140576.40999999997</v>
      </c>
      <c r="G57" s="2">
        <v>21603.15</v>
      </c>
      <c r="H57" s="2">
        <v>65257.2</v>
      </c>
      <c r="I57" s="2">
        <v>0</v>
      </c>
      <c r="J57" s="2">
        <v>42734.899999999994</v>
      </c>
      <c r="K57" s="2">
        <v>58930.639999999992</v>
      </c>
      <c r="L57" s="2">
        <v>925782.29999999993</v>
      </c>
      <c r="M57" s="2">
        <v>2706632.5575999999</v>
      </c>
      <c r="N57" s="2">
        <v>4626234.6815999998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8456460.0076000001</v>
      </c>
      <c r="C60" s="7">
        <v>6867174.9435999999</v>
      </c>
      <c r="D60" s="7">
        <v>8492852.0178999994</v>
      </c>
      <c r="E60" s="7">
        <v>10036387.833595</v>
      </c>
      <c r="F60" s="7">
        <v>10751232.09699</v>
      </c>
      <c r="G60" s="7">
        <v>8078358.9032429997</v>
      </c>
      <c r="H60" s="7">
        <v>9458693.2156000007</v>
      </c>
      <c r="I60" s="7">
        <v>8458886.2447999995</v>
      </c>
      <c r="J60" s="7">
        <v>9178324.0149000008</v>
      </c>
      <c r="K60" s="7">
        <v>10898511.1708</v>
      </c>
      <c r="L60" s="7">
        <v>10890855.295200001</v>
      </c>
      <c r="M60" s="7">
        <v>9393360.2816000003</v>
      </c>
      <c r="N60" s="7">
        <v>110961096.02582799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391371.37</v>
      </c>
      <c r="C66" s="2">
        <v>354959.87199999997</v>
      </c>
      <c r="D66" s="2">
        <v>371484.65199999994</v>
      </c>
      <c r="E66" s="2">
        <v>405403.09600000002</v>
      </c>
      <c r="F66" s="2">
        <v>413848.16</v>
      </c>
      <c r="G66" s="2">
        <v>425295.02400000009</v>
      </c>
      <c r="H66" s="2">
        <v>440735.90399999998</v>
      </c>
      <c r="I66" s="2">
        <v>586784.19199999992</v>
      </c>
      <c r="J66" s="2">
        <v>482019.80799999996</v>
      </c>
      <c r="K66" s="2">
        <v>564686.62400000007</v>
      </c>
      <c r="L66" s="2">
        <v>609560.4</v>
      </c>
      <c r="M66" s="2">
        <v>462966.59200000006</v>
      </c>
      <c r="N66" s="2">
        <v>5509115.6940000001</v>
      </c>
    </row>
    <row r="67" spans="1:14" x14ac:dyDescent="0.25">
      <c r="A67" s="1" t="s">
        <v>72</v>
      </c>
      <c r="B67" s="2">
        <v>3090843.7185999998</v>
      </c>
      <c r="C67" s="2">
        <v>3582058.8956000004</v>
      </c>
      <c r="D67" s="2">
        <v>2855929.9265000001</v>
      </c>
      <c r="E67" s="2">
        <v>3372172.7436000002</v>
      </c>
      <c r="F67" s="2">
        <v>3421474.0955999997</v>
      </c>
      <c r="G67" s="2">
        <v>1942704.5507999994</v>
      </c>
      <c r="H67" s="2">
        <v>1855386.3432</v>
      </c>
      <c r="I67" s="2">
        <v>1913888.6527999998</v>
      </c>
      <c r="J67" s="2">
        <v>1688559.3816000004</v>
      </c>
      <c r="K67" s="2">
        <v>1842780.152</v>
      </c>
      <c r="L67" s="2">
        <v>1494744.368</v>
      </c>
      <c r="M67" s="2">
        <v>813556.27199999988</v>
      </c>
      <c r="N67" s="2">
        <v>27874099.100299995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3064182</v>
      </c>
      <c r="C69" s="2">
        <v>2281045</v>
      </c>
      <c r="D69" s="2">
        <v>3445434</v>
      </c>
      <c r="E69" s="2">
        <v>4321055</v>
      </c>
      <c r="F69" s="2">
        <v>4248434</v>
      </c>
      <c r="G69" s="2">
        <v>3469168</v>
      </c>
      <c r="H69" s="2">
        <v>4249674</v>
      </c>
      <c r="I69" s="2">
        <v>3160210</v>
      </c>
      <c r="J69" s="2">
        <v>3838967</v>
      </c>
      <c r="K69" s="2">
        <v>5534379</v>
      </c>
      <c r="L69" s="2">
        <v>5918826</v>
      </c>
      <c r="M69" s="2">
        <v>6017258</v>
      </c>
      <c r="N69" s="2">
        <v>49548632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838658.65399999998</v>
      </c>
      <c r="C72" s="2">
        <v>649111.17600000009</v>
      </c>
      <c r="D72" s="2">
        <v>1820003.4394</v>
      </c>
      <c r="E72" s="2">
        <v>1060539.1162</v>
      </c>
      <c r="F72" s="2">
        <v>780270.98</v>
      </c>
      <c r="G72" s="2">
        <v>521580.31399999995</v>
      </c>
      <c r="H72" s="2">
        <v>989474.85199999996</v>
      </c>
      <c r="I72" s="2">
        <v>574840.7080000001</v>
      </c>
      <c r="J72" s="2">
        <v>1077510.598</v>
      </c>
      <c r="K72" s="2">
        <v>873017.14079999994</v>
      </c>
      <c r="L72" s="2">
        <v>879533.89719999977</v>
      </c>
      <c r="M72" s="2">
        <v>523696.64759999997</v>
      </c>
      <c r="N72" s="2">
        <v>10588237.523200002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1071404.2649999999</v>
      </c>
      <c r="C74" s="2">
        <v>0</v>
      </c>
      <c r="D74" s="2">
        <v>0</v>
      </c>
      <c r="E74" s="2">
        <v>877217.87779499986</v>
      </c>
      <c r="F74" s="2">
        <v>1887204.86139</v>
      </c>
      <c r="G74" s="2">
        <v>1719611.0144430001</v>
      </c>
      <c r="H74" s="2">
        <v>1923422.1164000002</v>
      </c>
      <c r="I74" s="2">
        <v>2223162.6919999998</v>
      </c>
      <c r="J74" s="2">
        <v>2091267.2273000001</v>
      </c>
      <c r="K74" s="2">
        <v>2083648.254</v>
      </c>
      <c r="L74" s="2">
        <v>1988190.63</v>
      </c>
      <c r="M74" s="2">
        <v>1575882.7699999998</v>
      </c>
      <c r="N74" s="2">
        <v>17441011.708327997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15984</v>
      </c>
      <c r="C76" s="7">
        <v>22091</v>
      </c>
      <c r="D76" s="7">
        <v>78221</v>
      </c>
      <c r="E76" s="7">
        <v>35815</v>
      </c>
      <c r="F76" s="7">
        <v>69155</v>
      </c>
      <c r="G76" s="7">
        <v>22336</v>
      </c>
      <c r="H76" s="7">
        <v>92502</v>
      </c>
      <c r="I76" s="7">
        <v>46812</v>
      </c>
      <c r="J76" s="7">
        <v>0</v>
      </c>
      <c r="K76" s="7">
        <v>97901</v>
      </c>
      <c r="L76" s="7">
        <v>0</v>
      </c>
      <c r="M76" s="7">
        <v>0</v>
      </c>
      <c r="N76" s="7">
        <v>480817</v>
      </c>
    </row>
    <row r="77" spans="1:14" x14ac:dyDescent="0.25">
      <c r="A77" s="1" t="s">
        <v>15</v>
      </c>
      <c r="B77" s="2">
        <v>15984</v>
      </c>
      <c r="C77" s="2">
        <v>22091</v>
      </c>
      <c r="D77" s="2">
        <v>78221</v>
      </c>
      <c r="E77" s="2">
        <v>35815</v>
      </c>
      <c r="F77" s="2">
        <v>69155</v>
      </c>
      <c r="G77" s="2">
        <v>22336</v>
      </c>
      <c r="H77" s="2">
        <v>92502</v>
      </c>
      <c r="I77" s="2">
        <v>46812</v>
      </c>
      <c r="J77" s="2">
        <v>0</v>
      </c>
      <c r="K77" s="2">
        <v>97901</v>
      </c>
      <c r="L77" s="2">
        <v>0</v>
      </c>
      <c r="M77" s="2">
        <v>0</v>
      </c>
      <c r="N77" s="2">
        <v>480817</v>
      </c>
    </row>
    <row r="78" spans="1:14" x14ac:dyDescent="0.25">
      <c r="A78" s="6" t="s">
        <v>82</v>
      </c>
      <c r="B78" s="7">
        <v>248000</v>
      </c>
      <c r="C78" s="7">
        <v>334800</v>
      </c>
      <c r="D78" s="7">
        <v>110805</v>
      </c>
      <c r="E78" s="7">
        <v>111540</v>
      </c>
      <c r="F78" s="7">
        <v>2774691.2</v>
      </c>
      <c r="G78" s="7">
        <v>6169006.2000000002</v>
      </c>
      <c r="H78" s="7">
        <v>4691553.7</v>
      </c>
      <c r="I78" s="7">
        <v>2413390</v>
      </c>
      <c r="J78" s="7">
        <v>1654727</v>
      </c>
      <c r="K78" s="7">
        <v>1520122</v>
      </c>
      <c r="L78" s="7">
        <v>3482731</v>
      </c>
      <c r="M78" s="7">
        <v>1222880</v>
      </c>
      <c r="N78" s="7">
        <v>24734246.100000001</v>
      </c>
    </row>
    <row r="79" spans="1:14" x14ac:dyDescent="0.25">
      <c r="A79" s="1" t="s">
        <v>83</v>
      </c>
      <c r="B79" s="2">
        <v>0</v>
      </c>
      <c r="C79" s="2">
        <v>0</v>
      </c>
      <c r="D79" s="2">
        <v>67410</v>
      </c>
      <c r="E79" s="2">
        <v>0</v>
      </c>
      <c r="F79" s="2">
        <v>962714</v>
      </c>
      <c r="G79" s="2">
        <v>1899112</v>
      </c>
      <c r="H79" s="2">
        <v>2246772.2000000002</v>
      </c>
      <c r="I79" s="2">
        <v>2155105</v>
      </c>
      <c r="J79" s="2">
        <v>1654727</v>
      </c>
      <c r="K79" s="2">
        <v>1367122</v>
      </c>
      <c r="L79" s="2">
        <v>1769131</v>
      </c>
      <c r="M79" s="2">
        <v>610880</v>
      </c>
      <c r="N79" s="2">
        <v>12732973.199999999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43395</v>
      </c>
      <c r="E81" s="2">
        <v>111540</v>
      </c>
      <c r="F81" s="2">
        <v>1811977.2000000002</v>
      </c>
      <c r="G81" s="2">
        <v>3175494.2</v>
      </c>
      <c r="H81" s="2">
        <v>2142381.5</v>
      </c>
      <c r="I81" s="2">
        <v>27885</v>
      </c>
      <c r="J81" s="2">
        <v>0</v>
      </c>
      <c r="K81" s="2">
        <v>0</v>
      </c>
      <c r="L81" s="2">
        <v>0</v>
      </c>
      <c r="M81" s="2">
        <v>0</v>
      </c>
      <c r="N81" s="2">
        <v>7312672.9000000004</v>
      </c>
    </row>
    <row r="82" spans="1:14" x14ac:dyDescent="0.25">
      <c r="A82" s="1" t="s">
        <v>15</v>
      </c>
      <c r="B82" s="2">
        <v>248000</v>
      </c>
      <c r="C82" s="2">
        <v>334800</v>
      </c>
      <c r="D82" s="2">
        <v>0</v>
      </c>
      <c r="E82" s="2">
        <v>0</v>
      </c>
      <c r="F82" s="2">
        <v>0</v>
      </c>
      <c r="G82" s="2">
        <v>1094400</v>
      </c>
      <c r="H82" s="2">
        <v>302400</v>
      </c>
      <c r="I82" s="2">
        <v>230400</v>
      </c>
      <c r="J82" s="2">
        <v>0</v>
      </c>
      <c r="K82" s="2">
        <v>153000</v>
      </c>
      <c r="L82" s="2">
        <v>1713600</v>
      </c>
      <c r="M82" s="2">
        <v>612000</v>
      </c>
      <c r="N82" s="2">
        <v>4688600</v>
      </c>
    </row>
    <row r="83" spans="1:14" x14ac:dyDescent="0.25">
      <c r="A83" s="6" t="s">
        <v>86</v>
      </c>
      <c r="B83" s="7">
        <v>1184441</v>
      </c>
      <c r="C83" s="7">
        <v>1780504</v>
      </c>
      <c r="D83" s="7">
        <v>1737218</v>
      </c>
      <c r="E83" s="7">
        <v>1374230</v>
      </c>
      <c r="F83" s="7">
        <v>2310939</v>
      </c>
      <c r="G83" s="7">
        <v>3183060.9</v>
      </c>
      <c r="H83" s="7">
        <v>4804631.4000000004</v>
      </c>
      <c r="I83" s="7">
        <v>3675365</v>
      </c>
      <c r="J83" s="7">
        <v>2538951.7000000002</v>
      </c>
      <c r="K83" s="7">
        <v>1614314.3</v>
      </c>
      <c r="L83" s="7">
        <v>1677343</v>
      </c>
      <c r="M83" s="7">
        <v>1564423</v>
      </c>
      <c r="N83" s="7">
        <v>27445421.300000001</v>
      </c>
    </row>
    <row r="84" spans="1:14" x14ac:dyDescent="0.25">
      <c r="A84" s="1" t="s">
        <v>87</v>
      </c>
      <c r="B84" s="2">
        <v>196020</v>
      </c>
      <c r="C84" s="2">
        <v>225060</v>
      </c>
      <c r="D84" s="2">
        <v>171820</v>
      </c>
      <c r="E84" s="2">
        <v>285560</v>
      </c>
      <c r="F84" s="2">
        <v>318230</v>
      </c>
      <c r="G84" s="2">
        <v>1348006.9</v>
      </c>
      <c r="H84" s="2">
        <v>2486089.4000000004</v>
      </c>
      <c r="I84" s="2">
        <v>2314196</v>
      </c>
      <c r="J84" s="2">
        <v>1183107.7000000002</v>
      </c>
      <c r="K84" s="2">
        <v>527106.30000000005</v>
      </c>
      <c r="L84" s="2">
        <v>0</v>
      </c>
      <c r="M84" s="2">
        <v>0</v>
      </c>
      <c r="N84" s="2">
        <v>9055196.3000000007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585810</v>
      </c>
      <c r="C87" s="2">
        <v>948519</v>
      </c>
      <c r="D87" s="2">
        <v>815859</v>
      </c>
      <c r="E87" s="2">
        <v>132660</v>
      </c>
      <c r="F87" s="2">
        <v>943803</v>
      </c>
      <c r="G87" s="2">
        <v>1500975</v>
      </c>
      <c r="H87" s="2">
        <v>1445994</v>
      </c>
      <c r="I87" s="2">
        <v>504108</v>
      </c>
      <c r="J87" s="2">
        <v>1034748</v>
      </c>
      <c r="K87" s="2">
        <v>876708</v>
      </c>
      <c r="L87" s="2">
        <v>1529865</v>
      </c>
      <c r="M87" s="2">
        <v>1189674</v>
      </c>
      <c r="N87" s="2">
        <v>11508723</v>
      </c>
    </row>
    <row r="88" spans="1:14" x14ac:dyDescent="0.25">
      <c r="A88" s="1" t="s">
        <v>15</v>
      </c>
      <c r="B88" s="2">
        <v>402611</v>
      </c>
      <c r="C88" s="2">
        <v>606925</v>
      </c>
      <c r="D88" s="2">
        <v>749539</v>
      </c>
      <c r="E88" s="2">
        <v>956010</v>
      </c>
      <c r="F88" s="2">
        <v>1048906</v>
      </c>
      <c r="G88" s="2">
        <v>334079</v>
      </c>
      <c r="H88" s="2">
        <v>872548</v>
      </c>
      <c r="I88" s="2">
        <v>857061</v>
      </c>
      <c r="J88" s="2">
        <v>321096</v>
      </c>
      <c r="K88" s="2">
        <v>210500</v>
      </c>
      <c r="L88" s="2">
        <v>147478</v>
      </c>
      <c r="M88" s="2">
        <v>374749</v>
      </c>
      <c r="N88" s="2">
        <v>6881502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4052824.45</v>
      </c>
      <c r="C94" s="7">
        <v>3938106.18</v>
      </c>
      <c r="D94" s="7">
        <v>7192227.6099999994</v>
      </c>
      <c r="E94" s="7">
        <v>11713531.779999996</v>
      </c>
      <c r="F94" s="7">
        <v>10761698.009999998</v>
      </c>
      <c r="G94" s="7">
        <v>12385382.299999997</v>
      </c>
      <c r="H94" s="7">
        <v>7044285.2799999984</v>
      </c>
      <c r="I94" s="7">
        <v>11170524.59</v>
      </c>
      <c r="J94" s="7">
        <v>11784046.34</v>
      </c>
      <c r="K94" s="7">
        <v>15072848.984999999</v>
      </c>
      <c r="L94" s="7">
        <v>2850512.94</v>
      </c>
      <c r="M94" s="7">
        <v>12286651.859999994</v>
      </c>
      <c r="N94" s="7">
        <v>110252640.32499999</v>
      </c>
    </row>
    <row r="95" spans="1:14" x14ac:dyDescent="0.25">
      <c r="A95" s="8" t="s">
        <v>96</v>
      </c>
      <c r="B95" s="9">
        <v>2107021.2999999998</v>
      </c>
      <c r="C95" s="9">
        <v>3007158.45</v>
      </c>
      <c r="D95" s="9">
        <v>5280162.4899999993</v>
      </c>
      <c r="E95" s="9">
        <v>10342906.489999996</v>
      </c>
      <c r="F95" s="9">
        <v>9664180.8999999966</v>
      </c>
      <c r="G95" s="9">
        <v>9989542.5799999963</v>
      </c>
      <c r="H95" s="9">
        <v>5963844.6399999987</v>
      </c>
      <c r="I95" s="9">
        <v>9979028.3699999992</v>
      </c>
      <c r="J95" s="9">
        <v>10485394.549999999</v>
      </c>
      <c r="K95" s="9">
        <v>12831169.250399999</v>
      </c>
      <c r="L95" s="9">
        <v>2387789.52</v>
      </c>
      <c r="M95" s="9">
        <v>10328179.609999992</v>
      </c>
      <c r="N95" s="9">
        <v>92366378.150399983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116168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116168</v>
      </c>
    </row>
    <row r="99" spans="1:14" x14ac:dyDescent="0.25">
      <c r="A99" s="10" t="s">
        <v>99</v>
      </c>
      <c r="B99" s="11">
        <v>1237973.28</v>
      </c>
      <c r="C99" s="11">
        <v>691393.23</v>
      </c>
      <c r="D99" s="11">
        <v>1278921.2400000002</v>
      </c>
      <c r="E99" s="11">
        <v>596212.27</v>
      </c>
      <c r="F99" s="11">
        <v>0</v>
      </c>
      <c r="G99" s="11">
        <v>629945.88</v>
      </c>
      <c r="H99" s="11">
        <v>254225.14</v>
      </c>
      <c r="I99" s="11">
        <v>339069.56</v>
      </c>
      <c r="J99" s="11">
        <v>389382.88</v>
      </c>
      <c r="K99" s="11">
        <v>802209.23880000005</v>
      </c>
      <c r="L99" s="11">
        <v>10601.94</v>
      </c>
      <c r="M99" s="11">
        <v>872701.7300000001</v>
      </c>
      <c r="N99" s="11">
        <v>7102636.3888000008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256346.15000000002</v>
      </c>
      <c r="C101" s="11">
        <v>88236.89</v>
      </c>
      <c r="D101" s="11">
        <v>106927</v>
      </c>
      <c r="E101" s="11">
        <v>0</v>
      </c>
      <c r="F101" s="11">
        <v>22527.82</v>
      </c>
      <c r="G101" s="11">
        <v>0</v>
      </c>
      <c r="H101" s="11">
        <v>0</v>
      </c>
      <c r="I101" s="11">
        <v>0</v>
      </c>
      <c r="J101" s="11">
        <v>0</v>
      </c>
      <c r="K101" s="11">
        <v>244886.67119999998</v>
      </c>
      <c r="L101" s="11">
        <v>0</v>
      </c>
      <c r="M101" s="11">
        <v>228332.13999999998</v>
      </c>
      <c r="N101" s="11">
        <v>947256.6712000001</v>
      </c>
    </row>
    <row r="102" spans="1:14" x14ac:dyDescent="0.25">
      <c r="A102" s="10" t="s">
        <v>102</v>
      </c>
      <c r="B102" s="11">
        <v>451483.72</v>
      </c>
      <c r="C102" s="11">
        <v>151317.60999999999</v>
      </c>
      <c r="D102" s="11">
        <v>526216.88</v>
      </c>
      <c r="E102" s="11">
        <v>774413.01999999979</v>
      </c>
      <c r="F102" s="11">
        <v>958821.29</v>
      </c>
      <c r="G102" s="11">
        <v>1765893.84</v>
      </c>
      <c r="H102" s="11">
        <v>826215.5</v>
      </c>
      <c r="I102" s="11">
        <v>852426.66</v>
      </c>
      <c r="J102" s="11">
        <v>909268.91</v>
      </c>
      <c r="K102" s="11">
        <v>1194583.8245999999</v>
      </c>
      <c r="L102" s="11">
        <v>452121.48</v>
      </c>
      <c r="M102" s="11">
        <v>857438.38000000012</v>
      </c>
      <c r="N102" s="11">
        <v>9720201.1146000009</v>
      </c>
    </row>
    <row r="103" spans="1:14" x14ac:dyDescent="0.25">
      <c r="A103" s="12" t="s">
        <v>105</v>
      </c>
      <c r="B103" s="13">
        <v>43152907.483699992</v>
      </c>
      <c r="C103" s="13">
        <v>32327660.994199999</v>
      </c>
      <c r="D103" s="13">
        <v>39097125.304799996</v>
      </c>
      <c r="E103" s="13">
        <v>55036968.510995008</v>
      </c>
      <c r="F103" s="13">
        <v>61289279.47349</v>
      </c>
      <c r="G103" s="13">
        <v>73831814.084842995</v>
      </c>
      <c r="H103" s="13">
        <v>76921562.332399994</v>
      </c>
      <c r="I103" s="13">
        <v>74661021.408600003</v>
      </c>
      <c r="J103" s="13">
        <v>71335512.835599989</v>
      </c>
      <c r="K103" s="13">
        <v>67288391.506999999</v>
      </c>
      <c r="L103" s="13">
        <v>46912091.937900007</v>
      </c>
      <c r="M103" s="13">
        <v>40272772.044899985</v>
      </c>
      <c r="N103" s="13">
        <v>682127107.91842806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showGridLines="0" showRowColHeaders="0" workbookViewId="0"/>
  </sheetViews>
  <sheetFormatPr baseColWidth="10" defaultRowHeight="15" x14ac:dyDescent="0.25"/>
  <cols>
    <col min="1" max="1" width="40.5703125" customWidth="1"/>
    <col min="2" max="9" width="11.140625" bestFit="1" customWidth="1"/>
    <col min="10" max="10" width="11.85546875" bestFit="1" customWidth="1"/>
    <col min="11" max="11" width="11.140625" bestFit="1" customWidth="1"/>
    <col min="12" max="12" width="11.85546875" bestFit="1" customWidth="1"/>
    <col min="13" max="13" width="11.140625" bestFit="1" customWidth="1"/>
    <col min="14" max="14" width="12.7109375" bestFit="1" customWidth="1"/>
  </cols>
  <sheetData>
    <row r="2" spans="1:14" ht="18.75" x14ac:dyDescent="0.3">
      <c r="A2" s="5" t="s">
        <v>206</v>
      </c>
    </row>
    <row r="3" spans="1:14" ht="18.75" x14ac:dyDescent="0.3">
      <c r="A3" s="5" t="s">
        <v>186</v>
      </c>
    </row>
    <row r="5" spans="1:14" x14ac:dyDescent="0.25">
      <c r="A5" s="3" t="s">
        <v>201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1944529.5</v>
      </c>
      <c r="G12" s="7">
        <v>9501611.5700000003</v>
      </c>
      <c r="H12" s="7">
        <v>9212615.040000001</v>
      </c>
      <c r="I12" s="7">
        <v>11674892.952</v>
      </c>
      <c r="J12" s="7">
        <v>8321876.2903999994</v>
      </c>
      <c r="K12" s="7">
        <v>4650898</v>
      </c>
      <c r="L12" s="7">
        <v>5331863.3244000003</v>
      </c>
      <c r="M12" s="7">
        <v>1880082.0644</v>
      </c>
      <c r="N12" s="7">
        <v>52518368.7412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1944529.5</v>
      </c>
      <c r="G18" s="2">
        <v>9501611.5700000003</v>
      </c>
      <c r="H18" s="2">
        <v>9212615.040000001</v>
      </c>
      <c r="I18" s="2">
        <v>11674892.952</v>
      </c>
      <c r="J18" s="2">
        <v>8321876.2903999994</v>
      </c>
      <c r="K18" s="2">
        <v>4650898</v>
      </c>
      <c r="L18" s="2">
        <v>5331863.3244000003</v>
      </c>
      <c r="M18" s="2">
        <v>1880082.0644</v>
      </c>
      <c r="N18" s="2">
        <v>52518368.7412</v>
      </c>
    </row>
    <row r="19" spans="1:14" x14ac:dyDescent="0.25">
      <c r="A19" s="6" t="s">
        <v>25</v>
      </c>
      <c r="B19" s="7">
        <v>49190320.404600002</v>
      </c>
      <c r="C19" s="7">
        <v>55073549.0973</v>
      </c>
      <c r="D19" s="7">
        <v>73367401.723200023</v>
      </c>
      <c r="E19" s="7">
        <v>79919072.990400001</v>
      </c>
      <c r="F19" s="7">
        <v>82743228.607199982</v>
      </c>
      <c r="G19" s="7">
        <v>77512006.933199987</v>
      </c>
      <c r="H19" s="7">
        <v>87105279.223199993</v>
      </c>
      <c r="I19" s="7">
        <v>93323446.23560001</v>
      </c>
      <c r="J19" s="7">
        <v>93566981.012400001</v>
      </c>
      <c r="K19" s="7">
        <v>106347266</v>
      </c>
      <c r="L19" s="7">
        <v>114370565.93279999</v>
      </c>
      <c r="M19" s="7">
        <v>78083778.715200007</v>
      </c>
      <c r="N19" s="7">
        <v>990602896.8750999</v>
      </c>
    </row>
    <row r="20" spans="1:14" x14ac:dyDescent="0.25">
      <c r="A20" s="1" t="s">
        <v>26</v>
      </c>
      <c r="B20" s="2">
        <v>49190320.404600002</v>
      </c>
      <c r="C20" s="2">
        <v>55073549.0973</v>
      </c>
      <c r="D20" s="2">
        <v>73367401.723200023</v>
      </c>
      <c r="E20" s="2">
        <v>79919072.990400001</v>
      </c>
      <c r="F20" s="2">
        <v>82743228.607199982</v>
      </c>
      <c r="G20" s="2">
        <v>77512006.933199987</v>
      </c>
      <c r="H20" s="2">
        <v>87105279.223199993</v>
      </c>
      <c r="I20" s="2">
        <v>93323446.23560001</v>
      </c>
      <c r="J20" s="2">
        <v>93566981.012400001</v>
      </c>
      <c r="K20" s="2">
        <v>106347266</v>
      </c>
      <c r="L20" s="2">
        <v>114370565.93279999</v>
      </c>
      <c r="M20" s="2">
        <v>78083778.715200007</v>
      </c>
      <c r="N20" s="2">
        <v>990602896.8750999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757191.39999999991</v>
      </c>
      <c r="F24" s="7">
        <v>712610.64</v>
      </c>
      <c r="G24" s="7">
        <v>401520</v>
      </c>
      <c r="H24" s="7">
        <v>1376957.4</v>
      </c>
      <c r="I24" s="7">
        <v>246405.6</v>
      </c>
      <c r="J24" s="7">
        <v>434198.57999999996</v>
      </c>
      <c r="K24" s="7">
        <v>0</v>
      </c>
      <c r="L24" s="7">
        <v>0</v>
      </c>
      <c r="M24" s="7">
        <v>0</v>
      </c>
      <c r="N24" s="7">
        <v>3928883.62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757191.39999999991</v>
      </c>
      <c r="F26" s="2">
        <v>712610.64</v>
      </c>
      <c r="G26" s="2">
        <v>401520</v>
      </c>
      <c r="H26" s="2">
        <v>1376957.4</v>
      </c>
      <c r="I26" s="2">
        <v>246405.6</v>
      </c>
      <c r="J26" s="2">
        <v>434198.57999999996</v>
      </c>
      <c r="K26" s="2">
        <v>0</v>
      </c>
      <c r="L26" s="2">
        <v>0</v>
      </c>
      <c r="M26" s="2">
        <v>0</v>
      </c>
      <c r="N26" s="2">
        <v>3928883.62</v>
      </c>
    </row>
    <row r="27" spans="1:14" x14ac:dyDescent="0.25">
      <c r="A27" s="6" t="s">
        <v>33</v>
      </c>
      <c r="B27" s="7">
        <v>72248818.532600001</v>
      </c>
      <c r="C27" s="7">
        <v>76205905.262699991</v>
      </c>
      <c r="D27" s="7">
        <v>107686345.21640001</v>
      </c>
      <c r="E27" s="7">
        <v>187980932.69430003</v>
      </c>
      <c r="F27" s="7">
        <v>237767548.99310002</v>
      </c>
      <c r="G27" s="7">
        <v>215127955.71000001</v>
      </c>
      <c r="H27" s="7">
        <v>237193529.21729997</v>
      </c>
      <c r="I27" s="7">
        <v>226821217.2209</v>
      </c>
      <c r="J27" s="7">
        <v>231733102.3788</v>
      </c>
      <c r="K27" s="7">
        <v>253494866</v>
      </c>
      <c r="L27" s="7">
        <v>209781198.00619996</v>
      </c>
      <c r="M27" s="7">
        <v>182091740.8391</v>
      </c>
      <c r="N27" s="7">
        <v>2238133160.0713997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2286216.7999999998</v>
      </c>
      <c r="D30" s="2">
        <v>1092097.2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3378314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23753528.271800004</v>
      </c>
      <c r="C32" s="2">
        <v>18243537.011399999</v>
      </c>
      <c r="D32" s="2">
        <v>48800256.430400006</v>
      </c>
      <c r="E32" s="2">
        <v>81177385.734100014</v>
      </c>
      <c r="F32" s="2">
        <v>79094052.481399998</v>
      </c>
      <c r="G32" s="2">
        <v>128128767.05299999</v>
      </c>
      <c r="H32" s="2">
        <v>167355560.75149998</v>
      </c>
      <c r="I32" s="2">
        <v>85477925.672000006</v>
      </c>
      <c r="J32" s="2">
        <v>130618797.07680002</v>
      </c>
      <c r="K32" s="2">
        <v>130925332</v>
      </c>
      <c r="L32" s="2">
        <v>102972094.04389995</v>
      </c>
      <c r="M32" s="2">
        <v>61538973.68060001</v>
      </c>
      <c r="N32" s="2">
        <v>1058086210.2069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28936420.302200001</v>
      </c>
      <c r="C36" s="2">
        <v>47124041.847499996</v>
      </c>
      <c r="D36" s="2">
        <v>49230905.663600005</v>
      </c>
      <c r="E36" s="2">
        <v>106803546.96020001</v>
      </c>
      <c r="F36" s="2">
        <v>156752813.20649999</v>
      </c>
      <c r="G36" s="2">
        <v>82509023.708200008</v>
      </c>
      <c r="H36" s="2">
        <v>68647890.921999991</v>
      </c>
      <c r="I36" s="2">
        <v>135643451.05070001</v>
      </c>
      <c r="J36" s="2">
        <v>97687681.748199999</v>
      </c>
      <c r="K36" s="2">
        <v>120121346</v>
      </c>
      <c r="L36" s="2">
        <v>106809103.9623</v>
      </c>
      <c r="M36" s="2">
        <v>78473956.499500006</v>
      </c>
      <c r="N36" s="2">
        <v>1078740181.8708999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19558869.958600003</v>
      </c>
      <c r="C38" s="2">
        <v>8552109.6038000006</v>
      </c>
      <c r="D38" s="2">
        <v>8563085.9224000014</v>
      </c>
      <c r="E38" s="2">
        <v>0</v>
      </c>
      <c r="F38" s="2">
        <v>1920683.3052000001</v>
      </c>
      <c r="G38" s="2">
        <v>4490164.9488000004</v>
      </c>
      <c r="H38" s="2">
        <v>1190077.5438000001</v>
      </c>
      <c r="I38" s="2">
        <v>5699840.4981999993</v>
      </c>
      <c r="J38" s="2">
        <v>3426623.5537999999</v>
      </c>
      <c r="K38" s="2">
        <v>2448188</v>
      </c>
      <c r="L38" s="2">
        <v>0</v>
      </c>
      <c r="M38" s="2">
        <v>42078810.658999994</v>
      </c>
      <c r="N38" s="2">
        <v>97928453.993600011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75501066.368100002</v>
      </c>
      <c r="C41" s="7">
        <v>71706886.544100001</v>
      </c>
      <c r="D41" s="7">
        <v>98933263.511400014</v>
      </c>
      <c r="E41" s="7">
        <v>98097583.459600002</v>
      </c>
      <c r="F41" s="7">
        <v>119705520.69580001</v>
      </c>
      <c r="G41" s="7">
        <v>132319506.85240002</v>
      </c>
      <c r="H41" s="7">
        <v>134137277.94459999</v>
      </c>
      <c r="I41" s="7">
        <v>137744061.37560001</v>
      </c>
      <c r="J41" s="7">
        <v>135482107.655</v>
      </c>
      <c r="K41" s="7">
        <v>123658075</v>
      </c>
      <c r="L41" s="7">
        <v>119640383.1117</v>
      </c>
      <c r="M41" s="7">
        <v>91942380.556300014</v>
      </c>
      <c r="N41" s="7">
        <v>1338868113.0746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918026.53799999994</v>
      </c>
      <c r="D43" s="2">
        <v>666495.22739999997</v>
      </c>
      <c r="E43" s="2">
        <v>1132378.1472</v>
      </c>
      <c r="F43" s="2">
        <v>1096441.6368</v>
      </c>
      <c r="G43" s="2">
        <v>930456.01100000006</v>
      </c>
      <c r="H43" s="2">
        <v>0</v>
      </c>
      <c r="I43" s="2">
        <v>581795.15399999998</v>
      </c>
      <c r="J43" s="2">
        <v>638334.83519999997</v>
      </c>
      <c r="K43" s="2">
        <v>716539</v>
      </c>
      <c r="L43" s="2">
        <v>1036207.3947000001</v>
      </c>
      <c r="M43" s="2">
        <v>2402101.0908999997</v>
      </c>
      <c r="N43" s="2">
        <v>10118775.0352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49140</v>
      </c>
      <c r="C45" s="2">
        <v>24570</v>
      </c>
      <c r="D45" s="2">
        <v>0</v>
      </c>
      <c r="E45" s="2">
        <v>24570</v>
      </c>
      <c r="F45" s="2">
        <v>73710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171990</v>
      </c>
    </row>
    <row r="46" spans="1:14" x14ac:dyDescent="0.25">
      <c r="A46" s="1" t="s">
        <v>51</v>
      </c>
      <c r="B46" s="2">
        <v>1580869.4462000001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2786444.2038000003</v>
      </c>
      <c r="K46" s="2">
        <v>0</v>
      </c>
      <c r="L46" s="2">
        <v>3180940.4394</v>
      </c>
      <c r="M46" s="2">
        <v>2871528.8927999996</v>
      </c>
      <c r="N46" s="2">
        <v>10419782.9822</v>
      </c>
    </row>
    <row r="47" spans="1:14" x14ac:dyDescent="0.25">
      <c r="A47" s="1" t="s">
        <v>52</v>
      </c>
      <c r="B47" s="2">
        <v>73871056.921900004</v>
      </c>
      <c r="C47" s="2">
        <v>69379285.817599997</v>
      </c>
      <c r="D47" s="2">
        <v>97284859.112000003</v>
      </c>
      <c r="E47" s="2">
        <v>95992859.076999992</v>
      </c>
      <c r="F47" s="2">
        <v>116349939.0238</v>
      </c>
      <c r="G47" s="2">
        <v>129809809.10420001</v>
      </c>
      <c r="H47" s="2">
        <v>132645589.59199999</v>
      </c>
      <c r="I47" s="2">
        <v>135633541.87200001</v>
      </c>
      <c r="J47" s="2">
        <v>130176508.616</v>
      </c>
      <c r="K47" s="2">
        <v>122941536</v>
      </c>
      <c r="L47" s="2">
        <v>114435804.77760001</v>
      </c>
      <c r="M47" s="2">
        <v>86668750.572600007</v>
      </c>
      <c r="N47" s="2">
        <v>1305189540.4867001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452790</v>
      </c>
      <c r="J48" s="2">
        <v>1880820</v>
      </c>
      <c r="K48" s="2">
        <v>0</v>
      </c>
      <c r="L48" s="2">
        <v>987430.5</v>
      </c>
      <c r="M48" s="2">
        <v>0</v>
      </c>
      <c r="N48" s="2">
        <v>3321040.5</v>
      </c>
    </row>
    <row r="49" spans="1:14" x14ac:dyDescent="0.25">
      <c r="A49" s="1" t="s">
        <v>54</v>
      </c>
      <c r="B49" s="2">
        <v>0</v>
      </c>
      <c r="C49" s="2">
        <v>1385004.1885000002</v>
      </c>
      <c r="D49" s="2">
        <v>981909.17200000002</v>
      </c>
      <c r="E49" s="2">
        <v>947776.23540000001</v>
      </c>
      <c r="F49" s="2">
        <v>2185430.0351999998</v>
      </c>
      <c r="G49" s="2">
        <v>1579241.7372000001</v>
      </c>
      <c r="H49" s="2">
        <v>1491688.3525999999</v>
      </c>
      <c r="I49" s="2">
        <v>1075934.3495999998</v>
      </c>
      <c r="J49" s="2">
        <v>0</v>
      </c>
      <c r="K49" s="2">
        <v>0</v>
      </c>
      <c r="L49" s="2">
        <v>0</v>
      </c>
      <c r="M49" s="2">
        <v>0</v>
      </c>
      <c r="N49" s="2">
        <v>9646984.0705000013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15754323.5</v>
      </c>
      <c r="C52" s="7">
        <v>10199266.4</v>
      </c>
      <c r="D52" s="7">
        <v>24155646.600000001</v>
      </c>
      <c r="E52" s="7">
        <v>29129536.5</v>
      </c>
      <c r="F52" s="7">
        <v>32630233.392999999</v>
      </c>
      <c r="G52" s="7">
        <v>21501659.990000002</v>
      </c>
      <c r="H52" s="7">
        <v>30438553.080000002</v>
      </c>
      <c r="I52" s="7">
        <v>41461439.289999999</v>
      </c>
      <c r="J52" s="7">
        <v>46051767.890000001</v>
      </c>
      <c r="K52" s="7">
        <v>55434149</v>
      </c>
      <c r="L52" s="7">
        <v>50788589.200000003</v>
      </c>
      <c r="M52" s="7">
        <v>53446082.270000003</v>
      </c>
      <c r="N52" s="7">
        <v>410991247.11299992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6769359.8999999994</v>
      </c>
      <c r="C54" s="2">
        <v>0</v>
      </c>
      <c r="D54" s="2">
        <v>6797922.5999999996</v>
      </c>
      <c r="E54" s="2">
        <v>4284405</v>
      </c>
      <c r="F54" s="2">
        <v>5779000.8929999992</v>
      </c>
      <c r="G54" s="2">
        <v>2762761.8899999997</v>
      </c>
      <c r="H54" s="2">
        <v>3211950.78</v>
      </c>
      <c r="I54" s="2">
        <v>1605975.39</v>
      </c>
      <c r="J54" s="2">
        <v>1605975.39</v>
      </c>
      <c r="K54" s="2">
        <v>1820105</v>
      </c>
      <c r="L54" s="2">
        <v>0</v>
      </c>
      <c r="M54" s="2">
        <v>0</v>
      </c>
      <c r="N54" s="2">
        <v>34637456.843000002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8984963.5999999996</v>
      </c>
      <c r="C57" s="2">
        <v>10199266.4</v>
      </c>
      <c r="D57" s="2">
        <v>17357724</v>
      </c>
      <c r="E57" s="2">
        <v>24845131.5</v>
      </c>
      <c r="F57" s="2">
        <v>26851232.5</v>
      </c>
      <c r="G57" s="2">
        <v>18738898.100000001</v>
      </c>
      <c r="H57" s="2">
        <v>27226602.300000001</v>
      </c>
      <c r="I57" s="2">
        <v>39855463.899999999</v>
      </c>
      <c r="J57" s="2">
        <v>44445792.5</v>
      </c>
      <c r="K57" s="2">
        <v>53614044</v>
      </c>
      <c r="L57" s="2">
        <v>50788589.200000003</v>
      </c>
      <c r="M57" s="2">
        <v>53446082.270000003</v>
      </c>
      <c r="N57" s="2">
        <v>376353790.26999992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41684071.909399994</v>
      </c>
      <c r="C60" s="7">
        <v>40965414.525200009</v>
      </c>
      <c r="D60" s="7">
        <v>47290723.306000002</v>
      </c>
      <c r="E60" s="7">
        <v>41840107.174000002</v>
      </c>
      <c r="F60" s="7">
        <v>49361233.949100003</v>
      </c>
      <c r="G60" s="7">
        <v>57517993.726899996</v>
      </c>
      <c r="H60" s="7">
        <v>65145984.032000005</v>
      </c>
      <c r="I60" s="7">
        <v>42139965.247499995</v>
      </c>
      <c r="J60" s="7">
        <v>64049503.636500001</v>
      </c>
      <c r="K60" s="7">
        <v>76085083</v>
      </c>
      <c r="L60" s="7">
        <v>70201926.448699996</v>
      </c>
      <c r="M60" s="7">
        <v>79332647.101300001</v>
      </c>
      <c r="N60" s="7">
        <v>675614654.05660009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5472810</v>
      </c>
      <c r="C62" s="2">
        <v>3809260</v>
      </c>
      <c r="D62" s="2">
        <v>4476290</v>
      </c>
      <c r="E62" s="2">
        <v>8268191.0999999996</v>
      </c>
      <c r="F62" s="2">
        <v>9041521.4807000011</v>
      </c>
      <c r="G62" s="2">
        <v>7712719.1599000003</v>
      </c>
      <c r="H62" s="2">
        <v>17664645.280000001</v>
      </c>
      <c r="I62" s="2">
        <v>18751200.055500001</v>
      </c>
      <c r="J62" s="2">
        <v>23773577.456500001</v>
      </c>
      <c r="K62" s="2">
        <v>26132667</v>
      </c>
      <c r="L62" s="2">
        <v>31889675.897500001</v>
      </c>
      <c r="M62" s="2">
        <v>30113423.633099999</v>
      </c>
      <c r="N62" s="2">
        <v>187105981.06320003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591675</v>
      </c>
      <c r="C64" s="2">
        <v>422625</v>
      </c>
      <c r="D64" s="2">
        <v>590550</v>
      </c>
      <c r="E64" s="2">
        <v>492125</v>
      </c>
      <c r="F64" s="2">
        <v>1149815</v>
      </c>
      <c r="G64" s="2">
        <v>1205765</v>
      </c>
      <c r="H64" s="2">
        <v>657690</v>
      </c>
      <c r="I64" s="2">
        <v>2155095</v>
      </c>
      <c r="J64" s="2">
        <v>852250</v>
      </c>
      <c r="K64" s="2">
        <v>243500</v>
      </c>
      <c r="L64" s="2">
        <v>646600</v>
      </c>
      <c r="M64" s="2">
        <v>258640</v>
      </c>
      <c r="N64" s="2">
        <v>9266330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11360448</v>
      </c>
      <c r="C66" s="2">
        <v>11322432</v>
      </c>
      <c r="D66" s="2">
        <v>14780112</v>
      </c>
      <c r="E66" s="2">
        <v>13686992</v>
      </c>
      <c r="F66" s="2">
        <v>12053631.6</v>
      </c>
      <c r="G66" s="2">
        <v>17944825.600000001</v>
      </c>
      <c r="H66" s="2">
        <v>22185753.600000001</v>
      </c>
      <c r="I66" s="2">
        <v>16426915.199999997</v>
      </c>
      <c r="J66" s="2">
        <v>21317990.400000002</v>
      </c>
      <c r="K66" s="2">
        <v>20566783</v>
      </c>
      <c r="L66" s="2">
        <v>16911021.120000001</v>
      </c>
      <c r="M66" s="2">
        <v>16638216.445</v>
      </c>
      <c r="N66" s="2">
        <v>195195120.965</v>
      </c>
    </row>
    <row r="67" spans="1:14" x14ac:dyDescent="0.25">
      <c r="A67" s="1" t="s">
        <v>72</v>
      </c>
      <c r="B67" s="2">
        <v>24130990.429400001</v>
      </c>
      <c r="C67" s="2">
        <v>25411097.525200006</v>
      </c>
      <c r="D67" s="2">
        <v>27443771.306000002</v>
      </c>
      <c r="E67" s="2">
        <v>19392799.074000001</v>
      </c>
      <c r="F67" s="2">
        <v>27116265.8684</v>
      </c>
      <c r="G67" s="2">
        <v>30654683.966999996</v>
      </c>
      <c r="H67" s="2">
        <v>24637895.152000003</v>
      </c>
      <c r="I67" s="2">
        <v>4806754.9919999996</v>
      </c>
      <c r="J67" s="2">
        <v>18105685.780000001</v>
      </c>
      <c r="K67" s="2">
        <v>29142133</v>
      </c>
      <c r="L67" s="2">
        <v>20754629.431200001</v>
      </c>
      <c r="M67" s="2">
        <v>32322367.023200002</v>
      </c>
      <c r="N67" s="2">
        <v>283919073.54840004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128148.48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128148.48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1169540.3999999997</v>
      </c>
      <c r="C76" s="7">
        <v>839833.79999999993</v>
      </c>
      <c r="D76" s="7">
        <v>1172175.5999999999</v>
      </c>
      <c r="E76" s="7">
        <v>1217129.4000000001</v>
      </c>
      <c r="F76" s="7">
        <v>874949.99999999988</v>
      </c>
      <c r="G76" s="7">
        <v>1329159.4399999997</v>
      </c>
      <c r="H76" s="7">
        <v>2220953.9519999996</v>
      </c>
      <c r="I76" s="7">
        <v>2846850.6349999998</v>
      </c>
      <c r="J76" s="7">
        <v>4509654.4099999992</v>
      </c>
      <c r="K76" s="7">
        <v>8318523.0028999979</v>
      </c>
      <c r="L76" s="7">
        <v>6010112.6728999997</v>
      </c>
      <c r="M76" s="7">
        <v>4638640.9579999987</v>
      </c>
      <c r="N76" s="7">
        <v>35147524.270799994</v>
      </c>
    </row>
    <row r="77" spans="1:14" x14ac:dyDescent="0.25">
      <c r="A77" s="1" t="s">
        <v>15</v>
      </c>
      <c r="B77" s="2">
        <v>1169540.3999999997</v>
      </c>
      <c r="C77" s="2">
        <v>839833.79999999993</v>
      </c>
      <c r="D77" s="2">
        <v>1172175.5999999999</v>
      </c>
      <c r="E77" s="2">
        <v>1217129.4000000001</v>
      </c>
      <c r="F77" s="2">
        <v>874949.99999999988</v>
      </c>
      <c r="G77" s="2">
        <v>1329159.4399999997</v>
      </c>
      <c r="H77" s="2">
        <v>2220953.9519999996</v>
      </c>
      <c r="I77" s="2">
        <v>2846850.6349999998</v>
      </c>
      <c r="J77" s="2">
        <v>4509654.4099999992</v>
      </c>
      <c r="K77" s="2">
        <v>8318523.0028999979</v>
      </c>
      <c r="L77" s="2">
        <v>6010112.6728999997</v>
      </c>
      <c r="M77" s="2">
        <v>4638640.9579999987</v>
      </c>
      <c r="N77" s="2">
        <v>35147524.270799994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6394062.6723999996</v>
      </c>
      <c r="C83" s="7">
        <v>8385353.2936000004</v>
      </c>
      <c r="D83" s="7">
        <v>8358168.4264000002</v>
      </c>
      <c r="E83" s="7">
        <v>9080898.0199999996</v>
      </c>
      <c r="F83" s="7">
        <v>8354459.034</v>
      </c>
      <c r="G83" s="7">
        <v>9406823.7824000008</v>
      </c>
      <c r="H83" s="7">
        <v>10893117.015000001</v>
      </c>
      <c r="I83" s="7">
        <v>14837072.456400001</v>
      </c>
      <c r="J83" s="7">
        <v>12545235.974599998</v>
      </c>
      <c r="K83" s="7">
        <v>11911082</v>
      </c>
      <c r="L83" s="7">
        <v>12780408.251200002</v>
      </c>
      <c r="M83" s="7">
        <v>11631065.3378</v>
      </c>
      <c r="N83" s="7">
        <v>124577746.2638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4449600</v>
      </c>
      <c r="C85" s="2">
        <v>5467907.0520000001</v>
      </c>
      <c r="D85" s="2">
        <v>5545243.6320000002</v>
      </c>
      <c r="E85" s="2">
        <v>4302070.6140000001</v>
      </c>
      <c r="F85" s="2">
        <v>4257749.5379999997</v>
      </c>
      <c r="G85" s="2">
        <v>5870222.9100000001</v>
      </c>
      <c r="H85" s="2">
        <v>4028616</v>
      </c>
      <c r="I85" s="2">
        <v>8398165.9140000008</v>
      </c>
      <c r="J85" s="2">
        <v>9788342.8049999997</v>
      </c>
      <c r="K85" s="2">
        <v>11911082</v>
      </c>
      <c r="L85" s="2">
        <v>10051633.676000001</v>
      </c>
      <c r="M85" s="2">
        <v>9905367.8640000001</v>
      </c>
      <c r="N85" s="2">
        <v>83976002.004999995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1944462.6724</v>
      </c>
      <c r="C89" s="2">
        <v>2917446.2415999998</v>
      </c>
      <c r="D89" s="2">
        <v>2812924.7944</v>
      </c>
      <c r="E89" s="2">
        <v>4778827.4059999995</v>
      </c>
      <c r="F89" s="2">
        <v>4096709.4959999998</v>
      </c>
      <c r="G89" s="2">
        <v>3536600.8724000007</v>
      </c>
      <c r="H89" s="2">
        <v>6864501.0150000015</v>
      </c>
      <c r="I89" s="2">
        <v>6438906.5424000006</v>
      </c>
      <c r="J89" s="2">
        <v>2756893.1695999997</v>
      </c>
      <c r="K89" s="2">
        <v>0</v>
      </c>
      <c r="L89" s="2">
        <v>2728774.5751999998</v>
      </c>
      <c r="M89" s="2">
        <v>1725697.4737999998</v>
      </c>
      <c r="N89" s="2">
        <v>40601744.2588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1781735.3696000001</v>
      </c>
      <c r="D94" s="7">
        <v>6401224.1669000005</v>
      </c>
      <c r="E94" s="7">
        <v>12439621.156200001</v>
      </c>
      <c r="F94" s="7">
        <v>17370923.639999997</v>
      </c>
      <c r="G94" s="7">
        <v>25155930.170000002</v>
      </c>
      <c r="H94" s="7">
        <v>27119980.400000002</v>
      </c>
      <c r="I94" s="7">
        <v>25787995.614399999</v>
      </c>
      <c r="J94" s="7">
        <v>27308257.442200001</v>
      </c>
      <c r="K94" s="7">
        <v>21591949</v>
      </c>
      <c r="L94" s="7">
        <v>25681282.166000001</v>
      </c>
      <c r="M94" s="7">
        <v>9408382.5816000011</v>
      </c>
      <c r="N94" s="7">
        <v>200047281.7069</v>
      </c>
    </row>
    <row r="95" spans="1:14" x14ac:dyDescent="0.25">
      <c r="A95" s="8" t="s">
        <v>96</v>
      </c>
      <c r="B95" s="9">
        <v>0</v>
      </c>
      <c r="C95" s="9">
        <v>1351378.0456000001</v>
      </c>
      <c r="D95" s="9">
        <v>5543632.7474000007</v>
      </c>
      <c r="E95" s="9">
        <v>11530652.9136</v>
      </c>
      <c r="F95" s="9">
        <v>13846433.919999998</v>
      </c>
      <c r="G95" s="9">
        <v>8131469.2800000012</v>
      </c>
      <c r="H95" s="9">
        <v>12666396.160000004</v>
      </c>
      <c r="I95" s="9">
        <v>13851328.479999999</v>
      </c>
      <c r="J95" s="9">
        <v>16715952.000000002</v>
      </c>
      <c r="K95" s="9">
        <v>407572</v>
      </c>
      <c r="L95" s="9">
        <v>10796389.119999999</v>
      </c>
      <c r="M95" s="9">
        <v>6163275.3600000003</v>
      </c>
      <c r="N95" s="9">
        <v>101004480.0266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24186.3</v>
      </c>
      <c r="F98" s="11">
        <v>0</v>
      </c>
      <c r="G98" s="11">
        <v>89872.8</v>
      </c>
      <c r="H98" s="11">
        <v>32651.4</v>
      </c>
      <c r="I98" s="11">
        <v>0</v>
      </c>
      <c r="J98" s="11">
        <v>139012.79999999999</v>
      </c>
      <c r="K98" s="11">
        <v>0</v>
      </c>
      <c r="L98" s="11">
        <v>0</v>
      </c>
      <c r="M98" s="11">
        <v>0</v>
      </c>
      <c r="N98" s="11">
        <v>285723.3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2630129.88</v>
      </c>
      <c r="G99" s="11">
        <v>16434649.530000001</v>
      </c>
      <c r="H99" s="11">
        <v>13929517.960000001</v>
      </c>
      <c r="I99" s="11">
        <v>10381077.054400001</v>
      </c>
      <c r="J99" s="11">
        <v>10453292.642200001</v>
      </c>
      <c r="K99" s="11">
        <v>20646697</v>
      </c>
      <c r="L99" s="11">
        <v>13894968.726000002</v>
      </c>
      <c r="M99" s="11">
        <v>2789429.1416000002</v>
      </c>
      <c r="N99" s="11">
        <v>91159761.934199989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430357.32400000002</v>
      </c>
      <c r="D102" s="11">
        <v>857591.41950000008</v>
      </c>
      <c r="E102" s="11">
        <v>884781.94259999995</v>
      </c>
      <c r="F102" s="11">
        <v>894359.84000000008</v>
      </c>
      <c r="G102" s="11">
        <v>499938.56</v>
      </c>
      <c r="H102" s="11">
        <v>491414.88</v>
      </c>
      <c r="I102" s="11">
        <v>1555590.0799999998</v>
      </c>
      <c r="J102" s="11">
        <v>0</v>
      </c>
      <c r="K102" s="11">
        <v>537680</v>
      </c>
      <c r="L102" s="11">
        <v>989924.32000000007</v>
      </c>
      <c r="M102" s="11">
        <v>455678.08</v>
      </c>
      <c r="N102" s="11">
        <v>7597316.4461000003</v>
      </c>
    </row>
    <row r="103" spans="1:14" x14ac:dyDescent="0.25">
      <c r="A103" s="12" t="s">
        <v>125</v>
      </c>
      <c r="B103" s="13">
        <v>261942203.78709999</v>
      </c>
      <c r="C103" s="13">
        <v>265157944.29249999</v>
      </c>
      <c r="D103" s="13">
        <v>367364948.55030006</v>
      </c>
      <c r="E103" s="13">
        <v>460462072.79450011</v>
      </c>
      <c r="F103" s="13">
        <v>551465238.45219994</v>
      </c>
      <c r="G103" s="13">
        <v>549774168.17490005</v>
      </c>
      <c r="H103" s="13">
        <v>604844247.30409992</v>
      </c>
      <c r="I103" s="13">
        <v>596883346.62740004</v>
      </c>
      <c r="J103" s="13">
        <v>624002685.26989985</v>
      </c>
      <c r="K103" s="13">
        <v>661491891.0029</v>
      </c>
      <c r="L103" s="13">
        <v>614586329.11389983</v>
      </c>
      <c r="M103" s="13">
        <v>512454800.42370003</v>
      </c>
      <c r="N103" s="13">
        <v>6070429875.7933998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baseColWidth="10" defaultRowHeight="12.75" x14ac:dyDescent="0.2"/>
  <cols>
    <col min="1" max="1" width="32.7109375" style="23" customWidth="1"/>
    <col min="2" max="5" width="11.42578125" style="23"/>
    <col min="6" max="6" width="11.42578125" style="75"/>
    <col min="7" max="13" width="11.42578125" style="23"/>
    <col min="14" max="14" width="12.7109375" style="23" bestFit="1" customWidth="1"/>
    <col min="15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4" x14ac:dyDescent="0.2">
      <c r="A1" s="66" t="s">
        <v>262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f>SUM(B5:B9)</f>
        <v>64417403.43</v>
      </c>
      <c r="C4" s="28">
        <f t="shared" ref="C4:M4" si="0">SUM(C5:C9)</f>
        <v>53426982.780000001</v>
      </c>
      <c r="D4" s="28">
        <f t="shared" si="0"/>
        <v>102619065.08</v>
      </c>
      <c r="E4" s="28">
        <f t="shared" si="0"/>
        <v>43965416.5</v>
      </c>
      <c r="F4" s="28">
        <f t="shared" si="0"/>
        <v>177337174.13</v>
      </c>
      <c r="G4" s="28">
        <f t="shared" si="0"/>
        <v>44759561.170000002</v>
      </c>
      <c r="H4" s="28">
        <f t="shared" si="0"/>
        <v>158578192.13999999</v>
      </c>
      <c r="I4" s="28">
        <f t="shared" si="0"/>
        <v>58725721.060000002</v>
      </c>
      <c r="J4" s="28">
        <f t="shared" si="0"/>
        <v>91600472</v>
      </c>
      <c r="K4" s="28">
        <f t="shared" si="0"/>
        <v>165406560.00999999</v>
      </c>
      <c r="L4" s="28">
        <f t="shared" si="0"/>
        <v>124950700.77</v>
      </c>
      <c r="M4" s="28">
        <f t="shared" si="0"/>
        <v>105564151.62</v>
      </c>
      <c r="N4" s="28">
        <f>SUM(N5:N9)</f>
        <v>1191351400.6900001</v>
      </c>
    </row>
    <row r="5" spans="1:14" x14ac:dyDescent="0.2">
      <c r="A5" s="29" t="s">
        <v>17</v>
      </c>
      <c r="B5" s="30">
        <v>64417403.43</v>
      </c>
      <c r="C5" s="109">
        <v>53426982.780000001</v>
      </c>
      <c r="D5" s="109">
        <v>102619065.08</v>
      </c>
      <c r="E5" s="109">
        <v>43965416.5</v>
      </c>
      <c r="F5" s="109">
        <v>177337174.13</v>
      </c>
      <c r="G5" s="109">
        <v>44759561.170000002</v>
      </c>
      <c r="H5" s="30">
        <v>139324543.13999999</v>
      </c>
      <c r="I5" s="110">
        <v>58725721.060000002</v>
      </c>
      <c r="J5" s="109">
        <v>91600472</v>
      </c>
      <c r="K5" s="109">
        <v>151670040.00999999</v>
      </c>
      <c r="L5" s="111">
        <v>105014700.77</v>
      </c>
      <c r="M5" s="68">
        <v>105564151.62</v>
      </c>
      <c r="N5" s="31">
        <f>+SUM(B5:M5)</f>
        <v>1138425231.6900001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19253649</v>
      </c>
      <c r="I6" s="30">
        <v>0</v>
      </c>
      <c r="J6" s="30">
        <v>0</v>
      </c>
      <c r="K6" s="30">
        <v>0</v>
      </c>
      <c r="L6" s="112">
        <v>19936000</v>
      </c>
      <c r="M6" s="30">
        <v>0</v>
      </c>
      <c r="N6" s="31">
        <f>+SUM(B6:M6)</f>
        <v>39189649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113">
        <v>13736520</v>
      </c>
      <c r="L7" s="114">
        <v>0</v>
      </c>
      <c r="M7" s="30">
        <v>0</v>
      </c>
      <c r="N7" s="31">
        <f>+SUM(B7:M7)</f>
        <v>13736520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114">
        <v>0</v>
      </c>
      <c r="M8" s="30">
        <v>0</v>
      </c>
      <c r="N8" s="31">
        <f>+SUM(B8:M8)</f>
        <v>0</v>
      </c>
    </row>
    <row r="9" spans="1:14" ht="13.5" thickBot="1" x14ac:dyDescent="0.25">
      <c r="A9" s="33" t="s">
        <v>15</v>
      </c>
      <c r="B9" s="31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1">
        <v>0</v>
      </c>
      <c r="J9" s="30">
        <v>0</v>
      </c>
      <c r="K9" s="30">
        <v>0</v>
      </c>
      <c r="L9" s="114">
        <v>0</v>
      </c>
      <c r="M9" s="43">
        <v>0</v>
      </c>
      <c r="N9" s="31">
        <f>+SUM(B9:M9)</f>
        <v>0</v>
      </c>
    </row>
    <row r="10" spans="1:14" ht="13.5" thickBot="1" x14ac:dyDescent="0.25">
      <c r="A10" s="27" t="s">
        <v>18</v>
      </c>
      <c r="B10" s="28">
        <f>SUM(B11:B16)</f>
        <v>0</v>
      </c>
      <c r="C10" s="28">
        <f t="shared" ref="C10:M10" si="1">SUM(C11:C16)</f>
        <v>0</v>
      </c>
      <c r="D10" s="28">
        <f t="shared" si="1"/>
        <v>0</v>
      </c>
      <c r="E10" s="28">
        <f t="shared" si="1"/>
        <v>54958534.880000003</v>
      </c>
      <c r="F10" s="28">
        <f t="shared" si="1"/>
        <v>168145831.06999999</v>
      </c>
      <c r="G10" s="28">
        <f t="shared" si="1"/>
        <v>137134690.19</v>
      </c>
      <c r="H10" s="28">
        <f t="shared" si="1"/>
        <v>102087445.81999999</v>
      </c>
      <c r="I10" s="28">
        <f t="shared" si="1"/>
        <v>86901340.209999993</v>
      </c>
      <c r="J10" s="28">
        <f t="shared" si="1"/>
        <v>53441537.549999997</v>
      </c>
      <c r="K10" s="28">
        <f t="shared" si="1"/>
        <v>127773269.06</v>
      </c>
      <c r="L10" s="28">
        <f t="shared" si="1"/>
        <v>203831722.19</v>
      </c>
      <c r="M10" s="28">
        <f t="shared" si="1"/>
        <v>54282121.32</v>
      </c>
      <c r="N10" s="28">
        <f>SUM(N11:N16)</f>
        <v>988556492.29000008</v>
      </c>
    </row>
    <row r="11" spans="1:14" x14ac:dyDescent="0.2">
      <c r="A11" s="34" t="s">
        <v>19</v>
      </c>
      <c r="B11" s="30">
        <v>0</v>
      </c>
      <c r="C11" s="30">
        <v>0</v>
      </c>
      <c r="D11" s="30">
        <v>0</v>
      </c>
      <c r="E11" s="110">
        <v>54958534.880000003</v>
      </c>
      <c r="F11" s="109">
        <v>168145831.06999999</v>
      </c>
      <c r="G11" s="109">
        <v>137134690.19</v>
      </c>
      <c r="H11" s="30">
        <v>102087445.81999999</v>
      </c>
      <c r="I11" s="110">
        <v>86901340.209999993</v>
      </c>
      <c r="J11" s="109">
        <v>53441537.549999997</v>
      </c>
      <c r="K11" s="109">
        <v>127773269.06</v>
      </c>
      <c r="L11" s="111">
        <v>203831722.19</v>
      </c>
      <c r="M11" s="68">
        <v>54282121.32</v>
      </c>
      <c r="N11" s="31">
        <f t="shared" ref="N11:N16" si="2">+SUM(B11:M11)</f>
        <v>988556492.29000008</v>
      </c>
    </row>
    <row r="12" spans="1:14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114">
        <v>0</v>
      </c>
      <c r="M12" s="30">
        <v>0</v>
      </c>
      <c r="N12" s="31">
        <f t="shared" si="2"/>
        <v>0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114">
        <v>0</v>
      </c>
      <c r="M13" s="30">
        <v>0</v>
      </c>
      <c r="N13" s="31">
        <f t="shared" si="2"/>
        <v>0</v>
      </c>
    </row>
    <row r="14" spans="1:14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114">
        <v>0</v>
      </c>
      <c r="M14" s="30">
        <v>0</v>
      </c>
      <c r="N14" s="31">
        <f t="shared" si="2"/>
        <v>0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114">
        <v>0</v>
      </c>
      <c r="M15" s="30">
        <v>0</v>
      </c>
      <c r="N15" s="31">
        <f t="shared" si="2"/>
        <v>0</v>
      </c>
    </row>
    <row r="16" spans="1:14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114">
        <v>0</v>
      </c>
      <c r="M16" s="43">
        <v>0</v>
      </c>
      <c r="N16" s="31">
        <f t="shared" si="2"/>
        <v>0</v>
      </c>
    </row>
    <row r="17" spans="1:14" ht="13.5" thickBot="1" x14ac:dyDescent="0.25">
      <c r="A17" s="27" t="s">
        <v>25</v>
      </c>
      <c r="B17" s="28">
        <f>SUM(B18:B21)</f>
        <v>0</v>
      </c>
      <c r="C17" s="28">
        <f t="shared" ref="C17:M17" si="3">SUM(C18:C21)</f>
        <v>0</v>
      </c>
      <c r="D17" s="28">
        <f t="shared" si="3"/>
        <v>0</v>
      </c>
      <c r="E17" s="28">
        <f t="shared" si="3"/>
        <v>0</v>
      </c>
      <c r="F17" s="28">
        <f t="shared" si="3"/>
        <v>0</v>
      </c>
      <c r="G17" s="28">
        <f t="shared" si="3"/>
        <v>0</v>
      </c>
      <c r="H17" s="28">
        <f t="shared" si="3"/>
        <v>0</v>
      </c>
      <c r="I17" s="28">
        <f t="shared" si="3"/>
        <v>0</v>
      </c>
      <c r="J17" s="28">
        <f t="shared" si="3"/>
        <v>0</v>
      </c>
      <c r="K17" s="28">
        <f t="shared" si="3"/>
        <v>0</v>
      </c>
      <c r="L17" s="28">
        <f t="shared" si="3"/>
        <v>0</v>
      </c>
      <c r="M17" s="28">
        <f t="shared" si="3"/>
        <v>0</v>
      </c>
      <c r="N17" s="28">
        <f>SUM(N18:N21)</f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>+SUM(B18:M18)</f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>+SUM(B19:M19)</f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>+SUM(B20:M20)</f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>+SUM(B21:M21)</f>
        <v>0</v>
      </c>
    </row>
    <row r="22" spans="1:14" ht="13.5" thickBot="1" x14ac:dyDescent="0.25">
      <c r="A22" s="27" t="s">
        <v>30</v>
      </c>
      <c r="B22" s="35">
        <f>SUM(B23:B24)</f>
        <v>0</v>
      </c>
      <c r="C22" s="35">
        <f t="shared" ref="C22:M22" si="4">SUM(C23:C24)</f>
        <v>0</v>
      </c>
      <c r="D22" s="35">
        <f t="shared" si="4"/>
        <v>0</v>
      </c>
      <c r="E22" s="35">
        <f t="shared" si="4"/>
        <v>0</v>
      </c>
      <c r="F22" s="70">
        <f t="shared" si="4"/>
        <v>0</v>
      </c>
      <c r="G22" s="35">
        <f t="shared" si="4"/>
        <v>0</v>
      </c>
      <c r="H22" s="35">
        <f t="shared" si="4"/>
        <v>0</v>
      </c>
      <c r="I22" s="35">
        <f t="shared" si="4"/>
        <v>0</v>
      </c>
      <c r="J22" s="35">
        <f t="shared" si="4"/>
        <v>0</v>
      </c>
      <c r="K22" s="35">
        <f t="shared" si="4"/>
        <v>0</v>
      </c>
      <c r="L22" s="35">
        <f t="shared" si="4"/>
        <v>0</v>
      </c>
      <c r="M22" s="35">
        <f t="shared" si="4"/>
        <v>0</v>
      </c>
      <c r="N22" s="35">
        <f>SUM(N23:N24)</f>
        <v>0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>+SUM(B23:M23)</f>
        <v>0</v>
      </c>
    </row>
    <row r="24" spans="1:14" ht="13.5" thickBot="1" x14ac:dyDescent="0.25">
      <c r="A24" s="34" t="s">
        <v>32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6">
        <f>+SUM(B24:M24)</f>
        <v>0</v>
      </c>
    </row>
    <row r="25" spans="1:14" ht="13.5" thickBot="1" x14ac:dyDescent="0.25">
      <c r="A25" s="27" t="s">
        <v>33</v>
      </c>
      <c r="B25" s="28">
        <f>SUM(B26:B36)</f>
        <v>1912933775.4100001</v>
      </c>
      <c r="C25" s="28">
        <f t="shared" ref="C25:M25" si="5">SUM(C26:C36)</f>
        <v>2677429398.4100003</v>
      </c>
      <c r="D25" s="28">
        <f t="shared" si="5"/>
        <v>3011607359.0100002</v>
      </c>
      <c r="E25" s="28">
        <f t="shared" si="5"/>
        <v>5892128100.7199993</v>
      </c>
      <c r="F25" s="28">
        <f t="shared" si="5"/>
        <v>6799448807.789999</v>
      </c>
      <c r="G25" s="28">
        <f t="shared" si="5"/>
        <v>6497435872.4099998</v>
      </c>
      <c r="H25" s="28">
        <f t="shared" si="5"/>
        <v>5690751775.8400002</v>
      </c>
      <c r="I25" s="28">
        <f t="shared" si="5"/>
        <v>5766036205.2800007</v>
      </c>
      <c r="J25" s="28">
        <f t="shared" si="5"/>
        <v>6612357887.0699997</v>
      </c>
      <c r="K25" s="28">
        <f t="shared" si="5"/>
        <v>5591465656.3500004</v>
      </c>
      <c r="L25" s="28">
        <f t="shared" si="5"/>
        <v>5108338938.6800003</v>
      </c>
      <c r="M25" s="28">
        <f t="shared" si="5"/>
        <v>5185849461.9499998</v>
      </c>
      <c r="N25" s="28">
        <f>SUM(N26:N36)</f>
        <v>60745783238.920006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115">
        <v>0</v>
      </c>
      <c r="K26" s="115">
        <v>0</v>
      </c>
      <c r="L26" s="114">
        <v>0</v>
      </c>
      <c r="M26" s="68">
        <v>0</v>
      </c>
      <c r="N26" s="36">
        <f t="shared" ref="N26:N36" si="6">+SUM(B26:M26)</f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6">
        <v>0</v>
      </c>
      <c r="K27" s="36">
        <v>0</v>
      </c>
      <c r="L27" s="114">
        <v>0</v>
      </c>
      <c r="M27" s="30">
        <v>0</v>
      </c>
      <c r="N27" s="36">
        <f t="shared" si="6"/>
        <v>0</v>
      </c>
    </row>
    <row r="28" spans="1:14" x14ac:dyDescent="0.2">
      <c r="A28" s="34" t="s">
        <v>36</v>
      </c>
      <c r="B28" s="30">
        <v>241932822.08000001</v>
      </c>
      <c r="C28" s="113">
        <v>89589815.030000001</v>
      </c>
      <c r="D28" s="113">
        <v>87280095.620000005</v>
      </c>
      <c r="E28" s="102">
        <v>76.19</v>
      </c>
      <c r="F28" s="30">
        <v>0</v>
      </c>
      <c r="G28" s="30">
        <v>0</v>
      </c>
      <c r="H28" s="30">
        <v>6708395.6100000003</v>
      </c>
      <c r="I28" s="102">
        <v>5958018.6799999997</v>
      </c>
      <c r="J28" s="113">
        <v>6221.33</v>
      </c>
      <c r="K28" s="113">
        <v>121561108.88</v>
      </c>
      <c r="L28" s="114">
        <v>0</v>
      </c>
      <c r="M28" s="72">
        <v>50516549.490000002</v>
      </c>
      <c r="N28" s="36">
        <f t="shared" si="6"/>
        <v>603553102.91000009</v>
      </c>
    </row>
    <row r="29" spans="1:14" x14ac:dyDescent="0.2">
      <c r="A29" s="34" t="s">
        <v>38</v>
      </c>
      <c r="B29" s="30">
        <v>1198942717.1600001</v>
      </c>
      <c r="C29" s="113">
        <v>1822085316.9300001</v>
      </c>
      <c r="D29" s="113">
        <v>2200191414.8699999</v>
      </c>
      <c r="E29" s="102">
        <v>5530780490.8000002</v>
      </c>
      <c r="F29" s="113">
        <v>4378910810.8199997</v>
      </c>
      <c r="G29" s="116">
        <v>3796987885.9099998</v>
      </c>
      <c r="H29" s="30">
        <v>3919646959.1700001</v>
      </c>
      <c r="I29" s="102">
        <v>3243929081.2800002</v>
      </c>
      <c r="J29" s="113">
        <v>5415557200.7700005</v>
      </c>
      <c r="K29" s="113">
        <v>4492401465.8800001</v>
      </c>
      <c r="L29" s="112">
        <v>3979306403.8699999</v>
      </c>
      <c r="M29" s="72">
        <v>2843871523.3899999</v>
      </c>
      <c r="N29" s="36">
        <f t="shared" si="6"/>
        <v>42822611270.849998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113">
        <v>0</v>
      </c>
      <c r="K30" s="113">
        <v>0</v>
      </c>
      <c r="L30" s="112">
        <v>0</v>
      </c>
      <c r="M30" s="72">
        <v>0</v>
      </c>
      <c r="N30" s="36">
        <f t="shared" si="6"/>
        <v>0</v>
      </c>
    </row>
    <row r="31" spans="1:14" x14ac:dyDescent="0.2">
      <c r="A31" s="34" t="s">
        <v>44</v>
      </c>
      <c r="B31" s="30">
        <v>241093505.21000001</v>
      </c>
      <c r="C31" s="113">
        <v>432409212.11000001</v>
      </c>
      <c r="D31" s="113">
        <v>384337564.55000001</v>
      </c>
      <c r="E31" s="102">
        <v>79116437.689999998</v>
      </c>
      <c r="F31" s="113">
        <v>120774290.23999999</v>
      </c>
      <c r="G31" s="113">
        <v>154952398.68000001</v>
      </c>
      <c r="H31" s="30">
        <v>65587225.560000002</v>
      </c>
      <c r="I31" s="102">
        <v>54517933.460000001</v>
      </c>
      <c r="J31" s="113">
        <v>6270042.6100000003</v>
      </c>
      <c r="K31" s="113">
        <v>150204722.96000001</v>
      </c>
      <c r="L31" s="112">
        <v>75255086.599999994</v>
      </c>
      <c r="M31" s="72">
        <v>1161514508.27</v>
      </c>
      <c r="N31" s="36">
        <f t="shared" si="6"/>
        <v>2926032927.9400001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113">
        <v>0</v>
      </c>
      <c r="K32" s="113">
        <v>0</v>
      </c>
      <c r="L32" s="112">
        <v>0</v>
      </c>
      <c r="M32" s="30">
        <v>0</v>
      </c>
      <c r="N32" s="36">
        <f t="shared" si="6"/>
        <v>0</v>
      </c>
    </row>
    <row r="33" spans="1:14" x14ac:dyDescent="0.2">
      <c r="A33" s="34" t="s">
        <v>37</v>
      </c>
      <c r="B33" s="30">
        <v>0</v>
      </c>
      <c r="C33" s="113">
        <v>14940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113">
        <v>0</v>
      </c>
      <c r="K33" s="113">
        <v>0</v>
      </c>
      <c r="L33" s="112">
        <v>0</v>
      </c>
      <c r="M33" s="30">
        <v>0</v>
      </c>
      <c r="N33" s="36">
        <f t="shared" si="6"/>
        <v>14940</v>
      </c>
    </row>
    <row r="34" spans="1:14" x14ac:dyDescent="0.2">
      <c r="A34" s="34" t="s">
        <v>42</v>
      </c>
      <c r="B34" s="30">
        <v>230964730.96000001</v>
      </c>
      <c r="C34" s="113">
        <v>333330114.33999997</v>
      </c>
      <c r="D34" s="113">
        <v>339798283.97000003</v>
      </c>
      <c r="E34" s="102">
        <v>282231096.04000002</v>
      </c>
      <c r="F34" s="113">
        <v>2299763706.73</v>
      </c>
      <c r="G34" s="113">
        <v>2545495587.8200002</v>
      </c>
      <c r="H34" s="30">
        <v>1698809195.5</v>
      </c>
      <c r="I34" s="102">
        <v>2461631171.8600001</v>
      </c>
      <c r="J34" s="113">
        <v>1190524422.3599999</v>
      </c>
      <c r="K34" s="113">
        <v>827298358.63</v>
      </c>
      <c r="L34" s="112">
        <v>1053777448.21</v>
      </c>
      <c r="M34" s="112">
        <v>1129946880.8</v>
      </c>
      <c r="N34" s="36">
        <f t="shared" si="6"/>
        <v>14393570997.220001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113">
        <v>0</v>
      </c>
      <c r="K35" s="113">
        <v>0</v>
      </c>
      <c r="L35" s="114">
        <v>0</v>
      </c>
      <c r="M35" s="30">
        <v>0</v>
      </c>
      <c r="N35" s="36">
        <f t="shared" si="6"/>
        <v>0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117">
        <v>0</v>
      </c>
      <c r="K36" s="117">
        <v>0</v>
      </c>
      <c r="L36" s="114">
        <v>0</v>
      </c>
      <c r="M36" s="43">
        <v>0</v>
      </c>
      <c r="N36" s="36">
        <f t="shared" si="6"/>
        <v>0</v>
      </c>
    </row>
    <row r="37" spans="1:14" ht="13.5" thickBot="1" x14ac:dyDescent="0.25">
      <c r="A37" s="27" t="s">
        <v>45</v>
      </c>
      <c r="B37" s="28">
        <f>B38</f>
        <v>0</v>
      </c>
      <c r="C37" s="28">
        <f t="shared" ref="C37:M37" si="7">C38</f>
        <v>0</v>
      </c>
      <c r="D37" s="28">
        <f t="shared" si="7"/>
        <v>0</v>
      </c>
      <c r="E37" s="28">
        <f t="shared" si="7"/>
        <v>0</v>
      </c>
      <c r="F37" s="28">
        <f t="shared" si="7"/>
        <v>0</v>
      </c>
      <c r="G37" s="28">
        <f t="shared" si="7"/>
        <v>0</v>
      </c>
      <c r="H37" s="28">
        <f t="shared" si="7"/>
        <v>0</v>
      </c>
      <c r="I37" s="28">
        <f t="shared" si="7"/>
        <v>0</v>
      </c>
      <c r="J37" s="28">
        <f t="shared" si="7"/>
        <v>0</v>
      </c>
      <c r="K37" s="28">
        <f t="shared" si="7"/>
        <v>0</v>
      </c>
      <c r="L37" s="28">
        <f t="shared" si="7"/>
        <v>0</v>
      </c>
      <c r="M37" s="28">
        <f t="shared" si="7"/>
        <v>0</v>
      </c>
      <c r="N37" s="28">
        <f>SUM(N38,N38)</f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>+SUM(B38:M38)</f>
        <v>0</v>
      </c>
    </row>
    <row r="39" spans="1:14" ht="13.5" thickBot="1" x14ac:dyDescent="0.25">
      <c r="A39" s="27" t="s">
        <v>46</v>
      </c>
      <c r="B39" s="28">
        <f>SUM(B40:B49)</f>
        <v>116945453.18000001</v>
      </c>
      <c r="C39" s="28">
        <f t="shared" ref="C39:M39" si="8">SUM(C40:C49)</f>
        <v>110627995.08</v>
      </c>
      <c r="D39" s="28">
        <f t="shared" si="8"/>
        <v>109978339.15000001</v>
      </c>
      <c r="E39" s="28">
        <f t="shared" si="8"/>
        <v>3812978.5</v>
      </c>
      <c r="F39" s="28">
        <f t="shared" si="8"/>
        <v>59792262.700000003</v>
      </c>
      <c r="G39" s="28">
        <f t="shared" si="8"/>
        <v>60460371.200000003</v>
      </c>
      <c r="H39" s="28">
        <f t="shared" si="8"/>
        <v>60837794.509999998</v>
      </c>
      <c r="I39" s="28">
        <f t="shared" si="8"/>
        <v>143722349.97</v>
      </c>
      <c r="J39" s="28">
        <f t="shared" si="8"/>
        <v>56137563.810000002</v>
      </c>
      <c r="K39" s="28">
        <f t="shared" si="8"/>
        <v>73537860.109999999</v>
      </c>
      <c r="L39" s="28">
        <f t="shared" si="8"/>
        <v>74079969.219999999</v>
      </c>
      <c r="M39" s="28">
        <f t="shared" si="8"/>
        <v>223955143.86000001</v>
      </c>
      <c r="N39" s="28">
        <f>SUM(N40:N49)</f>
        <v>1093888081.29</v>
      </c>
    </row>
    <row r="40" spans="1:14" x14ac:dyDescent="0.2">
      <c r="A40" s="34" t="s">
        <v>49</v>
      </c>
      <c r="B40" s="30">
        <v>116945453.18000001</v>
      </c>
      <c r="C40" s="109">
        <v>110627995.08</v>
      </c>
      <c r="D40" s="118">
        <v>109978339.15000001</v>
      </c>
      <c r="E40" s="110">
        <v>3812978.5</v>
      </c>
      <c r="F40" s="109">
        <v>59792262.700000003</v>
      </c>
      <c r="G40" s="109">
        <v>60460371.200000003</v>
      </c>
      <c r="H40" s="30">
        <v>60837794.509999998</v>
      </c>
      <c r="I40" s="110">
        <v>143722349.97</v>
      </c>
      <c r="J40" s="109">
        <v>56137563.810000002</v>
      </c>
      <c r="K40" s="109">
        <v>73537860.109999999</v>
      </c>
      <c r="L40" s="109">
        <v>74079969.219999999</v>
      </c>
      <c r="M40" s="111">
        <v>223955143.86000001</v>
      </c>
      <c r="N40" s="36">
        <f t="shared" ref="N40:N49" si="9">+SUM(B40:M40)</f>
        <v>1093888081.29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9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9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9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9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9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9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9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9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9"/>
        <v>0</v>
      </c>
    </row>
    <row r="50" spans="1:14" ht="13.5" thickBot="1" x14ac:dyDescent="0.25">
      <c r="A50" s="27" t="s">
        <v>57</v>
      </c>
      <c r="B50" s="28">
        <f>SUM(B51:B57)</f>
        <v>0</v>
      </c>
      <c r="C50" s="28">
        <f t="shared" ref="C50:M50" si="10">SUM(C51:C57)</f>
        <v>0</v>
      </c>
      <c r="D50" s="28">
        <f t="shared" si="10"/>
        <v>0</v>
      </c>
      <c r="E50" s="28">
        <f t="shared" si="10"/>
        <v>0</v>
      </c>
      <c r="F50" s="28">
        <f t="shared" si="10"/>
        <v>0</v>
      </c>
      <c r="G50" s="28">
        <f t="shared" si="10"/>
        <v>0</v>
      </c>
      <c r="H50" s="28">
        <f t="shared" si="10"/>
        <v>0</v>
      </c>
      <c r="I50" s="28">
        <f t="shared" si="10"/>
        <v>0</v>
      </c>
      <c r="J50" s="28">
        <f t="shared" si="10"/>
        <v>0</v>
      </c>
      <c r="K50" s="28">
        <f t="shared" si="10"/>
        <v>0</v>
      </c>
      <c r="L50" s="28">
        <f t="shared" si="10"/>
        <v>0</v>
      </c>
      <c r="M50" s="28">
        <f t="shared" si="10"/>
        <v>0</v>
      </c>
      <c r="N50" s="28">
        <f>SUM(N51:N57)</f>
        <v>0</v>
      </c>
    </row>
    <row r="51" spans="1:14" x14ac:dyDescent="0.2">
      <c r="A51" s="34" t="s">
        <v>62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6">
        <f t="shared" ref="N51:N100" si="11">+SUM(B51:M51)</f>
        <v>0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11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11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1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1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1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1"/>
        <v>0</v>
      </c>
    </row>
    <row r="58" spans="1:14" ht="23.25" thickBot="1" x14ac:dyDescent="0.25">
      <c r="A58" s="27" t="s">
        <v>65</v>
      </c>
      <c r="B58" s="28">
        <f>SUM(B59:B73)</f>
        <v>0</v>
      </c>
      <c r="C58" s="28">
        <f t="shared" ref="C58:M58" si="12">SUM(C59:C73)</f>
        <v>0</v>
      </c>
      <c r="D58" s="28">
        <f t="shared" si="12"/>
        <v>0</v>
      </c>
      <c r="E58" s="28">
        <f t="shared" si="12"/>
        <v>0</v>
      </c>
      <c r="F58" s="28">
        <f t="shared" si="12"/>
        <v>0</v>
      </c>
      <c r="G58" s="28">
        <f t="shared" si="12"/>
        <v>0</v>
      </c>
      <c r="H58" s="28">
        <f t="shared" si="12"/>
        <v>0</v>
      </c>
      <c r="I58" s="28">
        <f t="shared" si="12"/>
        <v>0</v>
      </c>
      <c r="J58" s="28">
        <f t="shared" si="12"/>
        <v>0</v>
      </c>
      <c r="K58" s="28">
        <f t="shared" si="12"/>
        <v>0</v>
      </c>
      <c r="L58" s="28">
        <f t="shared" si="12"/>
        <v>0</v>
      </c>
      <c r="M58" s="28">
        <f t="shared" si="12"/>
        <v>0</v>
      </c>
      <c r="N58" s="28">
        <f>SUM(N59:N73)</f>
        <v>0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 t="shared" si="11"/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si="11"/>
        <v>0</v>
      </c>
    </row>
    <row r="61" spans="1:14" x14ac:dyDescent="0.2">
      <c r="A61" s="34" t="s">
        <v>71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6">
        <f t="shared" si="11"/>
        <v>0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11"/>
        <v>0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6">
        <f t="shared" si="11"/>
        <v>0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11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6">
        <f t="shared" si="11"/>
        <v>0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1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1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11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si="11"/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1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1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1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11"/>
        <v>0</v>
      </c>
    </row>
    <row r="74" spans="1:14" ht="13.5" thickBot="1" x14ac:dyDescent="0.25">
      <c r="A74" s="27" t="s">
        <v>86</v>
      </c>
      <c r="B74" s="28">
        <f>SUM(B75:B80)</f>
        <v>0</v>
      </c>
      <c r="C74" s="28">
        <f t="shared" ref="C74:M74" si="13">SUM(C75:C80)</f>
        <v>0</v>
      </c>
      <c r="D74" s="28">
        <f t="shared" si="13"/>
        <v>0</v>
      </c>
      <c r="E74" s="28">
        <f t="shared" si="13"/>
        <v>0</v>
      </c>
      <c r="F74" s="28">
        <f t="shared" si="13"/>
        <v>0</v>
      </c>
      <c r="G74" s="28">
        <f t="shared" si="13"/>
        <v>0</v>
      </c>
      <c r="H74" s="28">
        <f t="shared" si="13"/>
        <v>0</v>
      </c>
      <c r="I74" s="28">
        <f t="shared" si="13"/>
        <v>0</v>
      </c>
      <c r="J74" s="28">
        <f t="shared" si="13"/>
        <v>0</v>
      </c>
      <c r="K74" s="28">
        <f t="shared" si="13"/>
        <v>0</v>
      </c>
      <c r="L74" s="28">
        <f t="shared" si="13"/>
        <v>0</v>
      </c>
      <c r="M74" s="28">
        <f t="shared" si="13"/>
        <v>0</v>
      </c>
      <c r="N74" s="28">
        <f>SUM(N75:N80)</f>
        <v>0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11"/>
        <v>0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6">
        <f t="shared" si="11"/>
        <v>0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1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1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1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1"/>
        <v>0</v>
      </c>
    </row>
    <row r="81" spans="1:14" ht="13.5" thickBot="1" x14ac:dyDescent="0.25">
      <c r="A81" s="27" t="s">
        <v>82</v>
      </c>
      <c r="B81" s="28">
        <f>SUM(B82:B85)</f>
        <v>0</v>
      </c>
      <c r="C81" s="28">
        <f t="shared" ref="C81:M81" si="14">SUM(C82:C85)</f>
        <v>0</v>
      </c>
      <c r="D81" s="28">
        <f t="shared" si="14"/>
        <v>0</v>
      </c>
      <c r="E81" s="28">
        <f t="shared" si="14"/>
        <v>0</v>
      </c>
      <c r="F81" s="28">
        <f t="shared" si="14"/>
        <v>0</v>
      </c>
      <c r="G81" s="28">
        <f t="shared" si="14"/>
        <v>0</v>
      </c>
      <c r="H81" s="28">
        <f t="shared" si="14"/>
        <v>0</v>
      </c>
      <c r="I81" s="28">
        <f t="shared" si="14"/>
        <v>0</v>
      </c>
      <c r="J81" s="28">
        <f t="shared" si="14"/>
        <v>0</v>
      </c>
      <c r="K81" s="28">
        <f t="shared" si="14"/>
        <v>0</v>
      </c>
      <c r="L81" s="28">
        <f t="shared" si="14"/>
        <v>0</v>
      </c>
      <c r="M81" s="28">
        <f t="shared" si="14"/>
        <v>0</v>
      </c>
      <c r="N81" s="28">
        <f>SUM(N82:N85)</f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 t="shared" si="11"/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1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1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1"/>
        <v>0</v>
      </c>
    </row>
    <row r="86" spans="1:14" ht="13.5" thickBot="1" x14ac:dyDescent="0.25">
      <c r="A86" s="27" t="s">
        <v>95</v>
      </c>
      <c r="B86" s="28">
        <f>SUM(B87:B94)</f>
        <v>155896232.75999999</v>
      </c>
      <c r="C86" s="28">
        <f t="shared" ref="C86:M86" si="15">SUM(C87:C94)</f>
        <v>134377296.40000001</v>
      </c>
      <c r="D86" s="28">
        <f t="shared" si="15"/>
        <v>182953414.68000001</v>
      </c>
      <c r="E86" s="28">
        <f t="shared" si="15"/>
        <v>131435373.88</v>
      </c>
      <c r="F86" s="28">
        <f t="shared" si="15"/>
        <v>63765782.859999999</v>
      </c>
      <c r="G86" s="28">
        <f t="shared" si="15"/>
        <v>302813654.33000004</v>
      </c>
      <c r="H86" s="28">
        <f t="shared" si="15"/>
        <v>156520596.67000002</v>
      </c>
      <c r="I86" s="28">
        <f t="shared" si="15"/>
        <v>286381571.70999998</v>
      </c>
      <c r="J86" s="28">
        <f t="shared" si="15"/>
        <v>153241588.58000001</v>
      </c>
      <c r="K86" s="28">
        <f t="shared" si="15"/>
        <v>137406506.07999998</v>
      </c>
      <c r="L86" s="28">
        <f t="shared" si="15"/>
        <v>132141480.65000001</v>
      </c>
      <c r="M86" s="28">
        <f t="shared" si="15"/>
        <v>392292603.25999999</v>
      </c>
      <c r="N86" s="28">
        <f>SUM(N87:N94)</f>
        <v>2229226101.8600001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114">
        <v>0</v>
      </c>
      <c r="M87" s="68">
        <v>0</v>
      </c>
      <c r="N87" s="36">
        <f t="shared" si="11"/>
        <v>0</v>
      </c>
    </row>
    <row r="88" spans="1:14" x14ac:dyDescent="0.2">
      <c r="A88" s="34" t="s">
        <v>99</v>
      </c>
      <c r="B88" s="30">
        <v>63858527.57</v>
      </c>
      <c r="C88" s="113">
        <v>3027080.8</v>
      </c>
      <c r="D88" s="113">
        <v>59896747</v>
      </c>
      <c r="E88" s="113">
        <v>21757119.960000001</v>
      </c>
      <c r="F88" s="113">
        <v>35201.54</v>
      </c>
      <c r="G88" s="113">
        <v>237537131.58000001</v>
      </c>
      <c r="H88" s="30">
        <v>74003701.129999995</v>
      </c>
      <c r="I88" s="113">
        <v>110688606.20999999</v>
      </c>
      <c r="J88" s="113">
        <v>498682.4</v>
      </c>
      <c r="K88" s="113">
        <v>268709.53999999998</v>
      </c>
      <c r="L88" s="114">
        <v>0</v>
      </c>
      <c r="M88" s="72">
        <v>128316514.48</v>
      </c>
      <c r="N88" s="36">
        <f t="shared" si="11"/>
        <v>699888022.21000004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113">
        <v>0</v>
      </c>
      <c r="L89" s="114">
        <v>0</v>
      </c>
      <c r="M89" s="30">
        <v>0</v>
      </c>
      <c r="N89" s="36">
        <f t="shared" si="11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113">
        <v>0</v>
      </c>
      <c r="L90" s="114">
        <v>0</v>
      </c>
      <c r="M90" s="30">
        <v>0</v>
      </c>
      <c r="N90" s="36">
        <f t="shared" si="11"/>
        <v>0</v>
      </c>
    </row>
    <row r="91" spans="1:14" x14ac:dyDescent="0.2">
      <c r="A91" s="34" t="s">
        <v>97</v>
      </c>
      <c r="B91" s="30">
        <v>92037705.189999998</v>
      </c>
      <c r="C91" s="113">
        <v>131350215.59999999</v>
      </c>
      <c r="D91" s="113">
        <v>123056667.68000001</v>
      </c>
      <c r="E91" s="113">
        <v>109678253.92</v>
      </c>
      <c r="F91" s="113">
        <v>63730581.32</v>
      </c>
      <c r="G91" s="113">
        <v>65276522.75</v>
      </c>
      <c r="H91" s="30">
        <v>82516895.540000007</v>
      </c>
      <c r="I91" s="113">
        <v>175692965.5</v>
      </c>
      <c r="J91" s="113">
        <v>152742906.18000001</v>
      </c>
      <c r="K91" s="113">
        <v>137137796.53999999</v>
      </c>
      <c r="L91" s="112">
        <v>132141480.65000001</v>
      </c>
      <c r="M91" s="72">
        <v>263976088.78</v>
      </c>
      <c r="N91" s="36">
        <f t="shared" si="11"/>
        <v>1529338079.6500001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114">
        <v>0</v>
      </c>
      <c r="M92" s="30">
        <v>0</v>
      </c>
      <c r="N92" s="36">
        <f t="shared" si="11"/>
        <v>0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114">
        <v>0</v>
      </c>
      <c r="M93" s="30">
        <v>0</v>
      </c>
      <c r="N93" s="36">
        <f t="shared" si="11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114">
        <v>0</v>
      </c>
      <c r="M94" s="43">
        <v>0</v>
      </c>
      <c r="N94" s="36">
        <f t="shared" si="11"/>
        <v>0</v>
      </c>
    </row>
    <row r="95" spans="1:14" ht="13.5" thickBot="1" x14ac:dyDescent="0.25">
      <c r="A95" s="27" t="s">
        <v>92</v>
      </c>
      <c r="B95" s="28">
        <f>SUM(B96:B98)</f>
        <v>0</v>
      </c>
      <c r="C95" s="28">
        <f t="shared" ref="C95:M95" si="16">SUM(C96:C98)</f>
        <v>0</v>
      </c>
      <c r="D95" s="28">
        <f t="shared" si="16"/>
        <v>0</v>
      </c>
      <c r="E95" s="28">
        <f t="shared" si="16"/>
        <v>0</v>
      </c>
      <c r="F95" s="28">
        <f t="shared" si="16"/>
        <v>0</v>
      </c>
      <c r="G95" s="28">
        <f t="shared" si="16"/>
        <v>0</v>
      </c>
      <c r="H95" s="28">
        <f t="shared" si="16"/>
        <v>0</v>
      </c>
      <c r="I95" s="28">
        <f t="shared" si="16"/>
        <v>0</v>
      </c>
      <c r="J95" s="28">
        <f t="shared" si="16"/>
        <v>0</v>
      </c>
      <c r="K95" s="28">
        <f t="shared" si="16"/>
        <v>0</v>
      </c>
      <c r="L95" s="28">
        <f t="shared" si="16"/>
        <v>0</v>
      </c>
      <c r="M95" s="28">
        <f t="shared" si="16"/>
        <v>0</v>
      </c>
      <c r="N95" s="28">
        <f>SUM(N96:N98)</f>
        <v>0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 t="shared" si="11"/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si="11"/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1"/>
        <v>0</v>
      </c>
    </row>
    <row r="99" spans="1:14" ht="13.5" thickBot="1" x14ac:dyDescent="0.25">
      <c r="A99" s="27" t="s">
        <v>233</v>
      </c>
      <c r="B99" s="28">
        <f>B100</f>
        <v>0</v>
      </c>
      <c r="C99" s="28">
        <f t="shared" ref="C99:M99" si="17">C100</f>
        <v>0</v>
      </c>
      <c r="D99" s="28">
        <f t="shared" si="17"/>
        <v>0</v>
      </c>
      <c r="E99" s="28">
        <f t="shared" si="17"/>
        <v>0</v>
      </c>
      <c r="F99" s="28">
        <f t="shared" si="17"/>
        <v>0</v>
      </c>
      <c r="G99" s="28">
        <f t="shared" si="17"/>
        <v>0</v>
      </c>
      <c r="H99" s="28">
        <f t="shared" si="17"/>
        <v>0</v>
      </c>
      <c r="I99" s="28">
        <f t="shared" si="17"/>
        <v>0</v>
      </c>
      <c r="J99" s="28">
        <f t="shared" si="17"/>
        <v>0</v>
      </c>
      <c r="K99" s="28">
        <f t="shared" si="17"/>
        <v>0</v>
      </c>
      <c r="L99" s="28">
        <f t="shared" si="17"/>
        <v>0</v>
      </c>
      <c r="M99" s="28">
        <f t="shared" si="17"/>
        <v>0</v>
      </c>
      <c r="N99" s="28">
        <f>N100</f>
        <v>0</v>
      </c>
    </row>
    <row r="100" spans="1:14" ht="13.5" thickBot="1" x14ac:dyDescent="0.25">
      <c r="A100" s="41" t="s">
        <v>233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4">
        <f t="shared" si="11"/>
        <v>0</v>
      </c>
    </row>
    <row r="101" spans="1:14" ht="13.5" thickBot="1" x14ac:dyDescent="0.25">
      <c r="A101" s="45" t="s">
        <v>104</v>
      </c>
      <c r="B101" s="46">
        <f>B4+B10+B17+B22+B25+B37+B39+B50+B58+B74+B81+B86+B95+B99</f>
        <v>2250192864.7800002</v>
      </c>
      <c r="C101" s="46">
        <f t="shared" ref="C101:H101" si="18">C4+C10+C17+C22+C25+C37+C39+C50+C58+C74+C81+C86+C95+C99</f>
        <v>2975861672.6700006</v>
      </c>
      <c r="D101" s="46">
        <f t="shared" si="18"/>
        <v>3407158177.9200001</v>
      </c>
      <c r="E101" s="46">
        <f t="shared" si="18"/>
        <v>6126300404.4799995</v>
      </c>
      <c r="F101" s="46">
        <f t="shared" si="18"/>
        <v>7268489858.5499983</v>
      </c>
      <c r="G101" s="46">
        <f t="shared" si="18"/>
        <v>7042604149.2999992</v>
      </c>
      <c r="H101" s="46">
        <f t="shared" si="18"/>
        <v>6168775804.9800005</v>
      </c>
      <c r="I101" s="46">
        <f>I4+I10+I17+I22+I25+I37+I39+I50+I58+I74+I81+I86+I95+I99</f>
        <v>6341767188.2300014</v>
      </c>
      <c r="J101" s="46">
        <f t="shared" ref="J101:M101" si="19">J4+J10+J17+J22+J25+J37+J39+J50+J58+J74+J81+J86+J95+J99</f>
        <v>6966779049.0100002</v>
      </c>
      <c r="K101" s="46">
        <f t="shared" si="19"/>
        <v>6095589851.6099997</v>
      </c>
      <c r="L101" s="46">
        <f t="shared" si="19"/>
        <v>5643342811.5100002</v>
      </c>
      <c r="M101" s="46">
        <f t="shared" si="19"/>
        <v>5961943482.0099993</v>
      </c>
      <c r="N101" s="46">
        <f t="shared" ref="N101" si="20">N99+N95+N86+N81+N74+N58+N50+N39+N37+N25+N22+N17+N10+N4</f>
        <v>66248805315.050011</v>
      </c>
    </row>
    <row r="102" spans="1:14" x14ac:dyDescent="0.2">
      <c r="N102" s="48"/>
    </row>
    <row r="105" spans="1:14" x14ac:dyDescent="0.2">
      <c r="B105" s="48"/>
      <c r="C105" s="48"/>
      <c r="D105" s="48"/>
      <c r="E105" s="48"/>
      <c r="F105" s="74"/>
      <c r="G105" s="48"/>
      <c r="H105" s="48"/>
      <c r="I105" s="48"/>
      <c r="J105" s="48"/>
      <c r="K105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6" sqref="J16"/>
    </sheetView>
  </sheetViews>
  <sheetFormatPr baseColWidth="10" defaultRowHeight="12.75" x14ac:dyDescent="0.2"/>
  <cols>
    <col min="1" max="1" width="32.7109375" style="23" customWidth="1"/>
    <col min="2" max="13" width="11.42578125" style="23"/>
    <col min="14" max="14" width="12.7109375" style="23" bestFit="1" customWidth="1"/>
    <col min="15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4" x14ac:dyDescent="0.2">
      <c r="A1" s="66" t="s">
        <v>243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v>6398807.8200000003</v>
      </c>
      <c r="C4" s="28">
        <v>0</v>
      </c>
      <c r="D4" s="28">
        <v>61556667.859999999</v>
      </c>
      <c r="E4" s="28">
        <v>30952263.559999999</v>
      </c>
      <c r="F4" s="28">
        <v>85660.73</v>
      </c>
      <c r="G4" s="28">
        <v>13353120.560000001</v>
      </c>
      <c r="H4" s="28">
        <v>23210148.079999998</v>
      </c>
      <c r="I4" s="28">
        <v>46120092.200000003</v>
      </c>
      <c r="J4" s="28">
        <v>69216714.319999993</v>
      </c>
      <c r="K4" s="28">
        <v>29096493.289999999</v>
      </c>
      <c r="L4" s="28">
        <v>14980454.4</v>
      </c>
      <c r="M4" s="28">
        <v>60886952.090000004</v>
      </c>
      <c r="N4" s="28">
        <f t="shared" ref="N4" si="0">SUM(N5:N9)</f>
        <v>355857374.91000003</v>
      </c>
    </row>
    <row r="5" spans="1:14" x14ac:dyDescent="0.2">
      <c r="A5" s="29" t="s">
        <v>17</v>
      </c>
      <c r="B5" s="30">
        <v>6398807.8200000003</v>
      </c>
      <c r="C5" s="30">
        <v>0</v>
      </c>
      <c r="D5" s="30">
        <v>61556667.859999999</v>
      </c>
      <c r="E5" s="30">
        <v>30952263.559999999</v>
      </c>
      <c r="F5" s="30">
        <v>85660.73</v>
      </c>
      <c r="G5" s="30">
        <v>9484281.5600000005</v>
      </c>
      <c r="H5" s="30">
        <v>19202207.219999999</v>
      </c>
      <c r="I5" s="30">
        <v>41508122.600000001</v>
      </c>
      <c r="J5" s="30">
        <v>69216714.319999993</v>
      </c>
      <c r="K5" s="30">
        <v>29096493.289999999</v>
      </c>
      <c r="L5" s="30">
        <v>14980454.4</v>
      </c>
      <c r="M5" s="30">
        <v>60886952.090000004</v>
      </c>
      <c r="N5" s="31">
        <f>SUM(B5:M5)</f>
        <v>343368625.45000005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4007940.86</v>
      </c>
      <c r="I6" s="30">
        <v>4611969.5999999996</v>
      </c>
      <c r="J6" s="30">
        <v>0</v>
      </c>
      <c r="K6" s="30">
        <v>0</v>
      </c>
      <c r="L6" s="30">
        <v>0</v>
      </c>
      <c r="M6" s="30">
        <v>0</v>
      </c>
      <c r="N6" s="31">
        <f t="shared" ref="N6:N9" si="1">SUM(B6:M6)</f>
        <v>8619910.459999999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3868839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 t="shared" si="1"/>
        <v>3868839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1"/>
        <v>0</v>
      </c>
    </row>
    <row r="9" spans="1:14" ht="13.5" thickBot="1" x14ac:dyDescent="0.25">
      <c r="A9" s="33" t="s">
        <v>15</v>
      </c>
      <c r="B9" s="31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1">
        <v>0</v>
      </c>
      <c r="J9" s="30">
        <v>0</v>
      </c>
      <c r="K9" s="30">
        <v>0</v>
      </c>
      <c r="L9" s="30">
        <v>0</v>
      </c>
      <c r="M9" s="30">
        <v>0</v>
      </c>
      <c r="N9" s="31">
        <f t="shared" si="1"/>
        <v>0</v>
      </c>
    </row>
    <row r="10" spans="1:14" ht="13.5" thickBot="1" x14ac:dyDescent="0.25">
      <c r="A10" s="27" t="s">
        <v>18</v>
      </c>
      <c r="B10" s="28">
        <v>0</v>
      </c>
      <c r="C10" s="28">
        <v>18694332.649999999</v>
      </c>
      <c r="D10" s="28">
        <v>6117788.9100000001</v>
      </c>
      <c r="E10" s="28">
        <v>13426411.050000001</v>
      </c>
      <c r="F10" s="28">
        <v>33742859.049999997</v>
      </c>
      <c r="G10" s="28">
        <v>28361628.129999999</v>
      </c>
      <c r="H10" s="28">
        <v>14138524.34</v>
      </c>
      <c r="I10" s="28">
        <v>0</v>
      </c>
      <c r="J10" s="28">
        <v>0</v>
      </c>
      <c r="K10" s="28">
        <v>0</v>
      </c>
      <c r="L10" s="28">
        <v>23470214.329999998</v>
      </c>
      <c r="M10" s="28">
        <v>11766838.449999999</v>
      </c>
      <c r="N10" s="28">
        <f t="shared" ref="N10" si="2">SUM(N11:N16)</f>
        <v>149718596.90999997</v>
      </c>
    </row>
    <row r="11" spans="1:14" x14ac:dyDescent="0.2">
      <c r="A11" s="34" t="s">
        <v>19</v>
      </c>
      <c r="B11" s="30">
        <v>0</v>
      </c>
      <c r="C11" s="30">
        <v>18694332.649999999</v>
      </c>
      <c r="D11" s="30">
        <v>6117788.9100000001</v>
      </c>
      <c r="E11" s="30">
        <v>13426411.050000001</v>
      </c>
      <c r="F11" s="30">
        <v>33742859.049999997</v>
      </c>
      <c r="G11" s="30">
        <v>28361628.129999999</v>
      </c>
      <c r="H11" s="30">
        <v>14138524.34</v>
      </c>
      <c r="I11" s="30">
        <v>0</v>
      </c>
      <c r="J11" s="30">
        <v>0</v>
      </c>
      <c r="K11" s="30">
        <v>0</v>
      </c>
      <c r="L11" s="30">
        <v>23470214.329999998</v>
      </c>
      <c r="M11" s="30">
        <v>11766838.449999999</v>
      </c>
      <c r="N11" s="31">
        <f>SUM(B11:M11)</f>
        <v>149718596.90999997</v>
      </c>
    </row>
    <row r="12" spans="1:14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ref="N12:N16" si="3">SUM(B12:M12)</f>
        <v>0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3"/>
        <v>0</v>
      </c>
    </row>
    <row r="14" spans="1:14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3"/>
        <v>0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3"/>
        <v>0</v>
      </c>
    </row>
    <row r="16" spans="1:14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3"/>
        <v>0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ref="N17" si="4">SUM(N18:N21)</f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>SUM(B18:M18)</f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ref="N19:N21" si="5">SUM(B19:M19)</f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5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5"/>
        <v>0</v>
      </c>
    </row>
    <row r="22" spans="1:14" ht="13.5" thickBot="1" x14ac:dyDescent="0.25">
      <c r="A22" s="27" t="s">
        <v>30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f t="shared" ref="N22" si="6">SUM(N23:N24)</f>
        <v>0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>SUM(B23:M23)</f>
        <v>0</v>
      </c>
    </row>
    <row r="24" spans="1:14" ht="13.5" thickBot="1" x14ac:dyDescent="0.25">
      <c r="A24" s="34" t="s">
        <v>32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6">
        <f>SUM(B24:M24)</f>
        <v>0</v>
      </c>
    </row>
    <row r="25" spans="1:14" ht="13.5" thickBot="1" x14ac:dyDescent="0.25">
      <c r="A25" s="27" t="s">
        <v>33</v>
      </c>
      <c r="B25" s="28">
        <v>698030967.25</v>
      </c>
      <c r="C25" s="28">
        <v>638168306.43999994</v>
      </c>
      <c r="D25" s="28">
        <v>899791592.88</v>
      </c>
      <c r="E25" s="28">
        <v>1276273948.4400001</v>
      </c>
      <c r="F25" s="28">
        <v>1411751940.72</v>
      </c>
      <c r="G25" s="28">
        <v>934048286.45999992</v>
      </c>
      <c r="H25" s="28">
        <v>1210137807.9300001</v>
      </c>
      <c r="I25" s="28">
        <v>1339650717.6599998</v>
      </c>
      <c r="J25" s="28">
        <v>452534545.80000001</v>
      </c>
      <c r="K25" s="28">
        <v>457599187.83999997</v>
      </c>
      <c r="L25" s="28">
        <v>200422063.03999999</v>
      </c>
      <c r="M25" s="28">
        <v>618671262.73000002</v>
      </c>
      <c r="N25" s="28">
        <f t="shared" ref="N25" si="7">SUM(N26:N36)</f>
        <v>10137080627.190001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>SUM(B26:M26)</f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ref="N27:N36" si="8">SUM(B27:M27)</f>
        <v>0</v>
      </c>
    </row>
    <row r="28" spans="1:14" x14ac:dyDescent="0.2">
      <c r="A28" s="34" t="s">
        <v>36</v>
      </c>
      <c r="B28" s="30">
        <v>68047535.090000004</v>
      </c>
      <c r="C28" s="30">
        <v>66013228.390000001</v>
      </c>
      <c r="D28" s="30">
        <v>21127620.59</v>
      </c>
      <c r="E28" s="30">
        <v>25996582.239999998</v>
      </c>
      <c r="F28" s="30">
        <v>19054552.300000001</v>
      </c>
      <c r="G28" s="30">
        <v>57254397.530000001</v>
      </c>
      <c r="H28" s="30">
        <v>39222229.369999997</v>
      </c>
      <c r="I28" s="30">
        <v>26230362.5</v>
      </c>
      <c r="J28" s="30">
        <v>40108697.57</v>
      </c>
      <c r="K28" s="30">
        <v>23875154.829999998</v>
      </c>
      <c r="L28" s="30">
        <v>0</v>
      </c>
      <c r="M28" s="30">
        <v>47043138.439999998</v>
      </c>
      <c r="N28" s="36">
        <f t="shared" si="8"/>
        <v>433973498.84999996</v>
      </c>
    </row>
    <row r="29" spans="1:14" x14ac:dyDescent="0.2">
      <c r="A29" s="34" t="s">
        <v>38</v>
      </c>
      <c r="B29" s="30">
        <v>381401902.54000002</v>
      </c>
      <c r="C29" s="30">
        <v>428901715.50999999</v>
      </c>
      <c r="D29" s="30">
        <v>846281140.84000003</v>
      </c>
      <c r="E29" s="30">
        <v>1077711894.03</v>
      </c>
      <c r="F29" s="30">
        <v>858994481.20000005</v>
      </c>
      <c r="G29" s="30">
        <v>787179835.66999996</v>
      </c>
      <c r="H29" s="30">
        <v>918817381.96000004</v>
      </c>
      <c r="I29" s="30">
        <v>1205955011.21</v>
      </c>
      <c r="J29" s="30">
        <v>314540032.80000001</v>
      </c>
      <c r="K29" s="30">
        <v>233435861.86000001</v>
      </c>
      <c r="L29" s="30">
        <v>59490473.07</v>
      </c>
      <c r="M29" s="30">
        <v>293650157.44</v>
      </c>
      <c r="N29" s="36">
        <f t="shared" si="8"/>
        <v>7406359888.1299992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8"/>
        <v>0</v>
      </c>
    </row>
    <row r="31" spans="1:14" x14ac:dyDescent="0.2">
      <c r="A31" s="34" t="s">
        <v>44</v>
      </c>
      <c r="B31" s="30">
        <v>88347142.379999995</v>
      </c>
      <c r="C31" s="30">
        <v>12037646.619999999</v>
      </c>
      <c r="D31" s="30">
        <v>31932161.800000001</v>
      </c>
      <c r="E31" s="30">
        <v>25217292.140000001</v>
      </c>
      <c r="F31" s="30">
        <v>8639759.2799999993</v>
      </c>
      <c r="G31" s="30">
        <v>8711398.2799999993</v>
      </c>
      <c r="H31" s="30">
        <v>12970917.9</v>
      </c>
      <c r="I31" s="30">
        <v>11440750.83</v>
      </c>
      <c r="J31" s="30">
        <v>21184650.73</v>
      </c>
      <c r="K31" s="30">
        <v>7445557.0099999998</v>
      </c>
      <c r="L31" s="30">
        <v>0</v>
      </c>
      <c r="M31" s="30">
        <v>57748368.799999997</v>
      </c>
      <c r="N31" s="36">
        <f t="shared" si="8"/>
        <v>285675645.76999998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8"/>
        <v>0</v>
      </c>
    </row>
    <row r="33" spans="1:14" x14ac:dyDescent="0.2">
      <c r="A33" s="34" t="s">
        <v>37</v>
      </c>
      <c r="B33" s="30">
        <v>0</v>
      </c>
      <c r="C33" s="30">
        <v>0</v>
      </c>
      <c r="D33" s="30">
        <v>0</v>
      </c>
      <c r="E33" s="30">
        <v>10165154.32</v>
      </c>
      <c r="F33" s="30">
        <v>14937680.73</v>
      </c>
      <c r="G33" s="30">
        <v>14302627.33</v>
      </c>
      <c r="H33" s="30">
        <v>5314290.6500000004</v>
      </c>
      <c r="I33" s="30">
        <v>21636161.59</v>
      </c>
      <c r="J33" s="30">
        <v>0</v>
      </c>
      <c r="K33" s="30">
        <v>0</v>
      </c>
      <c r="L33" s="30">
        <v>0</v>
      </c>
      <c r="M33" s="30">
        <v>8989020</v>
      </c>
      <c r="N33" s="36">
        <f t="shared" si="8"/>
        <v>75344934.620000005</v>
      </c>
    </row>
    <row r="34" spans="1:14" x14ac:dyDescent="0.2">
      <c r="A34" s="34" t="s">
        <v>42</v>
      </c>
      <c r="B34" s="30">
        <v>160234387.24000001</v>
      </c>
      <c r="C34" s="30">
        <v>131215715.92</v>
      </c>
      <c r="D34" s="30">
        <v>450669.65</v>
      </c>
      <c r="E34" s="30">
        <v>137183025.71000001</v>
      </c>
      <c r="F34" s="30">
        <v>510125467.20999998</v>
      </c>
      <c r="G34" s="30">
        <v>66600027.649999999</v>
      </c>
      <c r="H34" s="30">
        <v>233812988.05000001</v>
      </c>
      <c r="I34" s="30">
        <v>74388431.530000001</v>
      </c>
      <c r="J34" s="30">
        <v>76701164.700000003</v>
      </c>
      <c r="K34" s="30">
        <v>192842614.13999999</v>
      </c>
      <c r="L34" s="30">
        <v>140931589.97</v>
      </c>
      <c r="M34" s="30">
        <v>211240578.05000001</v>
      </c>
      <c r="N34" s="36">
        <f t="shared" si="8"/>
        <v>1935726659.8200002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8"/>
        <v>0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8"/>
        <v>0</v>
      </c>
    </row>
    <row r="37" spans="1:14" ht="13.5" thickBot="1" x14ac:dyDescent="0.25">
      <c r="A37" s="27" t="s">
        <v>45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f t="shared" ref="N37" si="9">SUM(N38,N38)</f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>SUM(B38:M38)</f>
        <v>0</v>
      </c>
    </row>
    <row r="39" spans="1:14" ht="13.5" thickBot="1" x14ac:dyDescent="0.25">
      <c r="A39" s="27" t="s">
        <v>46</v>
      </c>
      <c r="B39" s="28">
        <v>12534714.93</v>
      </c>
      <c r="C39" s="28">
        <v>14650755.390000001</v>
      </c>
      <c r="D39" s="28">
        <v>0</v>
      </c>
      <c r="E39" s="28">
        <v>13362680.449999999</v>
      </c>
      <c r="F39" s="28">
        <v>32313652.510000002</v>
      </c>
      <c r="G39" s="28">
        <v>8609748.5299999993</v>
      </c>
      <c r="H39" s="28">
        <v>20231411</v>
      </c>
      <c r="I39" s="28">
        <v>31125590.789999999</v>
      </c>
      <c r="J39" s="28">
        <v>36744025.590000004</v>
      </c>
      <c r="K39" s="28">
        <v>56618823.340000004</v>
      </c>
      <c r="L39" s="28">
        <v>61449799.159999996</v>
      </c>
      <c r="M39" s="28">
        <v>73237587.75</v>
      </c>
      <c r="N39" s="28">
        <f t="shared" ref="N39" si="10">SUM(N40:N49)</f>
        <v>360878789.44</v>
      </c>
    </row>
    <row r="40" spans="1:14" x14ac:dyDescent="0.2">
      <c r="A40" s="34" t="s">
        <v>49</v>
      </c>
      <c r="B40" s="30">
        <v>12534714.93</v>
      </c>
      <c r="C40" s="30">
        <v>14650755.390000001</v>
      </c>
      <c r="D40" s="30">
        <v>0</v>
      </c>
      <c r="E40" s="30">
        <v>13362680.449999999</v>
      </c>
      <c r="F40" s="30">
        <v>32313652.510000002</v>
      </c>
      <c r="G40" s="30">
        <v>8609748.5299999993</v>
      </c>
      <c r="H40" s="30">
        <v>20231411</v>
      </c>
      <c r="I40" s="30">
        <v>31125590.789999999</v>
      </c>
      <c r="J40" s="30">
        <v>36744025.590000004</v>
      </c>
      <c r="K40" s="30">
        <v>56618823.340000004</v>
      </c>
      <c r="L40" s="30">
        <v>61449799.159999996</v>
      </c>
      <c r="M40" s="30">
        <v>73237587.75</v>
      </c>
      <c r="N40" s="36">
        <f>SUM(B40:M40)</f>
        <v>360878789.44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ref="N41:N49" si="11">SUM(B41:M41)</f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11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11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11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11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1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1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11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11"/>
        <v>0</v>
      </c>
    </row>
    <row r="50" spans="1:14" ht="13.5" thickBot="1" x14ac:dyDescent="0.25">
      <c r="A50" s="27" t="s">
        <v>57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f t="shared" ref="N50" si="12">SUM(N51:N57)</f>
        <v>0</v>
      </c>
    </row>
    <row r="51" spans="1:14" x14ac:dyDescent="0.2">
      <c r="A51" s="34" t="s">
        <v>62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6">
        <f>SUM(B51:M51)</f>
        <v>0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ref="N52:N56" si="13">SUM(B52:M52)</f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13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3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3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3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>SUM(B57:M57)</f>
        <v>0</v>
      </c>
    </row>
    <row r="58" spans="1:14" ht="23.25" thickBot="1" x14ac:dyDescent="0.25">
      <c r="A58" s="27" t="s">
        <v>65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f t="shared" ref="N58" si="14">SUM(N59:N73)</f>
        <v>0</v>
      </c>
    </row>
    <row r="59" spans="1:14" x14ac:dyDescent="0.2">
      <c r="A59" s="34" t="s">
        <v>67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>SUM(B59:M59)</f>
        <v>0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ref="N60:N72" si="15">SUM(B60:M60)</f>
        <v>0</v>
      </c>
    </row>
    <row r="61" spans="1:14" x14ac:dyDescent="0.2">
      <c r="A61" s="34" t="s">
        <v>71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6">
        <f t="shared" si="15"/>
        <v>0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15"/>
        <v>0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6">
        <f t="shared" si="15"/>
        <v>0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15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6">
        <f t="shared" si="15"/>
        <v>0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5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5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15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si="15"/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5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5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5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>SUM(B73:M73)</f>
        <v>0</v>
      </c>
    </row>
    <row r="74" spans="1:14" ht="13.5" thickBot="1" x14ac:dyDescent="0.25">
      <c r="A74" s="27" t="s">
        <v>86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f t="shared" ref="N74" si="16">SUM(N75:N80)</f>
        <v>0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>SUM(B75:M75)</f>
        <v>0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6">
        <f t="shared" ref="N76:N79" si="17">SUM(B76:M76)</f>
        <v>0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7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7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7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>SUM(B80:M80)</f>
        <v>0</v>
      </c>
    </row>
    <row r="81" spans="1:14" ht="13.5" thickBot="1" x14ac:dyDescent="0.25">
      <c r="A81" s="27" t="s">
        <v>82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f t="shared" ref="N81" si="18">SUM(N82:N85)</f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>SUM(B82:M82)</f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ref="N83:N85" si="19">SUM(B83:M83)</f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9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9"/>
        <v>0</v>
      </c>
    </row>
    <row r="86" spans="1:14" ht="13.5" thickBot="1" x14ac:dyDescent="0.25">
      <c r="A86" s="27" t="s">
        <v>95</v>
      </c>
      <c r="B86" s="28">
        <v>18603770.600000001</v>
      </c>
      <c r="C86" s="28">
        <v>39804757.259999998</v>
      </c>
      <c r="D86" s="28">
        <v>29489298.870000001</v>
      </c>
      <c r="E86" s="28">
        <v>21461114</v>
      </c>
      <c r="F86" s="28">
        <v>54272332</v>
      </c>
      <c r="G86" s="28">
        <v>27568848.68</v>
      </c>
      <c r="H86" s="28">
        <v>11240936.52</v>
      </c>
      <c r="I86" s="28">
        <v>48413856.479999997</v>
      </c>
      <c r="J86" s="28">
        <v>80777355.269999996</v>
      </c>
      <c r="K86" s="28">
        <v>79706908.659999996</v>
      </c>
      <c r="L86" s="28">
        <v>47569206.259999998</v>
      </c>
      <c r="M86" s="28">
        <v>159143442.24000001</v>
      </c>
      <c r="N86" s="28">
        <f t="shared" ref="N86" si="20">SUM(N87:N94)</f>
        <v>618051826.84000003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>SUM(B87:M87)</f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14138037.390000001</v>
      </c>
      <c r="G88" s="30">
        <v>0</v>
      </c>
      <c r="H88" s="30">
        <v>0</v>
      </c>
      <c r="I88" s="30">
        <v>0</v>
      </c>
      <c r="J88" s="30">
        <v>29657070.260000002</v>
      </c>
      <c r="K88" s="30">
        <v>30954657.879999999</v>
      </c>
      <c r="L88" s="30">
        <v>0</v>
      </c>
      <c r="M88" s="30">
        <v>76423283.25</v>
      </c>
      <c r="N88" s="36">
        <f t="shared" ref="N88:N93" si="21">SUM(B88:M88)</f>
        <v>151173048.78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21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21"/>
        <v>0</v>
      </c>
    </row>
    <row r="91" spans="1:14" x14ac:dyDescent="0.2">
      <c r="A91" s="34" t="s">
        <v>97</v>
      </c>
      <c r="B91" s="30">
        <v>18603770.600000001</v>
      </c>
      <c r="C91" s="30">
        <v>39804757.259999998</v>
      </c>
      <c r="D91" s="30">
        <v>29489298.870000001</v>
      </c>
      <c r="E91" s="30">
        <v>21461114</v>
      </c>
      <c r="F91" s="30">
        <v>40134294.609999999</v>
      </c>
      <c r="G91" s="30">
        <v>27568848.68</v>
      </c>
      <c r="H91" s="30">
        <v>11240936.52</v>
      </c>
      <c r="I91" s="30">
        <v>48413856.479999997</v>
      </c>
      <c r="J91" s="30">
        <v>51120285.009999998</v>
      </c>
      <c r="K91" s="30">
        <v>48752250.780000001</v>
      </c>
      <c r="L91" s="30">
        <v>47569206.259999998</v>
      </c>
      <c r="M91" s="30">
        <v>82720158.989999995</v>
      </c>
      <c r="N91" s="36">
        <f t="shared" si="21"/>
        <v>466878778.06000006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21"/>
        <v>0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21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>SUM(B94:M94)</f>
        <v>0</v>
      </c>
    </row>
    <row r="95" spans="1:14" ht="13.5" thickBot="1" x14ac:dyDescent="0.25">
      <c r="A95" s="27" t="s">
        <v>92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 t="shared" ref="N95" si="22">SUM(N96:N98)</f>
        <v>0</v>
      </c>
    </row>
    <row r="96" spans="1:14" x14ac:dyDescent="0.2">
      <c r="A96" s="34" t="s">
        <v>93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>SUM(B96:M96)</f>
        <v>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ref="N97" si="23">SUM(B97:M97)</f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>SUM(B98:M98)</f>
        <v>0</v>
      </c>
    </row>
    <row r="99" spans="1:14" ht="13.5" thickBot="1" x14ac:dyDescent="0.25">
      <c r="A99" s="27" t="s">
        <v>233</v>
      </c>
      <c r="B99" s="28">
        <v>0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f t="shared" ref="N99" si="24">SUM(N100,N100)</f>
        <v>0</v>
      </c>
    </row>
    <row r="100" spans="1:14" ht="13.5" thickBot="1" x14ac:dyDescent="0.25">
      <c r="A100" s="41" t="s">
        <v>233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4">
        <f>SUM(B100:M100)</f>
        <v>0</v>
      </c>
    </row>
    <row r="101" spans="1:14" ht="13.5" thickBot="1" x14ac:dyDescent="0.25">
      <c r="A101" s="45" t="s">
        <v>104</v>
      </c>
      <c r="B101" s="46">
        <v>735568260.60000002</v>
      </c>
      <c r="C101" s="46">
        <v>711318151.73999989</v>
      </c>
      <c r="D101" s="46">
        <v>996955348.51999998</v>
      </c>
      <c r="E101" s="46">
        <v>1355476417.5</v>
      </c>
      <c r="F101" s="46">
        <v>1532166445.01</v>
      </c>
      <c r="G101" s="46">
        <v>1011941632.3599999</v>
      </c>
      <c r="H101" s="46">
        <v>1278958827.8699999</v>
      </c>
      <c r="I101" s="46">
        <v>1465310257.1299999</v>
      </c>
      <c r="J101" s="46">
        <v>639272640.98000002</v>
      </c>
      <c r="K101" s="46">
        <v>623021413.12999988</v>
      </c>
      <c r="L101" s="46">
        <v>347891737.18999994</v>
      </c>
      <c r="M101" s="46">
        <f t="shared" ref="M101" si="25">M99+M95+M86+M81+M74+M58+M50+M39+M37+M25+M22+M17+M10+M4</f>
        <v>923706083.26000011</v>
      </c>
      <c r="N101" s="46">
        <f t="shared" ref="N101" si="26">SUM(N99,N95,N86,N81,N74,N58,N50,N39,N37,N25,N22,N17,N10,N4)</f>
        <v>11621587215.290001</v>
      </c>
    </row>
    <row r="102" spans="1:14" x14ac:dyDescent="0.2">
      <c r="N102" s="48"/>
    </row>
    <row r="105" spans="1:14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9" sqref="D19"/>
    </sheetView>
  </sheetViews>
  <sheetFormatPr baseColWidth="10" defaultRowHeight="12.75" x14ac:dyDescent="0.2"/>
  <cols>
    <col min="1" max="1" width="32.7109375" style="23" customWidth="1"/>
    <col min="2" max="13" width="11.42578125" style="23"/>
    <col min="14" max="14" width="12.7109375" style="23" bestFit="1" customWidth="1"/>
    <col min="15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4" x14ac:dyDescent="0.2">
      <c r="A1" s="66" t="s">
        <v>235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v>0</v>
      </c>
      <c r="C4" s="28">
        <v>0</v>
      </c>
      <c r="D4" s="28">
        <v>0</v>
      </c>
      <c r="E4" s="28">
        <v>8725122.6899999995</v>
      </c>
      <c r="F4" s="28">
        <v>0</v>
      </c>
      <c r="G4" s="28">
        <v>0</v>
      </c>
      <c r="H4" s="28">
        <v>1621180.8</v>
      </c>
      <c r="I4" s="28">
        <v>3619779.6</v>
      </c>
      <c r="J4" s="28">
        <v>1489450.2</v>
      </c>
      <c r="K4" s="28">
        <v>2588507</v>
      </c>
      <c r="L4" s="28">
        <v>0</v>
      </c>
      <c r="M4" s="28">
        <v>33318949.52</v>
      </c>
      <c r="N4" s="28">
        <f t="shared" ref="N4" si="0">SUM(N5:N9)</f>
        <v>51362989.810000002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7246211.4900000002</v>
      </c>
      <c r="F5" s="30">
        <v>0</v>
      </c>
      <c r="G5" s="30">
        <v>0</v>
      </c>
      <c r="H5" s="30">
        <v>1621180.8</v>
      </c>
      <c r="I5" s="30">
        <v>1484103.6</v>
      </c>
      <c r="J5" s="30">
        <v>1489450.2</v>
      </c>
      <c r="K5" s="30">
        <v>0</v>
      </c>
      <c r="L5" s="30">
        <v>0</v>
      </c>
      <c r="M5" s="30">
        <v>33318949.52</v>
      </c>
      <c r="N5" s="31">
        <f>SUM(B5:M5)</f>
        <v>45159895.609999999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2588507</v>
      </c>
      <c r="L6" s="30">
        <v>0</v>
      </c>
      <c r="M6" s="30">
        <v>0</v>
      </c>
      <c r="N6" s="31">
        <f t="shared" ref="N6:N9" si="1">SUM(B6:M6)</f>
        <v>2588507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1478911.2</v>
      </c>
      <c r="F7" s="30">
        <v>0</v>
      </c>
      <c r="G7" s="30">
        <v>0</v>
      </c>
      <c r="H7" s="30">
        <v>0</v>
      </c>
      <c r="I7" s="30">
        <v>2135676</v>
      </c>
      <c r="J7" s="30">
        <v>0</v>
      </c>
      <c r="K7" s="30">
        <v>0</v>
      </c>
      <c r="L7" s="30">
        <v>0</v>
      </c>
      <c r="M7" s="30">
        <v>0</v>
      </c>
      <c r="N7" s="31">
        <f t="shared" si="1"/>
        <v>3614587.2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1"/>
        <v>0</v>
      </c>
    </row>
    <row r="9" spans="1:14" ht="13.5" thickBot="1" x14ac:dyDescent="0.25">
      <c r="A9" s="33" t="s">
        <v>15</v>
      </c>
      <c r="B9" s="31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1">
        <v>0</v>
      </c>
      <c r="J9" s="30">
        <v>0</v>
      </c>
      <c r="K9" s="30">
        <v>0</v>
      </c>
      <c r="L9" s="30">
        <v>0</v>
      </c>
      <c r="M9" s="30">
        <v>0</v>
      </c>
      <c r="N9" s="31">
        <f t="shared" si="1"/>
        <v>0</v>
      </c>
    </row>
    <row r="10" spans="1:14" ht="13.5" thickBot="1" x14ac:dyDescent="0.25">
      <c r="A10" s="27" t="s">
        <v>18</v>
      </c>
      <c r="B10" s="28">
        <v>0</v>
      </c>
      <c r="C10" s="28">
        <v>0</v>
      </c>
      <c r="D10" s="28">
        <v>0</v>
      </c>
      <c r="E10" s="28">
        <v>6870319.6799999997</v>
      </c>
      <c r="F10" s="28">
        <v>20648856.32</v>
      </c>
      <c r="G10" s="28">
        <v>11197074.210000001</v>
      </c>
      <c r="H10" s="28">
        <v>8192743.3600000003</v>
      </c>
      <c r="I10" s="28">
        <v>17693693.32</v>
      </c>
      <c r="J10" s="28">
        <v>8809236.1899999995</v>
      </c>
      <c r="K10" s="28">
        <v>0</v>
      </c>
      <c r="L10" s="28">
        <v>22994797.190000001</v>
      </c>
      <c r="M10" s="28">
        <v>14940767.699999999</v>
      </c>
      <c r="N10" s="28">
        <f t="shared" ref="N10" si="2">SUM(N11:N16)</f>
        <v>111347487.97</v>
      </c>
    </row>
    <row r="11" spans="1:14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6870319.6799999997</v>
      </c>
      <c r="F11" s="30">
        <v>20648856.32</v>
      </c>
      <c r="G11" s="30">
        <v>11197074.210000001</v>
      </c>
      <c r="H11" s="30">
        <v>8192743.3600000003</v>
      </c>
      <c r="I11" s="30">
        <v>17693693.32</v>
      </c>
      <c r="J11" s="30">
        <v>8809236.1899999995</v>
      </c>
      <c r="K11" s="30">
        <v>0</v>
      </c>
      <c r="L11" s="30">
        <v>22994797.190000001</v>
      </c>
      <c r="M11" s="30">
        <v>14940767.699999999</v>
      </c>
      <c r="N11" s="31">
        <f>SUM(B11:M11)</f>
        <v>111347487.97</v>
      </c>
    </row>
    <row r="12" spans="1:14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ref="N12:N16" si="3">SUM(B12:M12)</f>
        <v>0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3"/>
        <v>0</v>
      </c>
    </row>
    <row r="14" spans="1:14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3"/>
        <v>0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3"/>
        <v>0</v>
      </c>
    </row>
    <row r="16" spans="1:14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3"/>
        <v>0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ref="N17" si="4">SUM(N18:N21)</f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>SUM(B18:M18)</f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ref="N19:N21" si="5">SUM(B19:M19)</f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5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5"/>
        <v>0</v>
      </c>
    </row>
    <row r="22" spans="1:14" ht="13.5" thickBot="1" x14ac:dyDescent="0.25">
      <c r="A22" s="27" t="s">
        <v>30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f t="shared" ref="N22" si="6">SUM(N23:N24)</f>
        <v>0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>SUM(B23:M23)</f>
        <v>0</v>
      </c>
    </row>
    <row r="24" spans="1:14" ht="13.5" thickBot="1" x14ac:dyDescent="0.25">
      <c r="A24" s="34" t="s">
        <v>32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6">
        <f>SUM(B24:M24)</f>
        <v>0</v>
      </c>
    </row>
    <row r="25" spans="1:14" ht="13.5" thickBot="1" x14ac:dyDescent="0.25">
      <c r="A25" s="27" t="s">
        <v>33</v>
      </c>
      <c r="B25" s="28">
        <v>381868303.25999999</v>
      </c>
      <c r="C25" s="28">
        <v>459145629.02999997</v>
      </c>
      <c r="D25" s="28">
        <v>529933611.82999998</v>
      </c>
      <c r="E25" s="28">
        <v>785527694.77999997</v>
      </c>
      <c r="F25" s="28">
        <v>903475825.56999993</v>
      </c>
      <c r="G25" s="28">
        <v>813695293.18999994</v>
      </c>
      <c r="H25" s="28">
        <v>908672445.97000003</v>
      </c>
      <c r="I25" s="28">
        <v>1004531782.41</v>
      </c>
      <c r="J25" s="28">
        <v>925942169.45000005</v>
      </c>
      <c r="K25" s="28">
        <v>810719418.8599999</v>
      </c>
      <c r="L25" s="28">
        <v>575968366.88</v>
      </c>
      <c r="M25" s="28">
        <v>527054580.48000002</v>
      </c>
      <c r="N25" s="28">
        <f t="shared" ref="N25" si="7">SUM(N26:N36)</f>
        <v>8626535121.7099991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>SUM(B26:M26)</f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ref="N27:N36" si="8">SUM(B27:M27)</f>
        <v>0</v>
      </c>
    </row>
    <row r="28" spans="1:14" x14ac:dyDescent="0.2">
      <c r="A28" s="34" t="s">
        <v>36</v>
      </c>
      <c r="B28" s="30">
        <v>22459378.260000002</v>
      </c>
      <c r="C28" s="30">
        <v>24573795.719999999</v>
      </c>
      <c r="D28" s="30">
        <v>22077582.859999999</v>
      </c>
      <c r="E28" s="30">
        <v>19705373.760000002</v>
      </c>
      <c r="F28" s="30">
        <v>8824154.5600000005</v>
      </c>
      <c r="G28" s="30">
        <v>732763.9</v>
      </c>
      <c r="H28" s="30">
        <v>0</v>
      </c>
      <c r="I28" s="30">
        <v>7146828</v>
      </c>
      <c r="J28" s="30">
        <v>7334511.5800000001</v>
      </c>
      <c r="K28" s="30">
        <v>8822163.2799999993</v>
      </c>
      <c r="L28" s="30">
        <v>17791578.600000001</v>
      </c>
      <c r="M28" s="30">
        <v>89356696.930000007</v>
      </c>
      <c r="N28" s="36">
        <f t="shared" si="8"/>
        <v>228824827.45000002</v>
      </c>
    </row>
    <row r="29" spans="1:14" x14ac:dyDescent="0.2">
      <c r="A29" s="34" t="s">
        <v>38</v>
      </c>
      <c r="B29" s="30">
        <v>221564108.61000001</v>
      </c>
      <c r="C29" s="30">
        <v>219736611.06999999</v>
      </c>
      <c r="D29" s="30">
        <v>232352460.46000001</v>
      </c>
      <c r="E29" s="30">
        <v>635419227.96000004</v>
      </c>
      <c r="F29" s="30">
        <v>717644286.88999999</v>
      </c>
      <c r="G29" s="30">
        <v>631102002.14999998</v>
      </c>
      <c r="H29" s="30">
        <v>649810362.88999999</v>
      </c>
      <c r="I29" s="30">
        <v>730224105.14999998</v>
      </c>
      <c r="J29" s="30">
        <v>556628154.46000004</v>
      </c>
      <c r="K29" s="30">
        <v>376362624.36000001</v>
      </c>
      <c r="L29" s="30">
        <v>286703019.23000002</v>
      </c>
      <c r="M29" s="30">
        <v>141176662.08000001</v>
      </c>
      <c r="N29" s="36">
        <f t="shared" si="8"/>
        <v>5398723625.3099995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8"/>
        <v>0</v>
      </c>
    </row>
    <row r="31" spans="1:14" x14ac:dyDescent="0.2">
      <c r="A31" s="34" t="s">
        <v>44</v>
      </c>
      <c r="B31" s="30">
        <v>109228543.23999999</v>
      </c>
      <c r="C31" s="30">
        <v>174817870.75</v>
      </c>
      <c r="D31" s="30">
        <v>212297808.13999999</v>
      </c>
      <c r="E31" s="30">
        <v>98240248.790000007</v>
      </c>
      <c r="F31" s="30">
        <v>89689388.200000003</v>
      </c>
      <c r="G31" s="30">
        <v>52759949.479999997</v>
      </c>
      <c r="H31" s="30">
        <v>61206752.490000002</v>
      </c>
      <c r="I31" s="30">
        <v>47910469.530000001</v>
      </c>
      <c r="J31" s="30">
        <v>47529465.829999998</v>
      </c>
      <c r="K31" s="30">
        <v>34656204.189999998</v>
      </c>
      <c r="L31" s="30">
        <v>3038292.28</v>
      </c>
      <c r="M31" s="30">
        <v>120732378.88</v>
      </c>
      <c r="N31" s="36">
        <f t="shared" si="8"/>
        <v>1052107371.8000001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8"/>
        <v>0</v>
      </c>
    </row>
    <row r="33" spans="1:14" x14ac:dyDescent="0.2">
      <c r="A33" s="34" t="s">
        <v>37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8"/>
        <v>0</v>
      </c>
    </row>
    <row r="34" spans="1:14" x14ac:dyDescent="0.2">
      <c r="A34" s="34" t="s">
        <v>42</v>
      </c>
      <c r="B34" s="30">
        <v>28616273.149999999</v>
      </c>
      <c r="C34" s="30">
        <v>40017351.490000002</v>
      </c>
      <c r="D34" s="30">
        <v>63205760.369999997</v>
      </c>
      <c r="E34" s="30">
        <v>32162844.27</v>
      </c>
      <c r="F34" s="30">
        <v>87317995.920000002</v>
      </c>
      <c r="G34" s="30">
        <v>129100577.66</v>
      </c>
      <c r="H34" s="30">
        <v>197655330.59</v>
      </c>
      <c r="I34" s="30">
        <v>219250379.72999999</v>
      </c>
      <c r="J34" s="30">
        <v>314450037.57999998</v>
      </c>
      <c r="K34" s="30">
        <v>390878427.02999997</v>
      </c>
      <c r="L34" s="30">
        <v>268435476.76999998</v>
      </c>
      <c r="M34" s="30">
        <v>175788842.59</v>
      </c>
      <c r="N34" s="36">
        <f t="shared" si="8"/>
        <v>1946879297.1499999</v>
      </c>
    </row>
    <row r="35" spans="1:14" x14ac:dyDescent="0.2">
      <c r="A35" s="34" t="s">
        <v>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6">
        <f t="shared" si="8"/>
        <v>0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8"/>
        <v>0</v>
      </c>
    </row>
    <row r="37" spans="1:14" ht="13.5" thickBot="1" x14ac:dyDescent="0.25">
      <c r="A37" s="27" t="s">
        <v>45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f t="shared" ref="N37" si="9">SUM(N38,N38)</f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>SUM(B38:M38)</f>
        <v>0</v>
      </c>
    </row>
    <row r="39" spans="1:14" ht="13.5" thickBot="1" x14ac:dyDescent="0.25">
      <c r="A39" s="27" t="s">
        <v>46</v>
      </c>
      <c r="B39" s="28">
        <v>0</v>
      </c>
      <c r="C39" s="28">
        <v>0</v>
      </c>
      <c r="D39" s="28">
        <v>8322617.5</v>
      </c>
      <c r="E39" s="28">
        <v>8890438.5500000007</v>
      </c>
      <c r="F39" s="28">
        <v>7787929</v>
      </c>
      <c r="G39" s="28">
        <v>2501202.83</v>
      </c>
      <c r="H39" s="28">
        <v>7947158.5</v>
      </c>
      <c r="I39" s="28">
        <v>10531695.48</v>
      </c>
      <c r="J39" s="28">
        <v>11539708.99</v>
      </c>
      <c r="K39" s="28">
        <v>15130540.82</v>
      </c>
      <c r="L39" s="28">
        <v>12131527.630000001</v>
      </c>
      <c r="M39" s="28">
        <v>12045017.49</v>
      </c>
      <c r="N39" s="28">
        <f t="shared" ref="N39" si="10">SUM(N40:N49)</f>
        <v>96827836.789999992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8322617.5</v>
      </c>
      <c r="E40" s="30">
        <v>8890438.5500000007</v>
      </c>
      <c r="F40" s="30">
        <v>7787929</v>
      </c>
      <c r="G40" s="30">
        <v>2501202.83</v>
      </c>
      <c r="H40" s="30">
        <v>7947158.5</v>
      </c>
      <c r="I40" s="30">
        <v>10531695.48</v>
      </c>
      <c r="J40" s="30">
        <v>11539708.99</v>
      </c>
      <c r="K40" s="30">
        <v>15130540.82</v>
      </c>
      <c r="L40" s="30">
        <v>12131527.630000001</v>
      </c>
      <c r="M40" s="30">
        <v>12045017.49</v>
      </c>
      <c r="N40" s="36">
        <f>SUM(B40:M40)</f>
        <v>96827836.789999992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ref="N41:N49" si="11">SUM(B41:M41)</f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11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11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11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11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1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1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11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11"/>
        <v>0</v>
      </c>
    </row>
    <row r="50" spans="1:14" ht="13.5" thickBot="1" x14ac:dyDescent="0.25">
      <c r="A50" s="27" t="s">
        <v>57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f t="shared" ref="N50" si="12">SUM(N51:N57)</f>
        <v>0</v>
      </c>
    </row>
    <row r="51" spans="1:14" x14ac:dyDescent="0.2">
      <c r="A51" s="34" t="s">
        <v>62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6">
        <f>SUM(B51:M51)</f>
        <v>0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ref="N52:N56" si="13">SUM(B52:M52)</f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13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3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3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3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>SUM(B57:M57)</f>
        <v>0</v>
      </c>
    </row>
    <row r="58" spans="1:14" ht="23.25" thickBot="1" x14ac:dyDescent="0.25">
      <c r="A58" s="27" t="s">
        <v>65</v>
      </c>
      <c r="B58" s="28">
        <v>6446266.5899999999</v>
      </c>
      <c r="C58" s="28">
        <v>3124555.41</v>
      </c>
      <c r="D58" s="28">
        <v>2897977.77</v>
      </c>
      <c r="E58" s="28">
        <v>883000.83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f t="shared" ref="N58" si="14">SUM(N59:N73)</f>
        <v>13351800.6</v>
      </c>
    </row>
    <row r="59" spans="1:14" x14ac:dyDescent="0.2">
      <c r="A59" s="34" t="s">
        <v>67</v>
      </c>
      <c r="B59" s="30">
        <v>6446266.5899999999</v>
      </c>
      <c r="C59" s="30">
        <v>3124555.41</v>
      </c>
      <c r="D59" s="30">
        <v>2897977.77</v>
      </c>
      <c r="E59" s="30">
        <v>883000.83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6">
        <f>SUM(B59:M59)</f>
        <v>13351800.6</v>
      </c>
    </row>
    <row r="60" spans="1:14" x14ac:dyDescent="0.2">
      <c r="A60" s="34" t="s">
        <v>69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6">
        <f t="shared" ref="N60:N72" si="15">SUM(B60:M60)</f>
        <v>0</v>
      </c>
    </row>
    <row r="61" spans="1:14" x14ac:dyDescent="0.2">
      <c r="A61" s="34" t="s">
        <v>71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6">
        <f t="shared" si="15"/>
        <v>0</v>
      </c>
    </row>
    <row r="62" spans="1:14" x14ac:dyDescent="0.2">
      <c r="A62" s="34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6">
        <f t="shared" si="15"/>
        <v>0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6">
        <f t="shared" si="15"/>
        <v>0</v>
      </c>
    </row>
    <row r="64" spans="1:14" x14ac:dyDescent="0.2">
      <c r="A64" s="34" t="s">
        <v>80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6">
        <f t="shared" si="15"/>
        <v>0</v>
      </c>
    </row>
    <row r="65" spans="1:14" x14ac:dyDescent="0.2">
      <c r="A65" s="34" t="s">
        <v>77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6">
        <f t="shared" si="15"/>
        <v>0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5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5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15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si="15"/>
        <v>0</v>
      </c>
    </row>
    <row r="70" spans="1:14" x14ac:dyDescent="0.2">
      <c r="A70" s="34" t="s">
        <v>73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6">
        <f t="shared" si="15"/>
        <v>0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5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5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>SUM(B73:M73)</f>
        <v>0</v>
      </c>
    </row>
    <row r="74" spans="1:14" ht="13.5" thickBot="1" x14ac:dyDescent="0.25">
      <c r="A74" s="27" t="s">
        <v>86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f t="shared" ref="N74" si="16">SUM(N75:N80)</f>
        <v>0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>SUM(B75:M75)</f>
        <v>0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6">
        <f t="shared" ref="N76:N79" si="17">SUM(B76:M76)</f>
        <v>0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7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7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7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>SUM(B80:M80)</f>
        <v>0</v>
      </c>
    </row>
    <row r="81" spans="1:14" ht="13.5" thickBot="1" x14ac:dyDescent="0.25">
      <c r="A81" s="27" t="s">
        <v>82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f t="shared" ref="N81" si="18">SUM(N82:N85)</f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>SUM(B82:M82)</f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ref="N83:N85" si="19">SUM(B83:M83)</f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9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9"/>
        <v>0</v>
      </c>
    </row>
    <row r="86" spans="1:14" ht="13.5" thickBot="1" x14ac:dyDescent="0.25">
      <c r="A86" s="27" t="s">
        <v>95</v>
      </c>
      <c r="B86" s="28">
        <v>5927313.2000000002</v>
      </c>
      <c r="C86" s="28">
        <v>6240212</v>
      </c>
      <c r="D86" s="28">
        <v>5496431.2000000002</v>
      </c>
      <c r="E86" s="28">
        <v>8796785.6400000006</v>
      </c>
      <c r="F86" s="28">
        <v>14291787.4</v>
      </c>
      <c r="G86" s="28">
        <v>13406911.35</v>
      </c>
      <c r="H86" s="28">
        <v>42341193.82</v>
      </c>
      <c r="I86" s="28">
        <v>10479713.17</v>
      </c>
      <c r="J86" s="28">
        <v>35942163.799999997</v>
      </c>
      <c r="K86" s="28">
        <v>18364009.32</v>
      </c>
      <c r="L86" s="28">
        <v>33020789.48</v>
      </c>
      <c r="M86" s="28">
        <v>26215168.280000001</v>
      </c>
      <c r="N86" s="28">
        <f t="shared" ref="N86" si="20">SUM(N87:N94)</f>
        <v>220522478.65999997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5537350</v>
      </c>
      <c r="L87" s="30">
        <v>0</v>
      </c>
      <c r="M87" s="30">
        <v>0</v>
      </c>
      <c r="N87" s="36">
        <f>SUM(B87:M87)</f>
        <v>5537350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2730518.84</v>
      </c>
      <c r="F88" s="30">
        <v>3519558.4</v>
      </c>
      <c r="G88" s="30">
        <v>127762.35</v>
      </c>
      <c r="H88" s="30">
        <v>26231073.82</v>
      </c>
      <c r="I88" s="30">
        <v>4332488.8099999996</v>
      </c>
      <c r="J88" s="30">
        <v>8891779.0099999998</v>
      </c>
      <c r="K88" s="30">
        <v>0</v>
      </c>
      <c r="L88" s="30">
        <v>0</v>
      </c>
      <c r="M88" s="30">
        <v>0</v>
      </c>
      <c r="N88" s="36">
        <f t="shared" ref="N88:N93" si="21">SUM(B88:M88)</f>
        <v>45833181.229999997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21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21"/>
        <v>0</v>
      </c>
    </row>
    <row r="91" spans="1:14" x14ac:dyDescent="0.2">
      <c r="A91" s="34" t="s">
        <v>97</v>
      </c>
      <c r="B91" s="30">
        <v>5927313.2000000002</v>
      </c>
      <c r="C91" s="30">
        <v>6240212</v>
      </c>
      <c r="D91" s="30">
        <v>5496431.2000000002</v>
      </c>
      <c r="E91" s="30">
        <v>6066266.7999999998</v>
      </c>
      <c r="F91" s="30">
        <v>10772229</v>
      </c>
      <c r="G91" s="30">
        <v>13279149</v>
      </c>
      <c r="H91" s="30">
        <v>16110120</v>
      </c>
      <c r="I91" s="30">
        <v>6147224.3600000003</v>
      </c>
      <c r="J91" s="30">
        <v>27050384.789999999</v>
      </c>
      <c r="K91" s="30">
        <v>12826659.32</v>
      </c>
      <c r="L91" s="30">
        <v>33020789.48</v>
      </c>
      <c r="M91" s="30">
        <v>26215168.280000001</v>
      </c>
      <c r="N91" s="36">
        <f t="shared" si="21"/>
        <v>169151947.42999998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21"/>
        <v>0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21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>SUM(B94:M94)</f>
        <v>0</v>
      </c>
    </row>
    <row r="95" spans="1:14" ht="13.5" thickBot="1" x14ac:dyDescent="0.25">
      <c r="A95" s="27" t="s">
        <v>92</v>
      </c>
      <c r="B95" s="28">
        <v>150390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f t="shared" ref="N95" si="22">SUM(N96:N98)</f>
        <v>150390</v>
      </c>
    </row>
    <row r="96" spans="1:14" x14ac:dyDescent="0.2">
      <c r="A96" s="34" t="s">
        <v>93</v>
      </c>
      <c r="B96" s="30">
        <v>150390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6">
        <f>SUM(B96:M96)</f>
        <v>150390</v>
      </c>
    </row>
    <row r="97" spans="1:14" x14ac:dyDescent="0.2">
      <c r="A97" s="34" t="s">
        <v>94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6">
        <f t="shared" ref="N97" si="23">SUM(B97:M97)</f>
        <v>0</v>
      </c>
    </row>
    <row r="98" spans="1:14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>SUM(B98:M98)</f>
        <v>0</v>
      </c>
    </row>
    <row r="99" spans="1:14" ht="13.5" thickBot="1" x14ac:dyDescent="0.25">
      <c r="A99" s="27" t="s">
        <v>233</v>
      </c>
      <c r="B99" s="28">
        <v>0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f t="shared" ref="N99" si="24">SUM(N100,N100)</f>
        <v>0</v>
      </c>
    </row>
    <row r="100" spans="1:14" ht="13.5" thickBot="1" x14ac:dyDescent="0.25">
      <c r="A100" s="41" t="s">
        <v>233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4">
        <f>SUM(B100:M100)</f>
        <v>0</v>
      </c>
    </row>
    <row r="101" spans="1:14" ht="13.5" thickBot="1" x14ac:dyDescent="0.25">
      <c r="A101" s="45" t="s">
        <v>104</v>
      </c>
      <c r="B101" s="46">
        <f>B4+B10+B17+B22+B25+B37+B39+B50+B58+B74+B81+B86+B95+B99</f>
        <v>394392273.04999995</v>
      </c>
      <c r="C101" s="46">
        <f t="shared" ref="C101" si="25">C4+C10+C17+C22+C25+C37+C39+C50+C58+C74+C81+C86+C95+C99</f>
        <v>468510396.44</v>
      </c>
      <c r="D101" s="46">
        <f t="shared" ref="D101:M101" si="26">D99+D95+D86+D81+D74+D58+D50+D39+D37+D25+D22+D17+D10+D4</f>
        <v>546650638.29999995</v>
      </c>
      <c r="E101" s="46">
        <f t="shared" si="26"/>
        <v>819693362.16999996</v>
      </c>
      <c r="F101" s="46">
        <f t="shared" si="26"/>
        <v>946204398.28999996</v>
      </c>
      <c r="G101" s="46">
        <f t="shared" si="26"/>
        <v>840800481.57999992</v>
      </c>
      <c r="H101" s="46">
        <f t="shared" si="26"/>
        <v>968774722.45000005</v>
      </c>
      <c r="I101" s="46">
        <f t="shared" si="26"/>
        <v>1046856663.98</v>
      </c>
      <c r="J101" s="46">
        <f t="shared" si="26"/>
        <v>983722728.63000011</v>
      </c>
      <c r="K101" s="46">
        <f t="shared" si="26"/>
        <v>846802475.99999988</v>
      </c>
      <c r="L101" s="46">
        <f t="shared" si="26"/>
        <v>644115481.18000007</v>
      </c>
      <c r="M101" s="46">
        <f t="shared" si="26"/>
        <v>613574483.47000003</v>
      </c>
      <c r="N101" s="46">
        <f t="shared" ref="N101" si="27">SUM(N99,N95,N86,N81,N74,N58,N50,N39,N37,N25,N22,N17,N10,N4)</f>
        <v>9120098105.5399971</v>
      </c>
    </row>
    <row r="102" spans="1:14" x14ac:dyDescent="0.2">
      <c r="N102" s="48"/>
    </row>
    <row r="105" spans="1:14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3"/>
  <sheetViews>
    <sheetView showGridLines="0" showRowColHeaders="0" topLeftCell="C91" workbookViewId="0">
      <selection activeCell="D14" sqref="D14"/>
    </sheetView>
  </sheetViews>
  <sheetFormatPr baseColWidth="10" defaultRowHeight="15" x14ac:dyDescent="0.25"/>
  <cols>
    <col min="1" max="1" width="69.5703125" bestFit="1" customWidth="1"/>
    <col min="2" max="14" width="15.42578125" customWidth="1"/>
  </cols>
  <sheetData>
    <row r="3" spans="1:14" ht="18.75" x14ac:dyDescent="0.3">
      <c r="A3" s="5" t="s">
        <v>202</v>
      </c>
      <c r="B3" s="5"/>
      <c r="C3" s="5"/>
    </row>
    <row r="5" spans="1:14" x14ac:dyDescent="0.25">
      <c r="A5" s="3" t="s">
        <v>201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800531.32389627001</v>
      </c>
      <c r="F6" s="7">
        <v>2823410.8261037301</v>
      </c>
      <c r="G6" s="7">
        <v>612495.1</v>
      </c>
      <c r="H6" s="7">
        <v>1659225.63</v>
      </c>
      <c r="I6" s="7">
        <v>450645.52</v>
      </c>
      <c r="J6" s="7">
        <v>2676954.4602000001</v>
      </c>
      <c r="K6" s="7">
        <v>7078053.2230400005</v>
      </c>
      <c r="L6" s="7">
        <v>9854212.7893599998</v>
      </c>
      <c r="M6" s="7">
        <v>11457891.560399998</v>
      </c>
      <c r="N6" s="7">
        <v>37413420.433000006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800531.32389627001</v>
      </c>
      <c r="F8" s="2">
        <v>22920.426103729988</v>
      </c>
      <c r="G8" s="2">
        <v>0</v>
      </c>
      <c r="H8" s="2">
        <v>1659225.63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2482677.38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2800490.4</v>
      </c>
      <c r="G11" s="2">
        <v>612495.1</v>
      </c>
      <c r="H11" s="2">
        <v>0</v>
      </c>
      <c r="I11" s="2">
        <v>450645.52</v>
      </c>
      <c r="J11" s="2">
        <v>2676954.4602000001</v>
      </c>
      <c r="K11" s="2">
        <v>7078053.2230400005</v>
      </c>
      <c r="L11" s="2">
        <v>9854212.7893599998</v>
      </c>
      <c r="M11" s="2">
        <v>11457891.560399998</v>
      </c>
      <c r="N11" s="2">
        <v>34930743.053000003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6158791.3631999996</v>
      </c>
      <c r="F12" s="7">
        <v>2065611.6936000001</v>
      </c>
      <c r="G12" s="7">
        <v>0</v>
      </c>
      <c r="H12" s="7">
        <v>2152683.9876000001</v>
      </c>
      <c r="I12" s="7">
        <v>0</v>
      </c>
      <c r="J12" s="7">
        <v>0</v>
      </c>
      <c r="K12" s="7">
        <v>0</v>
      </c>
      <c r="L12" s="7">
        <v>0</v>
      </c>
      <c r="M12" s="7">
        <v>7728127.3524000002</v>
      </c>
      <c r="N12" s="7">
        <v>18105214.3968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6158791.3631999996</v>
      </c>
      <c r="F13" s="2">
        <v>2065611.6936000001</v>
      </c>
      <c r="G13" s="2">
        <v>0</v>
      </c>
      <c r="H13" s="2">
        <v>2152683.9876000001</v>
      </c>
      <c r="I13" s="2">
        <v>0</v>
      </c>
      <c r="J13" s="2">
        <v>0</v>
      </c>
      <c r="K13" s="2">
        <v>0</v>
      </c>
      <c r="L13" s="2">
        <v>0</v>
      </c>
      <c r="M13" s="2">
        <v>7728127.3524000002</v>
      </c>
      <c r="N13" s="2">
        <v>18105214.3968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220566536.19255722</v>
      </c>
      <c r="C27" s="7">
        <v>287221369.44735563</v>
      </c>
      <c r="D27" s="7">
        <v>353542616.25123471</v>
      </c>
      <c r="E27" s="7">
        <v>466293729.52980781</v>
      </c>
      <c r="F27" s="7">
        <v>569189675.25929189</v>
      </c>
      <c r="G27" s="7">
        <v>607558467.3166194</v>
      </c>
      <c r="H27" s="7">
        <v>539520852.8639065</v>
      </c>
      <c r="I27" s="7">
        <v>542399839.67895973</v>
      </c>
      <c r="J27" s="7">
        <v>510777738.15465254</v>
      </c>
      <c r="K27" s="7">
        <v>520107812.95208031</v>
      </c>
      <c r="L27" s="7">
        <v>358049131.49433917</v>
      </c>
      <c r="M27" s="7">
        <v>337685712.836667</v>
      </c>
      <c r="N27" s="7">
        <v>5312913481.9774714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12645436.020222569</v>
      </c>
      <c r="C30" s="2">
        <v>20662314.668489996</v>
      </c>
      <c r="D30" s="2">
        <v>24115172.713598825</v>
      </c>
      <c r="E30" s="2">
        <v>8104523.5994970854</v>
      </c>
      <c r="F30" s="2">
        <v>49218.870852784406</v>
      </c>
      <c r="G30" s="2">
        <v>5635463.966</v>
      </c>
      <c r="H30" s="2">
        <v>1161.6867999999999</v>
      </c>
      <c r="I30" s="2">
        <v>0</v>
      </c>
      <c r="J30" s="2">
        <v>3813738.6768</v>
      </c>
      <c r="K30" s="2">
        <v>0</v>
      </c>
      <c r="L30" s="2">
        <v>8602110.9058520515</v>
      </c>
      <c r="M30" s="2">
        <v>19713626.268523641</v>
      </c>
      <c r="N30" s="2">
        <v>103342767.37663695</v>
      </c>
    </row>
    <row r="31" spans="1:14" x14ac:dyDescent="0.25">
      <c r="A31" s="1" t="s">
        <v>37</v>
      </c>
      <c r="B31" s="2">
        <v>-13182</v>
      </c>
      <c r="C31" s="2">
        <v>0</v>
      </c>
      <c r="D31" s="2">
        <v>4682001.78055376</v>
      </c>
      <c r="E31" s="2">
        <v>6028719.7103848979</v>
      </c>
      <c r="F31" s="2">
        <v>688093.9716212221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11385633.462559881</v>
      </c>
    </row>
    <row r="32" spans="1:14" x14ac:dyDescent="0.25">
      <c r="A32" s="1" t="s">
        <v>38</v>
      </c>
      <c r="B32" s="2">
        <v>56250586.86751128</v>
      </c>
      <c r="C32" s="2">
        <v>106274860.79186119</v>
      </c>
      <c r="D32" s="2">
        <v>163041831.08331159</v>
      </c>
      <c r="E32" s="2">
        <v>374848160.27028459</v>
      </c>
      <c r="F32" s="2">
        <v>491872055.51901019</v>
      </c>
      <c r="G32" s="2">
        <v>451399661.58184052</v>
      </c>
      <c r="H32" s="2">
        <v>424796044.71249378</v>
      </c>
      <c r="I32" s="2">
        <v>353932137.63225448</v>
      </c>
      <c r="J32" s="2">
        <v>254208761.60680956</v>
      </c>
      <c r="K32" s="2">
        <v>328696843.44810474</v>
      </c>
      <c r="L32" s="2">
        <v>204205028.7617228</v>
      </c>
      <c r="M32" s="2">
        <v>135640283.49358293</v>
      </c>
      <c r="N32" s="2">
        <v>3345166255.7687874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25580471.671898566</v>
      </c>
      <c r="C36" s="2">
        <v>49379372.274833009</v>
      </c>
      <c r="D36" s="2">
        <v>71733097.825391009</v>
      </c>
      <c r="E36" s="2">
        <v>67926065.589808792</v>
      </c>
      <c r="F36" s="2">
        <v>58458596.437712625</v>
      </c>
      <c r="G36" s="2">
        <v>115302592.70644158</v>
      </c>
      <c r="H36" s="2">
        <v>100569469.97222367</v>
      </c>
      <c r="I36" s="2">
        <v>155090498.89289376</v>
      </c>
      <c r="J36" s="2">
        <v>219492196.9623028</v>
      </c>
      <c r="K36" s="2">
        <v>150654490.33990133</v>
      </c>
      <c r="L36" s="2">
        <v>113507685.15616968</v>
      </c>
      <c r="M36" s="2">
        <v>67904044.226206079</v>
      </c>
      <c r="N36" s="2">
        <v>1195598582.055783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126103223.63292481</v>
      </c>
      <c r="C38" s="2">
        <v>110904821.71217141</v>
      </c>
      <c r="D38" s="2">
        <v>89970512.848379567</v>
      </c>
      <c r="E38" s="2">
        <v>9386260.3598324303</v>
      </c>
      <c r="F38" s="2">
        <v>18121710.460095074</v>
      </c>
      <c r="G38" s="2">
        <v>35220749.062337302</v>
      </c>
      <c r="H38" s="2">
        <v>14154176.492389055</v>
      </c>
      <c r="I38" s="2">
        <v>33377203.153811432</v>
      </c>
      <c r="J38" s="2">
        <v>33263040.908740174</v>
      </c>
      <c r="K38" s="2">
        <v>40756479.164074242</v>
      </c>
      <c r="L38" s="2">
        <v>31734306.670594651</v>
      </c>
      <c r="M38" s="2">
        <v>114427758.84835432</v>
      </c>
      <c r="N38" s="2">
        <v>657420243.31370449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5684172.561999999</v>
      </c>
      <c r="C60" s="7">
        <v>5005318.2131999992</v>
      </c>
      <c r="D60" s="7">
        <v>4428269.1547999997</v>
      </c>
      <c r="E60" s="7">
        <v>4569207.9958999986</v>
      </c>
      <c r="F60" s="7">
        <v>2630715.7265000003</v>
      </c>
      <c r="G60" s="7">
        <v>7433791.2400000012</v>
      </c>
      <c r="H60" s="7">
        <v>6830131.8526000017</v>
      </c>
      <c r="I60" s="7">
        <v>7600402.3079999993</v>
      </c>
      <c r="J60" s="7">
        <v>6710581.8440000005</v>
      </c>
      <c r="K60" s="7">
        <v>7949771.540000001</v>
      </c>
      <c r="L60" s="7">
        <v>6195903.1212999979</v>
      </c>
      <c r="M60" s="7">
        <v>4395648.7453999994</v>
      </c>
      <c r="N60" s="7">
        <v>69433914.3037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5684172.561999999</v>
      </c>
      <c r="C62" s="2">
        <v>5005318.2131999992</v>
      </c>
      <c r="D62" s="2">
        <v>4428269.1547999997</v>
      </c>
      <c r="E62" s="2">
        <v>4569207.9958999986</v>
      </c>
      <c r="F62" s="2">
        <v>2630715.7265000003</v>
      </c>
      <c r="G62" s="2">
        <v>7433791.2400000012</v>
      </c>
      <c r="H62" s="2">
        <v>6830131.8526000017</v>
      </c>
      <c r="I62" s="2">
        <v>7600402.3079999993</v>
      </c>
      <c r="J62" s="2">
        <v>6710581.8440000005</v>
      </c>
      <c r="K62" s="2">
        <v>7949771.540000001</v>
      </c>
      <c r="L62" s="2">
        <v>6195903.1212999979</v>
      </c>
      <c r="M62" s="2">
        <v>4395648.7453999994</v>
      </c>
      <c r="N62" s="2">
        <v>69433914.3037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257008.99943000003</v>
      </c>
      <c r="K90" s="7">
        <v>564469.13714999997</v>
      </c>
      <c r="L90" s="7">
        <v>175073.08921999997</v>
      </c>
      <c r="M90" s="7">
        <v>293152.5</v>
      </c>
      <c r="N90" s="7">
        <v>1289703.7257999999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257008.99943000003</v>
      </c>
      <c r="K92" s="2">
        <v>564469.13714999997</v>
      </c>
      <c r="L92" s="2">
        <v>175073.08921999997</v>
      </c>
      <c r="M92" s="2">
        <v>0</v>
      </c>
      <c r="N92" s="2">
        <v>996551.2257999999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293152.5</v>
      </c>
      <c r="N93" s="2">
        <v>293152.5</v>
      </c>
    </row>
    <row r="94" spans="1:14" x14ac:dyDescent="0.25">
      <c r="A94" s="6" t="s">
        <v>95</v>
      </c>
      <c r="B94" s="7">
        <v>11323651.24</v>
      </c>
      <c r="C94" s="7">
        <v>8692301.7800000012</v>
      </c>
      <c r="D94" s="7">
        <v>7764857.1199999992</v>
      </c>
      <c r="E94" s="7">
        <v>5457114.1799999997</v>
      </c>
      <c r="F94" s="7">
        <v>14923075.16982241</v>
      </c>
      <c r="G94" s="7">
        <v>19530686.850777589</v>
      </c>
      <c r="H94" s="7">
        <v>25714722.955800001</v>
      </c>
      <c r="I94" s="7">
        <v>23002925.345600002</v>
      </c>
      <c r="J94" s="7">
        <v>3719149.8</v>
      </c>
      <c r="K94" s="7">
        <v>6949297.7999999998</v>
      </c>
      <c r="L94" s="7">
        <v>19392863.542800002</v>
      </c>
      <c r="M94" s="7">
        <v>35404354.621399999</v>
      </c>
      <c r="N94" s="7">
        <v>181875000.40619999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11323651.24</v>
      </c>
      <c r="C96" s="11">
        <v>8665301.7800000012</v>
      </c>
      <c r="D96" s="11">
        <v>7764857.1199999992</v>
      </c>
      <c r="E96" s="11">
        <v>3183874.1799999997</v>
      </c>
      <c r="F96" s="11">
        <v>3252646.8</v>
      </c>
      <c r="G96" s="11">
        <v>9600926.4000000004</v>
      </c>
      <c r="H96" s="11">
        <v>9201605.4000000004</v>
      </c>
      <c r="I96" s="11">
        <v>11563694.600000001</v>
      </c>
      <c r="J96" s="11">
        <v>3719149.8</v>
      </c>
      <c r="K96" s="11">
        <v>6949297.7999999998</v>
      </c>
      <c r="L96" s="11">
        <v>9732061.1999999993</v>
      </c>
      <c r="M96" s="11">
        <v>13057493.879999999</v>
      </c>
      <c r="N96" s="11">
        <v>98014560.199999988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27000</v>
      </c>
      <c r="D99" s="11">
        <v>0</v>
      </c>
      <c r="E99" s="11">
        <v>2273240</v>
      </c>
      <c r="F99" s="11">
        <v>11670428.369822411</v>
      </c>
      <c r="G99" s="11">
        <v>9929760.4507775903</v>
      </c>
      <c r="H99" s="11">
        <v>16513117.5558</v>
      </c>
      <c r="I99" s="11">
        <v>11439230.7456</v>
      </c>
      <c r="J99" s="11">
        <v>0</v>
      </c>
      <c r="K99" s="11">
        <v>0</v>
      </c>
      <c r="L99" s="11">
        <v>9660802.3428000007</v>
      </c>
      <c r="M99" s="11">
        <v>22346860.7414</v>
      </c>
      <c r="N99" s="11">
        <v>83860440.206200004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125</v>
      </c>
      <c r="B103" s="13">
        <v>237574359.99455723</v>
      </c>
      <c r="C103" s="13">
        <v>300918989.44055557</v>
      </c>
      <c r="D103" s="13">
        <v>365735742.52603471</v>
      </c>
      <c r="E103" s="13">
        <v>483279374.39280403</v>
      </c>
      <c r="F103" s="13">
        <v>591632488.675318</v>
      </c>
      <c r="G103" s="13">
        <v>635135440.50739694</v>
      </c>
      <c r="H103" s="13">
        <v>575877617.2899065</v>
      </c>
      <c r="I103" s="13">
        <v>573453812.85255969</v>
      </c>
      <c r="J103" s="13">
        <v>524141433.25828254</v>
      </c>
      <c r="K103" s="13">
        <v>542649404.65227032</v>
      </c>
      <c r="L103" s="13">
        <v>393667184.03701919</v>
      </c>
      <c r="M103" s="13">
        <v>396964887.61626703</v>
      </c>
      <c r="N103" s="13">
        <v>5621030735.2429714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/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196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1471110.912</v>
      </c>
      <c r="C6" s="7">
        <v>0</v>
      </c>
      <c r="D6" s="7">
        <v>2894382.5112000001</v>
      </c>
      <c r="E6" s="7">
        <v>0</v>
      </c>
      <c r="F6" s="7">
        <v>0</v>
      </c>
      <c r="G6" s="7">
        <v>618493.19999999995</v>
      </c>
      <c r="H6" s="7">
        <v>3674529.9495999999</v>
      </c>
      <c r="I6" s="7">
        <v>1774464.997</v>
      </c>
      <c r="J6" s="7">
        <v>3678450.4492000001</v>
      </c>
      <c r="K6" s="7">
        <v>5357262.1378934449</v>
      </c>
      <c r="L6" s="7">
        <v>1206295.0560000001</v>
      </c>
      <c r="M6" s="7">
        <v>0</v>
      </c>
      <c r="N6" s="7">
        <v>20674989.212893449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618493.19999999995</v>
      </c>
      <c r="H8" s="2">
        <v>17572.599999999999</v>
      </c>
      <c r="I8" s="2">
        <v>504939.6</v>
      </c>
      <c r="J8" s="2">
        <v>0</v>
      </c>
      <c r="K8" s="2">
        <v>380182.113624505</v>
      </c>
      <c r="L8" s="2">
        <v>0</v>
      </c>
      <c r="M8" s="2">
        <v>0</v>
      </c>
      <c r="N8" s="2">
        <v>1521187.5136245049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1471110.912</v>
      </c>
      <c r="C11" s="2">
        <v>0</v>
      </c>
      <c r="D11" s="2">
        <v>2894382.5112000001</v>
      </c>
      <c r="E11" s="2">
        <v>0</v>
      </c>
      <c r="F11" s="2">
        <v>0</v>
      </c>
      <c r="G11" s="2">
        <v>0</v>
      </c>
      <c r="H11" s="2">
        <v>3656957.3495999998</v>
      </c>
      <c r="I11" s="2">
        <v>1269525.3969999999</v>
      </c>
      <c r="J11" s="2">
        <v>3678450.4492000001</v>
      </c>
      <c r="K11" s="2">
        <v>4977080.0242689401</v>
      </c>
      <c r="L11" s="2">
        <v>1206295.0560000001</v>
      </c>
      <c r="M11" s="2">
        <v>0</v>
      </c>
      <c r="N11" s="2">
        <v>19153801.699268945</v>
      </c>
    </row>
    <row r="12" spans="1:14" x14ac:dyDescent="0.25">
      <c r="A12" s="6" t="s">
        <v>18</v>
      </c>
      <c r="B12" s="7">
        <v>0</v>
      </c>
      <c r="C12" s="7">
        <v>0</v>
      </c>
      <c r="D12" s="7">
        <v>2962254.2831999999</v>
      </c>
      <c r="E12" s="7">
        <v>1456203.594</v>
      </c>
      <c r="F12" s="7">
        <v>1805544.4950000001</v>
      </c>
      <c r="G12" s="7">
        <v>3800058.1291999999</v>
      </c>
      <c r="H12" s="7">
        <v>2121850.068</v>
      </c>
      <c r="I12" s="7">
        <v>0</v>
      </c>
      <c r="J12" s="7">
        <v>3546233.2179999999</v>
      </c>
      <c r="K12" s="7">
        <v>4609086.324</v>
      </c>
      <c r="L12" s="7">
        <v>1410076.8292</v>
      </c>
      <c r="M12" s="7">
        <v>0</v>
      </c>
      <c r="N12" s="7">
        <v>21711306.940599997</v>
      </c>
    </row>
    <row r="13" spans="1:14" x14ac:dyDescent="0.25">
      <c r="A13" s="1" t="s">
        <v>19</v>
      </c>
      <c r="B13" s="2">
        <v>0</v>
      </c>
      <c r="C13" s="2">
        <v>0</v>
      </c>
      <c r="D13" s="2">
        <v>2962254.2831999999</v>
      </c>
      <c r="E13" s="2">
        <v>1456203.594</v>
      </c>
      <c r="F13" s="2">
        <v>1805544.4950000001</v>
      </c>
      <c r="G13" s="2">
        <v>3800058.1291999999</v>
      </c>
      <c r="H13" s="2">
        <v>2121850.068</v>
      </c>
      <c r="I13" s="2">
        <v>0</v>
      </c>
      <c r="J13" s="2">
        <v>3546233.2179999999</v>
      </c>
      <c r="K13" s="2">
        <v>2183474.1239999998</v>
      </c>
      <c r="L13" s="2">
        <v>1410076.8292</v>
      </c>
      <c r="M13" s="2">
        <v>0</v>
      </c>
      <c r="N13" s="2">
        <v>19285694.740599997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2425612.2000000002</v>
      </c>
      <c r="L16" s="2">
        <v>0</v>
      </c>
      <c r="M16" s="2">
        <v>0</v>
      </c>
      <c r="N16" s="2">
        <v>2425612.2000000002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157756.97700000001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157756.97700000001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157756.97700000001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157756.97700000001</v>
      </c>
    </row>
    <row r="27" spans="1:14" x14ac:dyDescent="0.25">
      <c r="A27" s="6" t="s">
        <v>33</v>
      </c>
      <c r="B27" s="7">
        <v>239636235.55228308</v>
      </c>
      <c r="C27" s="7">
        <v>149113623.64925814</v>
      </c>
      <c r="D27" s="7">
        <v>198452602.81420824</v>
      </c>
      <c r="E27" s="7">
        <v>388824783.94502592</v>
      </c>
      <c r="F27" s="7">
        <v>428148713.15536487</v>
      </c>
      <c r="G27" s="7">
        <v>375603797.00733763</v>
      </c>
      <c r="H27" s="7">
        <v>312732506.15198541</v>
      </c>
      <c r="I27" s="7">
        <v>355074615.77680087</v>
      </c>
      <c r="J27" s="7">
        <v>226798708.77952293</v>
      </c>
      <c r="K27" s="7">
        <v>219042638.14755097</v>
      </c>
      <c r="L27" s="7">
        <v>199216241.13653603</v>
      </c>
      <c r="M27" s="7">
        <v>127669438.63267741</v>
      </c>
      <c r="N27" s="7">
        <v>3220313904.7485514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16910915.719456837</v>
      </c>
      <c r="C30" s="2">
        <v>6475927.0927999988</v>
      </c>
      <c r="D30" s="2">
        <v>6374453.4182000002</v>
      </c>
      <c r="E30" s="2">
        <v>481099.59</v>
      </c>
      <c r="F30" s="2">
        <v>0</v>
      </c>
      <c r="G30" s="2">
        <v>0</v>
      </c>
      <c r="H30" s="2">
        <v>0</v>
      </c>
      <c r="I30" s="2">
        <v>319512.75</v>
      </c>
      <c r="J30" s="2">
        <v>9039623.8307984304</v>
      </c>
      <c r="K30" s="2">
        <v>8920645.2195812892</v>
      </c>
      <c r="L30" s="2">
        <v>4978025.5858546402</v>
      </c>
      <c r="M30" s="2">
        <v>8331690.6039999994</v>
      </c>
      <c r="N30" s="2">
        <v>61831893.8106912</v>
      </c>
    </row>
    <row r="31" spans="1:14" x14ac:dyDescent="0.25">
      <c r="A31" s="1" t="s">
        <v>37</v>
      </c>
      <c r="B31" s="2">
        <v>0</v>
      </c>
      <c r="C31" s="2">
        <v>0</v>
      </c>
      <c r="D31" s="2">
        <v>1478636.7575882997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2710773</v>
      </c>
      <c r="L31" s="2">
        <v>3443325</v>
      </c>
      <c r="M31" s="2">
        <v>1994538</v>
      </c>
      <c r="N31" s="2">
        <v>9627272.7575883009</v>
      </c>
    </row>
    <row r="32" spans="1:14" x14ac:dyDescent="0.25">
      <c r="A32" s="1" t="s">
        <v>38</v>
      </c>
      <c r="B32" s="2">
        <v>50998277.665006146</v>
      </c>
      <c r="C32" s="2">
        <v>44977120.141508177</v>
      </c>
      <c r="D32" s="2">
        <v>125571856.18437889</v>
      </c>
      <c r="E32" s="2">
        <v>313018377.04165953</v>
      </c>
      <c r="F32" s="2">
        <v>272439025.26772302</v>
      </c>
      <c r="G32" s="2">
        <v>223638831.75330111</v>
      </c>
      <c r="H32" s="2">
        <v>172856680.08554071</v>
      </c>
      <c r="I32" s="2">
        <v>196811109.19063881</v>
      </c>
      <c r="J32" s="2">
        <v>107339633.681053</v>
      </c>
      <c r="K32" s="2">
        <v>128881740.043319</v>
      </c>
      <c r="L32" s="2">
        <v>106821679.92568301</v>
      </c>
      <c r="M32" s="2">
        <v>34546364.597062081</v>
      </c>
      <c r="N32" s="2">
        <v>1777900695.5768735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15383433.099104339</v>
      </c>
      <c r="C36" s="2">
        <v>17398769.408639625</v>
      </c>
      <c r="D36" s="2">
        <v>1861031.9477181986</v>
      </c>
      <c r="E36" s="2">
        <v>58402634.112652399</v>
      </c>
      <c r="F36" s="2">
        <v>147367470.27759388</v>
      </c>
      <c r="G36" s="2">
        <v>141577697.04536974</v>
      </c>
      <c r="H36" s="2">
        <v>134280555.67176902</v>
      </c>
      <c r="I36" s="2">
        <v>140117346.13934678</v>
      </c>
      <c r="J36" s="2">
        <v>89651362.471652105</v>
      </c>
      <c r="K36" s="2">
        <v>70328144.904650703</v>
      </c>
      <c r="L36" s="2">
        <v>76810386.2249984</v>
      </c>
      <c r="M36" s="2">
        <v>26363411.797587145</v>
      </c>
      <c r="N36" s="2">
        <v>919542243.10108232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156343609.06871575</v>
      </c>
      <c r="C38" s="2">
        <v>80261807.006310344</v>
      </c>
      <c r="D38" s="2">
        <v>63166624.506322861</v>
      </c>
      <c r="E38" s="2">
        <v>16922673.200713988</v>
      </c>
      <c r="F38" s="2">
        <v>8342217.6100479281</v>
      </c>
      <c r="G38" s="2">
        <v>10387268.208666768</v>
      </c>
      <c r="H38" s="2">
        <v>5595270.3946756991</v>
      </c>
      <c r="I38" s="2">
        <v>17826647.696815226</v>
      </c>
      <c r="J38" s="2">
        <v>20768088.796019401</v>
      </c>
      <c r="K38" s="2">
        <v>8201334.9800000004</v>
      </c>
      <c r="L38" s="2">
        <v>7162824.4000000004</v>
      </c>
      <c r="M38" s="2">
        <v>56433433.634028189</v>
      </c>
      <c r="N38" s="2">
        <v>451411799.50231612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1953697.8676999998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1953697.8676999998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1953697.8676999998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1953697.8676999998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43272448.411300011</v>
      </c>
      <c r="C60" s="7">
        <v>28828904.194999997</v>
      </c>
      <c r="D60" s="7">
        <v>16155814.632999999</v>
      </c>
      <c r="E60" s="7">
        <v>6.0000000521540642E-3</v>
      </c>
      <c r="F60" s="7">
        <v>0</v>
      </c>
      <c r="G60" s="7">
        <v>0</v>
      </c>
      <c r="H60" s="7">
        <v>0</v>
      </c>
      <c r="I60" s="7">
        <v>580070.40000000002</v>
      </c>
      <c r="J60" s="7">
        <v>984496.51199999987</v>
      </c>
      <c r="K60" s="7">
        <v>1002570.54</v>
      </c>
      <c r="L60" s="7">
        <v>1437587.22</v>
      </c>
      <c r="M60" s="7">
        <v>4408312.3036000002</v>
      </c>
      <c r="N60" s="7">
        <v>96670204.220900014</v>
      </c>
    </row>
    <row r="61" spans="1:14" x14ac:dyDescent="0.25">
      <c r="A61" s="1" t="s">
        <v>66</v>
      </c>
      <c r="B61" s="2">
        <v>43272448.411300011</v>
      </c>
      <c r="C61" s="2">
        <v>28828904.194999997</v>
      </c>
      <c r="D61" s="2">
        <v>16155814.632999999</v>
      </c>
      <c r="E61" s="2">
        <v>6.0000000521540642E-3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88257167.24530001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293359.92</v>
      </c>
      <c r="K62" s="2">
        <v>1002570.54</v>
      </c>
      <c r="L62" s="2">
        <v>1437587.22</v>
      </c>
      <c r="M62" s="2">
        <v>4408312.3036000002</v>
      </c>
      <c r="N62" s="2">
        <v>7141829.9835999999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580070.40000000002</v>
      </c>
      <c r="J75" s="2">
        <v>691136.59199999995</v>
      </c>
      <c r="K75" s="2">
        <v>0</v>
      </c>
      <c r="L75" s="2">
        <v>0</v>
      </c>
      <c r="M75" s="2">
        <v>0</v>
      </c>
      <c r="N75" s="2">
        <v>1271206.9920000001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133717.44</v>
      </c>
      <c r="D90" s="7">
        <v>459648.75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593366.18999999994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133717.44</v>
      </c>
      <c r="D92" s="2">
        <v>459648.75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593366.18999999994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9100050.7555633336</v>
      </c>
      <c r="C94" s="7">
        <v>5599451.29</v>
      </c>
      <c r="D94" s="7">
        <v>6590362.5359999994</v>
      </c>
      <c r="E94" s="7">
        <v>4269074.7560000001</v>
      </c>
      <c r="F94" s="7">
        <v>7523536.0836000005</v>
      </c>
      <c r="G94" s="7">
        <v>24518141.0482</v>
      </c>
      <c r="H94" s="7">
        <v>20566421.412</v>
      </c>
      <c r="I94" s="7">
        <v>7224742.2629999993</v>
      </c>
      <c r="J94" s="7">
        <v>7550665.2532000002</v>
      </c>
      <c r="K94" s="7">
        <v>7192903.1040000003</v>
      </c>
      <c r="L94" s="7">
        <v>0</v>
      </c>
      <c r="M94" s="7">
        <v>3812832</v>
      </c>
      <c r="N94" s="7">
        <v>103948180.50156333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5430631.3975633346</v>
      </c>
      <c r="C96" s="11">
        <v>5449827.1720000003</v>
      </c>
      <c r="D96" s="11">
        <v>6590362.5359999994</v>
      </c>
      <c r="E96" s="11">
        <v>3305277.236</v>
      </c>
      <c r="F96" s="11">
        <v>7523536.0836000005</v>
      </c>
      <c r="G96" s="11">
        <v>5400144.6002000002</v>
      </c>
      <c r="H96" s="11">
        <v>7484968.917200001</v>
      </c>
      <c r="I96" s="11">
        <v>7222997.2119999994</v>
      </c>
      <c r="J96" s="11">
        <v>5943087.409</v>
      </c>
      <c r="K96" s="11">
        <v>7192903.1040000003</v>
      </c>
      <c r="L96" s="11">
        <v>0</v>
      </c>
      <c r="M96" s="11">
        <v>3812832</v>
      </c>
      <c r="N96" s="11">
        <v>65356567.667563334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3669419.358</v>
      </c>
      <c r="C99" s="11">
        <v>149624.11799999978</v>
      </c>
      <c r="D99" s="11">
        <v>0</v>
      </c>
      <c r="E99" s="11">
        <v>963797.52</v>
      </c>
      <c r="F99" s="11">
        <v>0</v>
      </c>
      <c r="G99" s="11">
        <v>0</v>
      </c>
      <c r="H99" s="11">
        <v>0</v>
      </c>
      <c r="I99" s="11">
        <v>0</v>
      </c>
      <c r="J99" s="11">
        <v>1607577.8441999999</v>
      </c>
      <c r="K99" s="11">
        <v>0</v>
      </c>
      <c r="L99" s="11">
        <v>0</v>
      </c>
      <c r="M99" s="11">
        <v>0</v>
      </c>
      <c r="N99" s="11">
        <v>6390418.8401999995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19117996.447999999</v>
      </c>
      <c r="H102" s="11">
        <v>13081452.4948</v>
      </c>
      <c r="I102" s="11">
        <v>1745.0509999999776</v>
      </c>
      <c r="J102" s="11">
        <v>0</v>
      </c>
      <c r="K102" s="11">
        <v>0</v>
      </c>
      <c r="L102" s="11">
        <v>0</v>
      </c>
      <c r="M102" s="11">
        <v>0</v>
      </c>
      <c r="N102" s="11">
        <v>32201193.993799999</v>
      </c>
    </row>
    <row r="103" spans="1:14" x14ac:dyDescent="0.25">
      <c r="A103" s="12" t="s">
        <v>105</v>
      </c>
      <c r="B103" s="13">
        <v>295433543.49884641</v>
      </c>
      <c r="C103" s="13">
        <v>183675696.57425812</v>
      </c>
      <c r="D103" s="13">
        <v>227672822.50460824</v>
      </c>
      <c r="E103" s="13">
        <v>394550062.30102593</v>
      </c>
      <c r="F103" s="13">
        <v>437477793.73396486</v>
      </c>
      <c r="G103" s="13">
        <v>404540489.38473761</v>
      </c>
      <c r="H103" s="13">
        <v>339095307.58158541</v>
      </c>
      <c r="I103" s="13">
        <v>364653893.43680084</v>
      </c>
      <c r="J103" s="13">
        <v>242558554.21192294</v>
      </c>
      <c r="K103" s="13">
        <v>237204460.2534444</v>
      </c>
      <c r="L103" s="13">
        <v>203270200.24173605</v>
      </c>
      <c r="M103" s="13">
        <v>135890582.93627739</v>
      </c>
      <c r="N103" s="13">
        <v>3466023406.6592088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1" zoomScaleNormal="100" workbookViewId="0">
      <selection activeCell="K2" sqref="K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118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1422023.8128</v>
      </c>
      <c r="C6" s="7">
        <v>0</v>
      </c>
      <c r="D6" s="7">
        <v>4755912.2347999997</v>
      </c>
      <c r="E6" s="7">
        <v>617286.35999999987</v>
      </c>
      <c r="F6" s="7">
        <v>0</v>
      </c>
      <c r="G6" s="7">
        <v>1136013.2834000001</v>
      </c>
      <c r="H6" s="7">
        <v>946312.88</v>
      </c>
      <c r="I6" s="7">
        <v>1249086.4106000001</v>
      </c>
      <c r="J6" s="7">
        <v>2919633.6415999997</v>
      </c>
      <c r="K6" s="7">
        <v>8148504.3104000008</v>
      </c>
      <c r="L6" s="7">
        <v>5793012.5764000006</v>
      </c>
      <c r="M6" s="7">
        <v>3187060.3163999999</v>
      </c>
      <c r="N6" s="7">
        <v>30174845.826400001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1321729.8700000001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1321729.8700000001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424200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563200</v>
      </c>
      <c r="I10" s="2">
        <v>561776</v>
      </c>
      <c r="J10" s="2">
        <v>0</v>
      </c>
      <c r="K10" s="2">
        <v>0</v>
      </c>
      <c r="L10" s="2">
        <v>0</v>
      </c>
      <c r="M10" s="2">
        <v>0</v>
      </c>
      <c r="N10" s="2">
        <v>1549176</v>
      </c>
    </row>
    <row r="11" spans="1:14" x14ac:dyDescent="0.25">
      <c r="A11" s="1" t="s">
        <v>17</v>
      </c>
      <c r="B11" s="2">
        <v>997823.81279999996</v>
      </c>
      <c r="C11" s="2">
        <v>0</v>
      </c>
      <c r="D11" s="2">
        <v>3434182.3648000001</v>
      </c>
      <c r="E11" s="2">
        <v>617286.35999999987</v>
      </c>
      <c r="F11" s="2">
        <v>0</v>
      </c>
      <c r="G11" s="2">
        <v>1136013.2834000001</v>
      </c>
      <c r="H11" s="2">
        <v>383112.88</v>
      </c>
      <c r="I11" s="2">
        <v>687310.41059999994</v>
      </c>
      <c r="J11" s="2">
        <v>2919633.6415999997</v>
      </c>
      <c r="K11" s="2">
        <v>8148504.3104000008</v>
      </c>
      <c r="L11" s="2">
        <v>5793012.5764000006</v>
      </c>
      <c r="M11" s="2">
        <v>3187060.3163999999</v>
      </c>
      <c r="N11" s="2">
        <v>27303939.9564</v>
      </c>
    </row>
    <row r="12" spans="1:14" x14ac:dyDescent="0.25">
      <c r="A12" s="6" t="s">
        <v>18</v>
      </c>
      <c r="B12" s="7">
        <v>932281.82460000005</v>
      </c>
      <c r="C12" s="7">
        <v>38188.32</v>
      </c>
      <c r="D12" s="7">
        <v>0</v>
      </c>
      <c r="E12" s="7">
        <v>5733286.4325999999</v>
      </c>
      <c r="F12" s="7">
        <v>4684881.0520000001</v>
      </c>
      <c r="G12" s="7">
        <v>2245575.1090000002</v>
      </c>
      <c r="H12" s="7">
        <v>4403999.3279999997</v>
      </c>
      <c r="I12" s="7">
        <v>0</v>
      </c>
      <c r="J12" s="7">
        <v>0</v>
      </c>
      <c r="K12" s="7">
        <v>1241134.6943999999</v>
      </c>
      <c r="L12" s="7">
        <v>0</v>
      </c>
      <c r="M12" s="7">
        <v>0</v>
      </c>
      <c r="N12" s="7">
        <v>19279346.760600001</v>
      </c>
    </row>
    <row r="13" spans="1:14" x14ac:dyDescent="0.25">
      <c r="A13" s="1" t="s">
        <v>19</v>
      </c>
      <c r="B13" s="2">
        <v>932281.82460000005</v>
      </c>
      <c r="C13" s="2">
        <v>38188.32</v>
      </c>
      <c r="D13" s="2">
        <v>0</v>
      </c>
      <c r="E13" s="2">
        <v>5733286.4325999999</v>
      </c>
      <c r="F13" s="2">
        <v>4684881.0520000001</v>
      </c>
      <c r="G13" s="2">
        <v>1069192.2191999999</v>
      </c>
      <c r="H13" s="2">
        <v>4403999.3279999997</v>
      </c>
      <c r="I13" s="2">
        <v>0</v>
      </c>
      <c r="J13" s="2">
        <v>0</v>
      </c>
      <c r="K13" s="2">
        <v>1241134.6943999999</v>
      </c>
      <c r="L13" s="2">
        <v>0</v>
      </c>
      <c r="M13" s="2">
        <v>0</v>
      </c>
      <c r="N13" s="2">
        <v>18102963.8708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1176382.8898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1176382.8898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552512.25</v>
      </c>
      <c r="K24" s="7">
        <v>0</v>
      </c>
      <c r="L24" s="7">
        <v>0</v>
      </c>
      <c r="M24" s="7">
        <v>0</v>
      </c>
      <c r="N24" s="7">
        <v>552512.25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552512.25</v>
      </c>
      <c r="K26" s="2">
        <v>0</v>
      </c>
      <c r="L26" s="2">
        <v>0</v>
      </c>
      <c r="M26" s="2">
        <v>0</v>
      </c>
      <c r="N26" s="2">
        <v>552512.25</v>
      </c>
    </row>
    <row r="27" spans="1:14" x14ac:dyDescent="0.25">
      <c r="A27" s="6" t="s">
        <v>33</v>
      </c>
      <c r="B27" s="7">
        <v>117127547.01068613</v>
      </c>
      <c r="C27" s="7">
        <v>93197692.573807955</v>
      </c>
      <c r="D27" s="7">
        <v>135230505.8722392</v>
      </c>
      <c r="E27" s="7">
        <v>239477678.3429938</v>
      </c>
      <c r="F27" s="7">
        <v>254327856.80845398</v>
      </c>
      <c r="G27" s="7">
        <v>237833227.90765366</v>
      </c>
      <c r="H27" s="7">
        <v>206030012.20865721</v>
      </c>
      <c r="I27" s="7">
        <v>231456011.83572933</v>
      </c>
      <c r="J27" s="7">
        <v>264828297.99005321</v>
      </c>
      <c r="K27" s="7">
        <v>282654050.56562322</v>
      </c>
      <c r="L27" s="7">
        <v>250374220.06227449</v>
      </c>
      <c r="M27" s="7">
        <v>239438086.09230012</v>
      </c>
      <c r="N27" s="7">
        <v>2551975187.2704725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18641539.346805982</v>
      </c>
      <c r="C30" s="2">
        <v>12577976.443326781</v>
      </c>
      <c r="D30" s="2">
        <v>10697521.701748598</v>
      </c>
      <c r="E30" s="2">
        <v>2351655.1394983875</v>
      </c>
      <c r="F30" s="2">
        <v>4596187.9411200052</v>
      </c>
      <c r="G30" s="2">
        <v>6456098.7738023195</v>
      </c>
      <c r="H30" s="2">
        <v>3495707.9706217237</v>
      </c>
      <c r="I30" s="2">
        <v>2658655.8079428868</v>
      </c>
      <c r="J30" s="2">
        <v>10521083.382310299</v>
      </c>
      <c r="K30" s="2">
        <v>4417435.3915041434</v>
      </c>
      <c r="L30" s="2">
        <v>6430551.0991741493</v>
      </c>
      <c r="M30" s="2">
        <v>16872198.930389911</v>
      </c>
      <c r="N30" s="2">
        <v>99716611.928245187</v>
      </c>
    </row>
    <row r="31" spans="1:14" x14ac:dyDescent="0.25">
      <c r="A31" s="1" t="s">
        <v>37</v>
      </c>
      <c r="B31" s="2">
        <v>1384934.1113999998</v>
      </c>
      <c r="C31" s="2">
        <v>1706680.4678000002</v>
      </c>
      <c r="D31" s="2">
        <v>3625325.3944500489</v>
      </c>
      <c r="E31" s="2">
        <v>3397587</v>
      </c>
      <c r="F31" s="2">
        <v>0</v>
      </c>
      <c r="G31" s="2">
        <v>0</v>
      </c>
      <c r="H31" s="2">
        <v>9726516</v>
      </c>
      <c r="I31" s="2">
        <v>5349432</v>
      </c>
      <c r="J31" s="2">
        <v>0</v>
      </c>
      <c r="K31" s="2">
        <v>0</v>
      </c>
      <c r="L31" s="2">
        <v>0</v>
      </c>
      <c r="M31" s="2">
        <v>0</v>
      </c>
      <c r="N31" s="2">
        <v>25190474.973650049</v>
      </c>
    </row>
    <row r="32" spans="1:14" x14ac:dyDescent="0.25">
      <c r="A32" s="1" t="s">
        <v>38</v>
      </c>
      <c r="B32" s="2">
        <v>17108883.564420264</v>
      </c>
      <c r="C32" s="2">
        <v>20803191.962806147</v>
      </c>
      <c r="D32" s="2">
        <v>73033102.337915838</v>
      </c>
      <c r="E32" s="2">
        <v>173922054.19756395</v>
      </c>
      <c r="F32" s="2">
        <v>164454345.59385315</v>
      </c>
      <c r="G32" s="2">
        <v>145262215.28666008</v>
      </c>
      <c r="H32" s="2">
        <v>124985223.50735986</v>
      </c>
      <c r="I32" s="2">
        <v>121886733.14709495</v>
      </c>
      <c r="J32" s="2">
        <v>67128201.983647242</v>
      </c>
      <c r="K32" s="2">
        <v>96537825.611329392</v>
      </c>
      <c r="L32" s="2">
        <v>83534083.987236738</v>
      </c>
      <c r="M32" s="2">
        <v>125511849.12318994</v>
      </c>
      <c r="N32" s="2">
        <v>1214167710.3030777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27200236.784962527</v>
      </c>
      <c r="C36" s="2">
        <v>26409800.536143363</v>
      </c>
      <c r="D36" s="2">
        <v>15071268.013288915</v>
      </c>
      <c r="E36" s="2">
        <v>47696313.711530112</v>
      </c>
      <c r="F36" s="2">
        <v>73739339.433980808</v>
      </c>
      <c r="G36" s="2">
        <v>75984455.490209013</v>
      </c>
      <c r="H36" s="2">
        <v>59102163.083431356</v>
      </c>
      <c r="I36" s="2">
        <v>95539152.381742969</v>
      </c>
      <c r="J36" s="2">
        <v>180901206.34865639</v>
      </c>
      <c r="K36" s="2">
        <v>180258643.45278969</v>
      </c>
      <c r="L36" s="2">
        <v>160409584.97586361</v>
      </c>
      <c r="M36" s="2">
        <v>46297065.077645421</v>
      </c>
      <c r="N36" s="2">
        <v>988609229.2902441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52791953.203097343</v>
      </c>
      <c r="C38" s="2">
        <v>31700043.163731664</v>
      </c>
      <c r="D38" s="2">
        <v>32803288.424835797</v>
      </c>
      <c r="E38" s="2">
        <v>12110068.294401336</v>
      </c>
      <c r="F38" s="2">
        <v>11537983.839500001</v>
      </c>
      <c r="G38" s="2">
        <v>10130458.356982257</v>
      </c>
      <c r="H38" s="2">
        <v>8720401.6472442541</v>
      </c>
      <c r="I38" s="2">
        <v>6022038.4989485499</v>
      </c>
      <c r="J38" s="2">
        <v>6277806.2754393015</v>
      </c>
      <c r="K38" s="2">
        <v>1440146.1099999999</v>
      </c>
      <c r="L38" s="2">
        <v>0</v>
      </c>
      <c r="M38" s="2">
        <v>50756972.961074814</v>
      </c>
      <c r="N38" s="2">
        <v>224291160.77525532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5071065.4843000006</v>
      </c>
      <c r="C41" s="7">
        <v>2294776.37</v>
      </c>
      <c r="D41" s="7">
        <v>2953181.7547999998</v>
      </c>
      <c r="E41" s="7">
        <v>2998317.2463000002</v>
      </c>
      <c r="F41" s="7">
        <v>144753.27389999991</v>
      </c>
      <c r="G41" s="7">
        <v>0</v>
      </c>
      <c r="H41" s="7">
        <v>3202148.9128999999</v>
      </c>
      <c r="I41" s="7">
        <v>2236075.0463999999</v>
      </c>
      <c r="J41" s="7">
        <v>0</v>
      </c>
      <c r="K41" s="7">
        <v>0</v>
      </c>
      <c r="L41" s="7">
        <v>572864.96290000016</v>
      </c>
      <c r="M41" s="7">
        <v>3445469.7294999999</v>
      </c>
      <c r="N41" s="7">
        <v>22918652.781000003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5071065.4843000006</v>
      </c>
      <c r="C44" s="2">
        <v>2294776.37</v>
      </c>
      <c r="D44" s="2">
        <v>2953181.7547999998</v>
      </c>
      <c r="E44" s="2">
        <v>2998317.2463000002</v>
      </c>
      <c r="F44" s="2">
        <v>144753.27389999991</v>
      </c>
      <c r="G44" s="2">
        <v>0</v>
      </c>
      <c r="H44" s="2">
        <v>3202148.9128999999</v>
      </c>
      <c r="I44" s="2">
        <v>2236075.0463999999</v>
      </c>
      <c r="J44" s="2">
        <v>0</v>
      </c>
      <c r="K44" s="2">
        <v>0</v>
      </c>
      <c r="L44" s="2">
        <v>572864.96290000016</v>
      </c>
      <c r="M44" s="2">
        <v>3445469.7294999999</v>
      </c>
      <c r="N44" s="2">
        <v>22918652.781000003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592299.6</v>
      </c>
      <c r="C52" s="7">
        <v>633910.71750000003</v>
      </c>
      <c r="D52" s="7">
        <v>583509.09129999997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1809719.4087999999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592299.6</v>
      </c>
      <c r="C57" s="2">
        <v>633910.71750000003</v>
      </c>
      <c r="D57" s="2">
        <v>583509.09129999997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1809719.4087999999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5517141.1270999992</v>
      </c>
      <c r="C60" s="7">
        <v>11416560.645</v>
      </c>
      <c r="D60" s="7">
        <v>6214484.9325000001</v>
      </c>
      <c r="E60" s="7">
        <v>10595710.312000001</v>
      </c>
      <c r="F60" s="7">
        <v>10137295.861300001</v>
      </c>
      <c r="G60" s="7">
        <v>18210356.088999998</v>
      </c>
      <c r="H60" s="7">
        <v>20350974.341800001</v>
      </c>
      <c r="I60" s="7">
        <v>26151732.815500006</v>
      </c>
      <c r="J60" s="7">
        <v>27408308.572500005</v>
      </c>
      <c r="K60" s="7">
        <v>32353130.732500006</v>
      </c>
      <c r="L60" s="7">
        <v>32084442.894999996</v>
      </c>
      <c r="M60" s="7">
        <v>23112109.530000001</v>
      </c>
      <c r="N60" s="7">
        <v>223552247.85420004</v>
      </c>
    </row>
    <row r="61" spans="1:14" x14ac:dyDescent="0.25">
      <c r="A61" s="1" t="s">
        <v>66</v>
      </c>
      <c r="B61" s="2">
        <v>3240616.4020999996</v>
      </c>
      <c r="C61" s="2">
        <v>8967630.2770000007</v>
      </c>
      <c r="D61" s="2">
        <v>4591250.2740000002</v>
      </c>
      <c r="E61" s="2">
        <v>9826300.3120000008</v>
      </c>
      <c r="F61" s="2">
        <v>10061490.3013</v>
      </c>
      <c r="G61" s="2">
        <v>18210356.088999998</v>
      </c>
      <c r="H61" s="2">
        <v>20350974.341800001</v>
      </c>
      <c r="I61" s="2">
        <v>26151732.815500006</v>
      </c>
      <c r="J61" s="2">
        <v>27408308.572500005</v>
      </c>
      <c r="K61" s="2">
        <v>32353130.732500006</v>
      </c>
      <c r="L61" s="2">
        <v>32084442.894999996</v>
      </c>
      <c r="M61" s="2">
        <v>23112109.530000001</v>
      </c>
      <c r="N61" s="2">
        <v>216358342.54270002</v>
      </c>
    </row>
    <row r="62" spans="1:14" x14ac:dyDescent="0.25">
      <c r="A62" s="1" t="s">
        <v>67</v>
      </c>
      <c r="B62" s="2">
        <v>2276524.7249999996</v>
      </c>
      <c r="C62" s="2">
        <v>2448930.3679999998</v>
      </c>
      <c r="D62" s="2">
        <v>1623234.6584999999</v>
      </c>
      <c r="E62" s="2">
        <v>769410</v>
      </c>
      <c r="F62" s="2">
        <v>75805.560000000056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7193905.3114999998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7008038.4960000003</v>
      </c>
      <c r="C94" s="7">
        <v>9341808.8059999999</v>
      </c>
      <c r="D94" s="7">
        <v>4823354.4539999999</v>
      </c>
      <c r="E94" s="7">
        <v>6514452.4280000003</v>
      </c>
      <c r="F94" s="7">
        <v>9588996.8205999993</v>
      </c>
      <c r="G94" s="7">
        <v>17494947.3686</v>
      </c>
      <c r="H94" s="7">
        <v>3218547.1350000007</v>
      </c>
      <c r="I94" s="7">
        <v>9527557.6268000007</v>
      </c>
      <c r="J94" s="7">
        <v>7077655.0659999996</v>
      </c>
      <c r="K94" s="7">
        <v>-4.4000001208266588E-3</v>
      </c>
      <c r="L94" s="7">
        <v>6515666.6554000005</v>
      </c>
      <c r="M94" s="7">
        <v>7751783.0350000001</v>
      </c>
      <c r="N94" s="7">
        <v>88862807.886999995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7008038.4960000003</v>
      </c>
      <c r="C96" s="11">
        <v>7501998.8059999999</v>
      </c>
      <c r="D96" s="11">
        <v>4823354.4539999999</v>
      </c>
      <c r="E96" s="11">
        <v>6514452.4280000003</v>
      </c>
      <c r="F96" s="11">
        <v>3177106.6120000002</v>
      </c>
      <c r="G96" s="11">
        <v>2031065.2519999999</v>
      </c>
      <c r="H96" s="11">
        <v>2763290.9972000001</v>
      </c>
      <c r="I96" s="11">
        <v>9527557.6268000007</v>
      </c>
      <c r="J96" s="11">
        <v>7077655.0659999996</v>
      </c>
      <c r="K96" s="11">
        <v>-4.4000001208266588E-3</v>
      </c>
      <c r="L96" s="11">
        <v>6515666.6554000005</v>
      </c>
      <c r="M96" s="11">
        <v>7751783.0350000001</v>
      </c>
      <c r="N96" s="11">
        <v>64691969.423999995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1839810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1839810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6411890.2085999995</v>
      </c>
      <c r="G102" s="11">
        <v>15463882.116599999</v>
      </c>
      <c r="H102" s="11">
        <v>455256.13780000038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22331028.463</v>
      </c>
    </row>
    <row r="103" spans="1:14" x14ac:dyDescent="0.25">
      <c r="A103" s="12" t="s">
        <v>105</v>
      </c>
      <c r="B103" s="13">
        <v>137670397.35548612</v>
      </c>
      <c r="C103" s="13">
        <v>116922937.43230794</v>
      </c>
      <c r="D103" s="13">
        <v>154560948.33963916</v>
      </c>
      <c r="E103" s="13">
        <v>265936731.12189382</v>
      </c>
      <c r="F103" s="13">
        <v>278883783.81625396</v>
      </c>
      <c r="G103" s="13">
        <v>276920119.75765365</v>
      </c>
      <c r="H103" s="13">
        <v>238151994.8063572</v>
      </c>
      <c r="I103" s="13">
        <v>270620463.73502934</v>
      </c>
      <c r="J103" s="13">
        <v>302786407.52015322</v>
      </c>
      <c r="K103" s="13">
        <v>324396820.29852325</v>
      </c>
      <c r="L103" s="13">
        <v>295340207.1519745</v>
      </c>
      <c r="M103" s="13">
        <v>276934508.70320016</v>
      </c>
      <c r="N103" s="13">
        <v>2939125320.0384722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F22" sqref="F2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117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1332413.4550000001</v>
      </c>
      <c r="C6" s="7">
        <v>0</v>
      </c>
      <c r="D6" s="7">
        <v>0</v>
      </c>
      <c r="E6" s="7">
        <v>3708102.0599999996</v>
      </c>
      <c r="F6" s="7">
        <v>3523740.6</v>
      </c>
      <c r="G6" s="7">
        <v>5313123.4037999995</v>
      </c>
      <c r="H6" s="7">
        <v>1327180.5385</v>
      </c>
      <c r="I6" s="7">
        <v>1924661</v>
      </c>
      <c r="J6" s="7">
        <v>750134.16360000009</v>
      </c>
      <c r="K6" s="7">
        <v>1352757.7271</v>
      </c>
      <c r="L6" s="7">
        <v>4547138.5319999997</v>
      </c>
      <c r="M6" s="7">
        <v>693875.26419999998</v>
      </c>
      <c r="N6" s="7">
        <v>24473126.744200002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336432.3</v>
      </c>
      <c r="F8" s="2">
        <v>0</v>
      </c>
      <c r="G8" s="2">
        <v>285142.8</v>
      </c>
      <c r="H8" s="2">
        <v>0</v>
      </c>
      <c r="I8" s="2">
        <v>192052</v>
      </c>
      <c r="J8" s="2">
        <v>0</v>
      </c>
      <c r="K8" s="2">
        <v>0</v>
      </c>
      <c r="L8" s="2">
        <v>0</v>
      </c>
      <c r="M8" s="2">
        <v>0</v>
      </c>
      <c r="N8" s="2">
        <v>813627.1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398148</v>
      </c>
      <c r="M10" s="2">
        <v>424308</v>
      </c>
      <c r="N10" s="2">
        <v>822456</v>
      </c>
    </row>
    <row r="11" spans="1:14" x14ac:dyDescent="0.25">
      <c r="A11" s="1" t="s">
        <v>17</v>
      </c>
      <c r="B11" s="2">
        <v>1332413.4550000001</v>
      </c>
      <c r="C11" s="2">
        <v>0</v>
      </c>
      <c r="D11" s="2">
        <v>0</v>
      </c>
      <c r="E11" s="2">
        <v>3371669.76</v>
      </c>
      <c r="F11" s="2">
        <v>3523740.6</v>
      </c>
      <c r="G11" s="2">
        <v>5027980.6037999997</v>
      </c>
      <c r="H11" s="2">
        <v>1327180.5385</v>
      </c>
      <c r="I11" s="2">
        <v>1732609</v>
      </c>
      <c r="J11" s="2">
        <v>750134.16360000009</v>
      </c>
      <c r="K11" s="2">
        <v>1352757.7271</v>
      </c>
      <c r="L11" s="2">
        <v>4148990.5319999997</v>
      </c>
      <c r="M11" s="2">
        <v>269567.26419999998</v>
      </c>
      <c r="N11" s="2">
        <v>22837043.644200001</v>
      </c>
    </row>
    <row r="12" spans="1:14" x14ac:dyDescent="0.25">
      <c r="A12" s="6" t="s">
        <v>18</v>
      </c>
      <c r="B12" s="7">
        <v>1048621.3900000001</v>
      </c>
      <c r="C12" s="7">
        <v>0</v>
      </c>
      <c r="D12" s="7">
        <v>2720430.35</v>
      </c>
      <c r="E12" s="7">
        <v>3075298.324</v>
      </c>
      <c r="F12" s="7">
        <v>3168675.1799999997</v>
      </c>
      <c r="G12" s="7">
        <v>3640012.7</v>
      </c>
      <c r="H12" s="7">
        <v>3722454.9504</v>
      </c>
      <c r="I12" s="7">
        <v>6140085</v>
      </c>
      <c r="J12" s="7">
        <v>4063904.5704000001</v>
      </c>
      <c r="K12" s="7">
        <v>5117907.3008000003</v>
      </c>
      <c r="L12" s="7">
        <v>4571521.0241999999</v>
      </c>
      <c r="M12" s="7">
        <v>2665427.9007999999</v>
      </c>
      <c r="N12" s="7">
        <v>39934338.690599993</v>
      </c>
    </row>
    <row r="13" spans="1:14" x14ac:dyDescent="0.25">
      <c r="A13" s="1" t="s">
        <v>19</v>
      </c>
      <c r="B13" s="2">
        <v>1048621.3900000001</v>
      </c>
      <c r="C13" s="2">
        <v>0</v>
      </c>
      <c r="D13" s="2">
        <v>2720430.35</v>
      </c>
      <c r="E13" s="2">
        <v>3075298.324</v>
      </c>
      <c r="F13" s="2">
        <v>3168675.1799999997</v>
      </c>
      <c r="G13" s="2">
        <v>2996976.2500000005</v>
      </c>
      <c r="H13" s="2">
        <v>3158957.9312</v>
      </c>
      <c r="I13" s="2">
        <v>5182175</v>
      </c>
      <c r="J13" s="2">
        <v>3405440.0471999999</v>
      </c>
      <c r="K13" s="2">
        <v>5117907.3008000003</v>
      </c>
      <c r="L13" s="2">
        <v>4571521.0241999999</v>
      </c>
      <c r="M13" s="2">
        <v>2665427.9007999999</v>
      </c>
      <c r="N13" s="2">
        <v>37111430.698199995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643036.44999999995</v>
      </c>
      <c r="H16" s="2">
        <v>563497.01919999998</v>
      </c>
      <c r="I16" s="2">
        <v>957910</v>
      </c>
      <c r="J16" s="2">
        <v>658464.52320000005</v>
      </c>
      <c r="K16" s="2">
        <v>0</v>
      </c>
      <c r="L16" s="2">
        <v>0</v>
      </c>
      <c r="M16" s="2">
        <v>0</v>
      </c>
      <c r="N16" s="2">
        <v>2822907.9924000003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80750821.437000006</v>
      </c>
      <c r="C27" s="7">
        <v>78622943.125200018</v>
      </c>
      <c r="D27" s="7">
        <v>97538372.649999991</v>
      </c>
      <c r="E27" s="7">
        <v>115002285.79799998</v>
      </c>
      <c r="F27" s="7">
        <v>73064160.192033321</v>
      </c>
      <c r="G27" s="7">
        <v>86613836.911699995</v>
      </c>
      <c r="H27" s="7">
        <v>106279579.55689999</v>
      </c>
      <c r="I27" s="7">
        <v>119794281</v>
      </c>
      <c r="J27" s="7">
        <v>80529644.601098105</v>
      </c>
      <c r="K27" s="7">
        <v>106109642.47211678</v>
      </c>
      <c r="L27" s="7">
        <v>108723131.54459445</v>
      </c>
      <c r="M27" s="7">
        <v>108478871.95281555</v>
      </c>
      <c r="N27" s="7">
        <v>1161507571.2414582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7614348.627294125</v>
      </c>
      <c r="C30" s="2">
        <v>6719867.9825608842</v>
      </c>
      <c r="D30" s="2">
        <v>1720245.0225348421</v>
      </c>
      <c r="E30" s="2">
        <v>-783596.53986714687</v>
      </c>
      <c r="F30" s="2">
        <v>529415.0765262905</v>
      </c>
      <c r="G30" s="2">
        <v>78</v>
      </c>
      <c r="H30" s="2">
        <v>3337061.9832000001</v>
      </c>
      <c r="I30" s="2">
        <v>1061423</v>
      </c>
      <c r="J30" s="2">
        <v>92162.066388363601</v>
      </c>
      <c r="K30" s="2">
        <v>48010.186351183766</v>
      </c>
      <c r="L30" s="2">
        <v>3046643.6332319924</v>
      </c>
      <c r="M30" s="2">
        <v>19147339.692305956</v>
      </c>
      <c r="N30" s="2">
        <v>42532998.730526492</v>
      </c>
    </row>
    <row r="31" spans="1:14" x14ac:dyDescent="0.25">
      <c r="A31" s="1" t="s">
        <v>37</v>
      </c>
      <c r="B31" s="2">
        <v>0</v>
      </c>
      <c r="C31" s="2">
        <v>0</v>
      </c>
      <c r="D31" s="2">
        <v>3337289.5821540067</v>
      </c>
      <c r="E31" s="2">
        <v>431775.58026555291</v>
      </c>
      <c r="F31" s="2">
        <v>2583.9494961280288</v>
      </c>
      <c r="G31" s="2">
        <v>371769.23119999998</v>
      </c>
      <c r="H31" s="2">
        <v>-53700.141199999998</v>
      </c>
      <c r="I31" s="2">
        <v>2208424</v>
      </c>
      <c r="J31" s="2">
        <v>2052065.41</v>
      </c>
      <c r="K31" s="2">
        <v>1840391.7578</v>
      </c>
      <c r="L31" s="2">
        <v>825197.94180000003</v>
      </c>
      <c r="M31" s="2">
        <v>2172856.7875999999</v>
      </c>
      <c r="N31" s="2">
        <v>13188654.099115686</v>
      </c>
    </row>
    <row r="32" spans="1:14" x14ac:dyDescent="0.25">
      <c r="A32" s="1" t="s">
        <v>38</v>
      </c>
      <c r="B32" s="2">
        <v>27597711.573266331</v>
      </c>
      <c r="C32" s="2">
        <v>35429663.863533072</v>
      </c>
      <c r="D32" s="2">
        <v>68734558.867586538</v>
      </c>
      <c r="E32" s="2">
        <v>87418283.710685715</v>
      </c>
      <c r="F32" s="2">
        <v>25412705.300804064</v>
      </c>
      <c r="G32" s="2">
        <v>57380264.21155861</v>
      </c>
      <c r="H32" s="2">
        <v>67816591.678900003</v>
      </c>
      <c r="I32" s="2">
        <v>68618787</v>
      </c>
      <c r="J32" s="2">
        <v>42686343.522314183</v>
      </c>
      <c r="K32" s="2">
        <v>46155168.918629423</v>
      </c>
      <c r="L32" s="2">
        <v>24871458.331398342</v>
      </c>
      <c r="M32" s="2">
        <v>15965962.500769282</v>
      </c>
      <c r="N32" s="2">
        <v>568087499.47944558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20318680.954937771</v>
      </c>
      <c r="C36" s="2">
        <v>17843526.987665311</v>
      </c>
      <c r="D36" s="2">
        <v>15175677.179369181</v>
      </c>
      <c r="E36" s="2">
        <v>15971465.110934712</v>
      </c>
      <c r="F36" s="2">
        <v>37144565.095206842</v>
      </c>
      <c r="G36" s="2">
        <v>23135639.699852988</v>
      </c>
      <c r="H36" s="2">
        <v>30834308.927199997</v>
      </c>
      <c r="I36" s="2">
        <v>44000639</v>
      </c>
      <c r="J36" s="2">
        <v>33156257.502694547</v>
      </c>
      <c r="K36" s="2">
        <v>58022198.409336165</v>
      </c>
      <c r="L36" s="2">
        <v>79277491.638164118</v>
      </c>
      <c r="M36" s="2">
        <v>47760435.369705029</v>
      </c>
      <c r="N36" s="2">
        <v>422640885.87506664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25220080.281501781</v>
      </c>
      <c r="C38" s="2">
        <v>18629884.291440751</v>
      </c>
      <c r="D38" s="2">
        <v>8570601.9983554129</v>
      </c>
      <c r="E38" s="2">
        <v>11964357.935981153</v>
      </c>
      <c r="F38" s="2">
        <v>9974890.7700000033</v>
      </c>
      <c r="G38" s="2">
        <v>5726085.7690884033</v>
      </c>
      <c r="H38" s="2">
        <v>4345317.1088000005</v>
      </c>
      <c r="I38" s="2">
        <v>3905008</v>
      </c>
      <c r="J38" s="2">
        <v>2542816.0997010078</v>
      </c>
      <c r="K38" s="2">
        <v>43873.2</v>
      </c>
      <c r="L38" s="2">
        <v>702340</v>
      </c>
      <c r="M38" s="2">
        <v>23432277.602435276</v>
      </c>
      <c r="N38" s="2">
        <v>115057533.05730379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454782.70964999986</v>
      </c>
      <c r="C41" s="7">
        <v>1393929.87</v>
      </c>
      <c r="D41" s="7">
        <v>1991073.65</v>
      </c>
      <c r="E41" s="7">
        <v>1492276.5</v>
      </c>
      <c r="F41" s="7">
        <v>3885756.73</v>
      </c>
      <c r="G41" s="7">
        <v>0</v>
      </c>
      <c r="H41" s="7">
        <v>1413444.6</v>
      </c>
      <c r="I41" s="7">
        <v>265935</v>
      </c>
      <c r="J41" s="7">
        <v>2122761.6582999998</v>
      </c>
      <c r="K41" s="7">
        <v>1683593.8130000001</v>
      </c>
      <c r="L41" s="7">
        <v>507847.98639999982</v>
      </c>
      <c r="M41" s="7">
        <v>2505634.8977000001</v>
      </c>
      <c r="N41" s="7">
        <v>17717037.41505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454782.70964999986</v>
      </c>
      <c r="C44" s="2">
        <v>1393929.87</v>
      </c>
      <c r="D44" s="2">
        <v>1991073.65</v>
      </c>
      <c r="E44" s="2">
        <v>1492276.5</v>
      </c>
      <c r="F44" s="2">
        <v>3885756.73</v>
      </c>
      <c r="G44" s="2">
        <v>0</v>
      </c>
      <c r="H44" s="2">
        <v>1413444.6</v>
      </c>
      <c r="I44" s="2">
        <v>265935</v>
      </c>
      <c r="J44" s="2">
        <v>2122761.6582999998</v>
      </c>
      <c r="K44" s="2">
        <v>1683593.8130000001</v>
      </c>
      <c r="L44" s="2">
        <v>507847.98639999982</v>
      </c>
      <c r="M44" s="2">
        <v>2505634.8977000001</v>
      </c>
      <c r="N44" s="2">
        <v>17717037.41505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772344</v>
      </c>
      <c r="C60" s="7">
        <v>309725.65999999997</v>
      </c>
      <c r="D60" s="7">
        <v>385253.57999999996</v>
      </c>
      <c r="E60" s="7">
        <v>672300</v>
      </c>
      <c r="F60" s="7">
        <v>1634989.8</v>
      </c>
      <c r="G60" s="7">
        <v>860598</v>
      </c>
      <c r="H60" s="7">
        <v>718011</v>
      </c>
      <c r="I60" s="7">
        <v>1292625</v>
      </c>
      <c r="J60" s="7">
        <v>49382.030000000028</v>
      </c>
      <c r="K60" s="7">
        <v>0</v>
      </c>
      <c r="L60" s="7">
        <v>0</v>
      </c>
      <c r="M60" s="7">
        <v>573995.25</v>
      </c>
      <c r="N60" s="7">
        <v>7269224.3200000003</v>
      </c>
    </row>
    <row r="61" spans="1:14" x14ac:dyDescent="0.25">
      <c r="A61" s="1" t="s">
        <v>66</v>
      </c>
      <c r="B61" s="2">
        <v>0</v>
      </c>
      <c r="C61" s="2">
        <v>0</v>
      </c>
      <c r="D61" s="2">
        <v>104027.23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104027.23</v>
      </c>
    </row>
    <row r="62" spans="1:14" x14ac:dyDescent="0.25">
      <c r="A62" s="1" t="s">
        <v>67</v>
      </c>
      <c r="B62" s="2">
        <v>531969.6</v>
      </c>
      <c r="C62" s="2">
        <v>69351.25999999998</v>
      </c>
      <c r="D62" s="2">
        <v>0</v>
      </c>
      <c r="E62" s="2">
        <v>672300</v>
      </c>
      <c r="F62" s="2">
        <v>1377441</v>
      </c>
      <c r="G62" s="2">
        <v>860598</v>
      </c>
      <c r="H62" s="2">
        <v>718011</v>
      </c>
      <c r="I62" s="2">
        <v>1292625</v>
      </c>
      <c r="J62" s="2">
        <v>49382.030000000028</v>
      </c>
      <c r="K62" s="2">
        <v>0</v>
      </c>
      <c r="L62" s="2">
        <v>0</v>
      </c>
      <c r="M62" s="2">
        <v>573995.25</v>
      </c>
      <c r="N62" s="2">
        <v>6145673.1399999997</v>
      </c>
    </row>
    <row r="63" spans="1:14" x14ac:dyDescent="0.25">
      <c r="A63" s="1" t="s">
        <v>68</v>
      </c>
      <c r="B63" s="2">
        <v>240374.39999999999</v>
      </c>
      <c r="C63" s="2">
        <v>240374.39999999999</v>
      </c>
      <c r="D63" s="2">
        <v>281226.34999999998</v>
      </c>
      <c r="E63" s="2">
        <v>0</v>
      </c>
      <c r="F63" s="2">
        <v>257548.79999999999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1019523.95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0</v>
      </c>
      <c r="D78" s="7">
        <v>147619.57999999999</v>
      </c>
      <c r="E78" s="7">
        <v>-1174.4100000000035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146445.16999999998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147619.57999999999</v>
      </c>
      <c r="E80" s="2">
        <v>-1174.4100000000035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146445.16999999998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4335852.5517999995</v>
      </c>
      <c r="C94" s="7">
        <v>5149106.8400000008</v>
      </c>
      <c r="D94" s="7">
        <v>5170864.8</v>
      </c>
      <c r="E94" s="7">
        <v>3155197.5799999996</v>
      </c>
      <c r="F94" s="7">
        <v>6746205.2123999987</v>
      </c>
      <c r="G94" s="7">
        <v>13252019.642800001</v>
      </c>
      <c r="H94" s="7">
        <v>13157185.5474</v>
      </c>
      <c r="I94" s="7">
        <v>11211325</v>
      </c>
      <c r="J94" s="7">
        <v>13688701.16492</v>
      </c>
      <c r="K94" s="7">
        <v>12046336.15368</v>
      </c>
      <c r="L94" s="7">
        <v>11974282.8596</v>
      </c>
      <c r="M94" s="7">
        <v>6633896.949</v>
      </c>
      <c r="N94" s="7">
        <v>106520974.30159999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4309024.04</v>
      </c>
      <c r="C96" s="11">
        <v>5149106.8400000008</v>
      </c>
      <c r="D96" s="11">
        <v>5170864.8</v>
      </c>
      <c r="E96" s="11">
        <v>3155197.5799999996</v>
      </c>
      <c r="F96" s="11">
        <v>1606010.85</v>
      </c>
      <c r="G96" s="11">
        <v>5552096.6888000015</v>
      </c>
      <c r="H96" s="11">
        <v>4072313.9034000002</v>
      </c>
      <c r="I96" s="11">
        <v>5822838</v>
      </c>
      <c r="J96" s="11">
        <v>2918711.977</v>
      </c>
      <c r="K96" s="11">
        <v>5807798.7495999997</v>
      </c>
      <c r="L96" s="11">
        <v>3744146.8412000001</v>
      </c>
      <c r="M96" s="11">
        <v>6633896.949</v>
      </c>
      <c r="N96" s="11">
        <v>53942007.218999997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1129472.3999999999</v>
      </c>
      <c r="L99" s="11">
        <v>8083964.908400001</v>
      </c>
      <c r="M99" s="11">
        <v>0</v>
      </c>
      <c r="N99" s="11">
        <v>9213437.3084000014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26828.511799999862</v>
      </c>
      <c r="C102" s="11">
        <v>0</v>
      </c>
      <c r="D102" s="11">
        <v>0</v>
      </c>
      <c r="E102" s="11">
        <v>0</v>
      </c>
      <c r="F102" s="11">
        <v>5140194.3623999991</v>
      </c>
      <c r="G102" s="11">
        <v>7699922.9539999999</v>
      </c>
      <c r="H102" s="11">
        <v>9084871.6439999994</v>
      </c>
      <c r="I102" s="11">
        <v>5388487</v>
      </c>
      <c r="J102" s="11">
        <v>10769989.18792</v>
      </c>
      <c r="K102" s="11">
        <v>5109065.0040800003</v>
      </c>
      <c r="L102" s="11">
        <v>146171.10999999999</v>
      </c>
      <c r="M102" s="11">
        <v>0</v>
      </c>
      <c r="N102" s="11">
        <v>43365529.774199992</v>
      </c>
    </row>
    <row r="103" spans="1:14" x14ac:dyDescent="0.25">
      <c r="A103" s="12" t="s">
        <v>105</v>
      </c>
      <c r="B103" s="13">
        <v>88694835.543450013</v>
      </c>
      <c r="C103" s="13">
        <v>85475705.495200038</v>
      </c>
      <c r="D103" s="13">
        <v>107953614.60999998</v>
      </c>
      <c r="E103" s="13">
        <v>127104285.85199998</v>
      </c>
      <c r="F103" s="13">
        <v>92023527.714433312</v>
      </c>
      <c r="G103" s="13">
        <v>109679590.6583</v>
      </c>
      <c r="H103" s="13">
        <v>126617856.19319999</v>
      </c>
      <c r="I103" s="13">
        <v>140628912</v>
      </c>
      <c r="J103" s="13">
        <v>101204528.1883181</v>
      </c>
      <c r="K103" s="13">
        <v>126310237.46669675</v>
      </c>
      <c r="L103" s="13">
        <v>130323921.94679444</v>
      </c>
      <c r="M103" s="13">
        <v>121551702.21451554</v>
      </c>
      <c r="N103" s="13">
        <v>1357568717.8829083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B18" sqref="B18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116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740004.49</v>
      </c>
      <c r="C6" s="7">
        <v>294501.71000000002</v>
      </c>
      <c r="D6" s="7">
        <v>2541806.5</v>
      </c>
      <c r="E6" s="7">
        <v>1892438.2999999998</v>
      </c>
      <c r="F6" s="7">
        <v>1901628.6</v>
      </c>
      <c r="G6" s="7">
        <v>4430316.43</v>
      </c>
      <c r="H6" s="7">
        <v>1997701.44</v>
      </c>
      <c r="I6" s="7">
        <v>1830749.8</v>
      </c>
      <c r="J6" s="7">
        <v>3619452.4</v>
      </c>
      <c r="K6" s="7">
        <v>3022637.67</v>
      </c>
      <c r="L6" s="7">
        <v>1279153.03</v>
      </c>
      <c r="M6" s="7">
        <v>2067093.3681999999</v>
      </c>
      <c r="N6" s="7">
        <v>25617483.738199998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740004.49</v>
      </c>
      <c r="C11" s="2">
        <v>294501.71000000002</v>
      </c>
      <c r="D11" s="2">
        <v>2541806.5</v>
      </c>
      <c r="E11" s="2">
        <v>1892438.2999999998</v>
      </c>
      <c r="F11" s="2">
        <v>1901628.6</v>
      </c>
      <c r="G11" s="2">
        <v>4430316.43</v>
      </c>
      <c r="H11" s="2">
        <v>1997701.44</v>
      </c>
      <c r="I11" s="2">
        <v>1830749.8</v>
      </c>
      <c r="J11" s="2">
        <v>3619452.4</v>
      </c>
      <c r="K11" s="2">
        <v>3022637.67</v>
      </c>
      <c r="L11" s="2">
        <v>1279153.03</v>
      </c>
      <c r="M11" s="2">
        <v>2067093.3681999999</v>
      </c>
      <c r="N11" s="2">
        <v>25617483.738199998</v>
      </c>
    </row>
    <row r="12" spans="1:14" x14ac:dyDescent="0.25">
      <c r="A12" s="6" t="s">
        <v>18</v>
      </c>
      <c r="B12" s="7">
        <v>1014491.4199999999</v>
      </c>
      <c r="C12" s="7">
        <v>884859.76</v>
      </c>
      <c r="D12" s="7">
        <v>3234993.56</v>
      </c>
      <c r="E12" s="7">
        <v>4594254.4300000006</v>
      </c>
      <c r="F12" s="7">
        <v>1933004.22</v>
      </c>
      <c r="G12" s="7">
        <v>4839066.959999999</v>
      </c>
      <c r="H12" s="7">
        <v>3369607.87</v>
      </c>
      <c r="I12" s="7">
        <v>4554290.8599999994</v>
      </c>
      <c r="J12" s="7">
        <v>1896077.0499999998</v>
      </c>
      <c r="K12" s="7">
        <v>2558523.0499999998</v>
      </c>
      <c r="L12" s="7">
        <v>1584447.6800000002</v>
      </c>
      <c r="M12" s="7">
        <v>0</v>
      </c>
      <c r="N12" s="7">
        <v>30463616.860000003</v>
      </c>
    </row>
    <row r="13" spans="1:14" x14ac:dyDescent="0.25">
      <c r="A13" s="1" t="s">
        <v>19</v>
      </c>
      <c r="B13" s="2">
        <v>1014491.4199999999</v>
      </c>
      <c r="C13" s="2">
        <v>884859.76</v>
      </c>
      <c r="D13" s="2">
        <v>3234993.56</v>
      </c>
      <c r="E13" s="2">
        <v>4594254.4300000006</v>
      </c>
      <c r="F13" s="2">
        <v>1933004.22</v>
      </c>
      <c r="G13" s="2">
        <v>4102908.9099999992</v>
      </c>
      <c r="H13" s="2">
        <v>3369607.87</v>
      </c>
      <c r="I13" s="2">
        <v>4554290.8599999994</v>
      </c>
      <c r="J13" s="2">
        <v>1899037.42</v>
      </c>
      <c r="K13" s="2">
        <v>2558523.0499999998</v>
      </c>
      <c r="L13" s="2">
        <v>1018172.75</v>
      </c>
      <c r="M13" s="2">
        <v>0</v>
      </c>
      <c r="N13" s="2">
        <v>29164144.250000004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736158.05</v>
      </c>
      <c r="H16" s="2">
        <v>0</v>
      </c>
      <c r="I16" s="2">
        <v>0</v>
      </c>
      <c r="J16" s="2">
        <v>-2960.37</v>
      </c>
      <c r="K16" s="2">
        <v>0</v>
      </c>
      <c r="L16" s="2">
        <v>566274.93000000005</v>
      </c>
      <c r="M16" s="2">
        <v>0</v>
      </c>
      <c r="N16" s="2">
        <v>1299472.6100000001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0.7</v>
      </c>
      <c r="C24" s="7">
        <v>-0.7</v>
      </c>
      <c r="D24" s="7">
        <v>18056.18</v>
      </c>
      <c r="E24" s="7">
        <v>0</v>
      </c>
      <c r="F24" s="7">
        <v>2.14</v>
      </c>
      <c r="G24" s="7">
        <v>2.5099999999999998</v>
      </c>
      <c r="H24" s="7">
        <v>0.1</v>
      </c>
      <c r="I24" s="7">
        <v>1.7500000000000002</v>
      </c>
      <c r="J24" s="7">
        <v>12.1</v>
      </c>
      <c r="K24" s="7">
        <v>0</v>
      </c>
      <c r="L24" s="7">
        <v>2.6750000000000003</v>
      </c>
      <c r="M24" s="7">
        <v>0</v>
      </c>
      <c r="N24" s="7">
        <v>18077.454999999994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0.7</v>
      </c>
      <c r="C26" s="2">
        <v>-0.7</v>
      </c>
      <c r="D26" s="2">
        <v>18056.18</v>
      </c>
      <c r="E26" s="2">
        <v>0</v>
      </c>
      <c r="F26" s="2">
        <v>2.14</v>
      </c>
      <c r="G26" s="2">
        <v>2.5099999999999998</v>
      </c>
      <c r="H26" s="2">
        <v>0.1</v>
      </c>
      <c r="I26" s="2">
        <v>1.7500000000000002</v>
      </c>
      <c r="J26" s="2">
        <v>12.1</v>
      </c>
      <c r="K26" s="2">
        <v>0</v>
      </c>
      <c r="L26" s="2">
        <v>2.6750000000000003</v>
      </c>
      <c r="M26" s="2">
        <v>0</v>
      </c>
      <c r="N26" s="2">
        <v>18077.454999999994</v>
      </c>
    </row>
    <row r="27" spans="1:14" x14ac:dyDescent="0.25">
      <c r="A27" s="6" t="s">
        <v>33</v>
      </c>
      <c r="B27" s="7">
        <v>70908085.570795551</v>
      </c>
      <c r="C27" s="7">
        <v>57580251.54990001</v>
      </c>
      <c r="D27" s="7">
        <v>85003948.615050003</v>
      </c>
      <c r="E27" s="7">
        <v>99329150.942666799</v>
      </c>
      <c r="F27" s="7">
        <v>120458392.99924134</v>
      </c>
      <c r="G27" s="7">
        <v>114031971.97455116</v>
      </c>
      <c r="H27" s="7">
        <v>107055910.45302999</v>
      </c>
      <c r="I27" s="7">
        <v>109255863.4126552</v>
      </c>
      <c r="J27" s="7">
        <v>98344296.454900011</v>
      </c>
      <c r="K27" s="7">
        <v>83661096.579800025</v>
      </c>
      <c r="L27" s="7">
        <v>61512566.129200011</v>
      </c>
      <c r="M27" s="7">
        <v>73617948.744499981</v>
      </c>
      <c r="N27" s="7">
        <v>1080759483.42629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3167875.79</v>
      </c>
      <c r="C30" s="2">
        <v>2466335.3831549436</v>
      </c>
      <c r="D30" s="2">
        <v>3463571.2231823872</v>
      </c>
      <c r="E30" s="2">
        <v>1632460.6589709497</v>
      </c>
      <c r="F30" s="2">
        <v>1707361.7994679739</v>
      </c>
      <c r="G30" s="2">
        <v>1365120.5</v>
      </c>
      <c r="H30" s="2">
        <v>2206350.1739175748</v>
      </c>
      <c r="I30" s="2">
        <v>1706296.4067214855</v>
      </c>
      <c r="J30" s="2">
        <v>507177.28</v>
      </c>
      <c r="K30" s="2">
        <v>895211.41889368137</v>
      </c>
      <c r="L30" s="2">
        <v>1713968.1192357868</v>
      </c>
      <c r="M30" s="2">
        <v>5658322.6622809544</v>
      </c>
      <c r="N30" s="2">
        <v>26490051.415825736</v>
      </c>
    </row>
    <row r="31" spans="1:14" x14ac:dyDescent="0.25">
      <c r="A31" s="1" t="s">
        <v>37</v>
      </c>
      <c r="B31" s="2">
        <v>0</v>
      </c>
      <c r="C31" s="2">
        <v>0</v>
      </c>
      <c r="D31" s="2">
        <v>6434837.6198030915</v>
      </c>
      <c r="E31" s="2">
        <v>4013366.4033227572</v>
      </c>
      <c r="F31" s="2">
        <v>-57568.028150963335</v>
      </c>
      <c r="G31" s="2">
        <v>1392168.09</v>
      </c>
      <c r="H31" s="2">
        <v>837871.64164569438</v>
      </c>
      <c r="I31" s="2">
        <v>-22640.202811902254</v>
      </c>
      <c r="J31" s="2">
        <v>0</v>
      </c>
      <c r="K31" s="2">
        <v>837471.86</v>
      </c>
      <c r="L31" s="2">
        <v>0</v>
      </c>
      <c r="M31" s="2">
        <v>0</v>
      </c>
      <c r="N31" s="2">
        <v>13435507.383808678</v>
      </c>
    </row>
    <row r="32" spans="1:14" x14ac:dyDescent="0.25">
      <c r="A32" s="1" t="s">
        <v>38</v>
      </c>
      <c r="B32" s="2">
        <v>8048293.1070804792</v>
      </c>
      <c r="C32" s="2">
        <v>4156986.2200031378</v>
      </c>
      <c r="D32" s="2">
        <v>30705678.694019701</v>
      </c>
      <c r="E32" s="2">
        <v>56495602.596113063</v>
      </c>
      <c r="F32" s="2">
        <v>60433862.900130264</v>
      </c>
      <c r="G32" s="2">
        <v>55677349.31086766</v>
      </c>
      <c r="H32" s="2">
        <v>37648627.825854868</v>
      </c>
      <c r="I32" s="2">
        <v>39510629.776619688</v>
      </c>
      <c r="J32" s="2">
        <v>31878200.786007371</v>
      </c>
      <c r="K32" s="2">
        <v>39446863.719432086</v>
      </c>
      <c r="L32" s="2">
        <v>23534492.552769713</v>
      </c>
      <c r="M32" s="2">
        <v>28098940.539620362</v>
      </c>
      <c r="N32" s="2">
        <v>415635528.02851832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23149936.032187283</v>
      </c>
      <c r="C36" s="2">
        <v>30464853.527484205</v>
      </c>
      <c r="D36" s="2">
        <v>30593322.976192255</v>
      </c>
      <c r="E36" s="2">
        <v>31782323.214260027</v>
      </c>
      <c r="F36" s="2">
        <v>56442794.487859875</v>
      </c>
      <c r="G36" s="2">
        <v>50749952.240051724</v>
      </c>
      <c r="H36" s="2">
        <v>48415846.881611459</v>
      </c>
      <c r="I36" s="2">
        <v>60929971.747389406</v>
      </c>
      <c r="J36" s="2">
        <v>62250660.521794558</v>
      </c>
      <c r="K36" s="2">
        <v>34871209.734762363</v>
      </c>
      <c r="L36" s="2">
        <v>31238829.637726951</v>
      </c>
      <c r="M36" s="2">
        <v>21353671.935900245</v>
      </c>
      <c r="N36" s="2">
        <v>482243372.93722039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36541980.641527787</v>
      </c>
      <c r="C38" s="2">
        <v>20492076.419257719</v>
      </c>
      <c r="D38" s="2">
        <v>13806538.10185257</v>
      </c>
      <c r="E38" s="2">
        <v>5405398.0699999994</v>
      </c>
      <c r="F38" s="2">
        <v>1931941.8399341898</v>
      </c>
      <c r="G38" s="2">
        <v>4847381.8336317735</v>
      </c>
      <c r="H38" s="2">
        <v>17947213.930000395</v>
      </c>
      <c r="I38" s="2">
        <v>7131605.6847365135</v>
      </c>
      <c r="J38" s="2">
        <v>3708257.8670980716</v>
      </c>
      <c r="K38" s="2">
        <v>7610339.846711887</v>
      </c>
      <c r="L38" s="2">
        <v>5025275.8194675604</v>
      </c>
      <c r="M38" s="2">
        <v>18507013.606698424</v>
      </c>
      <c r="N38" s="2">
        <v>142955023.66091686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1141199.8600000001</v>
      </c>
      <c r="C41" s="7">
        <v>1162956.99</v>
      </c>
      <c r="D41" s="7">
        <v>14443.370000000112</v>
      </c>
      <c r="E41" s="7">
        <v>1257591.1000000001</v>
      </c>
      <c r="F41" s="7">
        <v>1266500.1499999999</v>
      </c>
      <c r="G41" s="7">
        <v>1128326.3899999999</v>
      </c>
      <c r="H41" s="7">
        <v>1272154.05</v>
      </c>
      <c r="I41" s="7">
        <v>1220370.05</v>
      </c>
      <c r="J41" s="7">
        <v>1297299.8299999998</v>
      </c>
      <c r="K41" s="7">
        <v>2750059.27</v>
      </c>
      <c r="L41" s="7">
        <v>1360419.8899999997</v>
      </c>
      <c r="M41" s="7">
        <v>1369555.6577999999</v>
      </c>
      <c r="N41" s="7">
        <v>15240876.607799999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1141199.8600000001</v>
      </c>
      <c r="C44" s="2">
        <v>1162956.99</v>
      </c>
      <c r="D44" s="2">
        <v>14443.370000000112</v>
      </c>
      <c r="E44" s="2">
        <v>1257591.1000000001</v>
      </c>
      <c r="F44" s="2">
        <v>1266500.1499999999</v>
      </c>
      <c r="G44" s="2">
        <v>1128326.3899999999</v>
      </c>
      <c r="H44" s="2">
        <v>1272154.05</v>
      </c>
      <c r="I44" s="2">
        <v>1220370.05</v>
      </c>
      <c r="J44" s="2">
        <v>1297299.8299999998</v>
      </c>
      <c r="K44" s="2">
        <v>2750059.27</v>
      </c>
      <c r="L44" s="2">
        <v>1360419.8899999997</v>
      </c>
      <c r="M44" s="2">
        <v>1369555.6577999999</v>
      </c>
      <c r="N44" s="2">
        <v>15240876.607799999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104928</v>
      </c>
      <c r="I52" s="7">
        <v>136761</v>
      </c>
      <c r="J52" s="7">
        <v>0</v>
      </c>
      <c r="K52" s="7">
        <v>0</v>
      </c>
      <c r="L52" s="7">
        <v>0</v>
      </c>
      <c r="M52" s="7">
        <v>0</v>
      </c>
      <c r="N52" s="7">
        <v>241689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104928</v>
      </c>
      <c r="I57" s="2">
        <v>136761</v>
      </c>
      <c r="J57" s="2">
        <v>0</v>
      </c>
      <c r="K57" s="2">
        <v>0</v>
      </c>
      <c r="L57" s="2">
        <v>0</v>
      </c>
      <c r="M57" s="2">
        <v>0</v>
      </c>
      <c r="N57" s="2">
        <v>241689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322621.01000000007</v>
      </c>
      <c r="C60" s="7">
        <v>396419.68000000005</v>
      </c>
      <c r="D60" s="7">
        <v>444384</v>
      </c>
      <c r="E60" s="7">
        <v>1336824.3199999998</v>
      </c>
      <c r="F60" s="7">
        <v>1387910.9700000002</v>
      </c>
      <c r="G60" s="7">
        <v>2031197.6800000002</v>
      </c>
      <c r="H60" s="7">
        <v>576567.6100000001</v>
      </c>
      <c r="I60" s="7">
        <v>828708.53</v>
      </c>
      <c r="J60" s="7">
        <v>2431202.2000000002</v>
      </c>
      <c r="K60" s="7">
        <v>1260084.9400000002</v>
      </c>
      <c r="L60" s="7">
        <v>216150</v>
      </c>
      <c r="M60" s="7">
        <v>462040.42220000009</v>
      </c>
      <c r="N60" s="7">
        <v>11694111.362200001</v>
      </c>
    </row>
    <row r="61" spans="1:14" x14ac:dyDescent="0.25">
      <c r="A61" s="1" t="s">
        <v>66</v>
      </c>
      <c r="B61" s="2">
        <v>-54828.429999999935</v>
      </c>
      <c r="C61" s="2">
        <v>0</v>
      </c>
      <c r="D61" s="2">
        <v>0</v>
      </c>
      <c r="E61" s="2">
        <v>903843.83999999997</v>
      </c>
      <c r="F61" s="2">
        <v>953573.37000000011</v>
      </c>
      <c r="G61" s="2">
        <v>1812752.86</v>
      </c>
      <c r="H61" s="2">
        <v>-10590.589999999967</v>
      </c>
      <c r="I61" s="2">
        <v>129965.33</v>
      </c>
      <c r="J61" s="2">
        <v>1894584.73</v>
      </c>
      <c r="K61" s="2">
        <v>786881.74000000011</v>
      </c>
      <c r="L61" s="2">
        <v>0</v>
      </c>
      <c r="M61" s="2">
        <v>92680.422200000088</v>
      </c>
      <c r="N61" s="2">
        <v>6508863.2722000014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147675</v>
      </c>
      <c r="I62" s="2">
        <v>30108</v>
      </c>
      <c r="J62" s="2">
        <v>0</v>
      </c>
      <c r="K62" s="2">
        <v>0</v>
      </c>
      <c r="L62" s="2">
        <v>0</v>
      </c>
      <c r="M62" s="2">
        <v>369360</v>
      </c>
      <c r="N62" s="2">
        <v>547143</v>
      </c>
    </row>
    <row r="63" spans="1:14" x14ac:dyDescent="0.25">
      <c r="A63" s="1" t="s">
        <v>68</v>
      </c>
      <c r="B63" s="2">
        <v>377449.44</v>
      </c>
      <c r="C63" s="2">
        <v>396419.68000000005</v>
      </c>
      <c r="D63" s="2">
        <v>444384</v>
      </c>
      <c r="E63" s="2">
        <v>432980.47999999998</v>
      </c>
      <c r="F63" s="2">
        <v>434337.6</v>
      </c>
      <c r="G63" s="2">
        <v>218444.82</v>
      </c>
      <c r="H63" s="2">
        <v>439483.2</v>
      </c>
      <c r="I63" s="2">
        <v>668635.19999999995</v>
      </c>
      <c r="J63" s="2">
        <v>536617.47</v>
      </c>
      <c r="K63" s="2">
        <v>473203.20000000001</v>
      </c>
      <c r="L63" s="2">
        <v>216150</v>
      </c>
      <c r="M63" s="2">
        <v>0</v>
      </c>
      <c r="N63" s="2">
        <v>4638105.09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355463.39999999997</v>
      </c>
      <c r="H76" s="7">
        <v>0</v>
      </c>
      <c r="I76" s="7">
        <v>0</v>
      </c>
      <c r="J76" s="7">
        <v>0</v>
      </c>
      <c r="K76" s="7">
        <v>479999.24</v>
      </c>
      <c r="L76" s="7">
        <v>0</v>
      </c>
      <c r="M76" s="7">
        <v>0</v>
      </c>
      <c r="N76" s="7">
        <v>835462.6399999999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355463.39999999997</v>
      </c>
      <c r="H77" s="2">
        <v>0</v>
      </c>
      <c r="I77" s="2">
        <v>0</v>
      </c>
      <c r="J77" s="2">
        <v>0</v>
      </c>
      <c r="K77" s="2">
        <v>479999.24</v>
      </c>
      <c r="L77" s="2">
        <v>0</v>
      </c>
      <c r="M77" s="2">
        <v>0</v>
      </c>
      <c r="N77" s="2">
        <v>835462.6399999999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-17600.3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-17600.3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-17600.3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-17600.3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5273640.0828044498</v>
      </c>
      <c r="C94" s="7">
        <v>3449311.719</v>
      </c>
      <c r="D94" s="7">
        <v>4183398.68</v>
      </c>
      <c r="E94" s="7">
        <v>4295503.717333205</v>
      </c>
      <c r="F94" s="7">
        <v>12784243.070558693</v>
      </c>
      <c r="G94" s="7">
        <v>11349424.383448806</v>
      </c>
      <c r="H94" s="7">
        <v>11065876.25</v>
      </c>
      <c r="I94" s="7">
        <v>5739402.0474447682</v>
      </c>
      <c r="J94" s="7">
        <v>7617151.2100000009</v>
      </c>
      <c r="K94" s="7">
        <v>8987103.5199999996</v>
      </c>
      <c r="L94" s="7">
        <v>11686294.300000001</v>
      </c>
      <c r="M94" s="7">
        <v>12488743.467399999</v>
      </c>
      <c r="N94" s="7">
        <v>98920092.447989911</v>
      </c>
    </row>
    <row r="95" spans="1:14" x14ac:dyDescent="0.25">
      <c r="A95" s="8" t="s">
        <v>96</v>
      </c>
      <c r="B95" s="9">
        <v>415313.08</v>
      </c>
      <c r="C95" s="9">
        <v>1625626.3692000003</v>
      </c>
      <c r="D95" s="9">
        <v>96078.929999999818</v>
      </c>
      <c r="E95" s="9">
        <v>847216.14</v>
      </c>
      <c r="F95" s="9">
        <v>825131.02</v>
      </c>
      <c r="G95" s="9">
        <v>2859566.7179999994</v>
      </c>
      <c r="H95" s="9">
        <v>36361.15</v>
      </c>
      <c r="I95" s="9">
        <v>493347.4</v>
      </c>
      <c r="J95" s="9">
        <v>0</v>
      </c>
      <c r="K95" s="9">
        <v>0</v>
      </c>
      <c r="L95" s="9">
        <v>0</v>
      </c>
      <c r="M95" s="9">
        <v>0</v>
      </c>
      <c r="N95" s="9">
        <v>7198640.8072000006</v>
      </c>
    </row>
    <row r="96" spans="1:14" x14ac:dyDescent="0.25">
      <c r="A96" s="10" t="s">
        <v>97</v>
      </c>
      <c r="B96" s="11">
        <v>4782558.54</v>
      </c>
      <c r="C96" s="11">
        <v>1823685.3497999997</v>
      </c>
      <c r="D96" s="11">
        <v>3690906.3800000004</v>
      </c>
      <c r="E96" s="11">
        <v>3268529.32</v>
      </c>
      <c r="F96" s="11">
        <v>3271774.1</v>
      </c>
      <c r="G96" s="11">
        <v>4398535.9600000009</v>
      </c>
      <c r="H96" s="11">
        <v>4642733.669999999</v>
      </c>
      <c r="I96" s="11">
        <v>4086939.88</v>
      </c>
      <c r="J96" s="11">
        <v>2306160.61</v>
      </c>
      <c r="K96" s="11">
        <v>3762980.96</v>
      </c>
      <c r="L96" s="11">
        <v>3731326.6</v>
      </c>
      <c r="M96" s="11">
        <v>3792967.04</v>
      </c>
      <c r="N96" s="11">
        <v>43559098.4098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75768.462804450013</v>
      </c>
      <c r="C99" s="11">
        <v>0</v>
      </c>
      <c r="D99" s="11">
        <v>396413.37</v>
      </c>
      <c r="E99" s="11">
        <v>179758.25733320543</v>
      </c>
      <c r="F99" s="11">
        <v>181416.9305586915</v>
      </c>
      <c r="G99" s="11">
        <v>362908.01544880384</v>
      </c>
      <c r="H99" s="11">
        <v>0</v>
      </c>
      <c r="I99" s="11">
        <v>95636.797444767202</v>
      </c>
      <c r="J99" s="11">
        <v>0</v>
      </c>
      <c r="K99" s="11">
        <v>0</v>
      </c>
      <c r="L99" s="11">
        <v>0</v>
      </c>
      <c r="M99" s="11">
        <v>0</v>
      </c>
      <c r="N99" s="11">
        <v>1291901.833589918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8505921.0200000014</v>
      </c>
      <c r="G102" s="11">
        <v>3728413.6900000004</v>
      </c>
      <c r="H102" s="11">
        <v>6386781.4300000006</v>
      </c>
      <c r="I102" s="11">
        <v>1063477.9700000002</v>
      </c>
      <c r="J102" s="11">
        <v>5310990.6000000006</v>
      </c>
      <c r="K102" s="11">
        <v>5224122.5599999996</v>
      </c>
      <c r="L102" s="11">
        <v>7954967.7000000002</v>
      </c>
      <c r="M102" s="11">
        <v>8695776.4274000004</v>
      </c>
      <c r="N102" s="11">
        <v>46870451.397399999</v>
      </c>
    </row>
    <row r="103" spans="1:14" x14ac:dyDescent="0.25">
      <c r="A103" s="12" t="s">
        <v>105</v>
      </c>
      <c r="B103" s="13">
        <v>79382442.8336</v>
      </c>
      <c r="C103" s="13">
        <v>63768300.708900005</v>
      </c>
      <c r="D103" s="13">
        <v>95441030.905050009</v>
      </c>
      <c r="E103" s="13">
        <v>112705762.80999999</v>
      </c>
      <c r="F103" s="13">
        <v>139731682.14980003</v>
      </c>
      <c r="G103" s="13">
        <v>138165769.72799996</v>
      </c>
      <c r="H103" s="13">
        <v>125442745.77303</v>
      </c>
      <c r="I103" s="13">
        <v>123566147.45009996</v>
      </c>
      <c r="J103" s="13">
        <v>115205491.2449</v>
      </c>
      <c r="K103" s="13">
        <v>102719504.26980001</v>
      </c>
      <c r="L103" s="13">
        <v>77639033.704200014</v>
      </c>
      <c r="M103" s="13">
        <v>90005381.660099983</v>
      </c>
      <c r="N103" s="13">
        <v>1263773293.2374802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view="pageLayout" zoomScaleNormal="100" workbookViewId="0">
      <selection activeCell="E1" sqref="E1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115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1693387.25</v>
      </c>
      <c r="C6" s="7">
        <v>0</v>
      </c>
      <c r="D6" s="7">
        <v>2966419.7700000005</v>
      </c>
      <c r="E6" s="7">
        <v>2821920.4400000004</v>
      </c>
      <c r="F6" s="7">
        <v>3577662.85</v>
      </c>
      <c r="G6" s="7">
        <v>3152935.2299999995</v>
      </c>
      <c r="H6" s="7">
        <v>2391868.63</v>
      </c>
      <c r="I6" s="7">
        <v>1986451.17</v>
      </c>
      <c r="J6" s="7">
        <v>947877.17</v>
      </c>
      <c r="K6" s="7">
        <v>179592.1</v>
      </c>
      <c r="L6" s="7">
        <v>2848298.9800000004</v>
      </c>
      <c r="M6" s="7">
        <v>0</v>
      </c>
      <c r="N6" s="7">
        <v>22566413.59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128170.72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288212.15000000002</v>
      </c>
      <c r="K8" s="2">
        <v>0</v>
      </c>
      <c r="L8" s="2">
        <v>0</v>
      </c>
      <c r="M8" s="2">
        <v>0</v>
      </c>
      <c r="N8" s="2">
        <v>416382.87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244997.2</v>
      </c>
      <c r="M10" s="2">
        <v>0</v>
      </c>
      <c r="N10" s="2">
        <v>244997.2</v>
      </c>
    </row>
    <row r="11" spans="1:14" x14ac:dyDescent="0.25">
      <c r="A11" s="1" t="s">
        <v>17</v>
      </c>
      <c r="B11" s="2">
        <v>1693387.25</v>
      </c>
      <c r="C11" s="2">
        <v>0</v>
      </c>
      <c r="D11" s="2">
        <v>2838249.0500000003</v>
      </c>
      <c r="E11" s="2">
        <v>2821920.4400000004</v>
      </c>
      <c r="F11" s="2">
        <v>3577662.85</v>
      </c>
      <c r="G11" s="2">
        <v>3152935.2299999995</v>
      </c>
      <c r="H11" s="2">
        <v>2391868.63</v>
      </c>
      <c r="I11" s="2">
        <v>1986451.17</v>
      </c>
      <c r="J11" s="2">
        <v>659665.02</v>
      </c>
      <c r="K11" s="2">
        <v>179592.1</v>
      </c>
      <c r="L11" s="2">
        <v>2603301.7800000003</v>
      </c>
      <c r="M11" s="2">
        <v>0</v>
      </c>
      <c r="N11" s="2">
        <v>21905033.52</v>
      </c>
    </row>
    <row r="12" spans="1:14" x14ac:dyDescent="0.25">
      <c r="A12" s="6" t="s">
        <v>18</v>
      </c>
      <c r="B12" s="7">
        <v>1230061.3999999999</v>
      </c>
      <c r="C12" s="7">
        <v>2565648.6799999997</v>
      </c>
      <c r="D12" s="7">
        <v>3422708.9</v>
      </c>
      <c r="E12" s="7">
        <v>3787623.3999999994</v>
      </c>
      <c r="F12" s="7">
        <v>2359497.69</v>
      </c>
      <c r="G12" s="7">
        <v>2563972.38</v>
      </c>
      <c r="H12" s="7">
        <v>2889943.1940079853</v>
      </c>
      <c r="I12" s="7">
        <v>1650632.3037499965</v>
      </c>
      <c r="J12" s="7">
        <v>2032025.8899999997</v>
      </c>
      <c r="K12" s="7">
        <v>2799274.0000000005</v>
      </c>
      <c r="L12" s="7">
        <v>1815268.35</v>
      </c>
      <c r="M12" s="7">
        <v>1038329.7</v>
      </c>
      <c r="N12" s="7">
        <v>28154985.887757983</v>
      </c>
    </row>
    <row r="13" spans="1:14" x14ac:dyDescent="0.25">
      <c r="A13" s="1" t="s">
        <v>19</v>
      </c>
      <c r="B13" s="2">
        <v>1230061.3999999999</v>
      </c>
      <c r="C13" s="2">
        <v>2565648.6799999997</v>
      </c>
      <c r="D13" s="2">
        <v>3292614.32</v>
      </c>
      <c r="E13" s="2">
        <v>3787623.3999999994</v>
      </c>
      <c r="F13" s="2">
        <v>1720578.76</v>
      </c>
      <c r="G13" s="2">
        <v>2444258.64</v>
      </c>
      <c r="H13" s="2">
        <v>2332607.5511639481</v>
      </c>
      <c r="I13" s="2">
        <v>1119890.2094604406</v>
      </c>
      <c r="J13" s="2">
        <v>2007002.4899999998</v>
      </c>
      <c r="K13" s="2">
        <v>2224480.9000000004</v>
      </c>
      <c r="L13" s="2">
        <v>1531447.6400000001</v>
      </c>
      <c r="M13" s="2">
        <v>885695.67999999993</v>
      </c>
      <c r="N13" s="2">
        <v>25141909.67062439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130094.57999999999</v>
      </c>
      <c r="E16" s="2">
        <v>0</v>
      </c>
      <c r="F16" s="2">
        <v>638918.92999999993</v>
      </c>
      <c r="G16" s="2">
        <v>119713.73999999999</v>
      </c>
      <c r="H16" s="2">
        <v>557335.64284403692</v>
      </c>
      <c r="I16" s="2">
        <v>530742.09428955591</v>
      </c>
      <c r="J16" s="2">
        <v>25023.399999999965</v>
      </c>
      <c r="K16" s="2">
        <v>574793.10000000009</v>
      </c>
      <c r="L16" s="2">
        <v>283820.70999999996</v>
      </c>
      <c r="M16" s="2">
        <v>152634.01999999999</v>
      </c>
      <c r="N16" s="2">
        <v>3013076.2171335923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2.9</v>
      </c>
      <c r="C24" s="7">
        <v>2.1750000000000003</v>
      </c>
      <c r="D24" s="7">
        <v>0</v>
      </c>
      <c r="E24" s="7">
        <v>0.85499999999999998</v>
      </c>
      <c r="F24" s="7">
        <v>5.35</v>
      </c>
      <c r="G24" s="7">
        <v>2.9000000000000004</v>
      </c>
      <c r="H24" s="7">
        <v>3.1989634622130172</v>
      </c>
      <c r="I24" s="7">
        <v>2.8496668440255997</v>
      </c>
      <c r="J24" s="7">
        <v>1.7250000000000001</v>
      </c>
      <c r="K24" s="7">
        <v>0.4</v>
      </c>
      <c r="L24" s="7">
        <v>1.3</v>
      </c>
      <c r="M24" s="7">
        <v>2.2750000000000004</v>
      </c>
      <c r="N24" s="7">
        <v>25.928630306238617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2.9</v>
      </c>
      <c r="C26" s="2">
        <v>2.1750000000000003</v>
      </c>
      <c r="D26" s="2">
        <v>0</v>
      </c>
      <c r="E26" s="2">
        <v>0.85499999999999998</v>
      </c>
      <c r="F26" s="2">
        <v>5.35</v>
      </c>
      <c r="G26" s="2">
        <v>2.9000000000000004</v>
      </c>
      <c r="H26" s="2">
        <v>3.1989634622130172</v>
      </c>
      <c r="I26" s="2">
        <v>2.8496668440255997</v>
      </c>
      <c r="J26" s="2">
        <v>1.7250000000000001</v>
      </c>
      <c r="K26" s="2">
        <v>0.4</v>
      </c>
      <c r="L26" s="2">
        <v>1.3</v>
      </c>
      <c r="M26" s="2">
        <v>2.2750000000000004</v>
      </c>
      <c r="N26" s="2">
        <v>25.928630306238617</v>
      </c>
    </row>
    <row r="27" spans="1:14" x14ac:dyDescent="0.25">
      <c r="A27" s="6" t="s">
        <v>33</v>
      </c>
      <c r="B27" s="7">
        <v>47572646.169999994</v>
      </c>
      <c r="C27" s="7">
        <v>45944980.410675272</v>
      </c>
      <c r="D27" s="7">
        <v>66166325.614210524</v>
      </c>
      <c r="E27" s="7">
        <v>94012594.447766632</v>
      </c>
      <c r="F27" s="7">
        <v>113196497.34999998</v>
      </c>
      <c r="G27" s="7">
        <v>114824923.28679998</v>
      </c>
      <c r="H27" s="7">
        <v>101484988.51999997</v>
      </c>
      <c r="I27" s="7">
        <v>109519157.16221242</v>
      </c>
      <c r="J27" s="7">
        <v>101057049.02249998</v>
      </c>
      <c r="K27" s="7">
        <v>67021267.848387584</v>
      </c>
      <c r="L27" s="7">
        <v>67301839.109545767</v>
      </c>
      <c r="M27" s="7">
        <v>67333333.953500018</v>
      </c>
      <c r="N27" s="7">
        <v>995435602.89559817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5480164.0114739612</v>
      </c>
      <c r="C30" s="2">
        <v>2825542.8339635707</v>
      </c>
      <c r="D30" s="2">
        <v>978518.34540266765</v>
      </c>
      <c r="E30" s="2">
        <v>1430350.3300182805</v>
      </c>
      <c r="F30" s="2">
        <v>398434.93520472269</v>
      </c>
      <c r="G30" s="2">
        <v>1917732.3735089151</v>
      </c>
      <c r="H30" s="2">
        <v>290030.78739354986</v>
      </c>
      <c r="I30" s="2">
        <v>546229.63033355318</v>
      </c>
      <c r="J30" s="2">
        <v>297046.45463619445</v>
      </c>
      <c r="K30" s="2">
        <v>397451.4</v>
      </c>
      <c r="L30" s="2">
        <v>3849573.6649255287</v>
      </c>
      <c r="M30" s="2">
        <v>4427457.7866498092</v>
      </c>
      <c r="N30" s="2">
        <v>22838532.553510752</v>
      </c>
    </row>
    <row r="31" spans="1:14" x14ac:dyDescent="0.25">
      <c r="A31" s="1" t="s">
        <v>37</v>
      </c>
      <c r="B31" s="2">
        <v>527178.52999999991</v>
      </c>
      <c r="C31" s="2">
        <v>110312.48</v>
      </c>
      <c r="D31" s="2">
        <v>5239526.0985945547</v>
      </c>
      <c r="E31" s="2">
        <v>1387920.6233008173</v>
      </c>
      <c r="F31" s="2">
        <v>0</v>
      </c>
      <c r="G31" s="2">
        <v>131208.38298424194</v>
      </c>
      <c r="H31" s="2">
        <v>0</v>
      </c>
      <c r="I31" s="2">
        <v>0</v>
      </c>
      <c r="J31" s="2">
        <v>1277644.9672240901</v>
      </c>
      <c r="K31" s="2">
        <v>0</v>
      </c>
      <c r="L31" s="2">
        <v>0</v>
      </c>
      <c r="M31" s="2">
        <v>0</v>
      </c>
      <c r="N31" s="2">
        <v>8673791.0821037032</v>
      </c>
    </row>
    <row r="32" spans="1:14" x14ac:dyDescent="0.25">
      <c r="A32" s="1" t="s">
        <v>38</v>
      </c>
      <c r="B32" s="2">
        <v>10246188.163969671</v>
      </c>
      <c r="C32" s="2">
        <v>21724401.36667861</v>
      </c>
      <c r="D32" s="2">
        <v>34407216.263704337</v>
      </c>
      <c r="E32" s="2">
        <v>33610460.847161509</v>
      </c>
      <c r="F32" s="2">
        <v>27105499.600261386</v>
      </c>
      <c r="G32" s="2">
        <v>29449794.006330375</v>
      </c>
      <c r="H32" s="2">
        <v>33424689.259860769</v>
      </c>
      <c r="I32" s="2">
        <v>65309434.704983674</v>
      </c>
      <c r="J32" s="2">
        <v>32355323.565555498</v>
      </c>
      <c r="K32" s="2">
        <v>31297789.932734136</v>
      </c>
      <c r="L32" s="2">
        <v>30733790.879960034</v>
      </c>
      <c r="M32" s="2">
        <v>21209692.958251711</v>
      </c>
      <c r="N32" s="2">
        <v>370874281.54945171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23006346.709054988</v>
      </c>
      <c r="C36" s="2">
        <v>6240102.9053593958</v>
      </c>
      <c r="D36" s="2">
        <v>2771508.3952406123</v>
      </c>
      <c r="E36" s="2">
        <v>40273427.043217801</v>
      </c>
      <c r="F36" s="2">
        <v>81757824.112850398</v>
      </c>
      <c r="G36" s="2">
        <v>77198760.896583438</v>
      </c>
      <c r="H36" s="2">
        <v>62458699.42274566</v>
      </c>
      <c r="I36" s="2">
        <v>38076909.366895191</v>
      </c>
      <c r="J36" s="2">
        <v>64335199.005084202</v>
      </c>
      <c r="K36" s="2">
        <v>29951511.652671251</v>
      </c>
      <c r="L36" s="2">
        <v>27909199.295523994</v>
      </c>
      <c r="M36" s="2">
        <v>24655680.852509513</v>
      </c>
      <c r="N36" s="2">
        <v>478635169.65773648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8312768.7555013765</v>
      </c>
      <c r="C38" s="2">
        <v>15044620.824673699</v>
      </c>
      <c r="D38" s="2">
        <v>22769556.511268355</v>
      </c>
      <c r="E38" s="2">
        <v>17310435.60406822</v>
      </c>
      <c r="F38" s="2">
        <v>3934738.7016834822</v>
      </c>
      <c r="G38" s="2">
        <v>6127427.6273930045</v>
      </c>
      <c r="H38" s="2">
        <v>5311569.05</v>
      </c>
      <c r="I38" s="2">
        <v>5586583.46</v>
      </c>
      <c r="J38" s="2">
        <v>2791835.03</v>
      </c>
      <c r="K38" s="2">
        <v>5374514.8629821995</v>
      </c>
      <c r="L38" s="2">
        <v>4809275.26913621</v>
      </c>
      <c r="M38" s="2">
        <v>17040502.356088981</v>
      </c>
      <c r="N38" s="2">
        <v>114413828.05279551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0</v>
      </c>
      <c r="C41" s="7">
        <v>405526.03</v>
      </c>
      <c r="D41" s="7">
        <v>531546.09</v>
      </c>
      <c r="E41" s="7">
        <v>603766.80000000005</v>
      </c>
      <c r="F41" s="7">
        <v>690439.00999999989</v>
      </c>
      <c r="G41" s="7">
        <v>984346.83</v>
      </c>
      <c r="H41" s="7">
        <v>801549.77000000014</v>
      </c>
      <c r="I41" s="7">
        <v>1910054.6260000002</v>
      </c>
      <c r="J41" s="7">
        <v>1670593.4500000002</v>
      </c>
      <c r="K41" s="7">
        <v>1234557.8</v>
      </c>
      <c r="L41" s="7">
        <v>1274639.2</v>
      </c>
      <c r="M41" s="7">
        <v>1228577.1299999999</v>
      </c>
      <c r="N41" s="7">
        <v>11335596.735999998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405526.03</v>
      </c>
      <c r="D44" s="2">
        <v>531546.09</v>
      </c>
      <c r="E44" s="2">
        <v>603766.80000000005</v>
      </c>
      <c r="F44" s="2">
        <v>690439.00999999989</v>
      </c>
      <c r="G44" s="2">
        <v>984346.83</v>
      </c>
      <c r="H44" s="2">
        <v>801549.77000000014</v>
      </c>
      <c r="I44" s="2">
        <v>1910054.6260000002</v>
      </c>
      <c r="J44" s="2">
        <v>1670593.4500000002</v>
      </c>
      <c r="K44" s="2">
        <v>1234557.8</v>
      </c>
      <c r="L44" s="2">
        <v>1274639.2</v>
      </c>
      <c r="M44" s="2">
        <v>1228577.1299999999</v>
      </c>
      <c r="N44" s="2">
        <v>11335596.735999998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53403.63</v>
      </c>
      <c r="C52" s="7">
        <v>0</v>
      </c>
      <c r="D52" s="7">
        <v>0</v>
      </c>
      <c r="E52" s="7">
        <v>24693.75</v>
      </c>
      <c r="F52" s="7">
        <v>38448.76</v>
      </c>
      <c r="G52" s="7">
        <v>39283.21</v>
      </c>
      <c r="H52" s="7">
        <v>0</v>
      </c>
      <c r="I52" s="7">
        <v>1717.44</v>
      </c>
      <c r="J52" s="7">
        <v>128463.3</v>
      </c>
      <c r="K52" s="7">
        <v>0</v>
      </c>
      <c r="L52" s="7">
        <v>331321.8</v>
      </c>
      <c r="M52" s="7">
        <v>0</v>
      </c>
      <c r="N52" s="7">
        <v>617331.89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53403.63</v>
      </c>
      <c r="C59" s="2">
        <v>0</v>
      </c>
      <c r="D59" s="2">
        <v>0</v>
      </c>
      <c r="E59" s="2">
        <v>24693.75</v>
      </c>
      <c r="F59" s="2">
        <v>38448.76</v>
      </c>
      <c r="G59" s="2">
        <v>39283.21</v>
      </c>
      <c r="H59" s="2">
        <v>0</v>
      </c>
      <c r="I59" s="2">
        <v>1717.44</v>
      </c>
      <c r="J59" s="2">
        <v>128463.3</v>
      </c>
      <c r="K59" s="2">
        <v>0</v>
      </c>
      <c r="L59" s="2">
        <v>331321.8</v>
      </c>
      <c r="M59" s="2">
        <v>0</v>
      </c>
      <c r="N59" s="2">
        <v>617331.89</v>
      </c>
    </row>
    <row r="60" spans="1:14" x14ac:dyDescent="0.25">
      <c r="A60" s="6" t="s">
        <v>65</v>
      </c>
      <c r="B60" s="7">
        <v>2044973.3600000003</v>
      </c>
      <c r="C60" s="7">
        <v>977507.19</v>
      </c>
      <c r="D60" s="7">
        <v>166756.79999999999</v>
      </c>
      <c r="E60" s="7">
        <v>2176107.7600000002</v>
      </c>
      <c r="F60" s="7">
        <v>1633716.37</v>
      </c>
      <c r="G60" s="7">
        <v>1801853.858</v>
      </c>
      <c r="H60" s="7">
        <v>2139910.3810365372</v>
      </c>
      <c r="I60" s="7">
        <v>2000697.8503331565</v>
      </c>
      <c r="J60" s="7">
        <v>1269882.56</v>
      </c>
      <c r="K60" s="7">
        <v>1506268.7999999998</v>
      </c>
      <c r="L60" s="7">
        <v>3179755.96</v>
      </c>
      <c r="M60" s="7">
        <v>200563.20000000001</v>
      </c>
      <c r="N60" s="7">
        <v>19097994.089369692</v>
      </c>
    </row>
    <row r="61" spans="1:14" x14ac:dyDescent="0.25">
      <c r="A61" s="1" t="s">
        <v>66</v>
      </c>
      <c r="B61" s="2">
        <v>1721942.9600000002</v>
      </c>
      <c r="C61" s="2">
        <v>654774.3899999999</v>
      </c>
      <c r="D61" s="2">
        <v>0</v>
      </c>
      <c r="E61" s="2">
        <v>1842762.1600000001</v>
      </c>
      <c r="F61" s="2">
        <v>1324499.79</v>
      </c>
      <c r="G61" s="2">
        <v>1810951.398</v>
      </c>
      <c r="H61" s="2">
        <v>1629701.0810365374</v>
      </c>
      <c r="I61" s="2">
        <v>1804162.7503331567</v>
      </c>
      <c r="J61" s="2">
        <v>861071.67999999993</v>
      </c>
      <c r="K61" s="2">
        <v>470882.1</v>
      </c>
      <c r="L61" s="2">
        <v>2568926.52</v>
      </c>
      <c r="M61" s="2">
        <v>0</v>
      </c>
      <c r="N61" s="2">
        <v>14689674.829369692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323030.40000000002</v>
      </c>
      <c r="C63" s="2">
        <v>322732.79999999999</v>
      </c>
      <c r="D63" s="2">
        <v>166756.79999999999</v>
      </c>
      <c r="E63" s="2">
        <v>333345.59999999998</v>
      </c>
      <c r="F63" s="2">
        <v>309216.58</v>
      </c>
      <c r="G63" s="2">
        <v>-9097.5400000000081</v>
      </c>
      <c r="H63" s="2">
        <v>510206.39999999997</v>
      </c>
      <c r="I63" s="2">
        <v>196536.96000000002</v>
      </c>
      <c r="J63" s="2">
        <v>175430.88</v>
      </c>
      <c r="K63" s="2">
        <v>531666.69999999995</v>
      </c>
      <c r="L63" s="2">
        <v>377449.44</v>
      </c>
      <c r="M63" s="2">
        <v>200563.20000000001</v>
      </c>
      <c r="N63" s="2">
        <v>3437838.22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2.9</v>
      </c>
      <c r="I70" s="2">
        <v>-1.8599999999999999</v>
      </c>
      <c r="J70" s="2">
        <v>233380</v>
      </c>
      <c r="K70" s="2">
        <v>503720</v>
      </c>
      <c r="L70" s="2">
        <v>233380</v>
      </c>
      <c r="M70" s="2">
        <v>0</v>
      </c>
      <c r="N70" s="2">
        <v>970481.04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0.42</v>
      </c>
      <c r="F76" s="7">
        <v>0</v>
      </c>
      <c r="G76" s="7">
        <v>0</v>
      </c>
      <c r="H76" s="7">
        <v>84001.09</v>
      </c>
      <c r="I76" s="7">
        <v>12000.16</v>
      </c>
      <c r="J76" s="7">
        <v>63000</v>
      </c>
      <c r="K76" s="7">
        <v>1</v>
      </c>
      <c r="L76" s="7">
        <v>0</v>
      </c>
      <c r="M76" s="7">
        <v>136354.5</v>
      </c>
      <c r="N76" s="7">
        <v>295357.17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0.42</v>
      </c>
      <c r="F77" s="2">
        <v>0</v>
      </c>
      <c r="G77" s="2">
        <v>0</v>
      </c>
      <c r="H77" s="2">
        <v>84001.09</v>
      </c>
      <c r="I77" s="2">
        <v>12000.16</v>
      </c>
      <c r="J77" s="2">
        <v>63000</v>
      </c>
      <c r="K77" s="2">
        <v>1</v>
      </c>
      <c r="L77" s="2">
        <v>0</v>
      </c>
      <c r="M77" s="2">
        <v>136354.5</v>
      </c>
      <c r="N77" s="2">
        <v>295357.17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189001.36</v>
      </c>
      <c r="I90" s="7">
        <v>0</v>
      </c>
      <c r="J90" s="7">
        <v>0</v>
      </c>
      <c r="K90" s="7">
        <v>0</v>
      </c>
      <c r="L90" s="7">
        <v>0</v>
      </c>
      <c r="M90" s="7">
        <v>237605.94</v>
      </c>
      <c r="N90" s="7">
        <v>426607.3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189001.36</v>
      </c>
      <c r="I92" s="2">
        <v>0</v>
      </c>
      <c r="J92" s="2">
        <v>0</v>
      </c>
      <c r="K92" s="2">
        <v>0</v>
      </c>
      <c r="L92" s="2">
        <v>0</v>
      </c>
      <c r="M92" s="2">
        <v>237605.94</v>
      </c>
      <c r="N92" s="2">
        <v>426607.3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596502.35000000009</v>
      </c>
      <c r="C94" s="7">
        <v>858953.64932472538</v>
      </c>
      <c r="D94" s="7">
        <v>1936170.505389469</v>
      </c>
      <c r="E94" s="7">
        <v>4167806.2522334009</v>
      </c>
      <c r="F94" s="7">
        <v>7997850.9900000012</v>
      </c>
      <c r="G94" s="7">
        <v>5824843.7072000001</v>
      </c>
      <c r="H94" s="7">
        <v>10653317.065992016</v>
      </c>
      <c r="I94" s="7">
        <v>13297719.443037583</v>
      </c>
      <c r="J94" s="7">
        <v>9598546.8203999996</v>
      </c>
      <c r="K94" s="7">
        <v>12317454.894012427</v>
      </c>
      <c r="L94" s="7">
        <v>10808042.399954231</v>
      </c>
      <c r="M94" s="7">
        <v>5804266.9800000004</v>
      </c>
      <c r="N94" s="7">
        <v>83861475.057543844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1842476.6549999998</v>
      </c>
      <c r="H95" s="9">
        <v>1849149.7599999998</v>
      </c>
      <c r="I95" s="9">
        <v>2451222.16</v>
      </c>
      <c r="J95" s="9">
        <v>2927341.4803999998</v>
      </c>
      <c r="K95" s="9">
        <v>1104778.3</v>
      </c>
      <c r="L95" s="9">
        <v>1423563.46</v>
      </c>
      <c r="M95" s="9">
        <v>1356339.81</v>
      </c>
      <c r="N95" s="9">
        <v>12954871.625400001</v>
      </c>
    </row>
    <row r="96" spans="1:14" x14ac:dyDescent="0.25">
      <c r="A96" s="10" t="s">
        <v>97</v>
      </c>
      <c r="B96" s="11">
        <v>596502.35000000009</v>
      </c>
      <c r="C96" s="11">
        <v>838890.74</v>
      </c>
      <c r="D96" s="11">
        <v>1756181.98</v>
      </c>
      <c r="E96" s="11">
        <v>575143.91999999993</v>
      </c>
      <c r="F96" s="11">
        <v>1050312.8400000001</v>
      </c>
      <c r="G96" s="11">
        <v>1996698.12</v>
      </c>
      <c r="H96" s="11">
        <v>3188753.4</v>
      </c>
      <c r="I96" s="11">
        <v>3969407.6099999994</v>
      </c>
      <c r="J96" s="11">
        <v>4680608.3500000006</v>
      </c>
      <c r="K96" s="11">
        <v>5431472.1999999993</v>
      </c>
      <c r="L96" s="11">
        <v>721136.83000000007</v>
      </c>
      <c r="M96" s="11">
        <v>4447927.17</v>
      </c>
      <c r="N96" s="11">
        <v>29253035.509999998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20062.909324725417</v>
      </c>
      <c r="D99" s="11">
        <v>179988.52538946905</v>
      </c>
      <c r="E99" s="11">
        <v>3592662.332233401</v>
      </c>
      <c r="F99" s="11">
        <v>399480.16000000003</v>
      </c>
      <c r="G99" s="11">
        <v>0</v>
      </c>
      <c r="H99" s="11">
        <v>890488.01</v>
      </c>
      <c r="I99" s="11">
        <v>0</v>
      </c>
      <c r="J99" s="11">
        <v>0</v>
      </c>
      <c r="K99" s="11">
        <v>60023.794012427592</v>
      </c>
      <c r="L99" s="11">
        <v>81757.269954231117</v>
      </c>
      <c r="M99" s="11">
        <v>0</v>
      </c>
      <c r="N99" s="11">
        <v>5224463.0009142542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6548057.9900000012</v>
      </c>
      <c r="G102" s="11">
        <v>1985668.9321999999</v>
      </c>
      <c r="H102" s="11">
        <v>4724925.8959920155</v>
      </c>
      <c r="I102" s="11">
        <v>6877089.673037583</v>
      </c>
      <c r="J102" s="11">
        <v>1990596.99</v>
      </c>
      <c r="K102" s="11">
        <v>5721180.6000000006</v>
      </c>
      <c r="L102" s="11">
        <v>8581584.8399999999</v>
      </c>
      <c r="M102" s="11">
        <v>0</v>
      </c>
      <c r="N102" s="11">
        <v>36429104.921229601</v>
      </c>
    </row>
    <row r="103" spans="1:14" x14ac:dyDescent="0.25">
      <c r="A103" s="12" t="s">
        <v>105</v>
      </c>
      <c r="B103" s="13">
        <v>53190977.060000002</v>
      </c>
      <c r="C103" s="13">
        <v>50752618.135000005</v>
      </c>
      <c r="D103" s="13">
        <v>75189927.6796</v>
      </c>
      <c r="E103" s="13">
        <v>107594514.12500001</v>
      </c>
      <c r="F103" s="13">
        <v>129494118.36999999</v>
      </c>
      <c r="G103" s="13">
        <v>129192161.40199997</v>
      </c>
      <c r="H103" s="13">
        <v>120634583.20999999</v>
      </c>
      <c r="I103" s="13">
        <v>130378433.00499998</v>
      </c>
      <c r="J103" s="13">
        <v>116767439.93789996</v>
      </c>
      <c r="K103" s="13">
        <v>85058416.842399999</v>
      </c>
      <c r="L103" s="13">
        <v>87559167.099499986</v>
      </c>
      <c r="M103" s="13">
        <v>75979033.678500012</v>
      </c>
      <c r="N103" s="13">
        <v>1161791390.5448999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37" zoomScaleNormal="100" workbookViewId="0">
      <selection activeCell="K2" sqref="K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114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2843389.29</v>
      </c>
      <c r="C6" s="7">
        <v>852522.29</v>
      </c>
      <c r="D6" s="7">
        <v>0</v>
      </c>
      <c r="E6" s="7">
        <v>521505</v>
      </c>
      <c r="F6" s="7">
        <v>1524264.92</v>
      </c>
      <c r="G6" s="7">
        <v>1409086.41</v>
      </c>
      <c r="H6" s="7">
        <v>481123.07</v>
      </c>
      <c r="I6" s="7">
        <v>196515.90000000002</v>
      </c>
      <c r="J6" s="7">
        <v>299805.64</v>
      </c>
      <c r="K6" s="7">
        <v>240351.27000000002</v>
      </c>
      <c r="L6" s="7">
        <v>1190340.5</v>
      </c>
      <c r="M6" s="7">
        <v>2121242.04</v>
      </c>
      <c r="N6" s="7">
        <v>11680146.33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97416.59</v>
      </c>
      <c r="H8" s="2">
        <v>163097.28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260513.87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163155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163155</v>
      </c>
    </row>
    <row r="11" spans="1:14" x14ac:dyDescent="0.25">
      <c r="A11" s="1" t="s">
        <v>17</v>
      </c>
      <c r="B11" s="2">
        <v>2843389.29</v>
      </c>
      <c r="C11" s="2">
        <v>852522.29</v>
      </c>
      <c r="D11" s="2">
        <v>0</v>
      </c>
      <c r="E11" s="2">
        <v>521505</v>
      </c>
      <c r="F11" s="2">
        <v>1524264.92</v>
      </c>
      <c r="G11" s="2">
        <v>1311669.8199999998</v>
      </c>
      <c r="H11" s="2">
        <v>154870.78999999998</v>
      </c>
      <c r="I11" s="2">
        <v>196515.90000000002</v>
      </c>
      <c r="J11" s="2">
        <v>299805.64</v>
      </c>
      <c r="K11" s="2">
        <v>240351.27000000002</v>
      </c>
      <c r="L11" s="2">
        <v>1190340.5</v>
      </c>
      <c r="M11" s="2">
        <v>2121242.04</v>
      </c>
      <c r="N11" s="2">
        <v>11256477.460000001</v>
      </c>
    </row>
    <row r="12" spans="1:14" x14ac:dyDescent="0.25">
      <c r="A12" s="6" t="s">
        <v>18</v>
      </c>
      <c r="B12" s="7">
        <v>0</v>
      </c>
      <c r="C12" s="7">
        <v>0</v>
      </c>
      <c r="D12" s="7">
        <v>2599296.19</v>
      </c>
      <c r="E12" s="7">
        <v>1416585.2</v>
      </c>
      <c r="F12" s="7">
        <v>0</v>
      </c>
      <c r="G12" s="7">
        <v>322545.47749659099</v>
      </c>
      <c r="H12" s="7">
        <v>2040392.4499586152</v>
      </c>
      <c r="I12" s="7">
        <v>589909.48604541481</v>
      </c>
      <c r="J12" s="7">
        <v>1616186.0193403419</v>
      </c>
      <c r="K12" s="7">
        <v>784338.15999999992</v>
      </c>
      <c r="L12" s="7">
        <v>1093843</v>
      </c>
      <c r="M12" s="7">
        <v>865794</v>
      </c>
      <c r="N12" s="7">
        <v>11328889.982840963</v>
      </c>
    </row>
    <row r="13" spans="1:14" x14ac:dyDescent="0.25">
      <c r="A13" s="1" t="s">
        <v>19</v>
      </c>
      <c r="B13" s="2">
        <v>0</v>
      </c>
      <c r="C13" s="2">
        <v>0</v>
      </c>
      <c r="D13" s="2">
        <v>2599296.19</v>
      </c>
      <c r="E13" s="2">
        <v>1127064.77</v>
      </c>
      <c r="F13" s="2">
        <v>0</v>
      </c>
      <c r="G13" s="2">
        <v>0</v>
      </c>
      <c r="H13" s="2">
        <v>1943879.5815451553</v>
      </c>
      <c r="I13" s="2">
        <v>589909.48604541481</v>
      </c>
      <c r="J13" s="2">
        <v>577414.42579517397</v>
      </c>
      <c r="K13" s="2">
        <v>447557.6</v>
      </c>
      <c r="L13" s="2">
        <v>1093843</v>
      </c>
      <c r="M13" s="2">
        <v>865794</v>
      </c>
      <c r="N13" s="2">
        <v>9244759.0533857439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289520.43</v>
      </c>
      <c r="F16" s="2">
        <v>0</v>
      </c>
      <c r="G16" s="2">
        <v>322545.47749659099</v>
      </c>
      <c r="H16" s="2">
        <v>96512.868413459932</v>
      </c>
      <c r="I16" s="2">
        <v>0</v>
      </c>
      <c r="J16" s="2">
        <v>1038771.5935451681</v>
      </c>
      <c r="K16" s="2">
        <v>336780.56</v>
      </c>
      <c r="L16" s="2">
        <v>0</v>
      </c>
      <c r="M16" s="2">
        <v>0</v>
      </c>
      <c r="N16" s="2">
        <v>2084130.9294552191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14</v>
      </c>
      <c r="D24" s="7">
        <v>-11.799999999999999</v>
      </c>
      <c r="E24" s="7">
        <v>2.1</v>
      </c>
      <c r="F24" s="7">
        <v>2.0670522182501969</v>
      </c>
      <c r="G24" s="7">
        <v>1.1638185696732226</v>
      </c>
      <c r="H24" s="7">
        <v>2.5750000000000002</v>
      </c>
      <c r="I24" s="7">
        <v>0</v>
      </c>
      <c r="J24" s="7">
        <v>2.9299999999999997</v>
      </c>
      <c r="K24" s="7">
        <v>2.02</v>
      </c>
      <c r="L24" s="7">
        <v>3.7249999999999996</v>
      </c>
      <c r="M24" s="7">
        <v>3.0500000000000003</v>
      </c>
      <c r="N24" s="7">
        <v>21.83087078792342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14</v>
      </c>
      <c r="D26" s="2">
        <v>-11.799999999999999</v>
      </c>
      <c r="E26" s="2">
        <v>2.1</v>
      </c>
      <c r="F26" s="2">
        <v>2.0670522182501969</v>
      </c>
      <c r="G26" s="2">
        <v>1.1638185696732226</v>
      </c>
      <c r="H26" s="2">
        <v>2.5750000000000002</v>
      </c>
      <c r="I26" s="2">
        <v>0</v>
      </c>
      <c r="J26" s="2">
        <v>2.9299999999999997</v>
      </c>
      <c r="K26" s="2">
        <v>2.02</v>
      </c>
      <c r="L26" s="2">
        <v>3.7249999999999996</v>
      </c>
      <c r="M26" s="2">
        <v>3.0500000000000003</v>
      </c>
      <c r="N26" s="2">
        <v>21.83087078792342</v>
      </c>
    </row>
    <row r="27" spans="1:14" x14ac:dyDescent="0.25">
      <c r="A27" s="6" t="s">
        <v>33</v>
      </c>
      <c r="B27" s="7">
        <v>25755882.4956</v>
      </c>
      <c r="C27" s="7">
        <v>18977295.416295953</v>
      </c>
      <c r="D27" s="7">
        <v>36732939.515000001</v>
      </c>
      <c r="E27" s="7">
        <v>60982091.629957333</v>
      </c>
      <c r="F27" s="7">
        <v>80842746.950052485</v>
      </c>
      <c r="G27" s="7">
        <v>70200000.44873099</v>
      </c>
      <c r="H27" s="7">
        <v>73870670.016162485</v>
      </c>
      <c r="I27" s="7">
        <v>63558284.836877584</v>
      </c>
      <c r="J27" s="7">
        <v>59973437.886667781</v>
      </c>
      <c r="K27" s="7">
        <v>57967263.180000007</v>
      </c>
      <c r="L27" s="7">
        <v>44206620.996315755</v>
      </c>
      <c r="M27" s="7">
        <v>30592374.156799994</v>
      </c>
      <c r="N27" s="7">
        <v>623659607.52846038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3399511.3741541738</v>
      </c>
      <c r="C30" s="2">
        <v>1452395.536572709</v>
      </c>
      <c r="D30" s="2">
        <v>1682025.3553968088</v>
      </c>
      <c r="E30" s="2">
        <v>543512.98714072502</v>
      </c>
      <c r="F30" s="2">
        <v>1618660.1868660871</v>
      </c>
      <c r="G30" s="2">
        <v>804475.45245730586</v>
      </c>
      <c r="H30" s="2">
        <v>2933828.0701071676</v>
      </c>
      <c r="I30" s="2">
        <v>2580778.3161201258</v>
      </c>
      <c r="J30" s="2">
        <v>2277987.7414816236</v>
      </c>
      <c r="K30" s="2">
        <v>1211569.6499999999</v>
      </c>
      <c r="L30" s="2">
        <v>1849639.8414818628</v>
      </c>
      <c r="M30" s="2">
        <v>4969497.4376833383</v>
      </c>
      <c r="N30" s="2">
        <v>25323881.94946193</v>
      </c>
    </row>
    <row r="31" spans="1:14" x14ac:dyDescent="0.25">
      <c r="A31" s="1" t="s">
        <v>37</v>
      </c>
      <c r="B31" s="2">
        <v>613601.97</v>
      </c>
      <c r="C31" s="2">
        <v>1142838.1446263024</v>
      </c>
      <c r="D31" s="2">
        <v>9038189.6603815965</v>
      </c>
      <c r="E31" s="2">
        <v>3170823.8719430803</v>
      </c>
      <c r="F31" s="2">
        <v>-142.41499999994187</v>
      </c>
      <c r="G31" s="2">
        <v>371844.7745818402</v>
      </c>
      <c r="H31" s="2">
        <v>895049.20750110003</v>
      </c>
      <c r="I31" s="2">
        <v>2832696.8525158092</v>
      </c>
      <c r="J31" s="2">
        <v>955443.81509071833</v>
      </c>
      <c r="K31" s="2">
        <v>192385.82</v>
      </c>
      <c r="L31" s="2">
        <v>1229372.6099999999</v>
      </c>
      <c r="M31" s="2">
        <v>3023732.0643044119</v>
      </c>
      <c r="N31" s="2">
        <v>23465836.375944864</v>
      </c>
    </row>
    <row r="32" spans="1:14" x14ac:dyDescent="0.25">
      <c r="A32" s="1" t="s">
        <v>38</v>
      </c>
      <c r="B32" s="2">
        <v>2685964.9597139456</v>
      </c>
      <c r="C32" s="2">
        <v>4279443.7372955494</v>
      </c>
      <c r="D32" s="2">
        <v>13788146.735630229</v>
      </c>
      <c r="E32" s="2">
        <v>20645398.187399685</v>
      </c>
      <c r="F32" s="2">
        <v>17399299.757646147</v>
      </c>
      <c r="G32" s="2">
        <v>26051061.605010357</v>
      </c>
      <c r="H32" s="2">
        <v>21509741.637763992</v>
      </c>
      <c r="I32" s="2">
        <v>15244695.617523147</v>
      </c>
      <c r="J32" s="2">
        <v>11823067.810797542</v>
      </c>
      <c r="K32" s="2">
        <v>11023283.300000001</v>
      </c>
      <c r="L32" s="2">
        <v>2451328.903677721</v>
      </c>
      <c r="M32" s="2">
        <v>2163222.5571397366</v>
      </c>
      <c r="N32" s="2">
        <v>149064654.80959806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8357030.4028719189</v>
      </c>
      <c r="C36" s="2">
        <v>4779928.1791653866</v>
      </c>
      <c r="D36" s="2">
        <v>3050197.0491354922</v>
      </c>
      <c r="E36" s="2">
        <v>34018105.159604147</v>
      </c>
      <c r="F36" s="2">
        <v>60949557.000540257</v>
      </c>
      <c r="G36" s="2">
        <v>39709330.372138932</v>
      </c>
      <c r="H36" s="2">
        <v>46960045.530313917</v>
      </c>
      <c r="I36" s="2">
        <v>39814112.290718503</v>
      </c>
      <c r="J36" s="2">
        <v>44378792.142507605</v>
      </c>
      <c r="K36" s="2">
        <v>43705553.680000007</v>
      </c>
      <c r="L36" s="2">
        <v>38160999.871156171</v>
      </c>
      <c r="M36" s="2">
        <v>18839114.107672509</v>
      </c>
      <c r="N36" s="2">
        <v>382722765.78582484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454024</v>
      </c>
      <c r="L37" s="2">
        <v>-1624</v>
      </c>
      <c r="M37" s="2">
        <v>0</v>
      </c>
      <c r="N37" s="2">
        <v>452400</v>
      </c>
    </row>
    <row r="38" spans="1:14" x14ac:dyDescent="0.25">
      <c r="A38" s="1" t="s">
        <v>44</v>
      </c>
      <c r="B38" s="2">
        <v>10699773.788859965</v>
      </c>
      <c r="C38" s="2">
        <v>7322689.8186360057</v>
      </c>
      <c r="D38" s="2">
        <v>9174380.7144558709</v>
      </c>
      <c r="E38" s="2">
        <v>2604251.4238696969</v>
      </c>
      <c r="F38" s="2">
        <v>875372.42</v>
      </c>
      <c r="G38" s="2">
        <v>3263288.2445425605</v>
      </c>
      <c r="H38" s="2">
        <v>1572005.5704763026</v>
      </c>
      <c r="I38" s="2">
        <v>3086001.76</v>
      </c>
      <c r="J38" s="2">
        <v>538146.37679029198</v>
      </c>
      <c r="K38" s="2">
        <v>1380446.73</v>
      </c>
      <c r="L38" s="2">
        <v>516903.76999999996</v>
      </c>
      <c r="M38" s="2">
        <v>1596807.9899999998</v>
      </c>
      <c r="N38" s="2">
        <v>42630068.607630692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580696.22</v>
      </c>
      <c r="C41" s="7">
        <v>515085.44</v>
      </c>
      <c r="D41" s="7">
        <v>0</v>
      </c>
      <c r="E41" s="7">
        <v>632114.39999999991</v>
      </c>
      <c r="F41" s="7">
        <v>571020.74</v>
      </c>
      <c r="G41" s="7">
        <v>27681.290000000037</v>
      </c>
      <c r="H41" s="7">
        <v>341627.65</v>
      </c>
      <c r="I41" s="7">
        <v>0</v>
      </c>
      <c r="J41" s="7">
        <v>3104.9199999999837</v>
      </c>
      <c r="K41" s="7">
        <v>185281.90000000002</v>
      </c>
      <c r="L41" s="7">
        <v>374989.52</v>
      </c>
      <c r="M41" s="7">
        <v>418267.51</v>
      </c>
      <c r="N41" s="7">
        <v>3649869.59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580696.22</v>
      </c>
      <c r="C44" s="2">
        <v>515085.44</v>
      </c>
      <c r="D44" s="2">
        <v>0</v>
      </c>
      <c r="E44" s="2">
        <v>632114.39999999991</v>
      </c>
      <c r="F44" s="2">
        <v>571020.74</v>
      </c>
      <c r="G44" s="2">
        <v>27681.290000000037</v>
      </c>
      <c r="H44" s="2">
        <v>341627.65</v>
      </c>
      <c r="I44" s="2">
        <v>0</v>
      </c>
      <c r="J44" s="2">
        <v>3104.9199999999837</v>
      </c>
      <c r="K44" s="2">
        <v>185281.90000000002</v>
      </c>
      <c r="L44" s="2">
        <v>374989.52</v>
      </c>
      <c r="M44" s="2">
        <v>418267.51</v>
      </c>
      <c r="N44" s="2">
        <v>3649869.59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-1.3899999999994179</v>
      </c>
      <c r="C52" s="7">
        <v>0</v>
      </c>
      <c r="D52" s="7">
        <v>0</v>
      </c>
      <c r="E52" s="7">
        <v>0</v>
      </c>
      <c r="F52" s="7">
        <v>-5790.92</v>
      </c>
      <c r="G52" s="7">
        <v>217505.39</v>
      </c>
      <c r="H52" s="7">
        <v>0</v>
      </c>
      <c r="I52" s="7">
        <v>0</v>
      </c>
      <c r="J52" s="7">
        <v>0</v>
      </c>
      <c r="K52" s="7">
        <v>81377.760000000009</v>
      </c>
      <c r="L52" s="7">
        <v>0</v>
      </c>
      <c r="M52" s="7">
        <v>0</v>
      </c>
      <c r="N52" s="7">
        <v>293090.84000000003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-1.3899999999994179</v>
      </c>
      <c r="C59" s="2">
        <v>0</v>
      </c>
      <c r="D59" s="2">
        <v>0</v>
      </c>
      <c r="E59" s="2">
        <v>0</v>
      </c>
      <c r="F59" s="2">
        <v>-5790.92</v>
      </c>
      <c r="G59" s="2">
        <v>217505.39</v>
      </c>
      <c r="H59" s="2">
        <v>0</v>
      </c>
      <c r="I59" s="2">
        <v>0</v>
      </c>
      <c r="J59" s="2">
        <v>0</v>
      </c>
      <c r="K59" s="2">
        <v>81377.760000000009</v>
      </c>
      <c r="L59" s="2">
        <v>0</v>
      </c>
      <c r="M59" s="2">
        <v>0</v>
      </c>
      <c r="N59" s="2">
        <v>293090.84000000003</v>
      </c>
    </row>
    <row r="60" spans="1:14" x14ac:dyDescent="0.25">
      <c r="A60" s="6" t="s">
        <v>65</v>
      </c>
      <c r="B60" s="7">
        <v>339900.23</v>
      </c>
      <c r="C60" s="7">
        <v>890861.7100000002</v>
      </c>
      <c r="D60" s="7">
        <v>1872285.5589999999</v>
      </c>
      <c r="E60" s="7">
        <v>992634.44</v>
      </c>
      <c r="F60" s="7">
        <v>1330493.9229477816</v>
      </c>
      <c r="G60" s="7">
        <v>2103994.4061814304</v>
      </c>
      <c r="H60" s="7">
        <v>1445163.4399999997</v>
      </c>
      <c r="I60" s="7">
        <v>691048.41999999993</v>
      </c>
      <c r="J60" s="7">
        <v>858194.38000000012</v>
      </c>
      <c r="K60" s="7">
        <v>2694164.4899999998</v>
      </c>
      <c r="L60" s="7">
        <v>2482601.2800000003</v>
      </c>
      <c r="M60" s="7">
        <v>1419757.09</v>
      </c>
      <c r="N60" s="7">
        <v>17121099.368129212</v>
      </c>
    </row>
    <row r="61" spans="1:14" x14ac:dyDescent="0.25">
      <c r="A61" s="1" t="s">
        <v>66</v>
      </c>
      <c r="B61" s="2">
        <v>0</v>
      </c>
      <c r="C61" s="2">
        <v>583977.81000000006</v>
      </c>
      <c r="D61" s="2">
        <v>1026216.5899999999</v>
      </c>
      <c r="E61" s="2">
        <v>616165.24</v>
      </c>
      <c r="F61" s="2">
        <v>941702.36294778169</v>
      </c>
      <c r="G61" s="2">
        <v>1733328.0861814304</v>
      </c>
      <c r="H61" s="2">
        <v>1257417.7199999997</v>
      </c>
      <c r="I61" s="2">
        <v>63222.12</v>
      </c>
      <c r="J61" s="2">
        <v>592277.4</v>
      </c>
      <c r="K61" s="2">
        <v>1461576.0099999998</v>
      </c>
      <c r="L61" s="2">
        <v>1644767.3</v>
      </c>
      <c r="M61" s="2">
        <v>733182.27000000014</v>
      </c>
      <c r="N61" s="2">
        <v>10653832.909129212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182927.63</v>
      </c>
      <c r="C63" s="2">
        <v>81335.3</v>
      </c>
      <c r="D63" s="2">
        <v>171496.05</v>
      </c>
      <c r="E63" s="2">
        <v>172328.22</v>
      </c>
      <c r="F63" s="2">
        <v>131279.06</v>
      </c>
      <c r="G63" s="2">
        <v>115666.32</v>
      </c>
      <c r="H63" s="2">
        <v>187745.72</v>
      </c>
      <c r="I63" s="2">
        <v>627826.29999999993</v>
      </c>
      <c r="J63" s="2">
        <v>265916.98000000004</v>
      </c>
      <c r="K63" s="2">
        <v>705974.98</v>
      </c>
      <c r="L63" s="2">
        <v>311220.47999999998</v>
      </c>
      <c r="M63" s="2">
        <v>326260.31999999995</v>
      </c>
      <c r="N63" s="2">
        <v>3279977.36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156972.59999999998</v>
      </c>
      <c r="C70" s="2">
        <v>225548.60000000006</v>
      </c>
      <c r="D70" s="2">
        <v>674572.91899999999</v>
      </c>
      <c r="E70" s="2">
        <v>204140.97999999998</v>
      </c>
      <c r="F70" s="2">
        <v>257512.5</v>
      </c>
      <c r="G70" s="2">
        <v>255000</v>
      </c>
      <c r="H70" s="2">
        <v>0</v>
      </c>
      <c r="I70" s="2">
        <v>0</v>
      </c>
      <c r="J70" s="2">
        <v>0</v>
      </c>
      <c r="K70" s="2">
        <v>526613.5</v>
      </c>
      <c r="L70" s="2">
        <v>526613.5</v>
      </c>
      <c r="M70" s="2">
        <v>360314.5</v>
      </c>
      <c r="N70" s="2">
        <v>3187289.0989999999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-719.25</v>
      </c>
      <c r="D76" s="7">
        <v>0.19</v>
      </c>
      <c r="E76" s="7">
        <v>-64.75</v>
      </c>
      <c r="F76" s="7">
        <v>0</v>
      </c>
      <c r="G76" s="7">
        <v>0</v>
      </c>
      <c r="H76" s="7">
        <v>0</v>
      </c>
      <c r="I76" s="7">
        <v>65953.11</v>
      </c>
      <c r="J76" s="7">
        <v>0</v>
      </c>
      <c r="K76" s="7">
        <v>0</v>
      </c>
      <c r="L76" s="7">
        <v>0.2</v>
      </c>
      <c r="M76" s="7">
        <v>0</v>
      </c>
      <c r="N76" s="7">
        <v>65169.5</v>
      </c>
    </row>
    <row r="77" spans="1:14" x14ac:dyDescent="0.25">
      <c r="A77" s="1" t="s">
        <v>15</v>
      </c>
      <c r="B77" s="2">
        <v>0</v>
      </c>
      <c r="C77" s="2">
        <v>-719.25</v>
      </c>
      <c r="D77" s="2">
        <v>0.19</v>
      </c>
      <c r="E77" s="2">
        <v>-64.75</v>
      </c>
      <c r="F77" s="2">
        <v>0</v>
      </c>
      <c r="G77" s="2">
        <v>0</v>
      </c>
      <c r="H77" s="2">
        <v>0</v>
      </c>
      <c r="I77" s="2">
        <v>65953.11</v>
      </c>
      <c r="J77" s="2">
        <v>0</v>
      </c>
      <c r="K77" s="2">
        <v>0</v>
      </c>
      <c r="L77" s="2">
        <v>0.2</v>
      </c>
      <c r="M77" s="2">
        <v>0</v>
      </c>
      <c r="N77" s="2">
        <v>65169.5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143927.10999999999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143927.10999999999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143927.10999999999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143927.10999999999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867915.21000000008</v>
      </c>
      <c r="C94" s="7">
        <v>1073540.4337040491</v>
      </c>
      <c r="D94" s="7">
        <v>1113243.45</v>
      </c>
      <c r="E94" s="7">
        <v>4208080.1590426704</v>
      </c>
      <c r="F94" s="7">
        <v>4722509.3179474929</v>
      </c>
      <c r="G94" s="7">
        <v>7773965.0737724062</v>
      </c>
      <c r="H94" s="7">
        <v>6947395.9236789122</v>
      </c>
      <c r="I94" s="7">
        <v>2531166.6260769833</v>
      </c>
      <c r="J94" s="7">
        <v>7272596.3886918845</v>
      </c>
      <c r="K94" s="7">
        <v>5000275.4499999993</v>
      </c>
      <c r="L94" s="7">
        <v>6759102.5536842486</v>
      </c>
      <c r="M94" s="7">
        <v>3007956.1000000006</v>
      </c>
      <c r="N94" s="7">
        <v>51277746.686598644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796611.21000000008</v>
      </c>
      <c r="C96" s="11">
        <v>1073540.4337040491</v>
      </c>
      <c r="D96" s="11">
        <v>1113243.45</v>
      </c>
      <c r="E96" s="11">
        <v>2436164</v>
      </c>
      <c r="F96" s="11">
        <v>3555839.1799999997</v>
      </c>
      <c r="G96" s="11">
        <v>2337725.1100000003</v>
      </c>
      <c r="H96" s="11">
        <v>3349293.5</v>
      </c>
      <c r="I96" s="11">
        <v>355726.28</v>
      </c>
      <c r="J96" s="11">
        <v>2387163.48</v>
      </c>
      <c r="K96" s="11">
        <v>3313809.2399999993</v>
      </c>
      <c r="L96" s="11">
        <v>3480195.2800000007</v>
      </c>
      <c r="M96" s="11">
        <v>1709585.6000000003</v>
      </c>
      <c r="N96" s="11">
        <v>25908896.763704047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71304</v>
      </c>
      <c r="C99" s="11">
        <v>0</v>
      </c>
      <c r="D99" s="11">
        <v>0</v>
      </c>
      <c r="E99" s="11">
        <v>167894.99904267082</v>
      </c>
      <c r="F99" s="11">
        <v>204107.02347441803</v>
      </c>
      <c r="G99" s="11">
        <v>104989.47974516466</v>
      </c>
      <c r="H99" s="11">
        <v>3598102.4236789127</v>
      </c>
      <c r="I99" s="11">
        <v>0</v>
      </c>
      <c r="J99" s="11">
        <v>152299.59162555687</v>
      </c>
      <c r="K99" s="11">
        <v>60692.35</v>
      </c>
      <c r="L99" s="11">
        <v>40792.58368424786</v>
      </c>
      <c r="M99" s="11">
        <v>0</v>
      </c>
      <c r="N99" s="11">
        <v>4400182.4512509713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1604021.1599999997</v>
      </c>
      <c r="F102" s="11">
        <v>962563.11447307479</v>
      </c>
      <c r="G102" s="11">
        <v>5331250.4840272414</v>
      </c>
      <c r="H102" s="11">
        <v>0</v>
      </c>
      <c r="I102" s="11">
        <v>2175440.346076983</v>
      </c>
      <c r="J102" s="11">
        <v>4733133.3170663277</v>
      </c>
      <c r="K102" s="11">
        <v>1625773.8599999999</v>
      </c>
      <c r="L102" s="11">
        <v>3238114.69</v>
      </c>
      <c r="M102" s="11">
        <v>1298370.5</v>
      </c>
      <c r="N102" s="11">
        <v>20968667.471643627</v>
      </c>
    </row>
    <row r="103" spans="1:14" x14ac:dyDescent="0.25">
      <c r="A103" s="12" t="s">
        <v>105</v>
      </c>
      <c r="B103" s="13">
        <v>30387782.055600006</v>
      </c>
      <c r="C103" s="13">
        <v>22308600.040000003</v>
      </c>
      <c r="D103" s="13">
        <v>42317753.103999987</v>
      </c>
      <c r="E103" s="13">
        <v>68896875.289000005</v>
      </c>
      <c r="F103" s="13">
        <v>88985246.997999996</v>
      </c>
      <c r="G103" s="13">
        <v>82054779.659999982</v>
      </c>
      <c r="H103" s="13">
        <v>85126375.124800026</v>
      </c>
      <c r="I103" s="13">
        <v>67632878.378999978</v>
      </c>
      <c r="J103" s="13">
        <v>70023328.164700001</v>
      </c>
      <c r="K103" s="13">
        <v>66953054.229999997</v>
      </c>
      <c r="L103" s="13">
        <v>56107501.775000006</v>
      </c>
      <c r="M103" s="13">
        <v>38425393.946800001</v>
      </c>
      <c r="N103" s="13">
        <v>719219568.7669003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uler="0" view="pageBreakPreview" zoomScale="95" zoomScaleNormal="100" zoomScaleSheetLayoutView="95" workbookViewId="0"/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190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186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1171570</v>
      </c>
      <c r="C12" s="7">
        <v>2374327.9638</v>
      </c>
      <c r="D12" s="7">
        <v>2382749.3220000002</v>
      </c>
      <c r="E12" s="7">
        <v>3569889.2568000001</v>
      </c>
      <c r="F12" s="7">
        <v>2441111.1832000003</v>
      </c>
      <c r="G12" s="7">
        <v>3029316.1594000002</v>
      </c>
      <c r="H12" s="7">
        <v>593163.07200000004</v>
      </c>
      <c r="I12" s="7">
        <v>1786059.8232</v>
      </c>
      <c r="J12" s="7">
        <v>1940070.7872000001</v>
      </c>
      <c r="K12" s="7">
        <v>0</v>
      </c>
      <c r="L12" s="7">
        <v>0</v>
      </c>
      <c r="M12" s="7">
        <v>0</v>
      </c>
      <c r="N12" s="7">
        <v>19288257.567600001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1171570</v>
      </c>
      <c r="C18" s="2">
        <v>2374327.9638</v>
      </c>
      <c r="D18" s="2">
        <v>2382749.3220000002</v>
      </c>
      <c r="E18" s="2">
        <v>3569889.2568000001</v>
      </c>
      <c r="F18" s="2">
        <v>2441111.1832000003</v>
      </c>
      <c r="G18" s="2">
        <v>3029316.1594000002</v>
      </c>
      <c r="H18" s="2">
        <v>593163.07200000004</v>
      </c>
      <c r="I18" s="2">
        <v>1786059.8232</v>
      </c>
      <c r="J18" s="2">
        <v>1940070.7872000001</v>
      </c>
      <c r="K18" s="2">
        <v>0</v>
      </c>
      <c r="L18" s="2">
        <v>0</v>
      </c>
      <c r="M18" s="2">
        <v>0</v>
      </c>
      <c r="N18" s="2">
        <v>19288257.567600001</v>
      </c>
    </row>
    <row r="19" spans="1:14" x14ac:dyDescent="0.25">
      <c r="A19" s="6" t="s">
        <v>25</v>
      </c>
      <c r="B19" s="7">
        <v>44022679</v>
      </c>
      <c r="C19" s="7">
        <v>38838998.339999996</v>
      </c>
      <c r="D19" s="7">
        <v>46111268.583999999</v>
      </c>
      <c r="E19" s="7">
        <v>68184497.483999997</v>
      </c>
      <c r="F19" s="7">
        <v>72533605.612000003</v>
      </c>
      <c r="G19" s="7">
        <v>43859780.175999999</v>
      </c>
      <c r="H19" s="7">
        <v>54946065.211999997</v>
      </c>
      <c r="I19" s="7">
        <v>55692144.999999993</v>
      </c>
      <c r="J19" s="7">
        <v>55498021.807999998</v>
      </c>
      <c r="K19" s="7">
        <v>55612135.468000002</v>
      </c>
      <c r="L19" s="7">
        <v>37791056.425200008</v>
      </c>
      <c r="M19" s="7">
        <v>49979489.198400006</v>
      </c>
      <c r="N19" s="7">
        <v>623069742.30760002</v>
      </c>
    </row>
    <row r="20" spans="1:14" x14ac:dyDescent="0.25">
      <c r="A20" s="1" t="s">
        <v>26</v>
      </c>
      <c r="B20" s="2">
        <v>44022679</v>
      </c>
      <c r="C20" s="2">
        <v>38838998.339999996</v>
      </c>
      <c r="D20" s="2">
        <v>46111268.583999999</v>
      </c>
      <c r="E20" s="2">
        <v>68184497.483999997</v>
      </c>
      <c r="F20" s="2">
        <v>72533605.612000003</v>
      </c>
      <c r="G20" s="2">
        <v>43859780.175999999</v>
      </c>
      <c r="H20" s="2">
        <v>54946065.211999997</v>
      </c>
      <c r="I20" s="2">
        <v>55692144.999999993</v>
      </c>
      <c r="J20" s="2">
        <v>55498021.807999998</v>
      </c>
      <c r="K20" s="2">
        <v>55612135.468000002</v>
      </c>
      <c r="L20" s="2">
        <v>37791056.425200008</v>
      </c>
      <c r="M20" s="2">
        <v>49979489.198400006</v>
      </c>
      <c r="N20" s="2">
        <v>623069742.30760002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4302947</v>
      </c>
      <c r="C24" s="7">
        <v>6552910</v>
      </c>
      <c r="D24" s="7">
        <v>3969518</v>
      </c>
      <c r="E24" s="7">
        <v>7989343.7430000007</v>
      </c>
      <c r="F24" s="7">
        <v>2808753</v>
      </c>
      <c r="G24" s="7">
        <v>971296.8</v>
      </c>
      <c r="H24" s="7">
        <v>3772857</v>
      </c>
      <c r="I24" s="7">
        <v>4117070.8</v>
      </c>
      <c r="J24" s="7">
        <v>1261098.72</v>
      </c>
      <c r="K24" s="7">
        <v>0</v>
      </c>
      <c r="L24" s="7">
        <v>937324.08</v>
      </c>
      <c r="M24" s="7">
        <v>635191.19999999995</v>
      </c>
      <c r="N24" s="7">
        <v>37318310.343000002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4302947</v>
      </c>
      <c r="C26" s="2">
        <v>6552910</v>
      </c>
      <c r="D26" s="2">
        <v>3969518</v>
      </c>
      <c r="E26" s="2">
        <v>7989343.7430000007</v>
      </c>
      <c r="F26" s="2">
        <v>2808753</v>
      </c>
      <c r="G26" s="2">
        <v>971296.8</v>
      </c>
      <c r="H26" s="2">
        <v>3772857</v>
      </c>
      <c r="I26" s="2">
        <v>4117070.8</v>
      </c>
      <c r="J26" s="2">
        <v>1261098.72</v>
      </c>
      <c r="K26" s="2">
        <v>0</v>
      </c>
      <c r="L26" s="2">
        <v>937324.08</v>
      </c>
      <c r="M26" s="2">
        <v>635191.19999999995</v>
      </c>
      <c r="N26" s="2">
        <v>37318310.343000002</v>
      </c>
    </row>
    <row r="27" spans="1:14" x14ac:dyDescent="0.25">
      <c r="A27" s="6" t="s">
        <v>33</v>
      </c>
      <c r="B27" s="7">
        <v>97316026</v>
      </c>
      <c r="C27" s="7">
        <v>69769635.472599998</v>
      </c>
      <c r="D27" s="7">
        <v>47588649.845400006</v>
      </c>
      <c r="E27" s="7">
        <v>127541256.74800003</v>
      </c>
      <c r="F27" s="7">
        <v>150809628.49399999</v>
      </c>
      <c r="G27" s="7">
        <v>164348301.32499999</v>
      </c>
      <c r="H27" s="7">
        <v>145653344.31240001</v>
      </c>
      <c r="I27" s="7">
        <v>133158601.28120001</v>
      </c>
      <c r="J27" s="7">
        <v>127972959.73089999</v>
      </c>
      <c r="K27" s="7">
        <v>125761462.13159999</v>
      </c>
      <c r="L27" s="7">
        <v>104348484.69980001</v>
      </c>
      <c r="M27" s="7">
        <v>19122794.463399999</v>
      </c>
      <c r="N27" s="7">
        <v>1313391144.5042999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710865.09239999996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710865.09239999996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5410191.7532000002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5410191.7532000002</v>
      </c>
    </row>
    <row r="32" spans="1:14" x14ac:dyDescent="0.25">
      <c r="A32" s="1" t="s">
        <v>38</v>
      </c>
      <c r="B32" s="2">
        <v>40932955</v>
      </c>
      <c r="C32" s="2">
        <v>37170630.888999999</v>
      </c>
      <c r="D32" s="2">
        <v>35143035.78140001</v>
      </c>
      <c r="E32" s="2">
        <v>42591764.556599997</v>
      </c>
      <c r="F32" s="2">
        <v>60889767.690899998</v>
      </c>
      <c r="G32" s="2">
        <v>110172085</v>
      </c>
      <c r="H32" s="2">
        <v>100849014.70300001</v>
      </c>
      <c r="I32" s="2">
        <v>71110057.306299999</v>
      </c>
      <c r="J32" s="2">
        <v>57757768.681099996</v>
      </c>
      <c r="K32" s="2">
        <v>54606510.975799993</v>
      </c>
      <c r="L32" s="2">
        <v>50863113.57100001</v>
      </c>
      <c r="M32" s="2">
        <v>0</v>
      </c>
      <c r="N32" s="2">
        <v>662086704.15509999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38132802</v>
      </c>
      <c r="C36" s="2">
        <v>22002425.645799998</v>
      </c>
      <c r="D36" s="2">
        <v>9574550.1152000017</v>
      </c>
      <c r="E36" s="2">
        <v>79539300.438200027</v>
      </c>
      <c r="F36" s="2">
        <v>89919860.80309999</v>
      </c>
      <c r="G36" s="2">
        <v>51236237</v>
      </c>
      <c r="H36" s="2">
        <v>40815078.850000001</v>
      </c>
      <c r="I36" s="2">
        <v>60002834.381300002</v>
      </c>
      <c r="J36" s="2">
        <v>70215191.049799994</v>
      </c>
      <c r="K36" s="2">
        <v>71154951.1558</v>
      </c>
      <c r="L36" s="2">
        <v>52535658.988000005</v>
      </c>
      <c r="M36" s="2">
        <v>11598856.388</v>
      </c>
      <c r="N36" s="2">
        <v>596727746.81519997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18250269</v>
      </c>
      <c r="C38" s="2">
        <v>10596578.937800001</v>
      </c>
      <c r="D38" s="2">
        <v>2160198.8563999999</v>
      </c>
      <c r="E38" s="2">
        <v>0</v>
      </c>
      <c r="F38" s="2">
        <v>0</v>
      </c>
      <c r="G38" s="2">
        <v>2939979.3249999997</v>
      </c>
      <c r="H38" s="2">
        <v>3989250.7593999999</v>
      </c>
      <c r="I38" s="2">
        <v>2045709.5935999998</v>
      </c>
      <c r="J38" s="2">
        <v>0</v>
      </c>
      <c r="K38" s="2">
        <v>0</v>
      </c>
      <c r="L38" s="2">
        <v>949712.14080000005</v>
      </c>
      <c r="M38" s="2">
        <v>7523938.0754000004</v>
      </c>
      <c r="N38" s="2">
        <v>48455636.688400008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57675798.542000003</v>
      </c>
      <c r="C41" s="7">
        <v>66723674.222199999</v>
      </c>
      <c r="D41" s="7">
        <v>52585456.461199999</v>
      </c>
      <c r="E41" s="7">
        <v>45236664.225200005</v>
      </c>
      <c r="F41" s="7">
        <v>45238670.052199997</v>
      </c>
      <c r="G41" s="7">
        <v>42704788.350599997</v>
      </c>
      <c r="H41" s="7">
        <v>62441401.892700002</v>
      </c>
      <c r="I41" s="7">
        <v>72097878.698899999</v>
      </c>
      <c r="J41" s="7">
        <v>94963966.341100007</v>
      </c>
      <c r="K41" s="7">
        <v>92039999.821999997</v>
      </c>
      <c r="L41" s="7">
        <v>84037525.215100005</v>
      </c>
      <c r="M41" s="7">
        <v>76314669.191399992</v>
      </c>
      <c r="N41" s="7">
        <v>792060493.01460016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686660.14110000001</v>
      </c>
      <c r="H43" s="2">
        <v>809947.51839999994</v>
      </c>
      <c r="I43" s="2">
        <v>1535827.8267999999</v>
      </c>
      <c r="J43" s="2">
        <v>1941594.1608000002</v>
      </c>
      <c r="K43" s="2">
        <v>926776.26</v>
      </c>
      <c r="L43" s="2">
        <v>0</v>
      </c>
      <c r="M43" s="2">
        <v>560279.07490000001</v>
      </c>
      <c r="N43" s="2">
        <v>6461084.9819999998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148838</v>
      </c>
      <c r="C45" s="2">
        <v>93024</v>
      </c>
      <c r="D45" s="2">
        <v>74419.199999999997</v>
      </c>
      <c r="E45" s="2">
        <v>0</v>
      </c>
      <c r="F45" s="2">
        <v>0</v>
      </c>
      <c r="G45" s="2">
        <v>0</v>
      </c>
      <c r="H45" s="2">
        <v>164152.79999999999</v>
      </c>
      <c r="I45" s="2">
        <v>0</v>
      </c>
      <c r="J45" s="2">
        <v>1782230.4</v>
      </c>
      <c r="K45" s="2">
        <v>973351.2</v>
      </c>
      <c r="L45" s="2">
        <v>0</v>
      </c>
      <c r="M45" s="2">
        <v>49140</v>
      </c>
      <c r="N45" s="2">
        <v>3285155.5999999996</v>
      </c>
    </row>
    <row r="46" spans="1:14" x14ac:dyDescent="0.25">
      <c r="A46" s="1" t="s">
        <v>51</v>
      </c>
      <c r="B46" s="2">
        <v>433618.5</v>
      </c>
      <c r="C46" s="2">
        <v>667341.76</v>
      </c>
      <c r="D46" s="2">
        <v>508735.5</v>
      </c>
      <c r="E46" s="2">
        <v>0</v>
      </c>
      <c r="F46" s="2">
        <v>0</v>
      </c>
      <c r="G46" s="2">
        <v>580447.54949999996</v>
      </c>
      <c r="H46" s="2">
        <v>0</v>
      </c>
      <c r="I46" s="2">
        <v>953159.76210000005</v>
      </c>
      <c r="J46" s="2">
        <v>0</v>
      </c>
      <c r="K46" s="2">
        <v>0</v>
      </c>
      <c r="L46" s="2">
        <v>1122852.2150999997</v>
      </c>
      <c r="M46" s="2">
        <v>877613.10000000009</v>
      </c>
      <c r="N46" s="2">
        <v>5143768.3866999988</v>
      </c>
    </row>
    <row r="47" spans="1:14" x14ac:dyDescent="0.25">
      <c r="A47" s="1" t="s">
        <v>52</v>
      </c>
      <c r="B47" s="2">
        <v>56246258</v>
      </c>
      <c r="C47" s="2">
        <v>64606508.5352</v>
      </c>
      <c r="D47" s="2">
        <v>51863587.983199999</v>
      </c>
      <c r="E47" s="2">
        <v>44029410.625200003</v>
      </c>
      <c r="F47" s="2">
        <v>44187945.627399996</v>
      </c>
      <c r="G47" s="2">
        <v>40942515.859999999</v>
      </c>
      <c r="H47" s="2">
        <v>60342293.431199998</v>
      </c>
      <c r="I47" s="2">
        <v>69608891.109999999</v>
      </c>
      <c r="J47" s="2">
        <v>88928491.220800012</v>
      </c>
      <c r="K47" s="2">
        <v>88861434.656000003</v>
      </c>
      <c r="L47" s="2">
        <v>82914673</v>
      </c>
      <c r="M47" s="2">
        <v>74075032.016499996</v>
      </c>
      <c r="N47" s="2">
        <v>766607042.06550014</v>
      </c>
    </row>
    <row r="48" spans="1:14" x14ac:dyDescent="0.25">
      <c r="A48" s="1" t="s">
        <v>53</v>
      </c>
      <c r="B48" s="2">
        <v>250955.29200000002</v>
      </c>
      <c r="C48" s="2">
        <v>223121.78700000001</v>
      </c>
      <c r="D48" s="2">
        <v>138713.77799999999</v>
      </c>
      <c r="E48" s="2">
        <v>1207253.6000000001</v>
      </c>
      <c r="F48" s="2">
        <v>290691.35550000001</v>
      </c>
      <c r="G48" s="2">
        <v>0</v>
      </c>
      <c r="H48" s="2">
        <v>581540.96909999999</v>
      </c>
      <c r="I48" s="2">
        <v>0</v>
      </c>
      <c r="J48" s="2">
        <v>535635</v>
      </c>
      <c r="K48" s="2">
        <v>0</v>
      </c>
      <c r="L48" s="2">
        <v>0</v>
      </c>
      <c r="M48" s="2">
        <v>752605</v>
      </c>
      <c r="N48" s="2">
        <v>3980516.7815999999</v>
      </c>
    </row>
    <row r="49" spans="1:14" x14ac:dyDescent="0.25">
      <c r="A49" s="1" t="s">
        <v>54</v>
      </c>
      <c r="B49" s="2">
        <v>596128.75</v>
      </c>
      <c r="C49" s="2">
        <v>1133678.1400000001</v>
      </c>
      <c r="D49" s="2">
        <v>0</v>
      </c>
      <c r="E49" s="2">
        <v>0</v>
      </c>
      <c r="F49" s="2">
        <v>760033.06929999997</v>
      </c>
      <c r="G49" s="2">
        <v>495164.8</v>
      </c>
      <c r="H49" s="2">
        <v>543467.174</v>
      </c>
      <c r="I49" s="2">
        <v>0</v>
      </c>
      <c r="J49" s="2">
        <v>1776015.5595</v>
      </c>
      <c r="K49" s="2">
        <v>1278437.706</v>
      </c>
      <c r="L49" s="2">
        <v>0</v>
      </c>
      <c r="M49" s="2">
        <v>0</v>
      </c>
      <c r="N49" s="2">
        <v>6582925.1988000004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4590284</v>
      </c>
      <c r="K52" s="7">
        <v>6144216</v>
      </c>
      <c r="L52" s="7">
        <v>1381908.5249999999</v>
      </c>
      <c r="M52" s="7">
        <v>18943866.475000001</v>
      </c>
      <c r="N52" s="7">
        <v>31060275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11387121.675000001</v>
      </c>
      <c r="N54" s="2">
        <v>11387121.675000001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1381908.5249999999</v>
      </c>
      <c r="M55" s="2">
        <v>0</v>
      </c>
      <c r="N55" s="2">
        <v>1381908.5249999999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4590284</v>
      </c>
      <c r="K57" s="2">
        <v>6144216</v>
      </c>
      <c r="L57" s="2">
        <v>0</v>
      </c>
      <c r="M57" s="2">
        <v>7556744.7999999998</v>
      </c>
      <c r="N57" s="2">
        <v>18291244.800000001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33594311.353600003</v>
      </c>
      <c r="C60" s="7">
        <v>20299353.733999997</v>
      </c>
      <c r="D60" s="7">
        <v>15465998.5582</v>
      </c>
      <c r="E60" s="7">
        <v>6341911.9072000002</v>
      </c>
      <c r="F60" s="7">
        <v>25019148.372399997</v>
      </c>
      <c r="G60" s="7">
        <v>34551938.399599999</v>
      </c>
      <c r="H60" s="7">
        <v>48635426.676600002</v>
      </c>
      <c r="I60" s="7">
        <v>43543679.69309999</v>
      </c>
      <c r="J60" s="7">
        <v>30499279.455999993</v>
      </c>
      <c r="K60" s="7">
        <v>43255399.621200003</v>
      </c>
      <c r="L60" s="7">
        <v>50733811.319299996</v>
      </c>
      <c r="M60" s="7">
        <v>44362513.309299998</v>
      </c>
      <c r="N60" s="7">
        <v>396302772.40049994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7810408</v>
      </c>
      <c r="C62" s="2">
        <v>8127830.3720000004</v>
      </c>
      <c r="D62" s="2">
        <v>4499949.6890000002</v>
      </c>
      <c r="E62" s="2">
        <v>0</v>
      </c>
      <c r="F62" s="2">
        <v>2358225.7999999998</v>
      </c>
      <c r="G62" s="2">
        <v>3837563.2</v>
      </c>
      <c r="H62" s="2">
        <v>3752695</v>
      </c>
      <c r="I62" s="2">
        <v>3752695</v>
      </c>
      <c r="J62" s="2">
        <v>5733825</v>
      </c>
      <c r="K62" s="2">
        <v>4662700</v>
      </c>
      <c r="L62" s="2">
        <v>5730860</v>
      </c>
      <c r="M62" s="2">
        <v>3932390</v>
      </c>
      <c r="N62" s="2">
        <v>54199142.061000004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39300</v>
      </c>
      <c r="C64" s="2">
        <v>12234</v>
      </c>
      <c r="D64" s="2">
        <v>39300</v>
      </c>
      <c r="E64" s="2">
        <v>0</v>
      </c>
      <c r="F64" s="2">
        <v>0</v>
      </c>
      <c r="G64" s="2">
        <v>316780</v>
      </c>
      <c r="H64" s="2">
        <v>316780</v>
      </c>
      <c r="I64" s="2">
        <v>0</v>
      </c>
      <c r="J64" s="2">
        <v>316780</v>
      </c>
      <c r="K64" s="2">
        <v>316780</v>
      </c>
      <c r="L64" s="2">
        <v>338100</v>
      </c>
      <c r="M64" s="2">
        <v>507150</v>
      </c>
      <c r="N64" s="2">
        <v>2203204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1313222.3999999999</v>
      </c>
      <c r="C66" s="2">
        <v>1876031.9999999998</v>
      </c>
      <c r="D66" s="2">
        <v>2063635.2</v>
      </c>
      <c r="E66" s="2">
        <v>4922311.9072000002</v>
      </c>
      <c r="F66" s="2">
        <v>5021512.3199999984</v>
      </c>
      <c r="G66" s="2">
        <v>6866277.1200000001</v>
      </c>
      <c r="H66" s="2">
        <v>7954375.6799999988</v>
      </c>
      <c r="I66" s="2">
        <v>8367102.719999996</v>
      </c>
      <c r="J66" s="2">
        <v>9004953.5999999959</v>
      </c>
      <c r="K66" s="2">
        <v>11304456</v>
      </c>
      <c r="L66" s="2">
        <v>11558352</v>
      </c>
      <c r="M66" s="2">
        <v>9557280</v>
      </c>
      <c r="N66" s="2">
        <v>79809510.947199985</v>
      </c>
    </row>
    <row r="67" spans="1:14" x14ac:dyDescent="0.25">
      <c r="A67" s="1" t="s">
        <v>72</v>
      </c>
      <c r="B67" s="2">
        <v>22075597.773600001</v>
      </c>
      <c r="C67" s="2">
        <v>8952282.3619999997</v>
      </c>
      <c r="D67" s="2">
        <v>6023513.6691999994</v>
      </c>
      <c r="E67" s="2">
        <v>0</v>
      </c>
      <c r="F67" s="2">
        <v>15877708.636</v>
      </c>
      <c r="G67" s="2">
        <v>21275798.4296</v>
      </c>
      <c r="H67" s="2">
        <v>33627781.996600002</v>
      </c>
      <c r="I67" s="2">
        <v>25858025.659399997</v>
      </c>
      <c r="J67" s="2">
        <v>15443720.855999999</v>
      </c>
      <c r="K67" s="2">
        <v>26971463.621200003</v>
      </c>
      <c r="L67" s="2">
        <v>26284623.3193</v>
      </c>
      <c r="M67" s="2">
        <v>30268172.909299999</v>
      </c>
      <c r="N67" s="2">
        <v>232658689.2322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266503.3137</v>
      </c>
      <c r="J69" s="2">
        <v>0</v>
      </c>
      <c r="K69" s="2">
        <v>0</v>
      </c>
      <c r="L69" s="2">
        <v>0</v>
      </c>
      <c r="M69" s="2">
        <v>0</v>
      </c>
      <c r="N69" s="2">
        <v>266503.3137</v>
      </c>
    </row>
    <row r="70" spans="1:14" x14ac:dyDescent="0.25">
      <c r="A70" s="1" t="s">
        <v>75</v>
      </c>
      <c r="B70" s="2">
        <v>36418.18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97520.4</v>
      </c>
      <c r="N70" s="2">
        <v>133938.57999999999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2319365</v>
      </c>
      <c r="C73" s="2">
        <v>1330975</v>
      </c>
      <c r="D73" s="2">
        <v>2839600</v>
      </c>
      <c r="E73" s="2">
        <v>1419600</v>
      </c>
      <c r="F73" s="2">
        <v>1321950</v>
      </c>
      <c r="G73" s="2">
        <v>2255519.65</v>
      </c>
      <c r="H73" s="2">
        <v>2983794</v>
      </c>
      <c r="I73" s="2">
        <v>5299353</v>
      </c>
      <c r="J73" s="2">
        <v>0</v>
      </c>
      <c r="K73" s="2">
        <v>0</v>
      </c>
      <c r="L73" s="2">
        <v>6821876</v>
      </c>
      <c r="M73" s="2">
        <v>0</v>
      </c>
      <c r="N73" s="2">
        <v>26592032.649999999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439751.6164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439751.6164</v>
      </c>
    </row>
    <row r="76" spans="1:14" x14ac:dyDescent="0.25">
      <c r="A76" s="6" t="s">
        <v>81</v>
      </c>
      <c r="B76" s="7">
        <v>0</v>
      </c>
      <c r="C76" s="7">
        <v>530901</v>
      </c>
      <c r="D76" s="7">
        <v>0</v>
      </c>
      <c r="E76" s="7">
        <v>0</v>
      </c>
      <c r="F76" s="7">
        <v>240605.97</v>
      </c>
      <c r="G76" s="7">
        <v>1097161.27</v>
      </c>
      <c r="H76" s="7">
        <v>1707736.7100000002</v>
      </c>
      <c r="I76" s="7">
        <v>2702739.7800000003</v>
      </c>
      <c r="J76" s="7">
        <v>1361919.9749999999</v>
      </c>
      <c r="K76" s="7">
        <v>1192601.9999999998</v>
      </c>
      <c r="L76" s="7">
        <v>768182.4</v>
      </c>
      <c r="M76" s="7">
        <v>1117215.6000000001</v>
      </c>
      <c r="N76" s="7">
        <v>10719064.705</v>
      </c>
    </row>
    <row r="77" spans="1:14" x14ac:dyDescent="0.25">
      <c r="A77" s="1" t="s">
        <v>15</v>
      </c>
      <c r="B77" s="2">
        <v>0</v>
      </c>
      <c r="C77" s="2">
        <v>530901</v>
      </c>
      <c r="D77" s="2">
        <v>0</v>
      </c>
      <c r="E77" s="2">
        <v>0</v>
      </c>
      <c r="F77" s="2">
        <v>240605.97</v>
      </c>
      <c r="G77" s="2">
        <v>1097161.27</v>
      </c>
      <c r="H77" s="2">
        <v>1707736.7100000002</v>
      </c>
      <c r="I77" s="2">
        <v>2702739.7800000003</v>
      </c>
      <c r="J77" s="2">
        <v>1361919.9749999999</v>
      </c>
      <c r="K77" s="2">
        <v>1192601.9999999998</v>
      </c>
      <c r="L77" s="2">
        <v>768182.4</v>
      </c>
      <c r="M77" s="2">
        <v>1117215.6000000001</v>
      </c>
      <c r="N77" s="2">
        <v>10719064.705</v>
      </c>
    </row>
    <row r="78" spans="1:14" x14ac:dyDescent="0.25">
      <c r="A78" s="6" t="s">
        <v>82</v>
      </c>
      <c r="B78" s="7">
        <v>2455572</v>
      </c>
      <c r="C78" s="7">
        <v>2414645.7999999998</v>
      </c>
      <c r="D78" s="7">
        <v>2982069.25</v>
      </c>
      <c r="E78" s="7">
        <v>0</v>
      </c>
      <c r="F78" s="7">
        <v>0</v>
      </c>
      <c r="G78" s="7">
        <v>0</v>
      </c>
      <c r="H78" s="7">
        <v>5522617.6799999997</v>
      </c>
      <c r="I78" s="7">
        <v>4737405.5999999996</v>
      </c>
      <c r="J78" s="7">
        <v>3486000</v>
      </c>
      <c r="K78" s="7">
        <v>0</v>
      </c>
      <c r="L78" s="7">
        <v>0</v>
      </c>
      <c r="M78" s="7">
        <v>0</v>
      </c>
      <c r="N78" s="7">
        <v>21598310.329999998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2455572</v>
      </c>
      <c r="C80" s="2">
        <v>2414645.7999999998</v>
      </c>
      <c r="D80" s="2">
        <v>2982069.25</v>
      </c>
      <c r="E80" s="2">
        <v>0</v>
      </c>
      <c r="F80" s="2">
        <v>0</v>
      </c>
      <c r="G80" s="2">
        <v>0</v>
      </c>
      <c r="H80" s="2">
        <v>5522617.6799999997</v>
      </c>
      <c r="I80" s="2">
        <v>4737405.5999999996</v>
      </c>
      <c r="J80" s="2">
        <v>3486000</v>
      </c>
      <c r="K80" s="2">
        <v>0</v>
      </c>
      <c r="L80" s="2">
        <v>0</v>
      </c>
      <c r="M80" s="2">
        <v>0</v>
      </c>
      <c r="N80" s="2">
        <v>21598310.329999998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8943114</v>
      </c>
      <c r="C83" s="7">
        <v>9635248.0600000024</v>
      </c>
      <c r="D83" s="7">
        <v>9580469.4360000007</v>
      </c>
      <c r="E83" s="7">
        <v>6090132.7910000002</v>
      </c>
      <c r="F83" s="7">
        <v>6344724.2999999998</v>
      </c>
      <c r="G83" s="7">
        <v>9864629.2910999991</v>
      </c>
      <c r="H83" s="7">
        <v>10271022.2048</v>
      </c>
      <c r="I83" s="7">
        <v>6880781.1679999996</v>
      </c>
      <c r="J83" s="7">
        <v>7604516.6807000004</v>
      </c>
      <c r="K83" s="7">
        <v>7524053.8223999999</v>
      </c>
      <c r="L83" s="7">
        <v>6598108.2038000003</v>
      </c>
      <c r="M83" s="7">
        <v>8922364.6207999997</v>
      </c>
      <c r="N83" s="7">
        <v>98259164.578599989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674071</v>
      </c>
      <c r="C85" s="2">
        <v>1123452</v>
      </c>
      <c r="D85" s="2">
        <v>2583939.5999999996</v>
      </c>
      <c r="E85" s="2">
        <v>2331162.9</v>
      </c>
      <c r="F85" s="2">
        <v>1488573.9000000001</v>
      </c>
      <c r="G85" s="2">
        <v>4357732.9440000001</v>
      </c>
      <c r="H85" s="2">
        <v>1988506.5</v>
      </c>
      <c r="I85" s="2">
        <v>2258134.5</v>
      </c>
      <c r="J85" s="2">
        <v>2965908</v>
      </c>
      <c r="K85" s="2">
        <v>4912375.68</v>
      </c>
      <c r="L85" s="2">
        <v>3670920</v>
      </c>
      <c r="M85" s="2">
        <v>4672080</v>
      </c>
      <c r="N85" s="2">
        <v>33026857.024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306474</v>
      </c>
      <c r="C88" s="2">
        <v>153237</v>
      </c>
      <c r="D88" s="2">
        <v>153237</v>
      </c>
      <c r="E88" s="2">
        <v>0</v>
      </c>
      <c r="F88" s="2">
        <v>357950.01599999995</v>
      </c>
      <c r="G88" s="2">
        <v>0</v>
      </c>
      <c r="H88" s="2">
        <v>175392</v>
      </c>
      <c r="I88" s="2">
        <v>343367.424</v>
      </c>
      <c r="J88" s="2">
        <v>520864.12800000003</v>
      </c>
      <c r="K88" s="2">
        <v>0</v>
      </c>
      <c r="L88" s="2">
        <v>0</v>
      </c>
      <c r="M88" s="2">
        <v>0</v>
      </c>
      <c r="N88" s="2">
        <v>2010521.568</v>
      </c>
    </row>
    <row r="89" spans="1:14" x14ac:dyDescent="0.25">
      <c r="A89" s="1" t="s">
        <v>91</v>
      </c>
      <c r="B89" s="2">
        <v>7962569</v>
      </c>
      <c r="C89" s="2">
        <v>8358559.0600000015</v>
      </c>
      <c r="D89" s="2">
        <v>6843292.8360000001</v>
      </c>
      <c r="E89" s="2">
        <v>3758969.8910000003</v>
      </c>
      <c r="F89" s="2">
        <v>4498200.3839999996</v>
      </c>
      <c r="G89" s="2">
        <v>5506896.3470999999</v>
      </c>
      <c r="H89" s="2">
        <v>8107123.7048000004</v>
      </c>
      <c r="I89" s="2">
        <v>4279279.2439999999</v>
      </c>
      <c r="J89" s="2">
        <v>4117744.5526999999</v>
      </c>
      <c r="K89" s="2">
        <v>2611678.1424000002</v>
      </c>
      <c r="L89" s="2">
        <v>2927188.2037999998</v>
      </c>
      <c r="M89" s="2">
        <v>4250284.6207999997</v>
      </c>
      <c r="N89" s="2">
        <v>63221785.986599997</v>
      </c>
    </row>
    <row r="90" spans="1:14" x14ac:dyDescent="0.25">
      <c r="A90" s="6" t="s">
        <v>92</v>
      </c>
      <c r="B90" s="7">
        <v>60806.839500000002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60806.839500000002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60806.839500000002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60806.839500000002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799787.4</v>
      </c>
      <c r="C94" s="7">
        <v>4850125.5</v>
      </c>
      <c r="D94" s="7">
        <v>9222239.0304000005</v>
      </c>
      <c r="E94" s="7">
        <v>0</v>
      </c>
      <c r="F94" s="7">
        <v>11585688.4496</v>
      </c>
      <c r="G94" s="7">
        <v>12403923.5876</v>
      </c>
      <c r="H94" s="7">
        <v>6867031.6396000003</v>
      </c>
      <c r="I94" s="7">
        <v>5625645.3791999994</v>
      </c>
      <c r="J94" s="7">
        <v>1502208.1151999999</v>
      </c>
      <c r="K94" s="7">
        <v>24186.3</v>
      </c>
      <c r="L94" s="7">
        <v>0</v>
      </c>
      <c r="M94" s="7">
        <v>0</v>
      </c>
      <c r="N94" s="7">
        <v>52880835.401600003</v>
      </c>
    </row>
    <row r="95" spans="1:14" x14ac:dyDescent="0.25">
      <c r="A95" s="8" t="s">
        <v>96</v>
      </c>
      <c r="B95" s="9">
        <v>0</v>
      </c>
      <c r="C95" s="9">
        <v>355402</v>
      </c>
      <c r="D95" s="9">
        <v>0</v>
      </c>
      <c r="E95" s="9">
        <v>0</v>
      </c>
      <c r="F95" s="9">
        <v>3081112.4368000003</v>
      </c>
      <c r="G95" s="9">
        <v>3086507.5684000002</v>
      </c>
      <c r="H95" s="9">
        <v>3054498.4636000004</v>
      </c>
      <c r="I95" s="9">
        <v>747210.65639999998</v>
      </c>
      <c r="J95" s="9">
        <v>0</v>
      </c>
      <c r="K95" s="9">
        <v>0</v>
      </c>
      <c r="L95" s="9">
        <v>0</v>
      </c>
      <c r="M95" s="9">
        <v>0</v>
      </c>
      <c r="N95" s="9">
        <v>10324731.125200002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55814.399999999994</v>
      </c>
      <c r="C98" s="11">
        <v>0</v>
      </c>
      <c r="D98" s="11">
        <v>0</v>
      </c>
      <c r="E98" s="11">
        <v>0</v>
      </c>
      <c r="F98" s="11">
        <v>0</v>
      </c>
      <c r="G98" s="11">
        <v>24186.3</v>
      </c>
      <c r="H98" s="11">
        <v>24186.3</v>
      </c>
      <c r="I98" s="11">
        <v>0</v>
      </c>
      <c r="J98" s="11">
        <v>0</v>
      </c>
      <c r="K98" s="11">
        <v>24186.3</v>
      </c>
      <c r="L98" s="11">
        <v>0</v>
      </c>
      <c r="M98" s="11">
        <v>0</v>
      </c>
      <c r="N98" s="11">
        <v>128373.3</v>
      </c>
    </row>
    <row r="99" spans="1:14" x14ac:dyDescent="0.25">
      <c r="A99" s="10" t="s">
        <v>99</v>
      </c>
      <c r="B99" s="11">
        <v>743973</v>
      </c>
      <c r="C99" s="11">
        <v>4494723.5</v>
      </c>
      <c r="D99" s="11">
        <v>9222239.0304000005</v>
      </c>
      <c r="E99" s="11">
        <v>0</v>
      </c>
      <c r="F99" s="11">
        <v>8504576.0127999987</v>
      </c>
      <c r="G99" s="11">
        <v>9293229.7192000002</v>
      </c>
      <c r="H99" s="11">
        <v>3788346.8760000002</v>
      </c>
      <c r="I99" s="11">
        <v>4878434.7227999996</v>
      </c>
      <c r="J99" s="11">
        <v>1502208.1151999999</v>
      </c>
      <c r="K99" s="11">
        <v>0</v>
      </c>
      <c r="L99" s="11">
        <v>0</v>
      </c>
      <c r="M99" s="11">
        <v>0</v>
      </c>
      <c r="N99" s="11">
        <v>42427730.976400003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250342612.13510004</v>
      </c>
      <c r="C103" s="13">
        <v>221989820.09259999</v>
      </c>
      <c r="D103" s="13">
        <v>189888418.48719999</v>
      </c>
      <c r="E103" s="13">
        <v>264953696.15520003</v>
      </c>
      <c r="F103" s="13">
        <v>317021935.43339992</v>
      </c>
      <c r="G103" s="13">
        <v>312831135.35930002</v>
      </c>
      <c r="H103" s="13">
        <v>340410666.40009993</v>
      </c>
      <c r="I103" s="13">
        <v>330342007.22360003</v>
      </c>
      <c r="J103" s="13">
        <v>330680325.61410004</v>
      </c>
      <c r="K103" s="13">
        <v>331554055.16520005</v>
      </c>
      <c r="L103" s="13">
        <v>286596400.8682</v>
      </c>
      <c r="M103" s="13">
        <v>219398104.05830002</v>
      </c>
      <c r="N103" s="13">
        <v>3396009176.9923</v>
      </c>
    </row>
  </sheetData>
  <hyperlinks>
    <hyperlink ref="K2" location="Indice!A1" display="Volver al í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headerFooter>
    <oddHeader>&amp;L&amp;G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A2" sqref="A1:C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1233173.47</v>
      </c>
      <c r="C6" s="7">
        <v>1138380.43</v>
      </c>
      <c r="D6" s="7">
        <v>2116883.1800000002</v>
      </c>
      <c r="E6" s="7">
        <v>268197.94</v>
      </c>
      <c r="F6" s="7">
        <v>781382.9</v>
      </c>
      <c r="G6" s="7">
        <v>908942.70000000007</v>
      </c>
      <c r="H6" s="7">
        <v>2319909.1800000002</v>
      </c>
      <c r="I6" s="7">
        <v>1119676.7</v>
      </c>
      <c r="J6" s="7">
        <v>2153408.69</v>
      </c>
      <c r="K6" s="7">
        <v>2214988.8199999998</v>
      </c>
      <c r="L6" s="7">
        <v>0</v>
      </c>
      <c r="M6" s="7">
        <v>1183571.01</v>
      </c>
      <c r="N6" s="7">
        <v>15438515.02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134818.84</v>
      </c>
      <c r="K10" s="2">
        <v>136103.56</v>
      </c>
      <c r="L10" s="2">
        <v>0</v>
      </c>
      <c r="M10" s="2">
        <v>0</v>
      </c>
      <c r="N10" s="2">
        <v>270922.40000000002</v>
      </c>
    </row>
    <row r="11" spans="1:14" x14ac:dyDescent="0.25">
      <c r="A11" s="1" t="s">
        <v>17</v>
      </c>
      <c r="B11" s="2">
        <v>1233173.47</v>
      </c>
      <c r="C11" s="2">
        <v>1138380.43</v>
      </c>
      <c r="D11" s="2">
        <v>2116883.1800000002</v>
      </c>
      <c r="E11" s="2">
        <v>268197.94</v>
      </c>
      <c r="F11" s="2">
        <v>781382.9</v>
      </c>
      <c r="G11" s="2">
        <v>908942.70000000007</v>
      </c>
      <c r="H11" s="2">
        <v>2319909.1800000002</v>
      </c>
      <c r="I11" s="2">
        <v>1119676.7</v>
      </c>
      <c r="J11" s="2">
        <v>2018589.85</v>
      </c>
      <c r="K11" s="2">
        <v>2078885.26</v>
      </c>
      <c r="L11" s="2">
        <v>0</v>
      </c>
      <c r="M11" s="2">
        <v>1183571.01</v>
      </c>
      <c r="N11" s="2">
        <v>15167592.619999999</v>
      </c>
    </row>
    <row r="12" spans="1:14" x14ac:dyDescent="0.25">
      <c r="A12" s="6" t="s">
        <v>18</v>
      </c>
      <c r="B12" s="7">
        <v>617381.59</v>
      </c>
      <c r="C12" s="7">
        <v>0</v>
      </c>
      <c r="D12" s="7">
        <v>2189377.9599999995</v>
      </c>
      <c r="E12" s="7">
        <v>818810.05849933124</v>
      </c>
      <c r="F12" s="7">
        <v>1615357.5831949171</v>
      </c>
      <c r="G12" s="7">
        <v>579861.3458921375</v>
      </c>
      <c r="H12" s="7">
        <v>387269.93</v>
      </c>
      <c r="I12" s="7">
        <v>437029.95</v>
      </c>
      <c r="J12" s="7">
        <v>513820.58999999997</v>
      </c>
      <c r="K12" s="7">
        <v>0</v>
      </c>
      <c r="L12" s="7">
        <v>775210.25</v>
      </c>
      <c r="M12" s="7">
        <v>250602.42</v>
      </c>
      <c r="N12" s="7">
        <v>8184721.6775863841</v>
      </c>
    </row>
    <row r="13" spans="1:14" x14ac:dyDescent="0.25">
      <c r="A13" s="1" t="s">
        <v>19</v>
      </c>
      <c r="B13" s="2">
        <v>617381.59</v>
      </c>
      <c r="C13" s="2">
        <v>0</v>
      </c>
      <c r="D13" s="2">
        <v>2189377.9599999995</v>
      </c>
      <c r="E13" s="2">
        <v>818810.05849933124</v>
      </c>
      <c r="F13" s="2">
        <v>843869.72175994166</v>
      </c>
      <c r="G13" s="2">
        <v>198721.6</v>
      </c>
      <c r="H13" s="2">
        <v>265797.17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4933958.1002592715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771487.86143497552</v>
      </c>
      <c r="G16" s="2">
        <v>381139.74589213752</v>
      </c>
      <c r="H16" s="2">
        <v>121472.76000000001</v>
      </c>
      <c r="I16" s="2">
        <v>437029.95</v>
      </c>
      <c r="J16" s="2">
        <v>513820.58999999997</v>
      </c>
      <c r="K16" s="2">
        <v>0</v>
      </c>
      <c r="L16" s="2">
        <v>775210.25</v>
      </c>
      <c r="M16" s="2">
        <v>250602.42</v>
      </c>
      <c r="N16" s="2">
        <v>3250763.5773271127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x14ac:dyDescent="0.25">
      <c r="A27" s="6" t="s">
        <v>33</v>
      </c>
      <c r="B27" s="7">
        <v>11348550.980000002</v>
      </c>
      <c r="C27" s="7">
        <v>9699909.1878999993</v>
      </c>
      <c r="D27" s="7">
        <v>23587433.816</v>
      </c>
      <c r="E27" s="7">
        <v>44171739.217164665</v>
      </c>
      <c r="F27" s="7">
        <v>77286198.472198457</v>
      </c>
      <c r="G27" s="7">
        <v>69189649.026270017</v>
      </c>
      <c r="H27" s="7">
        <v>63580802.770608291</v>
      </c>
      <c r="I27" s="7">
        <v>56024017.844300032</v>
      </c>
      <c r="J27" s="7">
        <v>37853553.316399999</v>
      </c>
      <c r="K27" s="7">
        <v>31169665.949999992</v>
      </c>
      <c r="L27" s="7">
        <v>27787283.844348934</v>
      </c>
      <c r="M27" s="7">
        <v>28680496.379537638</v>
      </c>
      <c r="N27" s="7">
        <v>480379300.80472803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7334978.7600000026</v>
      </c>
      <c r="C30" s="2">
        <v>2271743.6357302666</v>
      </c>
      <c r="D30" s="2">
        <v>1262668.5899999999</v>
      </c>
      <c r="E30" s="2">
        <v>1512115.280013639</v>
      </c>
      <c r="F30" s="2">
        <v>1511332.4339170353</v>
      </c>
      <c r="G30" s="2">
        <v>1222219.6114164137</v>
      </c>
      <c r="H30" s="2">
        <v>28425.369956081384</v>
      </c>
      <c r="I30" s="2">
        <v>1150822.9869895373</v>
      </c>
      <c r="J30" s="2">
        <v>1686592.1016217212</v>
      </c>
      <c r="K30" s="2">
        <v>1682115.2138442267</v>
      </c>
      <c r="L30" s="2">
        <v>1397747.7842098582</v>
      </c>
      <c r="M30" s="2">
        <v>4254716.3176375162</v>
      </c>
      <c r="N30" s="2">
        <v>25315478.085336298</v>
      </c>
    </row>
    <row r="31" spans="1:14" x14ac:dyDescent="0.25">
      <c r="A31" s="1" t="s">
        <v>37</v>
      </c>
      <c r="B31" s="2">
        <v>220106.3</v>
      </c>
      <c r="C31" s="2">
        <v>503900.24998606945</v>
      </c>
      <c r="D31" s="2">
        <v>6375432.2599999979</v>
      </c>
      <c r="E31" s="2">
        <v>2344090.7746777069</v>
      </c>
      <c r="F31" s="2">
        <v>138778.50653492814</v>
      </c>
      <c r="G31" s="2">
        <v>295273.51303749485</v>
      </c>
      <c r="H31" s="2">
        <v>126008.48</v>
      </c>
      <c r="I31" s="2">
        <v>1271925.3164231598</v>
      </c>
      <c r="J31" s="2">
        <v>2376716.6966631827</v>
      </c>
      <c r="K31" s="2">
        <v>2654528.7967501576</v>
      </c>
      <c r="L31" s="2">
        <v>1642693.0357999997</v>
      </c>
      <c r="M31" s="2">
        <v>1038268.81</v>
      </c>
      <c r="N31" s="2">
        <v>18987722.739872698</v>
      </c>
    </row>
    <row r="32" spans="1:14" x14ac:dyDescent="0.25">
      <c r="A32" s="1" t="s">
        <v>38</v>
      </c>
      <c r="B32" s="2">
        <v>979687.95</v>
      </c>
      <c r="C32" s="2">
        <v>1952383.221713363</v>
      </c>
      <c r="D32" s="2">
        <v>13173840.155999998</v>
      </c>
      <c r="E32" s="2">
        <v>16885806.325929858</v>
      </c>
      <c r="F32" s="2">
        <v>14261449.722382754</v>
      </c>
      <c r="G32" s="2">
        <v>25949124.773592956</v>
      </c>
      <c r="H32" s="2">
        <v>32784076.803568497</v>
      </c>
      <c r="I32" s="2">
        <v>17963911.689976241</v>
      </c>
      <c r="J32" s="2">
        <v>10973766.773128107</v>
      </c>
      <c r="K32" s="2">
        <v>7501860.6068340186</v>
      </c>
      <c r="L32" s="2">
        <v>3520997.0526478924</v>
      </c>
      <c r="M32" s="2">
        <v>2564434.4977471386</v>
      </c>
      <c r="N32" s="2">
        <v>148511339.57352084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1208859.48</v>
      </c>
      <c r="C36" s="2">
        <v>224725.47774412669</v>
      </c>
      <c r="D36" s="2">
        <v>814215.23</v>
      </c>
      <c r="E36" s="2">
        <v>23134355.563480794</v>
      </c>
      <c r="F36" s="2">
        <v>61230345.809363738</v>
      </c>
      <c r="G36" s="2">
        <v>41034503.648223154</v>
      </c>
      <c r="H36" s="2">
        <v>30625183.117083713</v>
      </c>
      <c r="I36" s="2">
        <v>34844564.439642496</v>
      </c>
      <c r="J36" s="2">
        <v>22391866.169212457</v>
      </c>
      <c r="K36" s="2">
        <v>19072478.192571588</v>
      </c>
      <c r="L36" s="2">
        <v>18058205.689520173</v>
      </c>
      <c r="M36" s="2">
        <v>14859150.646918248</v>
      </c>
      <c r="N36" s="2">
        <v>267498453.4637605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215217.12</v>
      </c>
      <c r="L37" s="2">
        <v>0</v>
      </c>
      <c r="M37" s="2">
        <v>0</v>
      </c>
      <c r="N37" s="2">
        <v>215217.12</v>
      </c>
    </row>
    <row r="38" spans="1:14" x14ac:dyDescent="0.25">
      <c r="A38" s="1" t="s">
        <v>44</v>
      </c>
      <c r="B38" s="2">
        <v>1604918.49</v>
      </c>
      <c r="C38" s="2">
        <v>4747156.6027261745</v>
      </c>
      <c r="D38" s="2">
        <v>1961277.5800000003</v>
      </c>
      <c r="E38" s="2">
        <v>295371.27306267049</v>
      </c>
      <c r="F38" s="2">
        <v>144292</v>
      </c>
      <c r="G38" s="2">
        <v>688527.48</v>
      </c>
      <c r="H38" s="2">
        <v>17109</v>
      </c>
      <c r="I38" s="2">
        <v>792793.4112685885</v>
      </c>
      <c r="J38" s="2">
        <v>424611.57577453111</v>
      </c>
      <c r="K38" s="2">
        <v>43466.020000000004</v>
      </c>
      <c r="L38" s="2">
        <v>3167640.282171011</v>
      </c>
      <c r="M38" s="2">
        <v>5963926.1072347341</v>
      </c>
      <c r="N38" s="2">
        <v>19851089.822237711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0</v>
      </c>
      <c r="C41" s="7">
        <v>0</v>
      </c>
      <c r="D41" s="7">
        <v>39816.9</v>
      </c>
      <c r="E41" s="7">
        <v>14033.359999999999</v>
      </c>
      <c r="F41" s="7">
        <v>0</v>
      </c>
      <c r="G41" s="7">
        <v>0</v>
      </c>
      <c r="H41" s="7">
        <v>171621.29</v>
      </c>
      <c r="I41" s="7">
        <v>192025.47</v>
      </c>
      <c r="J41" s="7">
        <v>140987.56</v>
      </c>
      <c r="K41" s="7">
        <v>281457.55</v>
      </c>
      <c r="L41" s="7">
        <v>205217.83000000002</v>
      </c>
      <c r="M41" s="7">
        <v>226411.36000000002</v>
      </c>
      <c r="N41" s="7">
        <v>1271571.3200000003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39816.9</v>
      </c>
      <c r="E44" s="2">
        <v>14033.359999999999</v>
      </c>
      <c r="F44" s="2">
        <v>0</v>
      </c>
      <c r="G44" s="2">
        <v>0</v>
      </c>
      <c r="H44" s="2">
        <v>171621.29</v>
      </c>
      <c r="I44" s="2">
        <v>192025.47</v>
      </c>
      <c r="J44" s="2">
        <v>140987.56</v>
      </c>
      <c r="K44" s="2">
        <v>281457.55</v>
      </c>
      <c r="L44" s="2">
        <v>205217.83000000002</v>
      </c>
      <c r="M44" s="2">
        <v>226411.36000000002</v>
      </c>
      <c r="N44" s="2">
        <v>1271571.3200000003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37946.400000000001</v>
      </c>
      <c r="C52" s="7">
        <v>500022.8</v>
      </c>
      <c r="D52" s="7">
        <v>432028.76</v>
      </c>
      <c r="E52" s="7">
        <v>878594.03999999992</v>
      </c>
      <c r="F52" s="7">
        <v>0</v>
      </c>
      <c r="G52" s="7">
        <v>0</v>
      </c>
      <c r="H52" s="7">
        <v>0</v>
      </c>
      <c r="I52" s="7">
        <v>0</v>
      </c>
      <c r="J52" s="7">
        <v>359560.75750000001</v>
      </c>
      <c r="K52" s="7">
        <v>0</v>
      </c>
      <c r="L52" s="7">
        <v>33253.33</v>
      </c>
      <c r="M52" s="7">
        <v>70288.14</v>
      </c>
      <c r="N52" s="7">
        <v>2311694.2275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236464.8</v>
      </c>
      <c r="D54" s="2">
        <v>283442.76</v>
      </c>
      <c r="E54" s="2">
        <v>878594.03999999992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1398501.5999999999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37946.400000000001</v>
      </c>
      <c r="C59" s="2">
        <v>263558</v>
      </c>
      <c r="D59" s="2">
        <v>148586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359560.75750000001</v>
      </c>
      <c r="K59" s="2">
        <v>0</v>
      </c>
      <c r="L59" s="2">
        <v>33253.33</v>
      </c>
      <c r="M59" s="2">
        <v>70288.14</v>
      </c>
      <c r="N59" s="2">
        <v>913192.62749999994</v>
      </c>
    </row>
    <row r="60" spans="1:14" x14ac:dyDescent="0.25">
      <c r="A60" s="6" t="s">
        <v>65</v>
      </c>
      <c r="B60" s="7">
        <v>0</v>
      </c>
      <c r="C60" s="7">
        <v>0</v>
      </c>
      <c r="D60" s="7">
        <v>0</v>
      </c>
      <c r="E60" s="7">
        <v>0</v>
      </c>
      <c r="F60" s="7">
        <v>250000</v>
      </c>
      <c r="G60" s="7">
        <v>237437.55</v>
      </c>
      <c r="H60" s="7">
        <v>236650</v>
      </c>
      <c r="I60" s="7">
        <v>235175</v>
      </c>
      <c r="J60" s="7">
        <v>337499.78</v>
      </c>
      <c r="K60" s="7">
        <v>401980.59</v>
      </c>
      <c r="L60" s="7">
        <v>403735.67000000004</v>
      </c>
      <c r="M60" s="7">
        <v>337672.76999999996</v>
      </c>
      <c r="N60" s="7">
        <v>2440151.3600000003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17994.240000000002</v>
      </c>
      <c r="M62" s="2">
        <v>0</v>
      </c>
      <c r="N62" s="2">
        <v>17994.240000000002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105797.28</v>
      </c>
      <c r="K63" s="2">
        <v>107005.59000000001</v>
      </c>
      <c r="L63" s="2">
        <v>134040.08000000002</v>
      </c>
      <c r="M63" s="2">
        <v>87072.97</v>
      </c>
      <c r="N63" s="2">
        <v>433915.92000000004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250000</v>
      </c>
      <c r="G70" s="2">
        <v>237437.55</v>
      </c>
      <c r="H70" s="2">
        <v>236650</v>
      </c>
      <c r="I70" s="2">
        <v>235175</v>
      </c>
      <c r="J70" s="2">
        <v>231702.5</v>
      </c>
      <c r="K70" s="2">
        <v>294975</v>
      </c>
      <c r="L70" s="2">
        <v>251701.35000000003</v>
      </c>
      <c r="M70" s="2">
        <v>250599.79999999996</v>
      </c>
      <c r="N70" s="2">
        <v>1988241.2000000002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2</v>
      </c>
      <c r="G76" s="7">
        <v>-0.95</v>
      </c>
      <c r="H76" s="7">
        <v>0</v>
      </c>
      <c r="I76" s="7">
        <v>0.47</v>
      </c>
      <c r="J76" s="7">
        <v>0</v>
      </c>
      <c r="K76" s="7">
        <v>0</v>
      </c>
      <c r="L76" s="7">
        <v>0</v>
      </c>
      <c r="M76" s="7">
        <v>4004.67</v>
      </c>
      <c r="N76" s="7">
        <v>4006.19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2</v>
      </c>
      <c r="G77" s="2">
        <v>-0.95</v>
      </c>
      <c r="H77" s="2">
        <v>0</v>
      </c>
      <c r="I77" s="2">
        <v>0.47</v>
      </c>
      <c r="J77" s="2">
        <v>0</v>
      </c>
      <c r="K77" s="2">
        <v>0</v>
      </c>
      <c r="L77" s="2">
        <v>0</v>
      </c>
      <c r="M77" s="2">
        <v>4004.67</v>
      </c>
      <c r="N77" s="2">
        <v>4006.19</v>
      </c>
    </row>
    <row r="78" spans="1:14" x14ac:dyDescent="0.25">
      <c r="A78" s="6" t="s">
        <v>82</v>
      </c>
      <c r="B78" s="7">
        <v>77328.000000000044</v>
      </c>
      <c r="C78" s="7">
        <v>46396.799999999996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123724.80000000005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77328.000000000044</v>
      </c>
      <c r="C80" s="2">
        <v>46396.799999999996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123724.80000000005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1713623.1199999999</v>
      </c>
      <c r="C94" s="7">
        <v>996412.3</v>
      </c>
      <c r="D94" s="7">
        <v>1260815.77</v>
      </c>
      <c r="E94" s="7">
        <v>2780790.3383360067</v>
      </c>
      <c r="F94" s="7">
        <v>5317469.2962066615</v>
      </c>
      <c r="G94" s="7">
        <v>4748313.843637838</v>
      </c>
      <c r="H94" s="7">
        <v>4879302.2593916971</v>
      </c>
      <c r="I94" s="7">
        <v>5273843.3999999994</v>
      </c>
      <c r="J94" s="7">
        <v>2562719.4000000004</v>
      </c>
      <c r="K94" s="7">
        <v>5651311.8300000001</v>
      </c>
      <c r="L94" s="7">
        <v>6021717.5962510584</v>
      </c>
      <c r="M94" s="7">
        <v>4296554.8316623541</v>
      </c>
      <c r="N94" s="7">
        <v>45502873.985485613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1298636.4099999999</v>
      </c>
      <c r="J95" s="9">
        <v>1552465.3800000001</v>
      </c>
      <c r="K95" s="9">
        <v>0</v>
      </c>
      <c r="L95" s="9">
        <v>0</v>
      </c>
      <c r="M95" s="9">
        <v>0</v>
      </c>
      <c r="N95" s="9">
        <v>2851101.79</v>
      </c>
    </row>
    <row r="96" spans="1:14" x14ac:dyDescent="0.25">
      <c r="A96" s="10" t="s">
        <v>97</v>
      </c>
      <c r="B96" s="11">
        <v>1659085.63</v>
      </c>
      <c r="C96" s="11">
        <v>725317.74</v>
      </c>
      <c r="D96" s="11">
        <v>1260815.77</v>
      </c>
      <c r="E96" s="11">
        <v>1682760.953654456</v>
      </c>
      <c r="F96" s="11">
        <v>1355210.1618434757</v>
      </c>
      <c r="G96" s="11">
        <v>855829.95000000007</v>
      </c>
      <c r="H96" s="11">
        <v>1962815.5600000005</v>
      </c>
      <c r="I96" s="11">
        <v>2129670.11</v>
      </c>
      <c r="J96" s="11">
        <v>1012689.0699999998</v>
      </c>
      <c r="K96" s="11">
        <v>2173790.2799999998</v>
      </c>
      <c r="L96" s="11">
        <v>1111107.186494146</v>
      </c>
      <c r="M96" s="11">
        <v>703603.41</v>
      </c>
      <c r="N96" s="11">
        <v>16632695.821992077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378875.14080521173</v>
      </c>
      <c r="F99" s="11">
        <v>88598.182102655846</v>
      </c>
      <c r="G99" s="11">
        <v>50547.800967470495</v>
      </c>
      <c r="H99" s="11">
        <v>66635.19939169698</v>
      </c>
      <c r="I99" s="11">
        <v>0</v>
      </c>
      <c r="J99" s="11">
        <v>0</v>
      </c>
      <c r="K99" s="11">
        <v>0</v>
      </c>
      <c r="L99" s="11">
        <v>73244.545756913081</v>
      </c>
      <c r="M99" s="11">
        <v>71849.721662353855</v>
      </c>
      <c r="N99" s="11">
        <v>729750.59068630205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54537.490000000013</v>
      </c>
      <c r="C102" s="11">
        <v>271094.56</v>
      </c>
      <c r="D102" s="11">
        <v>0</v>
      </c>
      <c r="E102" s="11">
        <v>719154.24387633905</v>
      </c>
      <c r="F102" s="11">
        <v>3873660.9522605301</v>
      </c>
      <c r="G102" s="11">
        <v>3841936.0926703676</v>
      </c>
      <c r="H102" s="11">
        <v>2849851.4999999995</v>
      </c>
      <c r="I102" s="11">
        <v>1845536.8800000001</v>
      </c>
      <c r="J102" s="11">
        <v>-2435.0499999999993</v>
      </c>
      <c r="K102" s="11">
        <v>3477521.5500000003</v>
      </c>
      <c r="L102" s="11">
        <v>4837365.8639999991</v>
      </c>
      <c r="M102" s="11">
        <v>3521101.7</v>
      </c>
      <c r="N102" s="11">
        <v>25289325.782807235</v>
      </c>
    </row>
    <row r="103" spans="1:14" x14ac:dyDescent="0.25">
      <c r="A103" s="12" t="s">
        <v>105</v>
      </c>
      <c r="B103" s="13">
        <v>15028003.560000004</v>
      </c>
      <c r="C103" s="13">
        <v>12381121.517900001</v>
      </c>
      <c r="D103" s="13">
        <v>29626356.386</v>
      </c>
      <c r="E103" s="13">
        <v>48932164.954000004</v>
      </c>
      <c r="F103" s="13">
        <v>85250410.251600027</v>
      </c>
      <c r="G103" s="13">
        <v>75664203.515799999</v>
      </c>
      <c r="H103" s="13">
        <v>71575555.429999977</v>
      </c>
      <c r="I103" s="13">
        <v>63281768.834300019</v>
      </c>
      <c r="J103" s="13">
        <v>43921550.09390001</v>
      </c>
      <c r="K103" s="13">
        <v>39719404.739999995</v>
      </c>
      <c r="L103" s="13">
        <v>35226418.520599984</v>
      </c>
      <c r="M103" s="13">
        <v>35049601.581199996</v>
      </c>
      <c r="N103" s="13">
        <v>555656559.38530016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16" zoomScaleNormal="100" workbookViewId="0">
      <selection activeCell="D12" sqref="D1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113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76860.209999999992</v>
      </c>
      <c r="D6" s="7">
        <v>128661</v>
      </c>
      <c r="E6" s="7">
        <v>-88658</v>
      </c>
      <c r="F6" s="7">
        <v>40003</v>
      </c>
      <c r="G6" s="7">
        <v>88506</v>
      </c>
      <c r="H6" s="7">
        <v>339376</v>
      </c>
      <c r="I6" s="7">
        <v>371952</v>
      </c>
      <c r="J6" s="7">
        <v>1168532</v>
      </c>
      <c r="K6" s="7">
        <v>2060145</v>
      </c>
      <c r="L6" s="7">
        <v>953772</v>
      </c>
      <c r="M6" s="7">
        <v>1023087</v>
      </c>
      <c r="N6" s="7">
        <v>6162236.21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105603</v>
      </c>
      <c r="J10" s="2">
        <v>108000</v>
      </c>
      <c r="K10" s="2">
        <v>108000</v>
      </c>
      <c r="L10" s="2">
        <v>105925</v>
      </c>
      <c r="M10" s="2">
        <v>0</v>
      </c>
      <c r="N10" s="2">
        <v>427528</v>
      </c>
    </row>
    <row r="11" spans="1:14" x14ac:dyDescent="0.25">
      <c r="A11" s="1" t="s">
        <v>17</v>
      </c>
      <c r="B11" s="2">
        <v>0</v>
      </c>
      <c r="C11" s="2">
        <v>76860.209999999992</v>
      </c>
      <c r="D11" s="2">
        <v>128661</v>
      </c>
      <c r="E11" s="2">
        <v>-88658</v>
      </c>
      <c r="F11" s="2">
        <v>40003</v>
      </c>
      <c r="G11" s="2">
        <v>88506</v>
      </c>
      <c r="H11" s="2">
        <v>339376</v>
      </c>
      <c r="I11" s="2">
        <v>266349</v>
      </c>
      <c r="J11" s="2">
        <v>1060532</v>
      </c>
      <c r="K11" s="2">
        <v>1952145</v>
      </c>
      <c r="L11" s="2">
        <v>847847</v>
      </c>
      <c r="M11" s="2">
        <v>1023087</v>
      </c>
      <c r="N11" s="2">
        <v>5734708.21</v>
      </c>
    </row>
    <row r="12" spans="1:14" x14ac:dyDescent="0.25">
      <c r="A12" s="6" t="s">
        <v>18</v>
      </c>
      <c r="B12" s="7">
        <v>0</v>
      </c>
      <c r="C12" s="7">
        <v>144165.45089944519</v>
      </c>
      <c r="D12" s="7">
        <v>1553638.5344940943</v>
      </c>
      <c r="E12" s="7">
        <v>3117448.9179838081</v>
      </c>
      <c r="F12" s="7">
        <v>1214757.4175661986</v>
      </c>
      <c r="G12" s="7">
        <v>1304698.6794209431</v>
      </c>
      <c r="H12" s="7">
        <v>1093199.8600000001</v>
      </c>
      <c r="I12" s="7">
        <v>1149788.4558374193</v>
      </c>
      <c r="J12" s="7">
        <v>181765.23560709399</v>
      </c>
      <c r="K12" s="7">
        <v>0</v>
      </c>
      <c r="L12" s="7">
        <v>221031.4043656034</v>
      </c>
      <c r="M12" s="7">
        <v>634086.26373942278</v>
      </c>
      <c r="N12" s="7">
        <v>10614580.21991403</v>
      </c>
    </row>
    <row r="13" spans="1:14" x14ac:dyDescent="0.25">
      <c r="A13" s="1" t="s">
        <v>19</v>
      </c>
      <c r="B13" s="2">
        <v>0</v>
      </c>
      <c r="C13" s="2">
        <v>0</v>
      </c>
      <c r="D13" s="2">
        <v>1576010.0668669217</v>
      </c>
      <c r="E13" s="2">
        <v>2887591.0650034128</v>
      </c>
      <c r="F13" s="2">
        <v>-30216.95450572198</v>
      </c>
      <c r="G13" s="2">
        <v>529217.29482560372</v>
      </c>
      <c r="H13" s="2">
        <v>668114.28</v>
      </c>
      <c r="I13" s="2">
        <v>436290.19999999995</v>
      </c>
      <c r="J13" s="2">
        <v>181765.23560709399</v>
      </c>
      <c r="K13" s="2">
        <v>0</v>
      </c>
      <c r="L13" s="2">
        <v>0</v>
      </c>
      <c r="M13" s="2">
        <v>395374.00507482764</v>
      </c>
      <c r="N13" s="2">
        <v>6644145.1928721387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144165.45089944519</v>
      </c>
      <c r="D16" s="2">
        <v>-22371.532372827394</v>
      </c>
      <c r="E16" s="2">
        <v>229857.8529803954</v>
      </c>
      <c r="F16" s="2">
        <v>1244974.3720719207</v>
      </c>
      <c r="G16" s="2">
        <v>775481.38459533942</v>
      </c>
      <c r="H16" s="2">
        <v>425085.58</v>
      </c>
      <c r="I16" s="2">
        <v>713498.25583741919</v>
      </c>
      <c r="J16" s="2">
        <v>0</v>
      </c>
      <c r="K16" s="2">
        <v>0</v>
      </c>
      <c r="L16" s="2">
        <v>221031.4043656034</v>
      </c>
      <c r="M16" s="2">
        <v>238712.25866459514</v>
      </c>
      <c r="N16" s="2">
        <v>3970435.0270418907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134423</v>
      </c>
      <c r="F24" s="7">
        <v>0</v>
      </c>
      <c r="G24" s="7">
        <v>65138</v>
      </c>
      <c r="H24" s="7">
        <v>58581</v>
      </c>
      <c r="I24" s="7">
        <v>53090</v>
      </c>
      <c r="J24" s="7">
        <v>57788</v>
      </c>
      <c r="K24" s="7">
        <v>-22200</v>
      </c>
      <c r="L24" s="7">
        <v>96019</v>
      </c>
      <c r="M24" s="7">
        <v>-100526</v>
      </c>
      <c r="N24" s="7">
        <v>342313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134423</v>
      </c>
      <c r="F26" s="2">
        <v>0</v>
      </c>
      <c r="G26" s="2">
        <v>65138</v>
      </c>
      <c r="H26" s="2">
        <v>58581</v>
      </c>
      <c r="I26" s="2">
        <v>53090</v>
      </c>
      <c r="J26" s="2">
        <v>57788</v>
      </c>
      <c r="K26" s="2">
        <v>-22200</v>
      </c>
      <c r="L26" s="2">
        <v>96019</v>
      </c>
      <c r="M26" s="2">
        <v>-100526</v>
      </c>
      <c r="N26" s="2">
        <v>342313</v>
      </c>
    </row>
    <row r="27" spans="1:14" x14ac:dyDescent="0.25">
      <c r="A27" s="6" t="s">
        <v>33</v>
      </c>
      <c r="B27" s="7">
        <v>27515654</v>
      </c>
      <c r="C27" s="7">
        <v>24184874.834738113</v>
      </c>
      <c r="D27" s="7">
        <v>36478910</v>
      </c>
      <c r="E27" s="7">
        <v>47347237</v>
      </c>
      <c r="F27" s="7">
        <v>58822812</v>
      </c>
      <c r="G27" s="7">
        <v>46476833</v>
      </c>
      <c r="H27" s="7">
        <v>44922860</v>
      </c>
      <c r="I27" s="7">
        <v>41858617</v>
      </c>
      <c r="J27" s="7">
        <v>29740567</v>
      </c>
      <c r="K27" s="7">
        <v>12024899</v>
      </c>
      <c r="L27" s="7">
        <v>6460824</v>
      </c>
      <c r="M27" s="7">
        <v>12760486</v>
      </c>
      <c r="N27" s="7">
        <v>388594573.83473814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5372696</v>
      </c>
      <c r="C30" s="2">
        <v>2815467.3215919673</v>
      </c>
      <c r="D30" s="2">
        <v>2256788</v>
      </c>
      <c r="E30" s="2">
        <v>1543734</v>
      </c>
      <c r="F30" s="2">
        <v>1323596</v>
      </c>
      <c r="G30" s="2">
        <v>674880</v>
      </c>
      <c r="H30" s="2">
        <v>689098</v>
      </c>
      <c r="I30" s="2">
        <v>1562484</v>
      </c>
      <c r="J30" s="2">
        <v>1897922</v>
      </c>
      <c r="K30" s="2">
        <v>3187796</v>
      </c>
      <c r="L30" s="2">
        <v>2042789</v>
      </c>
      <c r="M30" s="2">
        <v>5542737</v>
      </c>
      <c r="N30" s="2">
        <v>28909987.321591966</v>
      </c>
    </row>
    <row r="31" spans="1:14" x14ac:dyDescent="0.25">
      <c r="A31" s="1" t="s">
        <v>37</v>
      </c>
      <c r="B31" s="2">
        <v>697273</v>
      </c>
      <c r="C31" s="2">
        <v>-45090.711245263345</v>
      </c>
      <c r="D31" s="2">
        <v>3734840</v>
      </c>
      <c r="E31" s="2">
        <v>1988615</v>
      </c>
      <c r="F31" s="2">
        <v>645743</v>
      </c>
      <c r="G31" s="2">
        <v>144105</v>
      </c>
      <c r="H31" s="2">
        <v>461990</v>
      </c>
      <c r="I31" s="2">
        <v>781049</v>
      </c>
      <c r="J31" s="2">
        <v>2307488</v>
      </c>
      <c r="K31" s="2">
        <v>761813</v>
      </c>
      <c r="L31" s="2">
        <v>739434</v>
      </c>
      <c r="M31" s="2">
        <v>742677</v>
      </c>
      <c r="N31" s="2">
        <v>12959936.288754737</v>
      </c>
    </row>
    <row r="32" spans="1:14" x14ac:dyDescent="0.25">
      <c r="A32" s="1" t="s">
        <v>38</v>
      </c>
      <c r="B32" s="2">
        <v>5123303</v>
      </c>
      <c r="C32" s="2">
        <v>9137393.5165724922</v>
      </c>
      <c r="D32" s="2">
        <v>25930222</v>
      </c>
      <c r="E32" s="2">
        <v>24683560</v>
      </c>
      <c r="F32" s="2">
        <v>32392815</v>
      </c>
      <c r="G32" s="2">
        <v>26566438</v>
      </c>
      <c r="H32" s="2">
        <v>15342536</v>
      </c>
      <c r="I32" s="2">
        <v>4251367</v>
      </c>
      <c r="J32" s="2">
        <v>2581200</v>
      </c>
      <c r="K32" s="2">
        <v>862860</v>
      </c>
      <c r="L32" s="2">
        <v>496461</v>
      </c>
      <c r="M32" s="2">
        <v>898946</v>
      </c>
      <c r="N32" s="2">
        <v>148267101.51657248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11529330</v>
      </c>
      <c r="C36" s="2">
        <v>9576381.0367676392</v>
      </c>
      <c r="D36" s="2">
        <v>3224997</v>
      </c>
      <c r="E36" s="2">
        <v>18581774</v>
      </c>
      <c r="F36" s="2">
        <v>24396469</v>
      </c>
      <c r="G36" s="2">
        <v>18883033</v>
      </c>
      <c r="H36" s="2">
        <v>28095524</v>
      </c>
      <c r="I36" s="2">
        <v>35075876</v>
      </c>
      <c r="J36" s="2">
        <v>22953957</v>
      </c>
      <c r="K36" s="2">
        <v>6923165</v>
      </c>
      <c r="L36" s="2">
        <v>3182140</v>
      </c>
      <c r="M36" s="2">
        <v>2148065</v>
      </c>
      <c r="N36" s="2">
        <v>184570711.03676763</v>
      </c>
    </row>
    <row r="37" spans="1:14" x14ac:dyDescent="0.25">
      <c r="A37" s="1" t="s">
        <v>43</v>
      </c>
      <c r="B37" s="2">
        <v>1676595</v>
      </c>
      <c r="C37" s="2">
        <v>232135.28999999998</v>
      </c>
      <c r="D37" s="2">
        <v>116470</v>
      </c>
      <c r="E37" s="2">
        <v>-52912</v>
      </c>
      <c r="F37" s="2">
        <v>64189</v>
      </c>
      <c r="G37" s="2">
        <v>37369</v>
      </c>
      <c r="H37" s="2">
        <v>333712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2407558.29</v>
      </c>
    </row>
    <row r="38" spans="1:14" x14ac:dyDescent="0.25">
      <c r="A38" s="1" t="s">
        <v>44</v>
      </c>
      <c r="B38" s="2">
        <v>3116457</v>
      </c>
      <c r="C38" s="2">
        <v>2468588.3810512801</v>
      </c>
      <c r="D38" s="2">
        <v>1215593</v>
      </c>
      <c r="E38" s="2">
        <v>602466</v>
      </c>
      <c r="F38" s="2">
        <v>0</v>
      </c>
      <c r="G38" s="2">
        <v>171008</v>
      </c>
      <c r="H38" s="2">
        <v>0</v>
      </c>
      <c r="I38" s="2">
        <v>187841</v>
      </c>
      <c r="J38" s="2">
        <v>0</v>
      </c>
      <c r="K38" s="2">
        <v>289265</v>
      </c>
      <c r="L38" s="2">
        <v>0</v>
      </c>
      <c r="M38" s="2">
        <v>3428061</v>
      </c>
      <c r="N38" s="2">
        <v>11479279.38105128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439260</v>
      </c>
      <c r="L52" s="7">
        <v>891042</v>
      </c>
      <c r="M52" s="7">
        <v>728669</v>
      </c>
      <c r="N52" s="7">
        <v>2058971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154369</v>
      </c>
      <c r="L57" s="2">
        <v>393752</v>
      </c>
      <c r="M57" s="2">
        <v>284502</v>
      </c>
      <c r="N57" s="2">
        <v>832623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284891</v>
      </c>
      <c r="L58" s="2">
        <v>497290</v>
      </c>
      <c r="M58" s="2">
        <v>444167</v>
      </c>
      <c r="N58" s="2">
        <v>1226348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1555703</v>
      </c>
      <c r="C94" s="7">
        <v>1535228</v>
      </c>
      <c r="D94" s="7">
        <v>838812</v>
      </c>
      <c r="E94" s="7">
        <v>3310945</v>
      </c>
      <c r="F94" s="7">
        <v>10002657</v>
      </c>
      <c r="G94" s="7">
        <v>6348614</v>
      </c>
      <c r="H94" s="7">
        <v>8733832</v>
      </c>
      <c r="I94" s="7">
        <v>8000571</v>
      </c>
      <c r="J94" s="7">
        <v>4523166</v>
      </c>
      <c r="K94" s="7">
        <v>524797</v>
      </c>
      <c r="L94" s="7">
        <v>1616858</v>
      </c>
      <c r="M94" s="7">
        <v>2551635</v>
      </c>
      <c r="N94" s="7">
        <v>49542818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1249032</v>
      </c>
      <c r="C96" s="11">
        <v>731825</v>
      </c>
      <c r="D96" s="11">
        <v>842271</v>
      </c>
      <c r="E96" s="11">
        <v>1175649</v>
      </c>
      <c r="F96" s="11">
        <v>1238529</v>
      </c>
      <c r="G96" s="11">
        <v>1231152</v>
      </c>
      <c r="H96" s="11">
        <v>1067588</v>
      </c>
      <c r="I96" s="11">
        <v>1619687</v>
      </c>
      <c r="J96" s="11">
        <v>598405</v>
      </c>
      <c r="K96" s="11">
        <v>126065</v>
      </c>
      <c r="L96" s="11">
        <v>633179</v>
      </c>
      <c r="M96" s="11">
        <v>757871</v>
      </c>
      <c r="N96" s="11">
        <v>11271253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11944</v>
      </c>
      <c r="C99" s="11">
        <v>42641</v>
      </c>
      <c r="D99" s="11">
        <v>17696</v>
      </c>
      <c r="E99" s="11">
        <v>86763</v>
      </c>
      <c r="F99" s="11">
        <v>49022</v>
      </c>
      <c r="G99" s="11">
        <v>49445</v>
      </c>
      <c r="H99" s="11">
        <v>145582</v>
      </c>
      <c r="I99" s="11">
        <v>2648</v>
      </c>
      <c r="J99" s="11">
        <v>73249</v>
      </c>
      <c r="K99" s="11">
        <v>53514</v>
      </c>
      <c r="L99" s="11">
        <v>153356</v>
      </c>
      <c r="M99" s="11">
        <v>82783</v>
      </c>
      <c r="N99" s="11">
        <v>768643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294727</v>
      </c>
      <c r="C102" s="11">
        <v>760762</v>
      </c>
      <c r="D102" s="11">
        <v>-21155</v>
      </c>
      <c r="E102" s="11">
        <v>2048533</v>
      </c>
      <c r="F102" s="11">
        <v>8715106</v>
      </c>
      <c r="G102" s="11">
        <v>5068017</v>
      </c>
      <c r="H102" s="11">
        <v>7520662</v>
      </c>
      <c r="I102" s="11">
        <v>6378236</v>
      </c>
      <c r="J102" s="11">
        <v>3851512</v>
      </c>
      <c r="K102" s="11">
        <v>345218</v>
      </c>
      <c r="L102" s="11">
        <v>830323</v>
      </c>
      <c r="M102" s="11">
        <v>1710981</v>
      </c>
      <c r="N102" s="11">
        <v>37502922</v>
      </c>
    </row>
    <row r="103" spans="1:14" x14ac:dyDescent="0.25">
      <c r="A103" s="12" t="s">
        <v>105</v>
      </c>
      <c r="B103" s="13">
        <v>29071357</v>
      </c>
      <c r="C103" s="13">
        <v>25941128.495637558</v>
      </c>
      <c r="D103" s="13">
        <v>39000021.534494095</v>
      </c>
      <c r="E103" s="13">
        <v>53821395.917983808</v>
      </c>
      <c r="F103" s="13">
        <v>70080229.417566195</v>
      </c>
      <c r="G103" s="13">
        <v>54283789.679420948</v>
      </c>
      <c r="H103" s="13">
        <v>55147848.859999999</v>
      </c>
      <c r="I103" s="13">
        <v>51434018.455837421</v>
      </c>
      <c r="J103" s="13">
        <v>35671818.235607095</v>
      </c>
      <c r="K103" s="13">
        <v>15026901</v>
      </c>
      <c r="L103" s="13">
        <v>10239546.404365603</v>
      </c>
      <c r="M103" s="13">
        <v>17597437.263739422</v>
      </c>
      <c r="N103" s="13">
        <v>457315492.26465219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"/>
  <sheetViews>
    <sheetView zoomScaleNormal="100" zoomScaleSheetLayoutView="96"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A107" sqref="A107"/>
    </sheetView>
  </sheetViews>
  <sheetFormatPr baseColWidth="10" defaultRowHeight="12.75" x14ac:dyDescent="0.2"/>
  <cols>
    <col min="1" max="1" width="32.7109375" style="23" customWidth="1"/>
    <col min="2" max="13" width="11.42578125" style="23"/>
    <col min="14" max="14" width="13.28515625" style="23" bestFit="1" customWidth="1"/>
    <col min="15" max="15" width="12.7109375" style="23" bestFit="1" customWidth="1"/>
    <col min="16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4" x14ac:dyDescent="0.2">
      <c r="A1" s="66" t="s">
        <v>264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f>SUM(B5:B9)</f>
        <v>0</v>
      </c>
      <c r="C4" s="28">
        <f t="shared" ref="C4:M4" si="0">SUM(C5:C9)</f>
        <v>0</v>
      </c>
      <c r="D4" s="28">
        <f t="shared" si="0"/>
        <v>0</v>
      </c>
      <c r="E4" s="28">
        <f t="shared" si="0"/>
        <v>0</v>
      </c>
      <c r="F4" s="28">
        <f t="shared" si="0"/>
        <v>0</v>
      </c>
      <c r="G4" s="56">
        <f t="shared" si="0"/>
        <v>0</v>
      </c>
      <c r="H4" s="28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L4" s="28">
        <f t="shared" si="0"/>
        <v>0</v>
      </c>
      <c r="M4" s="28">
        <f t="shared" si="0"/>
        <v>0</v>
      </c>
      <c r="N4" s="28">
        <f>SUM(N5:N9)</f>
        <v>0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57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>+SUM(B5:M5)</f>
        <v>0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57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>+SUM(B6:M6)</f>
        <v>0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57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>+SUM(B7:M7)</f>
        <v>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57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>+SUM(B8:M8)</f>
        <v>0</v>
      </c>
    </row>
    <row r="9" spans="1:14" ht="13.5" thickBot="1" x14ac:dyDescent="0.25">
      <c r="A9" s="33" t="s">
        <v>15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58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f>+SUM(B9:M9)</f>
        <v>0</v>
      </c>
    </row>
    <row r="10" spans="1:14" ht="13.5" thickBot="1" x14ac:dyDescent="0.25">
      <c r="A10" s="27" t="s">
        <v>18</v>
      </c>
      <c r="B10" s="28">
        <f>SUM(B11:B16)</f>
        <v>0</v>
      </c>
      <c r="C10" s="28">
        <f t="shared" ref="C10:M10" si="1">SUM(C11:C16)</f>
        <v>0</v>
      </c>
      <c r="D10" s="28">
        <f t="shared" si="1"/>
        <v>0</v>
      </c>
      <c r="E10" s="28">
        <f t="shared" si="1"/>
        <v>0</v>
      </c>
      <c r="F10" s="28">
        <f t="shared" si="1"/>
        <v>13501739.93</v>
      </c>
      <c r="G10" s="56">
        <f t="shared" si="1"/>
        <v>0</v>
      </c>
      <c r="H10" s="28">
        <f t="shared" si="1"/>
        <v>0</v>
      </c>
      <c r="I10" s="28">
        <f t="shared" si="1"/>
        <v>10543820</v>
      </c>
      <c r="J10" s="28">
        <f t="shared" si="1"/>
        <v>30919585.199999999</v>
      </c>
      <c r="K10" s="28">
        <f t="shared" si="1"/>
        <v>30980726</v>
      </c>
      <c r="L10" s="28">
        <f t="shared" si="1"/>
        <v>10536704.220000001</v>
      </c>
      <c r="M10" s="28">
        <f t="shared" si="1"/>
        <v>32016958.559999999</v>
      </c>
      <c r="N10" s="28">
        <f>SUM(N11:N16)</f>
        <v>128499533.91</v>
      </c>
    </row>
    <row r="11" spans="1:14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119">
        <v>13501739.93</v>
      </c>
      <c r="G11" s="57">
        <v>0</v>
      </c>
      <c r="H11" s="30">
        <v>0</v>
      </c>
      <c r="I11" s="120">
        <v>10543820</v>
      </c>
      <c r="J11" s="68">
        <v>30919585.199999999</v>
      </c>
      <c r="K11" s="68">
        <v>30980726</v>
      </c>
      <c r="L11" s="68">
        <v>10536704.220000001</v>
      </c>
      <c r="M11" s="68">
        <v>32016958.559999999</v>
      </c>
      <c r="N11" s="31">
        <f t="shared" ref="N11:N16" si="2">+SUM(B11:M11)</f>
        <v>128499533.91</v>
      </c>
    </row>
    <row r="12" spans="1:14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57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si="2"/>
        <v>0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57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2"/>
        <v>0</v>
      </c>
    </row>
    <row r="14" spans="1:14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57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2"/>
        <v>0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57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2"/>
        <v>0</v>
      </c>
    </row>
    <row r="16" spans="1:14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57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2"/>
        <v>0</v>
      </c>
    </row>
    <row r="17" spans="1:14" ht="13.5" thickBot="1" x14ac:dyDescent="0.25">
      <c r="A17" s="27" t="s">
        <v>25</v>
      </c>
      <c r="B17" s="28">
        <f>SUM(B18:B21)</f>
        <v>0</v>
      </c>
      <c r="C17" s="28">
        <f t="shared" ref="C17:M17" si="3">SUM(C18:C21)</f>
        <v>0</v>
      </c>
      <c r="D17" s="28">
        <f t="shared" si="3"/>
        <v>0</v>
      </c>
      <c r="E17" s="28">
        <f t="shared" si="3"/>
        <v>0</v>
      </c>
      <c r="F17" s="28">
        <f t="shared" si="3"/>
        <v>0</v>
      </c>
      <c r="G17" s="56">
        <f t="shared" si="3"/>
        <v>0</v>
      </c>
      <c r="H17" s="28">
        <f t="shared" si="3"/>
        <v>0</v>
      </c>
      <c r="I17" s="28">
        <f t="shared" si="3"/>
        <v>0</v>
      </c>
      <c r="J17" s="28">
        <f t="shared" si="3"/>
        <v>0</v>
      </c>
      <c r="K17" s="28">
        <f t="shared" si="3"/>
        <v>0</v>
      </c>
      <c r="L17" s="28">
        <f t="shared" si="3"/>
        <v>0</v>
      </c>
      <c r="M17" s="28">
        <f t="shared" si="3"/>
        <v>3420531.71</v>
      </c>
      <c r="N17" s="28">
        <f>SUM(N18:N21)</f>
        <v>3420531.71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57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>+SUM(B18:M18)</f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57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>+SUM(B19:M19)</f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57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>+SUM(B20:M20)</f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57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71">
        <v>3420531.71</v>
      </c>
      <c r="N21" s="31">
        <f>+SUM(B21:M21)</f>
        <v>3420531.71</v>
      </c>
    </row>
    <row r="22" spans="1:14" ht="13.5" thickBot="1" x14ac:dyDescent="0.25">
      <c r="A22" s="27" t="s">
        <v>30</v>
      </c>
      <c r="B22" s="35">
        <f>SUM(B23:B24)</f>
        <v>0</v>
      </c>
      <c r="C22" s="35">
        <f t="shared" ref="C22:M22" si="4">SUM(C23:C24)</f>
        <v>0</v>
      </c>
      <c r="D22" s="35">
        <f t="shared" si="4"/>
        <v>0</v>
      </c>
      <c r="E22" s="35">
        <f t="shared" si="4"/>
        <v>989339.64</v>
      </c>
      <c r="F22" s="35">
        <f t="shared" si="4"/>
        <v>494669.82</v>
      </c>
      <c r="G22" s="59">
        <f t="shared" si="4"/>
        <v>0</v>
      </c>
      <c r="H22" s="35">
        <f t="shared" si="4"/>
        <v>4910557.08</v>
      </c>
      <c r="I22" s="35">
        <f t="shared" si="4"/>
        <v>377735.16</v>
      </c>
      <c r="J22" s="35">
        <f t="shared" si="4"/>
        <v>0</v>
      </c>
      <c r="K22" s="35">
        <f t="shared" si="4"/>
        <v>0</v>
      </c>
      <c r="L22" s="35">
        <f t="shared" si="4"/>
        <v>0</v>
      </c>
      <c r="M22" s="35">
        <f t="shared" si="4"/>
        <v>0</v>
      </c>
      <c r="N22" s="35">
        <f>SUM(N23:N24)</f>
        <v>6772301.7000000002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57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>+SUM(B23:M23)</f>
        <v>0</v>
      </c>
    </row>
    <row r="24" spans="1:14" ht="13.5" thickBot="1" x14ac:dyDescent="0.25">
      <c r="A24" s="34" t="s">
        <v>32</v>
      </c>
      <c r="B24" s="30">
        <v>0</v>
      </c>
      <c r="C24" s="30">
        <v>0</v>
      </c>
      <c r="D24" s="30">
        <v>0</v>
      </c>
      <c r="E24" s="121">
        <v>989339.64</v>
      </c>
      <c r="F24" s="71">
        <v>494669.82</v>
      </c>
      <c r="G24" s="57">
        <v>0</v>
      </c>
      <c r="H24" s="71">
        <v>4910557.08</v>
      </c>
      <c r="I24" s="121">
        <v>377735.16</v>
      </c>
      <c r="J24" s="30">
        <v>0</v>
      </c>
      <c r="K24" s="30">
        <v>0</v>
      </c>
      <c r="L24" s="30">
        <v>0</v>
      </c>
      <c r="M24" s="30">
        <v>0</v>
      </c>
      <c r="N24" s="36">
        <f>+SUM(B24:M24)</f>
        <v>6772301.7000000002</v>
      </c>
    </row>
    <row r="25" spans="1:14" ht="13.5" thickBot="1" x14ac:dyDescent="0.25">
      <c r="A25" s="27" t="s">
        <v>33</v>
      </c>
      <c r="B25" s="28">
        <f>SUM(B26:B36)</f>
        <v>115614790.2</v>
      </c>
      <c r="C25" s="28">
        <f t="shared" ref="C25:M25" si="5">SUM(C26:C36)</f>
        <v>118561140</v>
      </c>
      <c r="D25" s="28">
        <f t="shared" si="5"/>
        <v>122318933.84999999</v>
      </c>
      <c r="E25" s="28">
        <f t="shared" si="5"/>
        <v>133762346.69999999</v>
      </c>
      <c r="F25" s="28">
        <f t="shared" si="5"/>
        <v>226343859.70999998</v>
      </c>
      <c r="G25" s="56">
        <f t="shared" si="5"/>
        <v>179121228.87</v>
      </c>
      <c r="H25" s="28">
        <f t="shared" si="5"/>
        <v>207329705.53999999</v>
      </c>
      <c r="I25" s="28">
        <f t="shared" si="5"/>
        <v>232389513.59</v>
      </c>
      <c r="J25" s="28">
        <f t="shared" si="5"/>
        <v>252817768.45000002</v>
      </c>
      <c r="K25" s="28">
        <f t="shared" si="5"/>
        <v>208968068.30000001</v>
      </c>
      <c r="L25" s="28">
        <f t="shared" si="5"/>
        <v>290947472.13</v>
      </c>
      <c r="M25" s="28">
        <f t="shared" si="5"/>
        <v>231183261.87</v>
      </c>
      <c r="N25" s="28">
        <f>SUM(N26:N36)</f>
        <v>2319358089.21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57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 t="shared" ref="N26:N36" si="6">+SUM(B26:M26)</f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57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6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57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6"/>
        <v>0</v>
      </c>
    </row>
    <row r="29" spans="1:14" x14ac:dyDescent="0.2">
      <c r="A29" s="34" t="s">
        <v>38</v>
      </c>
      <c r="B29" s="30">
        <v>0</v>
      </c>
      <c r="C29" s="30">
        <v>0</v>
      </c>
      <c r="D29" s="30">
        <v>0</v>
      </c>
      <c r="E29" s="106">
        <v>27008966.399999999</v>
      </c>
      <c r="F29" s="72">
        <v>74518309.689999998</v>
      </c>
      <c r="G29" s="72">
        <v>55950545.630000003</v>
      </c>
      <c r="H29" s="72">
        <v>45367172.869999997</v>
      </c>
      <c r="I29" s="106">
        <v>54570714.529999994</v>
      </c>
      <c r="J29" s="72">
        <v>106691683.15000001</v>
      </c>
      <c r="K29" s="72">
        <v>70528915.590000004</v>
      </c>
      <c r="L29" s="72">
        <v>87315719.879999995</v>
      </c>
      <c r="M29" s="72">
        <v>59050201.659999996</v>
      </c>
      <c r="N29" s="36">
        <f t="shared" si="6"/>
        <v>581002229.39999998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57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6"/>
        <v>0</v>
      </c>
    </row>
    <row r="31" spans="1:14" x14ac:dyDescent="0.2">
      <c r="A31" s="34" t="s">
        <v>44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72">
        <v>6885120.79</v>
      </c>
      <c r="H31" s="72">
        <v>13747151.99</v>
      </c>
      <c r="I31" s="30">
        <v>0</v>
      </c>
      <c r="J31" s="30">
        <v>0</v>
      </c>
      <c r="K31" s="30">
        <v>0</v>
      </c>
      <c r="L31" s="30">
        <v>0</v>
      </c>
      <c r="M31" s="72">
        <v>12956504.210000001</v>
      </c>
      <c r="N31" s="36">
        <f t="shared" si="6"/>
        <v>33588776.990000002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57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6"/>
        <v>0</v>
      </c>
    </row>
    <row r="33" spans="1:14" x14ac:dyDescent="0.2">
      <c r="A33" s="34" t="s">
        <v>37</v>
      </c>
      <c r="B33" s="30">
        <v>0</v>
      </c>
      <c r="C33" s="30">
        <v>0</v>
      </c>
      <c r="D33" s="30">
        <v>0</v>
      </c>
      <c r="E33" s="30">
        <v>0</v>
      </c>
      <c r="F33" s="72">
        <v>0</v>
      </c>
      <c r="G33" s="57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6"/>
        <v>0</v>
      </c>
    </row>
    <row r="34" spans="1:14" x14ac:dyDescent="0.2">
      <c r="A34" s="34" t="s">
        <v>42</v>
      </c>
      <c r="B34" s="30">
        <v>0</v>
      </c>
      <c r="C34" s="30">
        <v>0</v>
      </c>
      <c r="D34" s="30">
        <v>0</v>
      </c>
      <c r="E34" s="30">
        <v>0</v>
      </c>
      <c r="F34" s="72">
        <v>14252213.77</v>
      </c>
      <c r="G34" s="57">
        <v>0</v>
      </c>
      <c r="H34" s="72">
        <v>9954593.8300000001</v>
      </c>
      <c r="I34" s="106">
        <v>26739131.310000002</v>
      </c>
      <c r="J34" s="30">
        <v>0</v>
      </c>
      <c r="K34" s="72">
        <v>4216313.96</v>
      </c>
      <c r="L34" s="30">
        <v>0</v>
      </c>
      <c r="M34" s="30">
        <v>0</v>
      </c>
      <c r="N34" s="36">
        <f t="shared" si="6"/>
        <v>55162252.870000005</v>
      </c>
    </row>
    <row r="35" spans="1:14" x14ac:dyDescent="0.2">
      <c r="A35" s="34" t="s">
        <v>40</v>
      </c>
      <c r="B35" s="30">
        <v>115614790.2</v>
      </c>
      <c r="C35" s="113">
        <v>118561140</v>
      </c>
      <c r="D35" s="72">
        <v>122318933.84999999</v>
      </c>
      <c r="E35" s="72">
        <v>106753380.3</v>
      </c>
      <c r="F35" s="72">
        <v>137573336.25</v>
      </c>
      <c r="G35" s="72">
        <v>116285562.45</v>
      </c>
      <c r="H35" s="72">
        <v>138260786.84999999</v>
      </c>
      <c r="I35" s="106">
        <v>151079667.75</v>
      </c>
      <c r="J35" s="72">
        <v>146126085.30000001</v>
      </c>
      <c r="K35" s="72">
        <v>134222838.75</v>
      </c>
      <c r="L35" s="72">
        <v>203631752.25</v>
      </c>
      <c r="M35" s="72">
        <v>159176556</v>
      </c>
      <c r="N35" s="36">
        <f t="shared" si="6"/>
        <v>1649604829.95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57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6"/>
        <v>0</v>
      </c>
    </row>
    <row r="37" spans="1:14" ht="13.5" thickBot="1" x14ac:dyDescent="0.25">
      <c r="A37" s="27" t="s">
        <v>45</v>
      </c>
      <c r="B37" s="28">
        <f>B38</f>
        <v>0</v>
      </c>
      <c r="C37" s="28">
        <f t="shared" ref="C37:M37" si="7">C38</f>
        <v>0</v>
      </c>
      <c r="D37" s="28">
        <f t="shared" si="7"/>
        <v>0</v>
      </c>
      <c r="E37" s="28">
        <f t="shared" si="7"/>
        <v>0</v>
      </c>
      <c r="F37" s="28">
        <f t="shared" si="7"/>
        <v>0</v>
      </c>
      <c r="G37" s="56">
        <f t="shared" si="7"/>
        <v>0</v>
      </c>
      <c r="H37" s="28">
        <f t="shared" si="7"/>
        <v>0</v>
      </c>
      <c r="I37" s="28">
        <f t="shared" si="7"/>
        <v>0</v>
      </c>
      <c r="J37" s="28">
        <f t="shared" si="7"/>
        <v>0</v>
      </c>
      <c r="K37" s="28">
        <f t="shared" si="7"/>
        <v>0</v>
      </c>
      <c r="L37" s="28">
        <f t="shared" si="7"/>
        <v>0</v>
      </c>
      <c r="M37" s="28">
        <f t="shared" si="7"/>
        <v>0</v>
      </c>
      <c r="N37" s="28">
        <f>SUM(N38,N38)</f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60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>+SUM(B38:M38)</f>
        <v>0</v>
      </c>
    </row>
    <row r="39" spans="1:14" ht="13.5" thickBot="1" x14ac:dyDescent="0.25">
      <c r="A39" s="27" t="s">
        <v>46</v>
      </c>
      <c r="B39" s="28">
        <f>SUM(B40:B49)</f>
        <v>0</v>
      </c>
      <c r="C39" s="28">
        <f t="shared" ref="C39:M39" si="8">SUM(C40:C49)</f>
        <v>0</v>
      </c>
      <c r="D39" s="28">
        <f t="shared" si="8"/>
        <v>0</v>
      </c>
      <c r="E39" s="28">
        <f t="shared" si="8"/>
        <v>0</v>
      </c>
      <c r="F39" s="28">
        <f t="shared" si="8"/>
        <v>0</v>
      </c>
      <c r="G39" s="56">
        <f t="shared" si="8"/>
        <v>0</v>
      </c>
      <c r="H39" s="28">
        <f t="shared" si="8"/>
        <v>0</v>
      </c>
      <c r="I39" s="28">
        <f t="shared" si="8"/>
        <v>0</v>
      </c>
      <c r="J39" s="28">
        <f t="shared" si="8"/>
        <v>0</v>
      </c>
      <c r="K39" s="28">
        <f t="shared" si="8"/>
        <v>0</v>
      </c>
      <c r="L39" s="28">
        <f t="shared" si="8"/>
        <v>0</v>
      </c>
      <c r="M39" s="28">
        <f t="shared" si="8"/>
        <v>0</v>
      </c>
      <c r="N39" s="28">
        <f>SUM(N40:N49)</f>
        <v>0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57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ref="N40:N49" si="9">+SUM(B40:M40)</f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57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9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57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9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57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9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57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9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57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9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57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9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57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9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57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9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57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9"/>
        <v>0</v>
      </c>
    </row>
    <row r="50" spans="1:14" ht="13.5" thickBot="1" x14ac:dyDescent="0.25">
      <c r="A50" s="27" t="s">
        <v>57</v>
      </c>
      <c r="B50" s="28">
        <f>SUM(B51:B57)</f>
        <v>0</v>
      </c>
      <c r="C50" s="28">
        <f t="shared" ref="C50:M50" si="10">SUM(C51:C57)</f>
        <v>0</v>
      </c>
      <c r="D50" s="28">
        <f t="shared" si="10"/>
        <v>0</v>
      </c>
      <c r="E50" s="28">
        <f t="shared" si="10"/>
        <v>0</v>
      </c>
      <c r="F50" s="28">
        <f t="shared" si="10"/>
        <v>0</v>
      </c>
      <c r="G50" s="56">
        <f t="shared" si="10"/>
        <v>0</v>
      </c>
      <c r="H50" s="28">
        <f t="shared" si="10"/>
        <v>0</v>
      </c>
      <c r="I50" s="28">
        <f t="shared" si="10"/>
        <v>0</v>
      </c>
      <c r="J50" s="28">
        <f t="shared" si="10"/>
        <v>0</v>
      </c>
      <c r="K50" s="28">
        <f t="shared" si="10"/>
        <v>5090899.5</v>
      </c>
      <c r="L50" s="28">
        <f t="shared" si="10"/>
        <v>5090899.5</v>
      </c>
      <c r="M50" s="28">
        <f t="shared" si="10"/>
        <v>0</v>
      </c>
      <c r="N50" s="28">
        <f>SUM(N51:N57)</f>
        <v>10181799</v>
      </c>
    </row>
    <row r="51" spans="1:14" x14ac:dyDescent="0.2">
      <c r="A51" s="34" t="s">
        <v>62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57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6">
        <f t="shared" ref="N51:N100" si="11">+SUM(B51:M51)</f>
        <v>0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57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11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57">
        <v>0</v>
      </c>
      <c r="H53" s="30">
        <v>0</v>
      </c>
      <c r="I53" s="30">
        <v>0</v>
      </c>
      <c r="J53" s="30">
        <v>0</v>
      </c>
      <c r="K53" s="72">
        <v>5090899.5</v>
      </c>
      <c r="L53" s="72">
        <v>5090899.5</v>
      </c>
      <c r="M53" s="30">
        <v>0</v>
      </c>
      <c r="N53" s="36">
        <f t="shared" si="11"/>
        <v>10181799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57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1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57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1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57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1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57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1"/>
        <v>0</v>
      </c>
    </row>
    <row r="58" spans="1:14" ht="23.25" thickBot="1" x14ac:dyDescent="0.25">
      <c r="A58" s="27" t="s">
        <v>65</v>
      </c>
      <c r="B58" s="28">
        <f>SUM(B59:B73)</f>
        <v>2116236398.73</v>
      </c>
      <c r="C58" s="28">
        <f t="shared" ref="C58:M58" si="12">SUM(C59:C73)</f>
        <v>2265648757.2600002</v>
      </c>
      <c r="D58" s="28">
        <f t="shared" si="12"/>
        <v>2444389632.2599998</v>
      </c>
      <c r="E58" s="28">
        <f t="shared" si="12"/>
        <v>2297610273.3099999</v>
      </c>
      <c r="F58" s="28">
        <f t="shared" si="12"/>
        <v>3196012853.8299999</v>
      </c>
      <c r="G58" s="56">
        <f t="shared" si="12"/>
        <v>3405190094.23</v>
      </c>
      <c r="H58" s="28">
        <f t="shared" si="12"/>
        <v>4109847808.3799996</v>
      </c>
      <c r="I58" s="28">
        <f t="shared" si="12"/>
        <v>4172244840.21</v>
      </c>
      <c r="J58" s="28">
        <f t="shared" si="12"/>
        <v>4237561983.1500001</v>
      </c>
      <c r="K58" s="28">
        <f t="shared" si="12"/>
        <v>4226160616.1000004</v>
      </c>
      <c r="L58" s="28">
        <f t="shared" si="12"/>
        <v>4154892315.2399993</v>
      </c>
      <c r="M58" s="28">
        <f t="shared" si="12"/>
        <v>4128066359.9099998</v>
      </c>
      <c r="N58" s="28">
        <f>SUM(N59:N73)</f>
        <v>40753861932.610001</v>
      </c>
    </row>
    <row r="59" spans="1:14" x14ac:dyDescent="0.2">
      <c r="A59" s="34" t="s">
        <v>67</v>
      </c>
      <c r="B59" s="30">
        <v>136747785.90000001</v>
      </c>
      <c r="C59" s="109">
        <v>131857030.45999999</v>
      </c>
      <c r="D59" s="68">
        <v>178900279.72999999</v>
      </c>
      <c r="E59" s="68">
        <v>141842135.62</v>
      </c>
      <c r="F59" s="68">
        <v>198944803.91999999</v>
      </c>
      <c r="G59" s="68">
        <v>153144462.18000001</v>
      </c>
      <c r="H59" s="68">
        <v>140281489.69999999</v>
      </c>
      <c r="I59" s="120">
        <v>166439356.90000001</v>
      </c>
      <c r="J59" s="68">
        <v>240110424.40000001</v>
      </c>
      <c r="K59" s="68">
        <v>320472357.39999998</v>
      </c>
      <c r="L59" s="68">
        <v>271919439</v>
      </c>
      <c r="M59" s="68">
        <v>195827559.94999999</v>
      </c>
      <c r="N59" s="36">
        <f t="shared" si="11"/>
        <v>2276487125.1599998</v>
      </c>
    </row>
    <row r="60" spans="1:14" x14ac:dyDescent="0.2">
      <c r="A60" s="34" t="s">
        <v>69</v>
      </c>
      <c r="B60" s="30">
        <v>28129873.859999999</v>
      </c>
      <c r="C60" s="113">
        <v>14403120.6</v>
      </c>
      <c r="D60" s="72">
        <v>5682303</v>
      </c>
      <c r="E60" s="72">
        <v>10417555.5</v>
      </c>
      <c r="F60" s="72">
        <v>30116196</v>
      </c>
      <c r="G60" s="72">
        <v>23701443.809999999</v>
      </c>
      <c r="H60" s="72">
        <v>35647532.909999996</v>
      </c>
      <c r="I60" s="106">
        <v>26815457.59</v>
      </c>
      <c r="J60" s="72">
        <v>38142867.509999998</v>
      </c>
      <c r="K60" s="72">
        <v>30742012.620000001</v>
      </c>
      <c r="L60" s="72">
        <v>40420053.630000003</v>
      </c>
      <c r="M60" s="72">
        <v>29774207.760000002</v>
      </c>
      <c r="N60" s="36">
        <f t="shared" si="11"/>
        <v>313992624.79000002</v>
      </c>
    </row>
    <row r="61" spans="1:14" x14ac:dyDescent="0.2">
      <c r="A61" s="34" t="s">
        <v>71</v>
      </c>
      <c r="B61" s="30">
        <v>49538980.799999997</v>
      </c>
      <c r="C61" s="113">
        <v>60534065.600000001</v>
      </c>
      <c r="D61" s="72">
        <v>66963744.700000003</v>
      </c>
      <c r="E61" s="72">
        <v>39489136</v>
      </c>
      <c r="F61" s="72">
        <v>88584204.799999997</v>
      </c>
      <c r="G61" s="72">
        <v>105101253.52</v>
      </c>
      <c r="H61" s="72">
        <v>120340653.84</v>
      </c>
      <c r="I61" s="106">
        <v>104088861.36</v>
      </c>
      <c r="J61" s="72">
        <v>118551689.52</v>
      </c>
      <c r="K61" s="72">
        <v>123382084.31999999</v>
      </c>
      <c r="L61" s="72">
        <v>129388163.28</v>
      </c>
      <c r="M61" s="72">
        <v>104916172.31999999</v>
      </c>
      <c r="N61" s="36">
        <f t="shared" si="11"/>
        <v>1110879010.0599999</v>
      </c>
    </row>
    <row r="62" spans="1:14" x14ac:dyDescent="0.2">
      <c r="A62" s="34" t="s">
        <v>70</v>
      </c>
      <c r="B62" s="30">
        <v>1252638821.53</v>
      </c>
      <c r="C62" s="113">
        <v>1327361637.26</v>
      </c>
      <c r="D62" s="72">
        <v>1353294847.04</v>
      </c>
      <c r="E62" s="72">
        <v>1285983785.3499999</v>
      </c>
      <c r="F62" s="72">
        <v>1908639477.3900001</v>
      </c>
      <c r="G62" s="72">
        <v>2050939646.96</v>
      </c>
      <c r="H62" s="72">
        <v>2553031701.9299998</v>
      </c>
      <c r="I62" s="106">
        <v>2565126067.0999999</v>
      </c>
      <c r="J62" s="72">
        <v>2619085032.73</v>
      </c>
      <c r="K62" s="72">
        <v>2549140820.2600002</v>
      </c>
      <c r="L62" s="72">
        <v>2469369688.4099998</v>
      </c>
      <c r="M62" s="72">
        <v>2391898824.46</v>
      </c>
      <c r="N62" s="36">
        <f t="shared" si="11"/>
        <v>24326510350.420002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57">
        <v>0</v>
      </c>
      <c r="H63" s="72">
        <v>0</v>
      </c>
      <c r="I63" s="106">
        <v>0</v>
      </c>
      <c r="J63" s="72">
        <v>0</v>
      </c>
      <c r="K63" s="72">
        <v>0</v>
      </c>
      <c r="L63" s="72">
        <v>0</v>
      </c>
      <c r="M63" s="72">
        <v>0</v>
      </c>
      <c r="N63" s="36">
        <f t="shared" si="11"/>
        <v>0</v>
      </c>
    </row>
    <row r="64" spans="1:14" x14ac:dyDescent="0.2">
      <c r="A64" s="34" t="s">
        <v>80</v>
      </c>
      <c r="B64" s="30">
        <v>188983166.52000001</v>
      </c>
      <c r="C64" s="113">
        <v>169722514.97</v>
      </c>
      <c r="D64" s="72">
        <v>194965149.49000001</v>
      </c>
      <c r="E64" s="72">
        <v>215410907.97</v>
      </c>
      <c r="F64" s="72">
        <v>166692950.25999999</v>
      </c>
      <c r="G64" s="72">
        <v>252216450.68000001</v>
      </c>
      <c r="H64" s="72">
        <v>286898307.39999998</v>
      </c>
      <c r="I64" s="106">
        <v>227717894.22999999</v>
      </c>
      <c r="J64" s="72">
        <v>259054374.36000001</v>
      </c>
      <c r="K64" s="72">
        <v>215862086.05000001</v>
      </c>
      <c r="L64" s="72">
        <v>266660866.59999999</v>
      </c>
      <c r="M64" s="72">
        <v>301909803.23000002</v>
      </c>
      <c r="N64" s="36">
        <f t="shared" si="11"/>
        <v>2746094471.7600002</v>
      </c>
    </row>
    <row r="65" spans="1:14" x14ac:dyDescent="0.2">
      <c r="A65" s="34" t="s">
        <v>77</v>
      </c>
      <c r="B65" s="30">
        <v>337917856.69999999</v>
      </c>
      <c r="C65" s="113">
        <v>369071740.06</v>
      </c>
      <c r="D65" s="72">
        <v>443087626.24000001</v>
      </c>
      <c r="E65" s="72">
        <v>370464885.07999998</v>
      </c>
      <c r="F65" s="72">
        <v>612550176.05999994</v>
      </c>
      <c r="G65" s="72">
        <v>521186941.70999998</v>
      </c>
      <c r="H65" s="72">
        <v>687771905.42999995</v>
      </c>
      <c r="I65" s="106">
        <v>754862433.32000005</v>
      </c>
      <c r="J65" s="72">
        <v>694010001.51999998</v>
      </c>
      <c r="K65" s="72">
        <v>672108065.28999996</v>
      </c>
      <c r="L65" s="72">
        <v>631266693.04999995</v>
      </c>
      <c r="M65" s="72">
        <v>732505884.38999999</v>
      </c>
      <c r="N65" s="36">
        <f t="shared" si="11"/>
        <v>6826804208.8500004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57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30">
        <v>0</v>
      </c>
      <c r="N66" s="36">
        <f t="shared" si="11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57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30">
        <v>0</v>
      </c>
      <c r="N67" s="36">
        <f t="shared" si="11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57">
        <v>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30">
        <v>0</v>
      </c>
      <c r="N68" s="36">
        <f t="shared" si="11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57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30">
        <v>0</v>
      </c>
      <c r="N69" s="36">
        <f t="shared" si="11"/>
        <v>0</v>
      </c>
    </row>
    <row r="70" spans="1:14" x14ac:dyDescent="0.2">
      <c r="A70" s="34" t="s">
        <v>73</v>
      </c>
      <c r="B70" s="30">
        <v>122279913.42</v>
      </c>
      <c r="C70" s="113">
        <v>192698648.31</v>
      </c>
      <c r="D70" s="72">
        <v>201495682.06</v>
      </c>
      <c r="E70" s="72">
        <v>234001867.78999999</v>
      </c>
      <c r="F70" s="72">
        <v>190485045.40000001</v>
      </c>
      <c r="G70" s="72">
        <v>298899895.37</v>
      </c>
      <c r="H70" s="72">
        <v>285876217.17000002</v>
      </c>
      <c r="I70" s="106">
        <v>327194769.70999998</v>
      </c>
      <c r="J70" s="72">
        <v>268607593.11000001</v>
      </c>
      <c r="K70" s="72">
        <v>314453190.16000003</v>
      </c>
      <c r="L70" s="72">
        <v>345867411.26999998</v>
      </c>
      <c r="M70" s="72">
        <v>371233907.80000001</v>
      </c>
      <c r="N70" s="36">
        <f t="shared" si="11"/>
        <v>3153094141.5700002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57">
        <v>0</v>
      </c>
      <c r="H71" s="72">
        <v>0</v>
      </c>
      <c r="I71" s="72">
        <v>0</v>
      </c>
      <c r="J71" s="30">
        <v>0</v>
      </c>
      <c r="K71" s="72">
        <v>0</v>
      </c>
      <c r="L71" s="30">
        <v>0</v>
      </c>
      <c r="M71" s="30">
        <v>0</v>
      </c>
      <c r="N71" s="36">
        <f t="shared" si="11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57">
        <v>0</v>
      </c>
      <c r="H72" s="72">
        <v>0</v>
      </c>
      <c r="I72" s="72">
        <v>0</v>
      </c>
      <c r="J72" s="30">
        <v>0</v>
      </c>
      <c r="K72" s="72">
        <v>0</v>
      </c>
      <c r="L72" s="30">
        <v>0</v>
      </c>
      <c r="M72" s="30">
        <v>0</v>
      </c>
      <c r="N72" s="36">
        <f t="shared" si="11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57">
        <v>0</v>
      </c>
      <c r="H73" s="71">
        <v>0</v>
      </c>
      <c r="I73" s="71">
        <v>0</v>
      </c>
      <c r="J73" s="30">
        <v>0</v>
      </c>
      <c r="K73" s="71">
        <v>0</v>
      </c>
      <c r="L73" s="30">
        <v>0</v>
      </c>
      <c r="M73" s="30">
        <v>0</v>
      </c>
      <c r="N73" s="36">
        <f t="shared" si="11"/>
        <v>0</v>
      </c>
    </row>
    <row r="74" spans="1:14" ht="13.5" thickBot="1" x14ac:dyDescent="0.25">
      <c r="A74" s="27" t="s">
        <v>86</v>
      </c>
      <c r="B74" s="28">
        <f>SUM(B75:B80)</f>
        <v>7214971.1299999999</v>
      </c>
      <c r="C74" s="28">
        <f t="shared" ref="C74:M74" si="13">SUM(C75:C80)</f>
        <v>8617645.2200000007</v>
      </c>
      <c r="D74" s="28">
        <f t="shared" si="13"/>
        <v>8002289.3399999999</v>
      </c>
      <c r="E74" s="28">
        <f t="shared" si="13"/>
        <v>10489821.85</v>
      </c>
      <c r="F74" s="28">
        <f t="shared" si="13"/>
        <v>9959623.3800000008</v>
      </c>
      <c r="G74" s="56">
        <f t="shared" si="13"/>
        <v>8331738.4699999997</v>
      </c>
      <c r="H74" s="28">
        <f t="shared" si="13"/>
        <v>12507060.310000001</v>
      </c>
      <c r="I74" s="28">
        <f t="shared" si="13"/>
        <v>8495361.7200000007</v>
      </c>
      <c r="J74" s="28">
        <f t="shared" si="13"/>
        <v>10960118.57</v>
      </c>
      <c r="K74" s="28">
        <f t="shared" si="13"/>
        <v>13078215</v>
      </c>
      <c r="L74" s="28">
        <f t="shared" si="13"/>
        <v>17524808.100000001</v>
      </c>
      <c r="M74" s="28">
        <f t="shared" si="13"/>
        <v>11521679.16</v>
      </c>
      <c r="N74" s="28">
        <f>SUM(N75:N80)</f>
        <v>126703332.25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57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11"/>
        <v>0</v>
      </c>
    </row>
    <row r="76" spans="1:14" x14ac:dyDescent="0.2">
      <c r="A76" s="34" t="s">
        <v>88</v>
      </c>
      <c r="B76" s="30">
        <v>7214971.1299999999</v>
      </c>
      <c r="C76" s="113">
        <v>8617645.2200000007</v>
      </c>
      <c r="D76" s="72">
        <v>8002289.3399999999</v>
      </c>
      <c r="E76" s="72">
        <v>10489821.85</v>
      </c>
      <c r="F76" s="72">
        <v>9959623.3800000008</v>
      </c>
      <c r="G76" s="72">
        <v>8331738.4699999997</v>
      </c>
      <c r="H76" s="72">
        <v>12507060.310000001</v>
      </c>
      <c r="I76" s="106">
        <v>8495361.7200000007</v>
      </c>
      <c r="J76" s="72">
        <v>10960118.57</v>
      </c>
      <c r="K76" s="72">
        <v>13078215</v>
      </c>
      <c r="L76" s="72">
        <v>17524808.100000001</v>
      </c>
      <c r="M76" s="72">
        <v>11521679.16</v>
      </c>
      <c r="N76" s="36">
        <f t="shared" si="11"/>
        <v>126703332.25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57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1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57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1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57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1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57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1"/>
        <v>0</v>
      </c>
    </row>
    <row r="81" spans="1:14" ht="13.5" thickBot="1" x14ac:dyDescent="0.25">
      <c r="A81" s="27" t="s">
        <v>82</v>
      </c>
      <c r="B81" s="28">
        <f>SUM(B82:B85)</f>
        <v>0</v>
      </c>
      <c r="C81" s="28">
        <f t="shared" ref="C81:M81" si="14">SUM(C82:C85)</f>
        <v>0</v>
      </c>
      <c r="D81" s="28">
        <f t="shared" si="14"/>
        <v>0</v>
      </c>
      <c r="E81" s="28">
        <f t="shared" si="14"/>
        <v>0</v>
      </c>
      <c r="F81" s="28">
        <f t="shared" si="14"/>
        <v>0</v>
      </c>
      <c r="G81" s="56">
        <f t="shared" si="14"/>
        <v>0</v>
      </c>
      <c r="H81" s="28">
        <f t="shared" si="14"/>
        <v>0</v>
      </c>
      <c r="I81" s="28">
        <f t="shared" si="14"/>
        <v>0</v>
      </c>
      <c r="J81" s="28">
        <f t="shared" si="14"/>
        <v>0</v>
      </c>
      <c r="K81" s="28">
        <f t="shared" si="14"/>
        <v>0</v>
      </c>
      <c r="L81" s="28">
        <f t="shared" si="14"/>
        <v>0</v>
      </c>
      <c r="M81" s="28">
        <f t="shared" si="14"/>
        <v>0</v>
      </c>
      <c r="N81" s="28">
        <f>SUM(N82:N85)</f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57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 t="shared" si="11"/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57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1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57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1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57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1"/>
        <v>0</v>
      </c>
    </row>
    <row r="86" spans="1:14" ht="13.5" thickBot="1" x14ac:dyDescent="0.25">
      <c r="A86" s="27" t="s">
        <v>95</v>
      </c>
      <c r="B86" s="28">
        <f>SUM(B87:B94)</f>
        <v>0</v>
      </c>
      <c r="C86" s="28">
        <f t="shared" ref="C86:M86" si="15">SUM(C87:C94)</f>
        <v>0</v>
      </c>
      <c r="D86" s="28">
        <f t="shared" si="15"/>
        <v>0</v>
      </c>
      <c r="E86" s="28">
        <f t="shared" si="15"/>
        <v>0</v>
      </c>
      <c r="F86" s="28">
        <f t="shared" si="15"/>
        <v>0</v>
      </c>
      <c r="G86" s="56">
        <f t="shared" si="15"/>
        <v>0</v>
      </c>
      <c r="H86" s="28">
        <f t="shared" si="15"/>
        <v>0</v>
      </c>
      <c r="I86" s="28">
        <f t="shared" si="15"/>
        <v>0</v>
      </c>
      <c r="J86" s="28">
        <f t="shared" si="15"/>
        <v>0</v>
      </c>
      <c r="K86" s="28">
        <f t="shared" si="15"/>
        <v>0</v>
      </c>
      <c r="L86" s="28">
        <f t="shared" si="15"/>
        <v>0</v>
      </c>
      <c r="M86" s="28">
        <f t="shared" si="15"/>
        <v>0</v>
      </c>
      <c r="N86" s="28">
        <f>SUM(N87:N94)</f>
        <v>0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57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1"/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57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6">
        <f t="shared" si="11"/>
        <v>0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57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1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57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1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57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1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57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11"/>
        <v>0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57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11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57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 t="shared" si="11"/>
        <v>0</v>
      </c>
    </row>
    <row r="95" spans="1:14" ht="13.5" thickBot="1" x14ac:dyDescent="0.25">
      <c r="A95" s="27" t="s">
        <v>92</v>
      </c>
      <c r="B95" s="28">
        <f>SUM(B96:B98)</f>
        <v>101878296.27</v>
      </c>
      <c r="C95" s="28">
        <f t="shared" ref="C95:M95" si="16">SUM(C96:C98)</f>
        <v>483406699.05999994</v>
      </c>
      <c r="D95" s="28">
        <f t="shared" si="16"/>
        <v>689373345.09000003</v>
      </c>
      <c r="E95" s="28">
        <f t="shared" si="16"/>
        <v>611976152.22000003</v>
      </c>
      <c r="F95" s="28">
        <f t="shared" si="16"/>
        <v>1014299840.99</v>
      </c>
      <c r="G95" s="56">
        <f t="shared" si="16"/>
        <v>869910169.07000005</v>
      </c>
      <c r="H95" s="28">
        <f t="shared" si="16"/>
        <v>895604069.41000009</v>
      </c>
      <c r="I95" s="28">
        <f t="shared" si="16"/>
        <v>894543905.00999999</v>
      </c>
      <c r="J95" s="28">
        <f t="shared" si="16"/>
        <v>925172824.44999993</v>
      </c>
      <c r="K95" s="28">
        <f t="shared" si="16"/>
        <v>689889059.52999997</v>
      </c>
      <c r="L95" s="28">
        <f t="shared" si="16"/>
        <v>716413460.78999996</v>
      </c>
      <c r="M95" s="28">
        <f t="shared" si="16"/>
        <v>1007666954.79</v>
      </c>
      <c r="N95" s="28">
        <f>SUM(N96:N98)</f>
        <v>8900134776.6800003</v>
      </c>
    </row>
    <row r="96" spans="1:14" x14ac:dyDescent="0.2">
      <c r="A96" s="34" t="s">
        <v>93</v>
      </c>
      <c r="B96" s="120">
        <v>87268887.719999999</v>
      </c>
      <c r="C96" s="109">
        <v>403102420.05999994</v>
      </c>
      <c r="D96" s="68">
        <v>584321677.5</v>
      </c>
      <c r="E96" s="68">
        <v>535690472.97000003</v>
      </c>
      <c r="F96" s="68">
        <v>900383298.79999995</v>
      </c>
      <c r="G96" s="68">
        <v>746220691.61000001</v>
      </c>
      <c r="H96" s="68">
        <v>735116125.86000001</v>
      </c>
      <c r="I96" s="120">
        <v>742128408.80999994</v>
      </c>
      <c r="J96" s="68">
        <v>766046578.04999995</v>
      </c>
      <c r="K96" s="68">
        <v>569497491.52999997</v>
      </c>
      <c r="L96" s="68">
        <v>576131111.99000001</v>
      </c>
      <c r="M96" s="68">
        <v>843698799.34000003</v>
      </c>
      <c r="N96" s="36">
        <f t="shared" si="11"/>
        <v>7489605964.2399998</v>
      </c>
    </row>
    <row r="97" spans="1:15" ht="13.5" thickBot="1" x14ac:dyDescent="0.25">
      <c r="A97" s="34" t="s">
        <v>94</v>
      </c>
      <c r="B97" s="121">
        <v>7965371.7000000002</v>
      </c>
      <c r="C97" s="117">
        <v>63067587</v>
      </c>
      <c r="D97" s="71">
        <v>85971930</v>
      </c>
      <c r="E97" s="71">
        <v>76285679.25</v>
      </c>
      <c r="F97" s="71">
        <v>113916542.19</v>
      </c>
      <c r="G97" s="71">
        <v>123689477.45999999</v>
      </c>
      <c r="H97" s="71">
        <v>160487943.55000001</v>
      </c>
      <c r="I97" s="121">
        <v>152415496.19999999</v>
      </c>
      <c r="J97" s="71">
        <v>159126246.40000001</v>
      </c>
      <c r="K97" s="71">
        <v>120391568</v>
      </c>
      <c r="L97" s="71">
        <v>140282348.80000001</v>
      </c>
      <c r="M97" s="71">
        <v>163968155.44999999</v>
      </c>
      <c r="N97" s="36">
        <f t="shared" si="11"/>
        <v>1367568346</v>
      </c>
    </row>
    <row r="98" spans="1:15" ht="13.5" thickBot="1" x14ac:dyDescent="0.25">
      <c r="A98" s="34" t="s">
        <v>15</v>
      </c>
      <c r="B98" s="122">
        <v>6644036.8499999996</v>
      </c>
      <c r="C98" s="105">
        <v>17236692</v>
      </c>
      <c r="D98" s="71">
        <v>19079737.59</v>
      </c>
      <c r="E98" s="30">
        <v>0</v>
      </c>
      <c r="F98" s="30">
        <v>0</v>
      </c>
      <c r="G98" s="57">
        <v>0</v>
      </c>
      <c r="H98" s="71">
        <v>0</v>
      </c>
      <c r="I98" s="71">
        <v>0</v>
      </c>
      <c r="J98" s="30">
        <v>0</v>
      </c>
      <c r="K98" s="71">
        <v>0</v>
      </c>
      <c r="L98" s="30">
        <v>0</v>
      </c>
      <c r="M98" s="71">
        <v>0</v>
      </c>
      <c r="N98" s="36">
        <f t="shared" si="11"/>
        <v>42960466.439999998</v>
      </c>
    </row>
    <row r="99" spans="1:15" ht="13.5" thickBot="1" x14ac:dyDescent="0.25">
      <c r="A99" s="27" t="s">
        <v>233</v>
      </c>
      <c r="B99" s="28">
        <f>B100</f>
        <v>13629490.539999999</v>
      </c>
      <c r="C99" s="28">
        <f t="shared" ref="C99:L99" si="17">C100</f>
        <v>23169479.170000002</v>
      </c>
      <c r="D99" s="28">
        <f t="shared" si="17"/>
        <v>21956392.5</v>
      </c>
      <c r="E99" s="28">
        <f t="shared" si="17"/>
        <v>26699623.969999999</v>
      </c>
      <c r="F99" s="28">
        <f t="shared" si="17"/>
        <v>21285876.149999999</v>
      </c>
      <c r="G99" s="56">
        <f t="shared" si="17"/>
        <v>19043031.440000001</v>
      </c>
      <c r="H99" s="56">
        <f t="shared" si="17"/>
        <v>19923763.550000001</v>
      </c>
      <c r="I99" s="56">
        <f t="shared" si="17"/>
        <v>27287184.359999999</v>
      </c>
      <c r="J99" s="56">
        <f t="shared" si="17"/>
        <v>34130755.329999998</v>
      </c>
      <c r="K99" s="56">
        <f t="shared" si="17"/>
        <v>27408647.059999999</v>
      </c>
      <c r="L99" s="56">
        <f t="shared" si="17"/>
        <v>35883267.079999998</v>
      </c>
      <c r="M99" s="73">
        <v>28031556.859999999</v>
      </c>
      <c r="N99" s="28">
        <f>SUM(B99:M99)</f>
        <v>298449068.00999999</v>
      </c>
    </row>
    <row r="100" spans="1:15" ht="13.5" thickBot="1" x14ac:dyDescent="0.25">
      <c r="A100" s="41" t="s">
        <v>233</v>
      </c>
      <c r="B100" s="122">
        <v>13629490.539999999</v>
      </c>
      <c r="C100" s="123">
        <v>23169479.170000002</v>
      </c>
      <c r="D100" s="73">
        <v>21956392.5</v>
      </c>
      <c r="E100" s="73">
        <v>26699623.969999999</v>
      </c>
      <c r="F100" s="73">
        <v>21285876.149999999</v>
      </c>
      <c r="G100" s="124">
        <v>19043031.440000001</v>
      </c>
      <c r="H100" s="73">
        <v>19923763.550000001</v>
      </c>
      <c r="I100" s="122">
        <v>27287184.359999999</v>
      </c>
      <c r="J100" s="73">
        <v>34130755.329999998</v>
      </c>
      <c r="K100" s="73">
        <v>27408647.059999999</v>
      </c>
      <c r="L100" s="73">
        <v>35883267.079999998</v>
      </c>
      <c r="M100" s="43">
        <v>0</v>
      </c>
      <c r="N100" s="44">
        <f t="shared" si="11"/>
        <v>270417511.14999998</v>
      </c>
    </row>
    <row r="101" spans="1:15" ht="13.5" thickBot="1" x14ac:dyDescent="0.25">
      <c r="A101" s="45" t="s">
        <v>104</v>
      </c>
      <c r="B101" s="46">
        <f>B4+B10+B17+B22+B25+B37+B39+B50+B58+B74+B81+B86+B95+B99</f>
        <v>2354573946.8699999</v>
      </c>
      <c r="C101" s="46">
        <f t="shared" ref="C101:H101" si="18">C4+C10+C17+C22+C25+C37+C39+C50+C58+C74+C81+C86+C95+C99</f>
        <v>2899403720.71</v>
      </c>
      <c r="D101" s="46">
        <f t="shared" si="18"/>
        <v>3286040593.04</v>
      </c>
      <c r="E101" s="46">
        <f t="shared" si="18"/>
        <v>3081527557.6900001</v>
      </c>
      <c r="F101" s="46">
        <f t="shared" si="18"/>
        <v>4481898463.8099995</v>
      </c>
      <c r="G101" s="46">
        <f t="shared" si="18"/>
        <v>4481596262.079999</v>
      </c>
      <c r="H101" s="46">
        <f t="shared" si="18"/>
        <v>5250122964.2700005</v>
      </c>
      <c r="I101" s="46">
        <f>I4+I10+I17+I22+I25+I37+I39+I50+I58+I74+I81+I86+I95+I99</f>
        <v>5345882360.0500002</v>
      </c>
      <c r="J101" s="46">
        <f t="shared" ref="J101:M101" si="19">J4+J10+J17+J22+J25+J37+J39+J50+J58+J74+J81+J86+J95+J99</f>
        <v>5491563035.1499996</v>
      </c>
      <c r="K101" s="46">
        <f t="shared" si="19"/>
        <v>5201576231.4900007</v>
      </c>
      <c r="L101" s="46">
        <f t="shared" si="19"/>
        <v>5231288927.0599995</v>
      </c>
      <c r="M101" s="46">
        <f t="shared" si="19"/>
        <v>5441907302.8599997</v>
      </c>
      <c r="N101" s="46">
        <f>N99+N95+N86+N81+N74+N58+N50+N39+N37+N25+N22+N17+N10+N4</f>
        <v>52547381365.080002</v>
      </c>
      <c r="O101" s="48"/>
    </row>
    <row r="103" spans="1:15" x14ac:dyDescent="0.2">
      <c r="B103" s="62"/>
    </row>
    <row r="104" spans="1:15" x14ac:dyDescent="0.2">
      <c r="B104" s="49"/>
    </row>
    <row r="105" spans="1:15" x14ac:dyDescent="0.2">
      <c r="B105" s="49" t="s">
        <v>234</v>
      </c>
    </row>
    <row r="106" spans="1:15" x14ac:dyDescent="0.2">
      <c r="B106" s="48"/>
    </row>
    <row r="107" spans="1:15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</row>
  </sheetData>
  <mergeCells count="1">
    <mergeCell ref="A1:N2"/>
  </mergeCells>
  <pageMargins left="0.75" right="0.75" top="1" bottom="1" header="0" footer="0"/>
  <pageSetup paperSize="9" scale="48" orientation="portrait" verticalDpi="599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"/>
  <sheetViews>
    <sheetView zoomScaleNormal="100" zoomScaleSheetLayoutView="96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N2"/>
    </sheetView>
  </sheetViews>
  <sheetFormatPr baseColWidth="10" defaultRowHeight="12.75" x14ac:dyDescent="0.2"/>
  <cols>
    <col min="1" max="1" width="32.7109375" style="23" customWidth="1"/>
    <col min="2" max="13" width="11.42578125" style="23"/>
    <col min="14" max="14" width="13.28515625" style="23" bestFit="1" customWidth="1"/>
    <col min="15" max="15" width="12.7109375" style="23" bestFit="1" customWidth="1"/>
    <col min="16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4" x14ac:dyDescent="0.2">
      <c r="A1" s="66" t="s">
        <v>242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56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f>SUM(N5:N9)</f>
        <v>0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57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>+SUM(B5:M5)</f>
        <v>0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57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 t="shared" ref="N6:N9" si="0">+SUM(B6:M6)</f>
        <v>0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57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 t="shared" si="0"/>
        <v>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57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0"/>
        <v>0</v>
      </c>
    </row>
    <row r="9" spans="1:14" ht="13.5" thickBot="1" x14ac:dyDescent="0.25">
      <c r="A9" s="33" t="s">
        <v>15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58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f t="shared" si="0"/>
        <v>0</v>
      </c>
    </row>
    <row r="10" spans="1:14" ht="13.5" thickBot="1" x14ac:dyDescent="0.25">
      <c r="A10" s="27" t="s">
        <v>18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56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f t="shared" ref="N10" si="1">SUM(N11:N16)</f>
        <v>0</v>
      </c>
    </row>
    <row r="11" spans="1:14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57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1">
        <f t="shared" ref="N11:N16" si="2">+SUM(B11:M11)</f>
        <v>0</v>
      </c>
    </row>
    <row r="12" spans="1:14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57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si="2"/>
        <v>0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57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2"/>
        <v>0</v>
      </c>
    </row>
    <row r="14" spans="1:14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57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2"/>
        <v>0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57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2"/>
        <v>0</v>
      </c>
    </row>
    <row r="16" spans="1:14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57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2"/>
        <v>0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56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ref="N17" si="3">SUM(N18:N21)</f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57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 t="shared" ref="N18:N21" si="4">+SUM(B18:M18)</f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57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si="4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57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4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57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4"/>
        <v>0</v>
      </c>
    </row>
    <row r="22" spans="1:14" ht="13.5" thickBot="1" x14ac:dyDescent="0.25">
      <c r="A22" s="27" t="s">
        <v>30</v>
      </c>
      <c r="B22" s="35">
        <v>6226578.5199999996</v>
      </c>
      <c r="C22" s="35">
        <v>774159.49</v>
      </c>
      <c r="D22" s="35">
        <v>-4256449.5599999996</v>
      </c>
      <c r="E22" s="35">
        <v>8706195.3599999994</v>
      </c>
      <c r="F22" s="35">
        <v>2620338.2400000002</v>
      </c>
      <c r="G22" s="59">
        <v>0</v>
      </c>
      <c r="H22" s="35">
        <v>811005</v>
      </c>
      <c r="I22" s="35">
        <v>14937367.32</v>
      </c>
      <c r="J22" s="35">
        <v>13461803.82</v>
      </c>
      <c r="K22" s="35">
        <v>777216.54</v>
      </c>
      <c r="L22" s="35">
        <v>0</v>
      </c>
      <c r="M22" s="35">
        <v>0</v>
      </c>
      <c r="N22" s="35">
        <f t="shared" ref="N22" si="5">SUM(N23:N24)</f>
        <v>44058214.729999997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57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ref="N23:N24" si="6">+SUM(B23:M23)</f>
        <v>0</v>
      </c>
    </row>
    <row r="24" spans="1:14" ht="13.5" thickBot="1" x14ac:dyDescent="0.25">
      <c r="A24" s="34" t="s">
        <v>32</v>
      </c>
      <c r="B24" s="30">
        <v>6226578.5199999996</v>
      </c>
      <c r="C24" s="30">
        <v>774159.49</v>
      </c>
      <c r="D24" s="30">
        <v>-4256449.5599999996</v>
      </c>
      <c r="E24" s="30">
        <v>8706195.3599999994</v>
      </c>
      <c r="F24" s="30">
        <v>2620338.2400000002</v>
      </c>
      <c r="G24" s="57">
        <v>0</v>
      </c>
      <c r="H24" s="30">
        <v>811005</v>
      </c>
      <c r="I24" s="30">
        <v>14937367.32</v>
      </c>
      <c r="J24" s="30">
        <v>13461803.82</v>
      </c>
      <c r="K24" s="30">
        <v>777216.54</v>
      </c>
      <c r="L24" s="30">
        <v>0</v>
      </c>
      <c r="M24" s="30">
        <v>0</v>
      </c>
      <c r="N24" s="36">
        <f t="shared" si="6"/>
        <v>44058214.729999997</v>
      </c>
    </row>
    <row r="25" spans="1:14" ht="13.5" thickBot="1" x14ac:dyDescent="0.25">
      <c r="A25" s="27" t="s">
        <v>33</v>
      </c>
      <c r="B25" s="28">
        <v>35166223.150000006</v>
      </c>
      <c r="C25" s="28">
        <v>28819415.350000001</v>
      </c>
      <c r="D25" s="28">
        <v>29801803.050000001</v>
      </c>
      <c r="E25" s="28">
        <v>27487434.600000001</v>
      </c>
      <c r="F25" s="28">
        <v>28970485.469999999</v>
      </c>
      <c r="G25" s="56">
        <v>26536198.949999999</v>
      </c>
      <c r="H25" s="28">
        <v>33766953</v>
      </c>
      <c r="I25" s="28">
        <v>42213574.590000004</v>
      </c>
      <c r="J25" s="28">
        <v>55071130.5</v>
      </c>
      <c r="K25" s="28">
        <v>52269613.25</v>
      </c>
      <c r="L25" s="28">
        <v>65424456</v>
      </c>
      <c r="M25" s="28">
        <v>70618062.150000006</v>
      </c>
      <c r="N25" s="28">
        <f t="shared" ref="N25" si="7">SUM(N26:N36)</f>
        <v>496145350.05999994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57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 t="shared" ref="N26:N36" si="8">+SUM(B26:M26)</f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57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8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57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8"/>
        <v>0</v>
      </c>
    </row>
    <row r="29" spans="1:14" x14ac:dyDescent="0.2">
      <c r="A29" s="34" t="s">
        <v>38</v>
      </c>
      <c r="B29" s="30">
        <v>5292070</v>
      </c>
      <c r="C29" s="30">
        <v>8470</v>
      </c>
      <c r="D29" s="30">
        <v>0</v>
      </c>
      <c r="E29" s="30">
        <v>0</v>
      </c>
      <c r="F29" s="30">
        <v>396894.36</v>
      </c>
      <c r="G29" s="57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6">
        <f t="shared" si="8"/>
        <v>5697434.3600000003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57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8"/>
        <v>0</v>
      </c>
    </row>
    <row r="31" spans="1:14" x14ac:dyDescent="0.2">
      <c r="A31" s="34" t="s">
        <v>44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57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6">
        <f t="shared" si="8"/>
        <v>0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57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8"/>
        <v>0</v>
      </c>
    </row>
    <row r="33" spans="1:14" x14ac:dyDescent="0.2">
      <c r="A33" s="34" t="s">
        <v>37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57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8"/>
        <v>0</v>
      </c>
    </row>
    <row r="34" spans="1:14" x14ac:dyDescent="0.2">
      <c r="A34" s="34" t="s">
        <v>42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57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6">
        <f t="shared" si="8"/>
        <v>0</v>
      </c>
    </row>
    <row r="35" spans="1:14" x14ac:dyDescent="0.2">
      <c r="A35" s="34" t="s">
        <v>40</v>
      </c>
      <c r="B35" s="30">
        <v>29874153.150000002</v>
      </c>
      <c r="C35" s="30">
        <v>28810945.350000001</v>
      </c>
      <c r="D35" s="30">
        <v>29801803.050000001</v>
      </c>
      <c r="E35" s="30">
        <v>27487434.600000001</v>
      </c>
      <c r="F35" s="30">
        <v>28573591.109999999</v>
      </c>
      <c r="G35" s="57">
        <v>26536198.949999999</v>
      </c>
      <c r="H35" s="30">
        <v>33766953</v>
      </c>
      <c r="I35" s="30">
        <v>42213574.590000004</v>
      </c>
      <c r="J35" s="30">
        <v>55071130.5</v>
      </c>
      <c r="K35" s="30">
        <v>52269613.25</v>
      </c>
      <c r="L35" s="30">
        <v>65424456</v>
      </c>
      <c r="M35" s="30">
        <v>70618062.150000006</v>
      </c>
      <c r="N35" s="36">
        <f t="shared" si="8"/>
        <v>490447915.69999993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57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8"/>
        <v>0</v>
      </c>
    </row>
    <row r="37" spans="1:14" ht="13.5" thickBot="1" x14ac:dyDescent="0.25">
      <c r="A37" s="27" t="s">
        <v>45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56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f t="shared" ref="N37" si="9">SUM(N38,N38)</f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60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>+SUM(B38:M38)</f>
        <v>0</v>
      </c>
    </row>
    <row r="39" spans="1:14" ht="13.5" thickBot="1" x14ac:dyDescent="0.25">
      <c r="A39" s="27" t="s">
        <v>46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56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 t="shared" ref="N39" si="10">SUM(N40:N49)</f>
        <v>0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57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ref="N40:N49" si="11">+SUM(B40:M40)</f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57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11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57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11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57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11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57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11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57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11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57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1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57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1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57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11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57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11"/>
        <v>0</v>
      </c>
    </row>
    <row r="50" spans="1:14" ht="13.5" thickBot="1" x14ac:dyDescent="0.25">
      <c r="A50" s="27" t="s">
        <v>57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56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f t="shared" ref="N50" si="12">SUM(N51:N57)</f>
        <v>0</v>
      </c>
    </row>
    <row r="51" spans="1:14" x14ac:dyDescent="0.2">
      <c r="A51" s="34" t="s">
        <v>62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57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6">
        <f t="shared" ref="N51:N100" si="13">+SUM(B51:M51)</f>
        <v>0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57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13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57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13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57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3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57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3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57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3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57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3"/>
        <v>0</v>
      </c>
    </row>
    <row r="58" spans="1:14" ht="23.25" thickBot="1" x14ac:dyDescent="0.25">
      <c r="A58" s="27" t="s">
        <v>65</v>
      </c>
      <c r="B58" s="28">
        <v>577085285.88999999</v>
      </c>
      <c r="C58" s="28">
        <v>661716038.39999998</v>
      </c>
      <c r="D58" s="28">
        <v>940436427.62</v>
      </c>
      <c r="E58" s="28">
        <v>912494282.29999995</v>
      </c>
      <c r="F58" s="28">
        <v>981291999.63999999</v>
      </c>
      <c r="G58" s="56">
        <v>939872643.23000002</v>
      </c>
      <c r="H58" s="28">
        <v>1143520854.8999999</v>
      </c>
      <c r="I58" s="28">
        <v>1313161028.27</v>
      </c>
      <c r="J58" s="28">
        <v>1628858699.0199997</v>
      </c>
      <c r="K58" s="28">
        <v>1737067736.8800001</v>
      </c>
      <c r="L58" s="28">
        <v>1675614680.53</v>
      </c>
      <c r="M58" s="28">
        <v>1676629642.5500002</v>
      </c>
      <c r="N58" s="28">
        <f t="shared" ref="N58" si="14">SUM(N59:N73)</f>
        <v>14187749319.230001</v>
      </c>
    </row>
    <row r="59" spans="1:14" x14ac:dyDescent="0.2">
      <c r="A59" s="34" t="s">
        <v>67</v>
      </c>
      <c r="B59" s="30">
        <v>73583941.75</v>
      </c>
      <c r="C59" s="30">
        <v>78996637.879999995</v>
      </c>
      <c r="D59" s="30">
        <v>65086728.850000001</v>
      </c>
      <c r="E59" s="30">
        <v>69649950.150000006</v>
      </c>
      <c r="F59" s="30">
        <v>78484045.159999996</v>
      </c>
      <c r="G59" s="57">
        <v>62256352.380000003</v>
      </c>
      <c r="H59" s="30">
        <v>87607939.560000002</v>
      </c>
      <c r="I59" s="30">
        <v>93607582.379999995</v>
      </c>
      <c r="J59" s="30">
        <v>123290971.09999999</v>
      </c>
      <c r="K59" s="30">
        <v>112548846.3</v>
      </c>
      <c r="L59" s="30">
        <v>98867452.75</v>
      </c>
      <c r="M59" s="30">
        <v>101206129.2</v>
      </c>
      <c r="N59" s="36">
        <f t="shared" si="13"/>
        <v>1045186577.4599999</v>
      </c>
    </row>
    <row r="60" spans="1:14" x14ac:dyDescent="0.2">
      <c r="A60" s="34" t="s">
        <v>69</v>
      </c>
      <c r="B60" s="30">
        <v>4988512.6500000004</v>
      </c>
      <c r="C60" s="30">
        <v>3017169.87</v>
      </c>
      <c r="D60" s="30">
        <v>5486782.29</v>
      </c>
      <c r="E60" s="30">
        <v>7541172.21</v>
      </c>
      <c r="F60" s="30">
        <v>8029132.0599999996</v>
      </c>
      <c r="G60" s="57">
        <v>7006033.9800000004</v>
      </c>
      <c r="H60" s="30">
        <v>8701932.3599999994</v>
      </c>
      <c r="I60" s="30">
        <v>14960179.74</v>
      </c>
      <c r="J60" s="30">
        <v>9453193.8599999994</v>
      </c>
      <c r="K60" s="30">
        <v>13541102.52</v>
      </c>
      <c r="L60" s="30">
        <v>16406232.810000001</v>
      </c>
      <c r="M60" s="30">
        <v>7307939.7599999998</v>
      </c>
      <c r="N60" s="36">
        <f t="shared" si="13"/>
        <v>106439384.11000001</v>
      </c>
    </row>
    <row r="61" spans="1:14" x14ac:dyDescent="0.2">
      <c r="A61" s="34" t="s">
        <v>71</v>
      </c>
      <c r="B61" s="30">
        <v>28164783.359999999</v>
      </c>
      <c r="C61" s="30">
        <v>5612060.3200000003</v>
      </c>
      <c r="D61" s="30">
        <v>23861027.039999999</v>
      </c>
      <c r="E61" s="30">
        <v>22078505.629999999</v>
      </c>
      <c r="F61" s="30">
        <v>17636578.32</v>
      </c>
      <c r="G61" s="57">
        <v>13616204.4</v>
      </c>
      <c r="H61" s="30">
        <v>24998797.920000002</v>
      </c>
      <c r="I61" s="30">
        <v>30450819.359999999</v>
      </c>
      <c r="J61" s="30">
        <v>41329981.600000001</v>
      </c>
      <c r="K61" s="30">
        <v>36495412.719999999</v>
      </c>
      <c r="L61" s="30">
        <v>38302338.32</v>
      </c>
      <c r="M61" s="30">
        <v>47093246.399999999</v>
      </c>
      <c r="N61" s="36">
        <f t="shared" si="13"/>
        <v>329639755.38999999</v>
      </c>
    </row>
    <row r="62" spans="1:14" x14ac:dyDescent="0.2">
      <c r="A62" s="34" t="s">
        <v>70</v>
      </c>
      <c r="B62" s="30">
        <v>237685214.44</v>
      </c>
      <c r="C62" s="30">
        <v>324448399.13999999</v>
      </c>
      <c r="D62" s="30">
        <v>477440207.89999998</v>
      </c>
      <c r="E62" s="30">
        <v>497541727.68000001</v>
      </c>
      <c r="F62" s="30">
        <v>565018295.38999999</v>
      </c>
      <c r="G62" s="57">
        <v>527087630.45999998</v>
      </c>
      <c r="H62" s="30">
        <v>615920538.66999996</v>
      </c>
      <c r="I62" s="30">
        <v>714865848.10000002</v>
      </c>
      <c r="J62" s="30">
        <v>931170111.79999995</v>
      </c>
      <c r="K62" s="30">
        <v>1020894311.83</v>
      </c>
      <c r="L62" s="30">
        <v>954971835.52999997</v>
      </c>
      <c r="M62" s="30">
        <v>1066261095.09</v>
      </c>
      <c r="N62" s="36">
        <f t="shared" si="13"/>
        <v>7933305216.0299997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57">
        <v>0</v>
      </c>
      <c r="H63" s="30">
        <v>0</v>
      </c>
      <c r="I63" s="30">
        <v>0</v>
      </c>
      <c r="J63" s="30">
        <v>0</v>
      </c>
      <c r="K63" s="30">
        <v>8198737.96</v>
      </c>
      <c r="L63" s="30">
        <v>8895988.9700000007</v>
      </c>
      <c r="M63" s="30">
        <v>0</v>
      </c>
      <c r="N63" s="36">
        <f t="shared" si="13"/>
        <v>17094726.93</v>
      </c>
    </row>
    <row r="64" spans="1:14" x14ac:dyDescent="0.2">
      <c r="A64" s="34" t="s">
        <v>80</v>
      </c>
      <c r="B64" s="30">
        <v>46551659</v>
      </c>
      <c r="C64" s="30">
        <v>27579224.16</v>
      </c>
      <c r="D64" s="30">
        <v>52568356.960000001</v>
      </c>
      <c r="E64" s="30">
        <v>41497424.43</v>
      </c>
      <c r="F64" s="30">
        <v>52431433.359999999</v>
      </c>
      <c r="G64" s="57">
        <v>46705735.090000004</v>
      </c>
      <c r="H64" s="30">
        <v>45408290.140000001</v>
      </c>
      <c r="I64" s="30">
        <v>61623495.630000003</v>
      </c>
      <c r="J64" s="30">
        <v>84943042.040000007</v>
      </c>
      <c r="K64" s="30">
        <v>104087722.22</v>
      </c>
      <c r="L64" s="30">
        <v>95356709.480000004</v>
      </c>
      <c r="M64" s="30">
        <v>105965094.2</v>
      </c>
      <c r="N64" s="36">
        <f t="shared" si="13"/>
        <v>764718186.71000016</v>
      </c>
    </row>
    <row r="65" spans="1:14" x14ac:dyDescent="0.2">
      <c r="A65" s="34" t="s">
        <v>77</v>
      </c>
      <c r="B65" s="30">
        <v>172985416.03999999</v>
      </c>
      <c r="C65" s="30">
        <v>194691245.94999999</v>
      </c>
      <c r="D65" s="30">
        <v>255209837.47999999</v>
      </c>
      <c r="E65" s="30">
        <v>252757402.97</v>
      </c>
      <c r="F65" s="30">
        <v>257617197.77000001</v>
      </c>
      <c r="G65" s="57">
        <v>240718494.91999999</v>
      </c>
      <c r="H65" s="30">
        <v>275021173.18000001</v>
      </c>
      <c r="I65" s="30">
        <v>347127304.31</v>
      </c>
      <c r="J65" s="30">
        <v>351846756.32999998</v>
      </c>
      <c r="K65" s="30">
        <v>383561905.02999997</v>
      </c>
      <c r="L65" s="30">
        <v>415574067.47000003</v>
      </c>
      <c r="M65" s="30">
        <v>251911782.49000001</v>
      </c>
      <c r="N65" s="36">
        <f t="shared" si="13"/>
        <v>3399022583.9400005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57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3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57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3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57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13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57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si="13"/>
        <v>0</v>
      </c>
    </row>
    <row r="70" spans="1:14" x14ac:dyDescent="0.2">
      <c r="A70" s="34" t="s">
        <v>73</v>
      </c>
      <c r="B70" s="30">
        <v>13125758.65</v>
      </c>
      <c r="C70" s="30">
        <v>27371301.079999998</v>
      </c>
      <c r="D70" s="30">
        <v>60783487.100000001</v>
      </c>
      <c r="E70" s="30">
        <v>21428099.23</v>
      </c>
      <c r="F70" s="30">
        <v>2075317.58</v>
      </c>
      <c r="G70" s="57">
        <v>42482192</v>
      </c>
      <c r="H70" s="30">
        <v>85862183.069999993</v>
      </c>
      <c r="I70" s="30">
        <v>50525798.75</v>
      </c>
      <c r="J70" s="30">
        <v>86824642.290000007</v>
      </c>
      <c r="K70" s="30">
        <v>57739698.299999997</v>
      </c>
      <c r="L70" s="30">
        <v>47240055.200000003</v>
      </c>
      <c r="M70" s="30">
        <v>96884355.409999996</v>
      </c>
      <c r="N70" s="36">
        <f t="shared" si="13"/>
        <v>592342888.65999997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57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3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57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3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57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13"/>
        <v>0</v>
      </c>
    </row>
    <row r="74" spans="1:14" ht="13.5" thickBot="1" x14ac:dyDescent="0.25">
      <c r="A74" s="27" t="s">
        <v>86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56">
        <v>0</v>
      </c>
      <c r="H74" s="28">
        <v>0</v>
      </c>
      <c r="I74" s="28">
        <v>1931749.83</v>
      </c>
      <c r="J74" s="28">
        <v>3135154.01</v>
      </c>
      <c r="K74" s="28">
        <v>2523007.54</v>
      </c>
      <c r="L74" s="28">
        <v>5139994.3899999997</v>
      </c>
      <c r="M74" s="28">
        <v>5916045</v>
      </c>
      <c r="N74" s="28">
        <f t="shared" ref="N74" si="15">SUM(N75:N80)</f>
        <v>18645950.77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57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13"/>
        <v>0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57">
        <v>0</v>
      </c>
      <c r="H76" s="30">
        <v>0</v>
      </c>
      <c r="I76" s="30">
        <v>1931749.83</v>
      </c>
      <c r="J76" s="30">
        <v>3135154.01</v>
      </c>
      <c r="K76" s="30">
        <v>2523007.54</v>
      </c>
      <c r="L76" s="30">
        <v>5139994.3899999997</v>
      </c>
      <c r="M76" s="30">
        <v>5916045</v>
      </c>
      <c r="N76" s="36">
        <f t="shared" si="13"/>
        <v>18645950.77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57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3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57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3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57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3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57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3"/>
        <v>0</v>
      </c>
    </row>
    <row r="81" spans="1:14" ht="13.5" thickBot="1" x14ac:dyDescent="0.25">
      <c r="A81" s="27" t="s">
        <v>82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56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f>SUM(N82:N85)</f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57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 t="shared" si="13"/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57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3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57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3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57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3"/>
        <v>0</v>
      </c>
    </row>
    <row r="86" spans="1:14" ht="13.5" thickBot="1" x14ac:dyDescent="0.25">
      <c r="A86" s="27" t="s">
        <v>95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56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f>SUM(N87:N94)</f>
        <v>0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57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3"/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57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6">
        <f t="shared" si="13"/>
        <v>0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57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3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57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3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57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3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57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13"/>
        <v>0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57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13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57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 t="shared" si="13"/>
        <v>0</v>
      </c>
    </row>
    <row r="95" spans="1:14" ht="13.5" thickBot="1" x14ac:dyDescent="0.25">
      <c r="A95" s="27" t="s">
        <v>92</v>
      </c>
      <c r="B95" s="28">
        <v>146678603.46000001</v>
      </c>
      <c r="C95" s="28">
        <v>167873101.22999999</v>
      </c>
      <c r="D95" s="28">
        <v>149018064.19999999</v>
      </c>
      <c r="E95" s="28">
        <v>181376667.91</v>
      </c>
      <c r="F95" s="28">
        <v>202871257.59999999</v>
      </c>
      <c r="G95" s="56">
        <v>179344689.70999998</v>
      </c>
      <c r="H95" s="28">
        <v>201055736.90000001</v>
      </c>
      <c r="I95" s="28">
        <v>240468233.12</v>
      </c>
      <c r="J95" s="28">
        <v>269038690.68000001</v>
      </c>
      <c r="K95" s="28">
        <v>304308888.50999999</v>
      </c>
      <c r="L95" s="28">
        <v>399046951.97999996</v>
      </c>
      <c r="M95" s="28">
        <v>222132597.96000001</v>
      </c>
      <c r="N95" s="28">
        <f>SUM(N96:N98)</f>
        <v>2663213483.2599998</v>
      </c>
    </row>
    <row r="96" spans="1:14" x14ac:dyDescent="0.2">
      <c r="A96" s="34" t="s">
        <v>93</v>
      </c>
      <c r="B96" s="39">
        <v>128168319.36</v>
      </c>
      <c r="C96" s="30">
        <v>129716451.08</v>
      </c>
      <c r="D96" s="30">
        <v>117492353.98999999</v>
      </c>
      <c r="E96" s="30">
        <v>148932125.41</v>
      </c>
      <c r="F96" s="30">
        <v>172494171.34999999</v>
      </c>
      <c r="G96" s="57">
        <v>147815954.00999999</v>
      </c>
      <c r="H96" s="30">
        <v>167569560.5</v>
      </c>
      <c r="I96" s="30">
        <v>204392127.66999999</v>
      </c>
      <c r="J96" s="30">
        <v>232211635.12</v>
      </c>
      <c r="K96" s="30">
        <v>248486864.00999999</v>
      </c>
      <c r="L96" s="30">
        <v>332258359.57999998</v>
      </c>
      <c r="M96" s="30">
        <v>179086401.66999999</v>
      </c>
      <c r="N96" s="36">
        <f t="shared" si="13"/>
        <v>2208624323.75</v>
      </c>
    </row>
    <row r="97" spans="1:15" ht="13.5" thickBot="1" x14ac:dyDescent="0.25">
      <c r="A97" s="34" t="s">
        <v>94</v>
      </c>
      <c r="B97" s="40">
        <v>18510284.100000001</v>
      </c>
      <c r="C97" s="30">
        <v>38156650.149999999</v>
      </c>
      <c r="D97" s="30">
        <v>31525710.210000001</v>
      </c>
      <c r="E97" s="30">
        <v>32444542.5</v>
      </c>
      <c r="F97" s="30">
        <v>30377086.25</v>
      </c>
      <c r="G97" s="57">
        <v>31528735.699999999</v>
      </c>
      <c r="H97" s="30">
        <v>33486176.399999999</v>
      </c>
      <c r="I97" s="30">
        <v>36076105.450000003</v>
      </c>
      <c r="J97" s="30">
        <v>36827055.560000002</v>
      </c>
      <c r="K97" s="30">
        <v>55822024.5</v>
      </c>
      <c r="L97" s="30">
        <v>65213592.399999999</v>
      </c>
      <c r="M97" s="30">
        <v>32459853.800000001</v>
      </c>
      <c r="N97" s="36">
        <f t="shared" si="13"/>
        <v>442427817.01999998</v>
      </c>
    </row>
    <row r="98" spans="1:15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57">
        <v>0</v>
      </c>
      <c r="H98" s="30">
        <v>0</v>
      </c>
      <c r="I98" s="30">
        <v>0</v>
      </c>
      <c r="J98" s="30">
        <v>0</v>
      </c>
      <c r="K98" s="30">
        <v>0</v>
      </c>
      <c r="L98" s="30">
        <v>1575000</v>
      </c>
      <c r="M98" s="30">
        <v>10586342.49</v>
      </c>
      <c r="N98" s="36">
        <f t="shared" si="13"/>
        <v>12161342.49</v>
      </c>
    </row>
    <row r="99" spans="1:15" ht="13.5" thickBot="1" x14ac:dyDescent="0.25">
      <c r="A99" s="27" t="s">
        <v>233</v>
      </c>
      <c r="B99" s="28">
        <v>6699295.2699999996</v>
      </c>
      <c r="C99" s="28">
        <v>3945938.11</v>
      </c>
      <c r="D99" s="28">
        <v>7784789.3200000003</v>
      </c>
      <c r="E99" s="28">
        <v>5312560.74</v>
      </c>
      <c r="F99" s="28">
        <v>7272439.5</v>
      </c>
      <c r="G99" s="56">
        <v>9667517.3900000006</v>
      </c>
      <c r="H99" s="28">
        <v>8071513.7199999997</v>
      </c>
      <c r="I99" s="28">
        <v>8092749.5599999996</v>
      </c>
      <c r="J99" s="28">
        <v>7909184.0899999999</v>
      </c>
      <c r="K99" s="28">
        <v>7993964</v>
      </c>
      <c r="L99" s="28">
        <v>10085540.869999999</v>
      </c>
      <c r="M99" s="28">
        <v>8961480.2300000004</v>
      </c>
      <c r="N99" s="28">
        <f t="shared" ref="N99" si="16">N100</f>
        <v>91796972.800000012</v>
      </c>
    </row>
    <row r="100" spans="1:15" ht="13.5" thickBot="1" x14ac:dyDescent="0.25">
      <c r="A100" s="41" t="s">
        <v>233</v>
      </c>
      <c r="B100" s="42">
        <v>6699295.2699999996</v>
      </c>
      <c r="C100" s="43">
        <v>3945938.11</v>
      </c>
      <c r="D100" s="43">
        <v>7784789.3200000003</v>
      </c>
      <c r="E100" s="43">
        <v>5312560.74</v>
      </c>
      <c r="F100" s="43">
        <v>7272439.5</v>
      </c>
      <c r="G100" s="61">
        <v>9667517.3900000006</v>
      </c>
      <c r="H100" s="43">
        <v>8071513.7199999997</v>
      </c>
      <c r="I100" s="43">
        <v>8092749.5599999996</v>
      </c>
      <c r="J100" s="43">
        <v>7909184.0899999999</v>
      </c>
      <c r="K100" s="43">
        <v>7993964</v>
      </c>
      <c r="L100" s="43">
        <v>10085540.869999999</v>
      </c>
      <c r="M100" s="43">
        <v>8961480.2300000004</v>
      </c>
      <c r="N100" s="44">
        <f t="shared" si="13"/>
        <v>91796972.800000012</v>
      </c>
    </row>
    <row r="101" spans="1:15" ht="13.5" thickBot="1" x14ac:dyDescent="0.25">
      <c r="A101" s="45" t="s">
        <v>104</v>
      </c>
      <c r="B101" s="46">
        <v>771855986.28999996</v>
      </c>
      <c r="C101" s="46">
        <v>863128652.58000004</v>
      </c>
      <c r="D101" s="46">
        <v>1122784634.6299999</v>
      </c>
      <c r="E101" s="46">
        <v>1135377140.9100001</v>
      </c>
      <c r="F101" s="46">
        <v>1223026520.45</v>
      </c>
      <c r="G101" s="46">
        <v>1155421049.2800002</v>
      </c>
      <c r="H101" s="46">
        <v>1387226063.52</v>
      </c>
      <c r="I101" s="46">
        <v>1620804702.6900001</v>
      </c>
      <c r="J101" s="46">
        <v>1977474662.1199996</v>
      </c>
      <c r="K101" s="46">
        <v>2104940426.72</v>
      </c>
      <c r="L101" s="46">
        <v>2155311623.77</v>
      </c>
      <c r="M101" s="46">
        <v>1984257827.8900003</v>
      </c>
      <c r="N101" s="47">
        <f t="shared" ref="N101" si="17">N99+N95+N86+N81+N74+N58+N50+N39+N37+N25+N22+N17+N10+N4</f>
        <v>17501609290.850002</v>
      </c>
      <c r="O101" s="48"/>
    </row>
    <row r="103" spans="1:15" x14ac:dyDescent="0.2">
      <c r="B103" s="62"/>
    </row>
    <row r="104" spans="1:15" x14ac:dyDescent="0.2">
      <c r="B104" s="49"/>
    </row>
    <row r="105" spans="1:15" x14ac:dyDescent="0.2">
      <c r="B105" s="49" t="s">
        <v>234</v>
      </c>
    </row>
    <row r="106" spans="1:15" x14ac:dyDescent="0.2">
      <c r="B106" s="48"/>
    </row>
    <row r="107" spans="1:15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</row>
  </sheetData>
  <mergeCells count="1">
    <mergeCell ref="A1:N2"/>
  </mergeCells>
  <pageMargins left="0.75" right="0.75" top="1" bottom="1" header="0" footer="0"/>
  <pageSetup paperSize="9" scale="48" orientation="portrait" verticalDpi="599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"/>
  <sheetViews>
    <sheetView zoomScaleNormal="100" zoomScaleSheetLayoutView="9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1" sqref="G21"/>
    </sheetView>
  </sheetViews>
  <sheetFormatPr baseColWidth="10" defaultRowHeight="12.75" x14ac:dyDescent="0.2"/>
  <cols>
    <col min="1" max="1" width="32.7109375" style="23" customWidth="1"/>
    <col min="2" max="13" width="11.42578125" style="23"/>
    <col min="14" max="14" width="13.28515625" style="23" bestFit="1" customWidth="1"/>
    <col min="15" max="15" width="12.7109375" style="23" bestFit="1" customWidth="1"/>
    <col min="16" max="256" width="11.42578125" style="23"/>
    <col min="257" max="257" width="32.7109375" style="23" customWidth="1"/>
    <col min="258" max="512" width="11.42578125" style="23"/>
    <col min="513" max="513" width="32.7109375" style="23" customWidth="1"/>
    <col min="514" max="768" width="11.42578125" style="23"/>
    <col min="769" max="769" width="32.7109375" style="23" customWidth="1"/>
    <col min="770" max="1024" width="11.42578125" style="23"/>
    <col min="1025" max="1025" width="32.7109375" style="23" customWidth="1"/>
    <col min="1026" max="1280" width="11.42578125" style="23"/>
    <col min="1281" max="1281" width="32.7109375" style="23" customWidth="1"/>
    <col min="1282" max="1536" width="11.42578125" style="23"/>
    <col min="1537" max="1537" width="32.7109375" style="23" customWidth="1"/>
    <col min="1538" max="1792" width="11.42578125" style="23"/>
    <col min="1793" max="1793" width="32.7109375" style="23" customWidth="1"/>
    <col min="1794" max="2048" width="11.42578125" style="23"/>
    <col min="2049" max="2049" width="32.7109375" style="23" customWidth="1"/>
    <col min="2050" max="2304" width="11.42578125" style="23"/>
    <col min="2305" max="2305" width="32.7109375" style="23" customWidth="1"/>
    <col min="2306" max="2560" width="11.42578125" style="23"/>
    <col min="2561" max="2561" width="32.7109375" style="23" customWidth="1"/>
    <col min="2562" max="2816" width="11.42578125" style="23"/>
    <col min="2817" max="2817" width="32.7109375" style="23" customWidth="1"/>
    <col min="2818" max="3072" width="11.42578125" style="23"/>
    <col min="3073" max="3073" width="32.7109375" style="23" customWidth="1"/>
    <col min="3074" max="3328" width="11.42578125" style="23"/>
    <col min="3329" max="3329" width="32.7109375" style="23" customWidth="1"/>
    <col min="3330" max="3584" width="11.42578125" style="23"/>
    <col min="3585" max="3585" width="32.7109375" style="23" customWidth="1"/>
    <col min="3586" max="3840" width="11.42578125" style="23"/>
    <col min="3841" max="3841" width="32.7109375" style="23" customWidth="1"/>
    <col min="3842" max="4096" width="11.42578125" style="23"/>
    <col min="4097" max="4097" width="32.7109375" style="23" customWidth="1"/>
    <col min="4098" max="4352" width="11.42578125" style="23"/>
    <col min="4353" max="4353" width="32.7109375" style="23" customWidth="1"/>
    <col min="4354" max="4608" width="11.42578125" style="23"/>
    <col min="4609" max="4609" width="32.7109375" style="23" customWidth="1"/>
    <col min="4610" max="4864" width="11.42578125" style="23"/>
    <col min="4865" max="4865" width="32.7109375" style="23" customWidth="1"/>
    <col min="4866" max="5120" width="11.42578125" style="23"/>
    <col min="5121" max="5121" width="32.7109375" style="23" customWidth="1"/>
    <col min="5122" max="5376" width="11.42578125" style="23"/>
    <col min="5377" max="5377" width="32.7109375" style="23" customWidth="1"/>
    <col min="5378" max="5632" width="11.42578125" style="23"/>
    <col min="5633" max="5633" width="32.7109375" style="23" customWidth="1"/>
    <col min="5634" max="5888" width="11.42578125" style="23"/>
    <col min="5889" max="5889" width="32.7109375" style="23" customWidth="1"/>
    <col min="5890" max="6144" width="11.42578125" style="23"/>
    <col min="6145" max="6145" width="32.7109375" style="23" customWidth="1"/>
    <col min="6146" max="6400" width="11.42578125" style="23"/>
    <col min="6401" max="6401" width="32.7109375" style="23" customWidth="1"/>
    <col min="6402" max="6656" width="11.42578125" style="23"/>
    <col min="6657" max="6657" width="32.7109375" style="23" customWidth="1"/>
    <col min="6658" max="6912" width="11.42578125" style="23"/>
    <col min="6913" max="6913" width="32.7109375" style="23" customWidth="1"/>
    <col min="6914" max="7168" width="11.42578125" style="23"/>
    <col min="7169" max="7169" width="32.7109375" style="23" customWidth="1"/>
    <col min="7170" max="7424" width="11.42578125" style="23"/>
    <col min="7425" max="7425" width="32.7109375" style="23" customWidth="1"/>
    <col min="7426" max="7680" width="11.42578125" style="23"/>
    <col min="7681" max="7681" width="32.7109375" style="23" customWidth="1"/>
    <col min="7682" max="7936" width="11.42578125" style="23"/>
    <col min="7937" max="7937" width="32.7109375" style="23" customWidth="1"/>
    <col min="7938" max="8192" width="11.42578125" style="23"/>
    <col min="8193" max="8193" width="32.7109375" style="23" customWidth="1"/>
    <col min="8194" max="8448" width="11.42578125" style="23"/>
    <col min="8449" max="8449" width="32.7109375" style="23" customWidth="1"/>
    <col min="8450" max="8704" width="11.42578125" style="23"/>
    <col min="8705" max="8705" width="32.7109375" style="23" customWidth="1"/>
    <col min="8706" max="8960" width="11.42578125" style="23"/>
    <col min="8961" max="8961" width="32.7109375" style="23" customWidth="1"/>
    <col min="8962" max="9216" width="11.42578125" style="23"/>
    <col min="9217" max="9217" width="32.7109375" style="23" customWidth="1"/>
    <col min="9218" max="9472" width="11.42578125" style="23"/>
    <col min="9473" max="9473" width="32.7109375" style="23" customWidth="1"/>
    <col min="9474" max="9728" width="11.42578125" style="23"/>
    <col min="9729" max="9729" width="32.7109375" style="23" customWidth="1"/>
    <col min="9730" max="9984" width="11.42578125" style="23"/>
    <col min="9985" max="9985" width="32.7109375" style="23" customWidth="1"/>
    <col min="9986" max="10240" width="11.42578125" style="23"/>
    <col min="10241" max="10241" width="32.7109375" style="23" customWidth="1"/>
    <col min="10242" max="10496" width="11.42578125" style="23"/>
    <col min="10497" max="10497" width="32.7109375" style="23" customWidth="1"/>
    <col min="10498" max="10752" width="11.42578125" style="23"/>
    <col min="10753" max="10753" width="32.7109375" style="23" customWidth="1"/>
    <col min="10754" max="11008" width="11.42578125" style="23"/>
    <col min="11009" max="11009" width="32.7109375" style="23" customWidth="1"/>
    <col min="11010" max="11264" width="11.42578125" style="23"/>
    <col min="11265" max="11265" width="32.7109375" style="23" customWidth="1"/>
    <col min="11266" max="11520" width="11.42578125" style="23"/>
    <col min="11521" max="11521" width="32.7109375" style="23" customWidth="1"/>
    <col min="11522" max="11776" width="11.42578125" style="23"/>
    <col min="11777" max="11777" width="32.7109375" style="23" customWidth="1"/>
    <col min="11778" max="12032" width="11.42578125" style="23"/>
    <col min="12033" max="12033" width="32.7109375" style="23" customWidth="1"/>
    <col min="12034" max="12288" width="11.42578125" style="23"/>
    <col min="12289" max="12289" width="32.7109375" style="23" customWidth="1"/>
    <col min="12290" max="12544" width="11.42578125" style="23"/>
    <col min="12545" max="12545" width="32.7109375" style="23" customWidth="1"/>
    <col min="12546" max="12800" width="11.42578125" style="23"/>
    <col min="12801" max="12801" width="32.7109375" style="23" customWidth="1"/>
    <col min="12802" max="13056" width="11.42578125" style="23"/>
    <col min="13057" max="13057" width="32.7109375" style="23" customWidth="1"/>
    <col min="13058" max="13312" width="11.42578125" style="23"/>
    <col min="13313" max="13313" width="32.7109375" style="23" customWidth="1"/>
    <col min="13314" max="13568" width="11.42578125" style="23"/>
    <col min="13569" max="13569" width="32.7109375" style="23" customWidth="1"/>
    <col min="13570" max="13824" width="11.42578125" style="23"/>
    <col min="13825" max="13825" width="32.7109375" style="23" customWidth="1"/>
    <col min="13826" max="14080" width="11.42578125" style="23"/>
    <col min="14081" max="14081" width="32.7109375" style="23" customWidth="1"/>
    <col min="14082" max="14336" width="11.42578125" style="23"/>
    <col min="14337" max="14337" width="32.7109375" style="23" customWidth="1"/>
    <col min="14338" max="14592" width="11.42578125" style="23"/>
    <col min="14593" max="14593" width="32.7109375" style="23" customWidth="1"/>
    <col min="14594" max="14848" width="11.42578125" style="23"/>
    <col min="14849" max="14849" width="32.7109375" style="23" customWidth="1"/>
    <col min="14850" max="15104" width="11.42578125" style="23"/>
    <col min="15105" max="15105" width="32.7109375" style="23" customWidth="1"/>
    <col min="15106" max="15360" width="11.42578125" style="23"/>
    <col min="15361" max="15361" width="32.7109375" style="23" customWidth="1"/>
    <col min="15362" max="15616" width="11.42578125" style="23"/>
    <col min="15617" max="15617" width="32.7109375" style="23" customWidth="1"/>
    <col min="15618" max="15872" width="11.42578125" style="23"/>
    <col min="15873" max="15873" width="32.7109375" style="23" customWidth="1"/>
    <col min="15874" max="16128" width="11.42578125" style="23"/>
    <col min="16129" max="16129" width="32.7109375" style="23" customWidth="1"/>
    <col min="16130" max="16384" width="11.42578125" style="23"/>
  </cols>
  <sheetData>
    <row r="1" spans="1:14" x14ac:dyDescent="0.2">
      <c r="A1" s="66" t="s">
        <v>219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Bot="1" x14ac:dyDescent="0.25">
      <c r="A3" s="24" t="s">
        <v>220</v>
      </c>
      <c r="B3" s="25" t="s">
        <v>221</v>
      </c>
      <c r="C3" s="25" t="s">
        <v>222</v>
      </c>
      <c r="D3" s="25" t="s">
        <v>223</v>
      </c>
      <c r="E3" s="25" t="s">
        <v>224</v>
      </c>
      <c r="F3" s="25" t="s">
        <v>225</v>
      </c>
      <c r="G3" s="25" t="s">
        <v>226</v>
      </c>
      <c r="H3" s="25" t="s">
        <v>227</v>
      </c>
      <c r="I3" s="25" t="s">
        <v>228</v>
      </c>
      <c r="J3" s="25" t="s">
        <v>229</v>
      </c>
      <c r="K3" s="25" t="s">
        <v>230</v>
      </c>
      <c r="L3" s="25" t="s">
        <v>231</v>
      </c>
      <c r="M3" s="25" t="s">
        <v>232</v>
      </c>
      <c r="N3" s="26" t="s">
        <v>104</v>
      </c>
    </row>
    <row r="4" spans="1:14" ht="13.5" thickBot="1" x14ac:dyDescent="0.25">
      <c r="A4" s="27" t="s">
        <v>12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f>SUM(N5:N9)</f>
        <v>0</v>
      </c>
    </row>
    <row r="5" spans="1:14" x14ac:dyDescent="0.2">
      <c r="A5" s="29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1">
        <f>+SUM(B5:M5)</f>
        <v>0</v>
      </c>
    </row>
    <row r="6" spans="1:14" x14ac:dyDescent="0.2">
      <c r="A6" s="29" t="s">
        <v>16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1">
        <f t="shared" ref="N6:N9" si="0">+SUM(B6:M6)</f>
        <v>0</v>
      </c>
    </row>
    <row r="7" spans="1:14" x14ac:dyDescent="0.2">
      <c r="A7" s="29" t="s">
        <v>14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f t="shared" si="0"/>
        <v>0</v>
      </c>
    </row>
    <row r="8" spans="1:14" x14ac:dyDescent="0.2">
      <c r="A8" s="32" t="s">
        <v>13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1">
        <f t="shared" si="0"/>
        <v>0</v>
      </c>
    </row>
    <row r="9" spans="1:14" ht="13.5" thickBot="1" x14ac:dyDescent="0.25">
      <c r="A9" s="33" t="s">
        <v>15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f t="shared" si="0"/>
        <v>0</v>
      </c>
    </row>
    <row r="10" spans="1:14" ht="13.5" thickBot="1" x14ac:dyDescent="0.25">
      <c r="A10" s="27" t="s">
        <v>18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f t="shared" ref="N10" si="1">SUM(N11:N16)</f>
        <v>0</v>
      </c>
    </row>
    <row r="11" spans="1:14" x14ac:dyDescent="0.2">
      <c r="A11" s="34" t="s">
        <v>19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1">
        <f t="shared" ref="N11:N16" si="2">+SUM(B11:M11)</f>
        <v>0</v>
      </c>
    </row>
    <row r="12" spans="1:14" x14ac:dyDescent="0.2">
      <c r="A12" s="34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f t="shared" si="2"/>
        <v>0</v>
      </c>
    </row>
    <row r="13" spans="1:14" x14ac:dyDescent="0.2">
      <c r="A13" s="34" t="s">
        <v>20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f t="shared" si="2"/>
        <v>0</v>
      </c>
    </row>
    <row r="14" spans="1:14" x14ac:dyDescent="0.2">
      <c r="A14" s="34" t="s">
        <v>21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f t="shared" si="2"/>
        <v>0</v>
      </c>
    </row>
    <row r="15" spans="1:14" x14ac:dyDescent="0.2">
      <c r="A15" s="34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f t="shared" si="2"/>
        <v>0</v>
      </c>
    </row>
    <row r="16" spans="1:14" ht="13.5" thickBot="1" x14ac:dyDescent="0.25">
      <c r="A16" s="34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f t="shared" si="2"/>
        <v>0</v>
      </c>
    </row>
    <row r="17" spans="1:14" ht="13.5" thickBot="1" x14ac:dyDescent="0.2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 t="shared" ref="N17" si="3">SUM(N18:N21)</f>
        <v>0</v>
      </c>
    </row>
    <row r="18" spans="1:14" x14ac:dyDescent="0.2">
      <c r="A18" s="34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f t="shared" ref="N18:N21" si="4">+SUM(B18:M18)</f>
        <v>0</v>
      </c>
    </row>
    <row r="19" spans="1:14" x14ac:dyDescent="0.2">
      <c r="A19" s="34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f t="shared" si="4"/>
        <v>0</v>
      </c>
    </row>
    <row r="20" spans="1:14" x14ac:dyDescent="0.2">
      <c r="A20" s="34" t="s">
        <v>28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f t="shared" si="4"/>
        <v>0</v>
      </c>
    </row>
    <row r="21" spans="1:14" ht="13.5" thickBot="1" x14ac:dyDescent="0.25">
      <c r="A21" s="34" t="s">
        <v>29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f t="shared" si="4"/>
        <v>0</v>
      </c>
    </row>
    <row r="22" spans="1:14" ht="13.5" thickBot="1" x14ac:dyDescent="0.25">
      <c r="A22" s="27" t="s">
        <v>30</v>
      </c>
      <c r="B22" s="35">
        <v>611396.36</v>
      </c>
      <c r="C22" s="35">
        <v>471978.9</v>
      </c>
      <c r="D22" s="35">
        <v>47197.89</v>
      </c>
      <c r="E22" s="35">
        <v>0</v>
      </c>
      <c r="F22" s="35">
        <v>0</v>
      </c>
      <c r="G22" s="35">
        <v>595356.98</v>
      </c>
      <c r="H22" s="35">
        <v>761693.79</v>
      </c>
      <c r="I22" s="35">
        <v>602430.4</v>
      </c>
      <c r="J22" s="35">
        <v>0</v>
      </c>
      <c r="K22" s="35">
        <v>831918.07</v>
      </c>
      <c r="L22" s="35">
        <v>1078811.82</v>
      </c>
      <c r="M22" s="35">
        <v>639320.1</v>
      </c>
      <c r="N22" s="35">
        <f t="shared" ref="N22" si="5">SUM(N23:N24)</f>
        <v>5640104.3099999996</v>
      </c>
    </row>
    <row r="23" spans="1:14" x14ac:dyDescent="0.2">
      <c r="A23" s="34" t="s">
        <v>31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6">
        <f t="shared" ref="N23:N24" si="6">+SUM(B23:M23)</f>
        <v>0</v>
      </c>
    </row>
    <row r="24" spans="1:14" ht="13.5" thickBot="1" x14ac:dyDescent="0.25">
      <c r="A24" s="34" t="s">
        <v>32</v>
      </c>
      <c r="B24" s="30">
        <v>611396.36</v>
      </c>
      <c r="C24" s="30">
        <v>471978.9</v>
      </c>
      <c r="D24" s="30">
        <v>47197.89</v>
      </c>
      <c r="E24" s="30">
        <v>0</v>
      </c>
      <c r="F24" s="30">
        <v>0</v>
      </c>
      <c r="G24" s="30">
        <v>595356.98</v>
      </c>
      <c r="H24" s="30">
        <v>761693.79</v>
      </c>
      <c r="I24" s="30">
        <v>602430.4</v>
      </c>
      <c r="J24" s="30">
        <v>0</v>
      </c>
      <c r="K24" s="30">
        <v>831918.07</v>
      </c>
      <c r="L24" s="30">
        <v>1078811.82</v>
      </c>
      <c r="M24" s="30">
        <v>639320.1</v>
      </c>
      <c r="N24" s="36">
        <f t="shared" si="6"/>
        <v>5640104.3099999996</v>
      </c>
    </row>
    <row r="25" spans="1:14" ht="13.5" thickBot="1" x14ac:dyDescent="0.25">
      <c r="A25" s="27" t="s">
        <v>33</v>
      </c>
      <c r="B25" s="28">
        <v>10801240.65</v>
      </c>
      <c r="C25" s="28">
        <v>9364973.8499999996</v>
      </c>
      <c r="D25" s="28">
        <v>12347483.85</v>
      </c>
      <c r="E25" s="28">
        <v>13033773</v>
      </c>
      <c r="F25" s="28">
        <v>14174211.6</v>
      </c>
      <c r="G25" s="28">
        <v>14640242.4</v>
      </c>
      <c r="H25" s="28">
        <v>18980020.800000001</v>
      </c>
      <c r="I25" s="28">
        <v>19071071.100000001</v>
      </c>
      <c r="J25" s="28">
        <v>20680592.399999999</v>
      </c>
      <c r="K25" s="28">
        <v>26689656.149999999</v>
      </c>
      <c r="L25" s="28">
        <v>24105790.350000001</v>
      </c>
      <c r="M25" s="28">
        <v>28842036.800000001</v>
      </c>
      <c r="N25" s="28">
        <f t="shared" ref="N25" si="7">SUM(N26:N36)</f>
        <v>212731092.95000002</v>
      </c>
    </row>
    <row r="26" spans="1:14" x14ac:dyDescent="0.2">
      <c r="A26" s="34" t="s">
        <v>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f t="shared" ref="N26:N36" si="8">+SUM(B26:M26)</f>
        <v>0</v>
      </c>
    </row>
    <row r="27" spans="1:14" x14ac:dyDescent="0.2">
      <c r="A27" s="34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6">
        <f t="shared" si="8"/>
        <v>0</v>
      </c>
    </row>
    <row r="28" spans="1:14" x14ac:dyDescent="0.2">
      <c r="A28" s="34" t="s">
        <v>36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6">
        <f t="shared" si="8"/>
        <v>0</v>
      </c>
    </row>
    <row r="29" spans="1:14" x14ac:dyDescent="0.2">
      <c r="A29" s="34" t="s">
        <v>38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6">
        <f t="shared" si="8"/>
        <v>0</v>
      </c>
    </row>
    <row r="30" spans="1:14" x14ac:dyDescent="0.2">
      <c r="A30" s="34" t="s">
        <v>39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6">
        <f t="shared" si="8"/>
        <v>0</v>
      </c>
    </row>
    <row r="31" spans="1:14" x14ac:dyDescent="0.2">
      <c r="A31" s="34" t="s">
        <v>44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6">
        <f t="shared" si="8"/>
        <v>0</v>
      </c>
    </row>
    <row r="32" spans="1:14" x14ac:dyDescent="0.2">
      <c r="A32" s="34" t="s">
        <v>43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6">
        <f t="shared" si="8"/>
        <v>0</v>
      </c>
    </row>
    <row r="33" spans="1:14" x14ac:dyDescent="0.2">
      <c r="A33" s="34" t="s">
        <v>37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6">
        <f t="shared" si="8"/>
        <v>0</v>
      </c>
    </row>
    <row r="34" spans="1:14" x14ac:dyDescent="0.2">
      <c r="A34" s="34" t="s">
        <v>42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6">
        <f t="shared" si="8"/>
        <v>0</v>
      </c>
    </row>
    <row r="35" spans="1:14" x14ac:dyDescent="0.2">
      <c r="A35" s="34" t="s">
        <v>40</v>
      </c>
      <c r="B35" s="30">
        <v>10801240.65</v>
      </c>
      <c r="C35" s="30">
        <v>9364973.8499999996</v>
      </c>
      <c r="D35" s="30">
        <v>12347483.85</v>
      </c>
      <c r="E35" s="30">
        <v>13033773</v>
      </c>
      <c r="F35" s="30">
        <v>14174211.6</v>
      </c>
      <c r="G35" s="30">
        <v>14640242.4</v>
      </c>
      <c r="H35" s="30">
        <v>18980020.800000001</v>
      </c>
      <c r="I35" s="30">
        <v>19071071.100000001</v>
      </c>
      <c r="J35" s="30">
        <v>20680592.399999999</v>
      </c>
      <c r="K35" s="30">
        <v>26689656.149999999</v>
      </c>
      <c r="L35" s="30">
        <v>24105790.350000001</v>
      </c>
      <c r="M35" s="30">
        <v>28842036.800000001</v>
      </c>
      <c r="N35" s="36">
        <f t="shared" si="8"/>
        <v>212731092.95000002</v>
      </c>
    </row>
    <row r="36" spans="1:14" ht="13.5" thickBot="1" x14ac:dyDescent="0.25">
      <c r="A36" s="34" t="s">
        <v>41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6">
        <f t="shared" si="8"/>
        <v>0</v>
      </c>
    </row>
    <row r="37" spans="1:14" ht="13.5" thickBot="1" x14ac:dyDescent="0.25">
      <c r="A37" s="27" t="s">
        <v>45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f t="shared" ref="N37" si="9">SUM(N38,N38)</f>
        <v>0</v>
      </c>
    </row>
    <row r="38" spans="1:14" ht="13.5" thickBot="1" x14ac:dyDescent="0.25">
      <c r="A38" s="37" t="s">
        <v>45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6">
        <f>+SUM(B38:M38)</f>
        <v>0</v>
      </c>
    </row>
    <row r="39" spans="1:14" ht="13.5" thickBot="1" x14ac:dyDescent="0.25">
      <c r="A39" s="27" t="s">
        <v>46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f t="shared" ref="N39" si="10">SUM(N40:N49)</f>
        <v>0</v>
      </c>
    </row>
    <row r="40" spans="1:14" x14ac:dyDescent="0.2">
      <c r="A40" s="34" t="s">
        <v>49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6">
        <f t="shared" ref="N40:N49" si="11">+SUM(B40:M40)</f>
        <v>0</v>
      </c>
    </row>
    <row r="41" spans="1:14" x14ac:dyDescent="0.2">
      <c r="A41" s="34" t="s">
        <v>48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6">
        <f t="shared" si="11"/>
        <v>0</v>
      </c>
    </row>
    <row r="42" spans="1:14" x14ac:dyDescent="0.2">
      <c r="A42" s="34" t="s">
        <v>47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6">
        <f t="shared" si="11"/>
        <v>0</v>
      </c>
    </row>
    <row r="43" spans="1:14" x14ac:dyDescent="0.2">
      <c r="A43" s="34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6">
        <f t="shared" si="11"/>
        <v>0</v>
      </c>
    </row>
    <row r="44" spans="1:14" x14ac:dyDescent="0.2">
      <c r="A44" s="34" t="s">
        <v>54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6">
        <f t="shared" si="11"/>
        <v>0</v>
      </c>
    </row>
    <row r="45" spans="1:14" x14ac:dyDescent="0.2">
      <c r="A45" s="34" t="s">
        <v>52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6">
        <f t="shared" si="11"/>
        <v>0</v>
      </c>
    </row>
    <row r="46" spans="1:14" x14ac:dyDescent="0.2">
      <c r="A46" s="34" t="s">
        <v>56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6">
        <f t="shared" si="11"/>
        <v>0</v>
      </c>
    </row>
    <row r="47" spans="1:14" x14ac:dyDescent="0.2">
      <c r="A47" s="34" t="s">
        <v>50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6">
        <f t="shared" si="11"/>
        <v>0</v>
      </c>
    </row>
    <row r="48" spans="1:14" x14ac:dyDescent="0.2">
      <c r="A48" s="34" t="s">
        <v>55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6">
        <f t="shared" si="11"/>
        <v>0</v>
      </c>
    </row>
    <row r="49" spans="1:14" ht="13.5" thickBot="1" x14ac:dyDescent="0.25">
      <c r="A49" s="34" t="s">
        <v>53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6">
        <f t="shared" si="11"/>
        <v>0</v>
      </c>
    </row>
    <row r="50" spans="1:14" ht="13.5" thickBot="1" x14ac:dyDescent="0.25">
      <c r="A50" s="27" t="s">
        <v>57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f t="shared" ref="N50" si="12">SUM(N51:N57)</f>
        <v>0</v>
      </c>
    </row>
    <row r="51" spans="1:14" x14ac:dyDescent="0.2">
      <c r="A51" s="34" t="s">
        <v>62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6">
        <f t="shared" ref="N51:N100" si="13">+SUM(B51:M51)</f>
        <v>0</v>
      </c>
    </row>
    <row r="52" spans="1:14" x14ac:dyDescent="0.2">
      <c r="A52" s="34" t="s">
        <v>63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6">
        <f t="shared" si="13"/>
        <v>0</v>
      </c>
    </row>
    <row r="53" spans="1:14" x14ac:dyDescent="0.2">
      <c r="A53" s="34" t="s">
        <v>64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6">
        <f t="shared" si="13"/>
        <v>0</v>
      </c>
    </row>
    <row r="54" spans="1:14" x14ac:dyDescent="0.2">
      <c r="A54" s="34" t="s">
        <v>59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6">
        <f t="shared" si="13"/>
        <v>0</v>
      </c>
    </row>
    <row r="55" spans="1:14" x14ac:dyDescent="0.2">
      <c r="A55" s="34" t="s">
        <v>60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6">
        <f t="shared" si="13"/>
        <v>0</v>
      </c>
    </row>
    <row r="56" spans="1:14" x14ac:dyDescent="0.2">
      <c r="A56" s="34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6">
        <f t="shared" si="13"/>
        <v>0</v>
      </c>
    </row>
    <row r="57" spans="1:14" ht="13.5" thickBot="1" x14ac:dyDescent="0.25">
      <c r="A57" s="34" t="s">
        <v>61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6">
        <f t="shared" si="13"/>
        <v>0</v>
      </c>
    </row>
    <row r="58" spans="1:14" ht="23.25" thickBot="1" x14ac:dyDescent="0.25">
      <c r="A58" s="27" t="s">
        <v>65</v>
      </c>
      <c r="B58" s="28">
        <v>352920306.12</v>
      </c>
      <c r="C58" s="28">
        <v>378068196.25</v>
      </c>
      <c r="D58" s="28">
        <v>458106676.16999996</v>
      </c>
      <c r="E58" s="28">
        <v>463028006.19999999</v>
      </c>
      <c r="F58" s="28">
        <v>544658914.94000006</v>
      </c>
      <c r="G58" s="28">
        <v>526642384.53000003</v>
      </c>
      <c r="H58" s="28">
        <v>580842539.82999992</v>
      </c>
      <c r="I58" s="28">
        <v>633996577.60000002</v>
      </c>
      <c r="J58" s="28">
        <v>683695529.6099999</v>
      </c>
      <c r="K58" s="28">
        <v>723879070.62</v>
      </c>
      <c r="L58" s="28">
        <v>694232957.57000005</v>
      </c>
      <c r="M58" s="28">
        <v>663138258.24000001</v>
      </c>
      <c r="N58" s="28">
        <f t="shared" ref="N58" si="14">SUM(N59:N73)</f>
        <v>6703209417.6800003</v>
      </c>
    </row>
    <row r="59" spans="1:14" x14ac:dyDescent="0.2">
      <c r="A59" s="34" t="s">
        <v>67</v>
      </c>
      <c r="B59" s="30">
        <v>26441198.350000001</v>
      </c>
      <c r="C59" s="30">
        <v>23504912.879999999</v>
      </c>
      <c r="D59" s="30">
        <v>34225987.57</v>
      </c>
      <c r="E59" s="30">
        <v>46057145.43</v>
      </c>
      <c r="F59" s="30">
        <v>65278103.490000002</v>
      </c>
      <c r="G59" s="30">
        <v>61310084.469999999</v>
      </c>
      <c r="H59" s="30">
        <v>78412128.030000001</v>
      </c>
      <c r="I59" s="30">
        <v>69620771.090000004</v>
      </c>
      <c r="J59" s="30">
        <v>73203776.629999995</v>
      </c>
      <c r="K59" s="30">
        <v>64730037.350000001</v>
      </c>
      <c r="L59" s="30">
        <v>80316064.400000006</v>
      </c>
      <c r="M59" s="30">
        <v>70369999.150000006</v>
      </c>
      <c r="N59" s="36">
        <f t="shared" si="13"/>
        <v>693470208.84000003</v>
      </c>
    </row>
    <row r="60" spans="1:14" x14ac:dyDescent="0.2">
      <c r="A60" s="34" t="s">
        <v>69</v>
      </c>
      <c r="B60" s="30">
        <v>2170927.2200000002</v>
      </c>
      <c r="C60" s="30">
        <v>1517936.75</v>
      </c>
      <c r="D60" s="30">
        <v>2986817.34</v>
      </c>
      <c r="E60" s="30">
        <v>3992837.4</v>
      </c>
      <c r="F60" s="30">
        <v>3390779.28</v>
      </c>
      <c r="G60" s="30">
        <v>2690942.34</v>
      </c>
      <c r="H60" s="30">
        <v>4589983.2</v>
      </c>
      <c r="I60" s="30">
        <v>4698756.45</v>
      </c>
      <c r="J60" s="30">
        <v>6683852.9800000004</v>
      </c>
      <c r="K60" s="30">
        <v>4528018.07</v>
      </c>
      <c r="L60" s="30">
        <v>5103744.46</v>
      </c>
      <c r="M60" s="30">
        <v>2956887.47</v>
      </c>
      <c r="N60" s="36">
        <f t="shared" si="13"/>
        <v>45311482.960000001</v>
      </c>
    </row>
    <row r="61" spans="1:14" x14ac:dyDescent="0.2">
      <c r="A61" s="34" t="s">
        <v>71</v>
      </c>
      <c r="B61" s="30">
        <v>4255034.8</v>
      </c>
      <c r="C61" s="30">
        <v>3022476</v>
      </c>
      <c r="D61" s="30">
        <v>5135190.08</v>
      </c>
      <c r="E61" s="30">
        <v>5828213.5199999996</v>
      </c>
      <c r="F61" s="30">
        <v>4170346.24</v>
      </c>
      <c r="G61" s="30">
        <v>6698594.5599999996</v>
      </c>
      <c r="H61" s="30">
        <v>12622857.6</v>
      </c>
      <c r="I61" s="30">
        <v>11585441.439999999</v>
      </c>
      <c r="J61" s="30">
        <v>11945809.279999999</v>
      </c>
      <c r="K61" s="30">
        <v>15655077.52</v>
      </c>
      <c r="L61" s="30">
        <v>16704908.560000001</v>
      </c>
      <c r="M61" s="30">
        <v>11731878.6</v>
      </c>
      <c r="N61" s="36">
        <f t="shared" si="13"/>
        <v>109355828.19999999</v>
      </c>
    </row>
    <row r="62" spans="1:14" x14ac:dyDescent="0.2">
      <c r="A62" s="34" t="s">
        <v>70</v>
      </c>
      <c r="B62" s="30">
        <v>184555010.59999999</v>
      </c>
      <c r="C62" s="30">
        <v>195340879.19999999</v>
      </c>
      <c r="D62" s="30">
        <v>219881139.28999999</v>
      </c>
      <c r="E62" s="30">
        <v>209170959.15000001</v>
      </c>
      <c r="F62" s="30">
        <v>265999871.47999999</v>
      </c>
      <c r="G62" s="30">
        <v>242946879.22</v>
      </c>
      <c r="H62" s="30">
        <v>278793181.72000003</v>
      </c>
      <c r="I62" s="30">
        <v>325275057.94999999</v>
      </c>
      <c r="J62" s="30">
        <v>344347783.76999998</v>
      </c>
      <c r="K62" s="30">
        <v>369518416.38999999</v>
      </c>
      <c r="L62" s="30">
        <v>363474847.94</v>
      </c>
      <c r="M62" s="30">
        <v>368432351.55000001</v>
      </c>
      <c r="N62" s="36">
        <f t="shared" si="13"/>
        <v>3367736378.2600002</v>
      </c>
    </row>
    <row r="63" spans="1:14" x14ac:dyDescent="0.2">
      <c r="A63" s="34" t="s">
        <v>72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343367.35</v>
      </c>
      <c r="L63" s="30">
        <v>0</v>
      </c>
      <c r="M63" s="30">
        <v>0</v>
      </c>
      <c r="N63" s="36">
        <f t="shared" si="13"/>
        <v>343367.35</v>
      </c>
    </row>
    <row r="64" spans="1:14" x14ac:dyDescent="0.2">
      <c r="A64" s="34" t="s">
        <v>80</v>
      </c>
      <c r="B64" s="30">
        <v>15362744.51</v>
      </c>
      <c r="C64" s="30">
        <v>14019176.460000001</v>
      </c>
      <c r="D64" s="30">
        <v>24894943.899999999</v>
      </c>
      <c r="E64" s="30">
        <v>17417030.260000002</v>
      </c>
      <c r="F64" s="30">
        <v>25733776.760000002</v>
      </c>
      <c r="G64" s="30">
        <v>21619562.050000001</v>
      </c>
      <c r="H64" s="30">
        <v>25454601.25</v>
      </c>
      <c r="I64" s="30">
        <v>35165232.979999997</v>
      </c>
      <c r="J64" s="30">
        <v>27035240.440000001</v>
      </c>
      <c r="K64" s="30">
        <v>36060922.460000001</v>
      </c>
      <c r="L64" s="30">
        <v>33213693.059999999</v>
      </c>
      <c r="M64" s="30">
        <v>40278033.270000003</v>
      </c>
      <c r="N64" s="36">
        <f t="shared" si="13"/>
        <v>316254957.39999998</v>
      </c>
    </row>
    <row r="65" spans="1:14" x14ac:dyDescent="0.2">
      <c r="A65" s="34" t="s">
        <v>77</v>
      </c>
      <c r="B65" s="30">
        <v>58684737.339999981</v>
      </c>
      <c r="C65" s="30">
        <v>79485382.659999996</v>
      </c>
      <c r="D65" s="30">
        <v>91490831.799999997</v>
      </c>
      <c r="E65" s="30">
        <v>94836581.370000005</v>
      </c>
      <c r="F65" s="30">
        <v>117705647.34999999</v>
      </c>
      <c r="G65" s="30">
        <v>120660149.13</v>
      </c>
      <c r="H65" s="30">
        <v>145596496.00999999</v>
      </c>
      <c r="I65" s="30">
        <v>133524840.31999999</v>
      </c>
      <c r="J65" s="30">
        <v>178576977.22999999</v>
      </c>
      <c r="K65" s="30">
        <v>176351572.62</v>
      </c>
      <c r="L65" s="30">
        <v>169642055.75999999</v>
      </c>
      <c r="M65" s="30">
        <v>167550741</v>
      </c>
      <c r="N65" s="36">
        <f t="shared" si="13"/>
        <v>1534106012.5899999</v>
      </c>
    </row>
    <row r="66" spans="1:14" x14ac:dyDescent="0.2">
      <c r="A66" s="34" t="s">
        <v>76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6">
        <f t="shared" si="13"/>
        <v>0</v>
      </c>
    </row>
    <row r="67" spans="1:14" x14ac:dyDescent="0.2">
      <c r="A67" s="34" t="s">
        <v>78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6">
        <f t="shared" si="13"/>
        <v>0</v>
      </c>
    </row>
    <row r="68" spans="1:14" x14ac:dyDescent="0.2">
      <c r="A68" s="34" t="s">
        <v>79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6">
        <f t="shared" si="13"/>
        <v>0</v>
      </c>
    </row>
    <row r="69" spans="1:14" x14ac:dyDescent="0.2">
      <c r="A69" s="34" t="s">
        <v>68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6">
        <f t="shared" si="13"/>
        <v>0</v>
      </c>
    </row>
    <row r="70" spans="1:14" x14ac:dyDescent="0.2">
      <c r="A70" s="34" t="s">
        <v>73</v>
      </c>
      <c r="B70" s="30">
        <v>61450653.300000004</v>
      </c>
      <c r="C70" s="30">
        <v>61177432.299999997</v>
      </c>
      <c r="D70" s="30">
        <v>79491766.189999998</v>
      </c>
      <c r="E70" s="30">
        <v>85725239.069999993</v>
      </c>
      <c r="F70" s="30">
        <v>62380390.340000004</v>
      </c>
      <c r="G70" s="30">
        <v>70716172.760000005</v>
      </c>
      <c r="H70" s="30">
        <v>35373292.020000003</v>
      </c>
      <c r="I70" s="30">
        <v>54126477.369999997</v>
      </c>
      <c r="J70" s="30">
        <v>41902089.280000001</v>
      </c>
      <c r="K70" s="30">
        <v>56691658.859999999</v>
      </c>
      <c r="L70" s="30">
        <v>25777643.390000001</v>
      </c>
      <c r="M70" s="30">
        <v>1818367.2</v>
      </c>
      <c r="N70" s="36">
        <f t="shared" si="13"/>
        <v>636631182.08000004</v>
      </c>
    </row>
    <row r="71" spans="1:14" ht="22.5" x14ac:dyDescent="0.2">
      <c r="A71" s="34" t="s">
        <v>66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6">
        <f t="shared" si="13"/>
        <v>0</v>
      </c>
    </row>
    <row r="72" spans="1:14" ht="22.5" x14ac:dyDescent="0.2">
      <c r="A72" s="34" t="s">
        <v>75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6">
        <f t="shared" si="13"/>
        <v>0</v>
      </c>
    </row>
    <row r="73" spans="1:14" ht="13.5" thickBot="1" x14ac:dyDescent="0.25">
      <c r="A73" s="34" t="s">
        <v>74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6">
        <f t="shared" si="13"/>
        <v>0</v>
      </c>
    </row>
    <row r="74" spans="1:14" ht="13.5" thickBot="1" x14ac:dyDescent="0.25">
      <c r="A74" s="27" t="s">
        <v>86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f t="shared" ref="N74" si="15">SUM(N75:N80)</f>
        <v>0</v>
      </c>
    </row>
    <row r="75" spans="1:14" x14ac:dyDescent="0.2">
      <c r="A75" s="34" t="s">
        <v>87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6">
        <f t="shared" si="13"/>
        <v>0</v>
      </c>
    </row>
    <row r="76" spans="1:14" x14ac:dyDescent="0.2">
      <c r="A76" s="34" t="s">
        <v>88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6">
        <f t="shared" si="13"/>
        <v>0</v>
      </c>
    </row>
    <row r="77" spans="1:14" x14ac:dyDescent="0.2">
      <c r="A77" s="34" t="s">
        <v>89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6">
        <f t="shared" si="13"/>
        <v>0</v>
      </c>
    </row>
    <row r="78" spans="1:14" x14ac:dyDescent="0.2">
      <c r="A78" s="34" t="s">
        <v>90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6">
        <f t="shared" si="13"/>
        <v>0</v>
      </c>
    </row>
    <row r="79" spans="1:14" x14ac:dyDescent="0.2">
      <c r="A79" s="34" t="s">
        <v>91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6">
        <f t="shared" si="13"/>
        <v>0</v>
      </c>
    </row>
    <row r="80" spans="1:14" ht="13.5" thickBot="1" x14ac:dyDescent="0.25">
      <c r="A80" s="34" t="s">
        <v>15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6">
        <f t="shared" si="13"/>
        <v>0</v>
      </c>
    </row>
    <row r="81" spans="1:14" ht="13.5" thickBot="1" x14ac:dyDescent="0.25">
      <c r="A81" s="27" t="s">
        <v>82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f>SUM(N82:N85)</f>
        <v>0</v>
      </c>
    </row>
    <row r="82" spans="1:14" x14ac:dyDescent="0.2">
      <c r="A82" s="34" t="s">
        <v>84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f t="shared" si="13"/>
        <v>0</v>
      </c>
    </row>
    <row r="83" spans="1:14" x14ac:dyDescent="0.2">
      <c r="A83" s="34" t="s">
        <v>85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f t="shared" si="13"/>
        <v>0</v>
      </c>
    </row>
    <row r="84" spans="1:14" x14ac:dyDescent="0.2">
      <c r="A84" s="34" t="s">
        <v>83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f t="shared" si="13"/>
        <v>0</v>
      </c>
    </row>
    <row r="85" spans="1:14" ht="13.5" thickBot="1" x14ac:dyDescent="0.25">
      <c r="A85" s="34" t="s">
        <v>15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f t="shared" si="13"/>
        <v>0</v>
      </c>
    </row>
    <row r="86" spans="1:14" ht="13.5" thickBot="1" x14ac:dyDescent="0.25">
      <c r="A86" s="27" t="s">
        <v>95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f>SUM(N87:N94)</f>
        <v>0</v>
      </c>
    </row>
    <row r="87" spans="1:14" x14ac:dyDescent="0.2">
      <c r="A87" s="34" t="s">
        <v>102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6">
        <f t="shared" si="13"/>
        <v>0</v>
      </c>
    </row>
    <row r="88" spans="1:14" x14ac:dyDescent="0.2">
      <c r="A88" s="34" t="s">
        <v>99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6">
        <f t="shared" si="13"/>
        <v>0</v>
      </c>
    </row>
    <row r="89" spans="1:14" x14ac:dyDescent="0.2">
      <c r="A89" s="34" t="s">
        <v>100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6">
        <f t="shared" si="13"/>
        <v>0</v>
      </c>
    </row>
    <row r="90" spans="1:14" x14ac:dyDescent="0.2">
      <c r="A90" s="34" t="s">
        <v>101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6">
        <f t="shared" si="13"/>
        <v>0</v>
      </c>
    </row>
    <row r="91" spans="1:14" x14ac:dyDescent="0.2">
      <c r="A91" s="34" t="s">
        <v>97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6">
        <f t="shared" si="13"/>
        <v>0</v>
      </c>
    </row>
    <row r="92" spans="1:14" x14ac:dyDescent="0.2">
      <c r="A92" s="34" t="s">
        <v>96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6">
        <f t="shared" si="13"/>
        <v>0</v>
      </c>
    </row>
    <row r="93" spans="1:14" x14ac:dyDescent="0.2">
      <c r="A93" s="34" t="s">
        <v>98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6">
        <f t="shared" si="13"/>
        <v>0</v>
      </c>
    </row>
    <row r="94" spans="1:14" ht="13.5" thickBot="1" x14ac:dyDescent="0.25">
      <c r="A94" s="34" t="s">
        <v>15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6">
        <f t="shared" si="13"/>
        <v>0</v>
      </c>
    </row>
    <row r="95" spans="1:14" ht="13.5" thickBot="1" x14ac:dyDescent="0.25">
      <c r="A95" s="27" t="s">
        <v>92</v>
      </c>
      <c r="B95" s="28">
        <v>67565320.010000005</v>
      </c>
      <c r="C95" s="28">
        <v>69178766.510000005</v>
      </c>
      <c r="D95" s="28">
        <v>76574309.039999992</v>
      </c>
      <c r="E95" s="28">
        <v>91060584.219999999</v>
      </c>
      <c r="F95" s="28">
        <v>98445994.960000008</v>
      </c>
      <c r="G95" s="28">
        <v>108009873.26000001</v>
      </c>
      <c r="H95" s="28">
        <v>110096649.53</v>
      </c>
      <c r="I95" s="28">
        <v>108222910.52000001</v>
      </c>
      <c r="J95" s="28">
        <v>103491012.09999999</v>
      </c>
      <c r="K95" s="28">
        <v>109238162.31999999</v>
      </c>
      <c r="L95" s="28">
        <v>112121476.05</v>
      </c>
      <c r="M95" s="28">
        <v>139242164.40000001</v>
      </c>
      <c r="N95" s="28">
        <f>SUM(N96:N98)</f>
        <v>1193247222.9200001</v>
      </c>
    </row>
    <row r="96" spans="1:14" x14ac:dyDescent="0.2">
      <c r="A96" s="34" t="s">
        <v>93</v>
      </c>
      <c r="B96" s="39">
        <v>54670510.550000004</v>
      </c>
      <c r="C96" s="30">
        <v>54802337.350000001</v>
      </c>
      <c r="D96" s="30">
        <v>59248164.18</v>
      </c>
      <c r="E96" s="30">
        <v>69503419.299999997</v>
      </c>
      <c r="F96" s="30">
        <v>78997096.109999999</v>
      </c>
      <c r="G96" s="30">
        <v>86696495.060000002</v>
      </c>
      <c r="H96" s="30">
        <v>92650172.450000003</v>
      </c>
      <c r="I96" s="30">
        <v>83692350.560000002</v>
      </c>
      <c r="J96" s="30">
        <v>84129827.200000003</v>
      </c>
      <c r="K96" s="30">
        <v>84157500.319999993</v>
      </c>
      <c r="L96" s="30">
        <v>90332088.849999994</v>
      </c>
      <c r="M96" s="30">
        <v>113225248.84999999</v>
      </c>
      <c r="N96" s="36">
        <f t="shared" si="13"/>
        <v>952105210.77999997</v>
      </c>
    </row>
    <row r="97" spans="1:15" ht="13.5" thickBot="1" x14ac:dyDescent="0.25">
      <c r="A97" s="34" t="s">
        <v>94</v>
      </c>
      <c r="B97" s="40">
        <v>12894809.459999999</v>
      </c>
      <c r="C97" s="30">
        <v>14376429.16</v>
      </c>
      <c r="D97" s="30">
        <v>17326144.859999999</v>
      </c>
      <c r="E97" s="30">
        <v>21557164.920000002</v>
      </c>
      <c r="F97" s="30">
        <v>19448898.850000001</v>
      </c>
      <c r="G97" s="30">
        <v>21313378.199999999</v>
      </c>
      <c r="H97" s="30">
        <v>17446477.079999998</v>
      </c>
      <c r="I97" s="30">
        <v>24530559.960000001</v>
      </c>
      <c r="J97" s="30">
        <v>19361184.899999999</v>
      </c>
      <c r="K97" s="30">
        <v>25080662</v>
      </c>
      <c r="L97" s="30">
        <v>21789387.199999999</v>
      </c>
      <c r="M97" s="30">
        <v>26016915.550000001</v>
      </c>
      <c r="N97" s="36">
        <f t="shared" si="13"/>
        <v>241142012.14000002</v>
      </c>
    </row>
    <row r="98" spans="1:15" ht="13.5" thickBot="1" x14ac:dyDescent="0.25">
      <c r="A98" s="34" t="s">
        <v>15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6">
        <f t="shared" si="13"/>
        <v>0</v>
      </c>
    </row>
    <row r="99" spans="1:15" ht="13.5" thickBot="1" x14ac:dyDescent="0.25">
      <c r="A99" s="27" t="s">
        <v>233</v>
      </c>
      <c r="B99" s="28">
        <v>3884844.6599999992</v>
      </c>
      <c r="C99" s="28">
        <v>5394947.3399999999</v>
      </c>
      <c r="D99" s="28">
        <v>4460266.16</v>
      </c>
      <c r="E99" s="28">
        <v>6077764.46</v>
      </c>
      <c r="F99" s="28">
        <v>5919918.3700000001</v>
      </c>
      <c r="G99" s="28">
        <v>4462012.5599999996</v>
      </c>
      <c r="H99" s="28">
        <v>6751986.7400000002</v>
      </c>
      <c r="I99" s="28">
        <v>5124846.24</v>
      </c>
      <c r="J99" s="28">
        <v>6190021.3499999996</v>
      </c>
      <c r="K99" s="28">
        <v>5723291.1799999997</v>
      </c>
      <c r="L99" s="28">
        <v>4810357.76</v>
      </c>
      <c r="M99" s="28">
        <v>4162746.97</v>
      </c>
      <c r="N99" s="28">
        <f t="shared" ref="N99" si="16">N100</f>
        <v>62963003.789999999</v>
      </c>
    </row>
    <row r="100" spans="1:15" ht="13.5" thickBot="1" x14ac:dyDescent="0.25">
      <c r="A100" s="41" t="s">
        <v>233</v>
      </c>
      <c r="B100" s="42">
        <v>3884844.6599999992</v>
      </c>
      <c r="C100" s="43">
        <v>5394947.3399999999</v>
      </c>
      <c r="D100" s="43">
        <v>4460266.16</v>
      </c>
      <c r="E100" s="43">
        <v>6077764.46</v>
      </c>
      <c r="F100" s="43">
        <v>5919918.3700000001</v>
      </c>
      <c r="G100" s="43">
        <v>4462012.5599999996</v>
      </c>
      <c r="H100" s="43">
        <v>6751986.7400000002</v>
      </c>
      <c r="I100" s="43">
        <v>5124846.24</v>
      </c>
      <c r="J100" s="43">
        <v>6190021.3499999996</v>
      </c>
      <c r="K100" s="43">
        <v>5723291.1799999997</v>
      </c>
      <c r="L100" s="43">
        <v>4810357.76</v>
      </c>
      <c r="M100" s="43">
        <v>4162746.97</v>
      </c>
      <c r="N100" s="44">
        <f t="shared" si="13"/>
        <v>62963003.789999999</v>
      </c>
    </row>
    <row r="101" spans="1:15" ht="13.5" thickBot="1" x14ac:dyDescent="0.25">
      <c r="A101" s="45" t="s">
        <v>104</v>
      </c>
      <c r="B101" s="46">
        <f>B4+B10+B17+B22+B25+B37+B39+B50+B58+B74+B81+B86+B95+B99</f>
        <v>435783107.80000001</v>
      </c>
      <c r="C101" s="46">
        <f t="shared" ref="C101" si="17">C4+C10+C17+C22+C25+C37+C39+C50+C58+C74+C81+C86+C95+C99</f>
        <v>462478862.84999996</v>
      </c>
      <c r="D101" s="46">
        <f t="shared" ref="D101:N101" si="18">D99+D95+D86+D81+D74+D58+D50+D39+D37+D25+D22+D17+D10+D4</f>
        <v>551535933.1099999</v>
      </c>
      <c r="E101" s="46">
        <f t="shared" si="18"/>
        <v>573200127.88</v>
      </c>
      <c r="F101" s="46">
        <f t="shared" si="18"/>
        <v>663199039.87000012</v>
      </c>
      <c r="G101" s="46">
        <f t="shared" si="18"/>
        <v>654349869.73000002</v>
      </c>
      <c r="H101" s="46">
        <f t="shared" si="18"/>
        <v>717432890.68999982</v>
      </c>
      <c r="I101" s="46">
        <f t="shared" si="18"/>
        <v>767017835.86000001</v>
      </c>
      <c r="J101" s="46">
        <f t="shared" si="18"/>
        <v>814057155.45999992</v>
      </c>
      <c r="K101" s="46">
        <f t="shared" si="18"/>
        <v>866362098.34000003</v>
      </c>
      <c r="L101" s="46">
        <f t="shared" si="18"/>
        <v>836349393.55000019</v>
      </c>
      <c r="M101" s="46">
        <f t="shared" si="18"/>
        <v>836024526.50999999</v>
      </c>
      <c r="N101" s="47">
        <f t="shared" si="18"/>
        <v>8177790841.6500006</v>
      </c>
      <c r="O101" s="48"/>
    </row>
    <row r="104" spans="1:15" x14ac:dyDescent="0.2">
      <c r="B104" s="49"/>
    </row>
    <row r="105" spans="1:15" x14ac:dyDescent="0.2">
      <c r="B105" s="49" t="s">
        <v>234</v>
      </c>
    </row>
    <row r="106" spans="1:15" x14ac:dyDescent="0.2">
      <c r="B106" s="48"/>
    </row>
    <row r="107" spans="1:15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</row>
  </sheetData>
  <mergeCells count="1">
    <mergeCell ref="A1:N2"/>
  </mergeCells>
  <pageMargins left="0.75" right="0.75" top="1" bottom="1" header="0" footer="0"/>
  <pageSetup paperSize="9" scale="48" orientation="portrait" verticalDpi="599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showGridLines="0" showRowColHeaders="0" zoomScaleNormal="100" workbookViewId="0">
      <pane xSplit="1" topLeftCell="B1" activePane="topRight" state="frozen"/>
      <selection activeCell="A80" sqref="A80"/>
      <selection pane="topRight"/>
    </sheetView>
  </sheetViews>
  <sheetFormatPr baseColWidth="10" defaultRowHeight="15" x14ac:dyDescent="0.25"/>
  <cols>
    <col min="1" max="1" width="51.28515625" bestFit="1" customWidth="1"/>
    <col min="2" max="13" width="12.7109375" bestFit="1" customWidth="1"/>
    <col min="14" max="14" width="13.7109375" bestFit="1" customWidth="1"/>
  </cols>
  <sheetData>
    <row r="2" spans="1:14" ht="18.75" x14ac:dyDescent="0.3">
      <c r="A2" s="5" t="s">
        <v>200</v>
      </c>
    </row>
    <row r="3" spans="1:14" ht="18.75" x14ac:dyDescent="0.3">
      <c r="A3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f>+SUM(B7:B11)</f>
        <v>0</v>
      </c>
      <c r="C6" s="7">
        <f t="shared" ref="C6:M6" si="0">+SUM(C7:C11)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113291.25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>+SUM(B6:M6)</f>
        <v>113291.25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f t="shared" ref="N7:N70" si="1">+SUM(B7:M7)</f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f t="shared" si="1"/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f t="shared" si="1"/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f t="shared" si="1"/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113291.25</v>
      </c>
      <c r="J11" s="2">
        <v>0</v>
      </c>
      <c r="K11" s="2">
        <v>0</v>
      </c>
      <c r="L11" s="2">
        <v>0</v>
      </c>
      <c r="M11" s="2">
        <v>0</v>
      </c>
      <c r="N11" s="2">
        <f t="shared" si="1"/>
        <v>113291.25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f t="shared" si="1"/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f t="shared" si="1"/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f t="shared" si="1"/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f t="shared" si="1"/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f t="shared" si="1"/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f t="shared" si="1"/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f t="shared" si="1"/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 t="shared" si="1"/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f t="shared" si="1"/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f t="shared" si="1"/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f t="shared" si="1"/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f t="shared" si="1"/>
        <v>0</v>
      </c>
    </row>
    <row r="24" spans="1:14" x14ac:dyDescent="0.25">
      <c r="A24" s="6" t="s">
        <v>30</v>
      </c>
      <c r="B24" s="7">
        <v>1016379.07</v>
      </c>
      <c r="C24" s="7">
        <v>0</v>
      </c>
      <c r="D24" s="7">
        <v>551188</v>
      </c>
      <c r="E24" s="7">
        <v>0</v>
      </c>
      <c r="F24" s="7">
        <v>0</v>
      </c>
      <c r="G24" s="7">
        <v>0</v>
      </c>
      <c r="H24" s="7">
        <v>0</v>
      </c>
      <c r="I24" s="7">
        <v>650456.96</v>
      </c>
      <c r="J24" s="7">
        <v>4869926.9099999992</v>
      </c>
      <c r="K24" s="7">
        <v>5489339.3300000001</v>
      </c>
      <c r="L24" s="7">
        <v>2395938.2999999998</v>
      </c>
      <c r="M24" s="7">
        <v>0</v>
      </c>
      <c r="N24" s="7">
        <f t="shared" si="1"/>
        <v>14973228.57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f t="shared" si="1"/>
        <v>0</v>
      </c>
    </row>
    <row r="26" spans="1:14" x14ac:dyDescent="0.25">
      <c r="A26" s="1" t="s">
        <v>32</v>
      </c>
      <c r="B26" s="2">
        <v>1016379.07</v>
      </c>
      <c r="C26" s="2">
        <v>0</v>
      </c>
      <c r="D26" s="2">
        <v>551188</v>
      </c>
      <c r="E26" s="2">
        <v>0</v>
      </c>
      <c r="F26" s="2">
        <v>0</v>
      </c>
      <c r="G26" s="2">
        <v>0</v>
      </c>
      <c r="H26" s="2">
        <v>0</v>
      </c>
      <c r="I26" s="2">
        <v>650456.96</v>
      </c>
      <c r="J26" s="2">
        <v>4869926.9099999992</v>
      </c>
      <c r="K26" s="2">
        <v>5489339.3300000001</v>
      </c>
      <c r="L26" s="2">
        <v>2395938.2999999998</v>
      </c>
      <c r="M26" s="2">
        <v>0</v>
      </c>
      <c r="N26" s="2">
        <f t="shared" si="1"/>
        <v>14973228.57</v>
      </c>
    </row>
    <row r="27" spans="1:14" x14ac:dyDescent="0.25">
      <c r="A27" s="6" t="s">
        <v>33</v>
      </c>
      <c r="B27" s="7">
        <v>8521062.75</v>
      </c>
      <c r="C27" s="7">
        <v>6931765.3499999996</v>
      </c>
      <c r="D27" s="7">
        <v>8849988</v>
      </c>
      <c r="E27" s="7">
        <v>7969348.7999999998</v>
      </c>
      <c r="F27" s="7">
        <v>9669592.8000000007</v>
      </c>
      <c r="G27" s="7">
        <v>10401186.550000001</v>
      </c>
      <c r="H27" s="7">
        <v>10497498.75</v>
      </c>
      <c r="I27" s="7">
        <v>10946939.4</v>
      </c>
      <c r="J27" s="7">
        <v>11048221.800000001</v>
      </c>
      <c r="K27" s="7">
        <v>12723129</v>
      </c>
      <c r="L27" s="7">
        <v>6327590.4000000004</v>
      </c>
      <c r="M27" s="7">
        <v>3061354.4400000004</v>
      </c>
      <c r="N27" s="7">
        <f t="shared" si="1"/>
        <v>106947678.04000001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f t="shared" si="1"/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f t="shared" si="1"/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f t="shared" si="1"/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f t="shared" si="1"/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f t="shared" si="1"/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f t="shared" si="1"/>
        <v>0</v>
      </c>
    </row>
    <row r="34" spans="1:14" x14ac:dyDescent="0.25">
      <c r="A34" s="1" t="s">
        <v>40</v>
      </c>
      <c r="B34" s="2">
        <v>8521062.75</v>
      </c>
      <c r="C34" s="2">
        <v>6931765.3499999996</v>
      </c>
      <c r="D34" s="2">
        <v>8849988</v>
      </c>
      <c r="E34" s="2">
        <v>7969348.7999999998</v>
      </c>
      <c r="F34" s="2">
        <v>9669592.8000000007</v>
      </c>
      <c r="G34" s="2">
        <v>10401186.550000001</v>
      </c>
      <c r="H34" s="2">
        <v>10497498.75</v>
      </c>
      <c r="I34" s="2">
        <v>10946939.4</v>
      </c>
      <c r="J34" s="2">
        <v>11048221.800000001</v>
      </c>
      <c r="K34" s="2">
        <v>12723129</v>
      </c>
      <c r="L34" s="2">
        <v>6327590.4000000004</v>
      </c>
      <c r="M34" s="2">
        <v>3061354.4400000004</v>
      </c>
      <c r="N34" s="2">
        <f t="shared" si="1"/>
        <v>106947678.04000001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f t="shared" si="1"/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f t="shared" si="1"/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f t="shared" si="1"/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f t="shared" si="1"/>
        <v>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f t="shared" si="1"/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f t="shared" si="1"/>
        <v>0</v>
      </c>
    </row>
    <row r="41" spans="1:14" x14ac:dyDescent="0.25">
      <c r="A41" s="6" t="s">
        <v>46</v>
      </c>
      <c r="B41" s="7">
        <v>405539.37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f t="shared" si="1"/>
        <v>405539.37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f t="shared" si="1"/>
        <v>0</v>
      </c>
    </row>
    <row r="43" spans="1:14" x14ac:dyDescent="0.25">
      <c r="A43" s="1" t="s">
        <v>48</v>
      </c>
      <c r="B43" s="2">
        <v>405539.37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f t="shared" si="1"/>
        <v>405539.37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f t="shared" si="1"/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f t="shared" si="1"/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f t="shared" si="1"/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f t="shared" si="1"/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f t="shared" si="1"/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f t="shared" si="1"/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f t="shared" si="1"/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f t="shared" si="1"/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f t="shared" si="1"/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f t="shared" si="1"/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f t="shared" si="1"/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f t="shared" si="1"/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f t="shared" si="1"/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f t="shared" si="1"/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f t="shared" si="1"/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f t="shared" si="1"/>
        <v>0</v>
      </c>
    </row>
    <row r="60" spans="1:14" x14ac:dyDescent="0.25">
      <c r="A60" s="6" t="s">
        <v>65</v>
      </c>
      <c r="B60" s="7">
        <v>220350122.20000002</v>
      </c>
      <c r="C60" s="7">
        <v>221321458.31</v>
      </c>
      <c r="D60" s="7">
        <v>280084932.79999995</v>
      </c>
      <c r="E60" s="7">
        <v>279861074.58000004</v>
      </c>
      <c r="F60" s="7">
        <v>274940838.69999999</v>
      </c>
      <c r="G60" s="7">
        <v>322331972.79000002</v>
      </c>
      <c r="H60" s="7">
        <v>337379934.92000008</v>
      </c>
      <c r="I60" s="7">
        <v>390847631.39000005</v>
      </c>
      <c r="J60" s="7">
        <v>369947692.60000002</v>
      </c>
      <c r="K60" s="7">
        <v>430864439.28000003</v>
      </c>
      <c r="L60" s="7">
        <v>389622491.03999996</v>
      </c>
      <c r="M60" s="7">
        <v>361822090.56999993</v>
      </c>
      <c r="N60" s="7">
        <f t="shared" si="1"/>
        <v>3879374679.1800003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f t="shared" si="1"/>
        <v>0</v>
      </c>
    </row>
    <row r="62" spans="1:14" x14ac:dyDescent="0.25">
      <c r="A62" s="1" t="s">
        <v>67</v>
      </c>
      <c r="B62" s="2">
        <v>14626483.65</v>
      </c>
      <c r="C62" s="2">
        <v>13888836.970000001</v>
      </c>
      <c r="D62" s="2">
        <v>17626644.43</v>
      </c>
      <c r="E62" s="2">
        <v>16534353.970000001</v>
      </c>
      <c r="F62" s="2">
        <v>15491287.910000002</v>
      </c>
      <c r="G62" s="2">
        <v>19799147.479999997</v>
      </c>
      <c r="H62" s="2">
        <v>20748107.880000006</v>
      </c>
      <c r="I62" s="2">
        <v>21249116.079999998</v>
      </c>
      <c r="J62" s="2">
        <v>22963354.039999999</v>
      </c>
      <c r="K62" s="2">
        <v>24016635.860000003</v>
      </c>
      <c r="L62" s="2">
        <v>26592523.490000002</v>
      </c>
      <c r="M62" s="2">
        <v>28281678.279999997</v>
      </c>
      <c r="N62" s="2">
        <f t="shared" si="1"/>
        <v>241818170.04000002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f t="shared" si="1"/>
        <v>0</v>
      </c>
    </row>
    <row r="64" spans="1:14" x14ac:dyDescent="0.25">
      <c r="A64" s="1" t="s">
        <v>69</v>
      </c>
      <c r="B64" s="2">
        <v>1498423.85</v>
      </c>
      <c r="C64" s="2">
        <v>1178635.57</v>
      </c>
      <c r="D64" s="2">
        <v>889734.84</v>
      </c>
      <c r="E64" s="2">
        <v>2871771.82</v>
      </c>
      <c r="F64" s="2">
        <v>1806607.04</v>
      </c>
      <c r="G64" s="2">
        <v>1612405.02</v>
      </c>
      <c r="H64" s="2">
        <v>1792727.02</v>
      </c>
      <c r="I64" s="2">
        <v>2495064.7999999998</v>
      </c>
      <c r="J64" s="2">
        <v>3176421.3</v>
      </c>
      <c r="K64" s="2">
        <v>1921838.49</v>
      </c>
      <c r="L64" s="2">
        <v>2422258.96</v>
      </c>
      <c r="M64" s="2">
        <v>1722912.0699999998</v>
      </c>
      <c r="N64" s="2">
        <f t="shared" si="1"/>
        <v>23388800.780000001</v>
      </c>
    </row>
    <row r="65" spans="1:14" x14ac:dyDescent="0.25">
      <c r="A65" s="1" t="s">
        <v>70</v>
      </c>
      <c r="B65" s="2">
        <v>101010745.36</v>
      </c>
      <c r="C65" s="2">
        <v>92706949.489999995</v>
      </c>
      <c r="D65" s="2">
        <v>126710434.7</v>
      </c>
      <c r="E65" s="2">
        <v>125152326.21000001</v>
      </c>
      <c r="F65" s="2">
        <v>123388828.44999999</v>
      </c>
      <c r="G65" s="2">
        <v>146480065.32999998</v>
      </c>
      <c r="H65" s="2">
        <v>153313981.43000004</v>
      </c>
      <c r="I65" s="2">
        <v>183764448.97</v>
      </c>
      <c r="J65" s="2">
        <v>178192693.91</v>
      </c>
      <c r="K65" s="2">
        <v>209132002.37</v>
      </c>
      <c r="L65" s="2">
        <v>207561224.75999999</v>
      </c>
      <c r="M65" s="2">
        <v>174683634.44999999</v>
      </c>
      <c r="N65" s="2">
        <f t="shared" si="1"/>
        <v>1822097335.4300003</v>
      </c>
    </row>
    <row r="66" spans="1:14" x14ac:dyDescent="0.25">
      <c r="A66" s="1" t="s">
        <v>71</v>
      </c>
      <c r="B66" s="2">
        <v>3022161.1</v>
      </c>
      <c r="C66" s="2">
        <v>-120690.62000000011</v>
      </c>
      <c r="D66" s="2">
        <v>1385665.92</v>
      </c>
      <c r="E66" s="2">
        <v>2666339.3600000003</v>
      </c>
      <c r="F66" s="2">
        <v>3313580.64</v>
      </c>
      <c r="G66" s="2">
        <v>2428069.5999999996</v>
      </c>
      <c r="H66" s="2">
        <v>3123185.12</v>
      </c>
      <c r="I66" s="2">
        <v>3300812.32</v>
      </c>
      <c r="J66" s="2">
        <v>4463908.46</v>
      </c>
      <c r="K66" s="2">
        <v>2849342.01</v>
      </c>
      <c r="L66" s="2">
        <v>2318976.7999999998</v>
      </c>
      <c r="M66" s="2">
        <v>4633335.5999999996</v>
      </c>
      <c r="N66" s="2">
        <f t="shared" si="1"/>
        <v>33384686.310000002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f t="shared" si="1"/>
        <v>0</v>
      </c>
    </row>
    <row r="68" spans="1:14" x14ac:dyDescent="0.25">
      <c r="A68" s="1" t="s">
        <v>73</v>
      </c>
      <c r="B68" s="2">
        <v>44647648.840000004</v>
      </c>
      <c r="C68" s="2">
        <v>54781959.629999995</v>
      </c>
      <c r="D68" s="2">
        <v>71673605.169999987</v>
      </c>
      <c r="E68" s="2">
        <v>66227144.980000004</v>
      </c>
      <c r="F68" s="2">
        <v>61634105.479999997</v>
      </c>
      <c r="G68" s="2">
        <v>71459503.289999992</v>
      </c>
      <c r="H68" s="2">
        <v>79002803.460000008</v>
      </c>
      <c r="I68" s="2">
        <v>96618837.460000008</v>
      </c>
      <c r="J68" s="2">
        <v>81223226.310000002</v>
      </c>
      <c r="K68" s="2">
        <v>102459466.39</v>
      </c>
      <c r="L68" s="2">
        <v>66258558.310000002</v>
      </c>
      <c r="M68" s="2">
        <v>73267171.370000005</v>
      </c>
      <c r="N68" s="2">
        <f t="shared" si="1"/>
        <v>869254030.69000018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f t="shared" si="1"/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f t="shared" si="1"/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f t="shared" ref="N71:N103" si="2">+SUM(B71:M71)</f>
        <v>0</v>
      </c>
    </row>
    <row r="72" spans="1:14" x14ac:dyDescent="0.25">
      <c r="A72" s="1" t="s">
        <v>77</v>
      </c>
      <c r="B72" s="2">
        <v>41503725.990000002</v>
      </c>
      <c r="C72" s="2">
        <v>45111980.330000006</v>
      </c>
      <c r="D72" s="2">
        <v>43238543.100000001</v>
      </c>
      <c r="E72" s="2">
        <v>49475483.950000003</v>
      </c>
      <c r="F72" s="2">
        <v>53418209.140000001</v>
      </c>
      <c r="G72" s="2">
        <v>60965918.659999996</v>
      </c>
      <c r="H72" s="2">
        <v>58837264.13000001</v>
      </c>
      <c r="I72" s="2">
        <v>61996599.969999999</v>
      </c>
      <c r="J72" s="2">
        <v>61303878.910000004</v>
      </c>
      <c r="K72" s="2">
        <v>66706119.920000002</v>
      </c>
      <c r="L72" s="2">
        <v>72239398.38000001</v>
      </c>
      <c r="M72" s="2">
        <v>58149389.900000006</v>
      </c>
      <c r="N72" s="2">
        <f t="shared" si="2"/>
        <v>672946512.38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f t="shared" si="2"/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f t="shared" si="2"/>
        <v>0</v>
      </c>
    </row>
    <row r="75" spans="1:14" x14ac:dyDescent="0.25">
      <c r="A75" s="1" t="s">
        <v>80</v>
      </c>
      <c r="B75" s="2">
        <v>14040933.41</v>
      </c>
      <c r="C75" s="2">
        <v>13773786.939999999</v>
      </c>
      <c r="D75" s="2">
        <v>18560304.640000001</v>
      </c>
      <c r="E75" s="2">
        <v>16933654.289999999</v>
      </c>
      <c r="F75" s="2">
        <v>15888220.039999999</v>
      </c>
      <c r="G75" s="2">
        <v>19586863.41</v>
      </c>
      <c r="H75" s="2">
        <v>20561865.879999999</v>
      </c>
      <c r="I75" s="2">
        <v>21422751.789999999</v>
      </c>
      <c r="J75" s="2">
        <v>18624209.670000002</v>
      </c>
      <c r="K75" s="2">
        <v>23779034.239999998</v>
      </c>
      <c r="L75" s="2">
        <v>12229550.34</v>
      </c>
      <c r="M75" s="2">
        <v>21083968.899999999</v>
      </c>
      <c r="N75" s="2">
        <f t="shared" si="2"/>
        <v>216485143.55000001</v>
      </c>
    </row>
    <row r="76" spans="1:14" x14ac:dyDescent="0.25">
      <c r="A76" s="6" t="s">
        <v>81</v>
      </c>
      <c r="B76" s="7">
        <v>2607898.7599999998</v>
      </c>
      <c r="C76" s="7">
        <v>2613214.79</v>
      </c>
      <c r="D76" s="7">
        <v>4350325.9799999995</v>
      </c>
      <c r="E76" s="7">
        <v>3262152.7299999995</v>
      </c>
      <c r="F76" s="7">
        <v>3158715.71</v>
      </c>
      <c r="G76" s="7">
        <v>3869018.9199999995</v>
      </c>
      <c r="H76" s="7">
        <v>3928267.78</v>
      </c>
      <c r="I76" s="7">
        <v>2976146.2600000002</v>
      </c>
      <c r="J76" s="7">
        <v>2246649.2199999997</v>
      </c>
      <c r="K76" s="7">
        <v>1954457.1199999999</v>
      </c>
      <c r="L76" s="7">
        <v>1945578.02</v>
      </c>
      <c r="M76" s="7">
        <v>4375108.3600000003</v>
      </c>
      <c r="N76" s="7">
        <f t="shared" si="2"/>
        <v>37287533.649999999</v>
      </c>
    </row>
    <row r="77" spans="1:14" x14ac:dyDescent="0.25">
      <c r="A77" s="1" t="s">
        <v>15</v>
      </c>
      <c r="B77" s="2">
        <v>2607898.7599999998</v>
      </c>
      <c r="C77" s="2">
        <v>2613214.79</v>
      </c>
      <c r="D77" s="2">
        <v>4350325.9799999995</v>
      </c>
      <c r="E77" s="2">
        <v>3262152.7299999995</v>
      </c>
      <c r="F77" s="2">
        <v>3158715.71</v>
      </c>
      <c r="G77" s="2">
        <v>3869018.9199999995</v>
      </c>
      <c r="H77" s="2">
        <v>3928267.78</v>
      </c>
      <c r="I77" s="2">
        <v>2976146.2600000002</v>
      </c>
      <c r="J77" s="2">
        <v>2246649.2199999997</v>
      </c>
      <c r="K77" s="2">
        <v>1954457.1199999999</v>
      </c>
      <c r="L77" s="2">
        <v>1945578.02</v>
      </c>
      <c r="M77" s="2">
        <v>4375108.3600000003</v>
      </c>
      <c r="N77" s="2">
        <f t="shared" si="2"/>
        <v>37287533.649999999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f t="shared" si="2"/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f t="shared" si="2"/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f t="shared" si="2"/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f t="shared" si="2"/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f t="shared" si="2"/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f t="shared" si="2"/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f t="shared" si="2"/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f t="shared" si="2"/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f t="shared" si="2"/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f t="shared" si="2"/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f t="shared" si="2"/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f t="shared" si="2"/>
        <v>0</v>
      </c>
    </row>
    <row r="90" spans="1:14" x14ac:dyDescent="0.25">
      <c r="A90" s="6" t="s">
        <v>92</v>
      </c>
      <c r="B90" s="7">
        <v>47972602.129999995</v>
      </c>
      <c r="C90" s="7">
        <v>17220917.43</v>
      </c>
      <c r="D90" s="7">
        <v>38136122.890000001</v>
      </c>
      <c r="E90" s="7">
        <v>50877439.159999996</v>
      </c>
      <c r="F90" s="7">
        <v>64325195.659999996</v>
      </c>
      <c r="G90" s="7">
        <v>56889363.649999991</v>
      </c>
      <c r="H90" s="7">
        <v>64331710.590000004</v>
      </c>
      <c r="I90" s="7">
        <v>62119285.180000007</v>
      </c>
      <c r="J90" s="7">
        <v>52821611.799999997</v>
      </c>
      <c r="K90" s="7">
        <v>62044288.859999992</v>
      </c>
      <c r="L90" s="7">
        <v>71585463.530000001</v>
      </c>
      <c r="M90" s="7">
        <v>68845397.079999998</v>
      </c>
      <c r="N90" s="7">
        <f t="shared" si="2"/>
        <v>657169397.96000004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f t="shared" si="2"/>
        <v>0</v>
      </c>
    </row>
    <row r="92" spans="1:14" x14ac:dyDescent="0.25">
      <c r="A92" s="1" t="s">
        <v>93</v>
      </c>
      <c r="B92" s="2">
        <v>39177845.509999998</v>
      </c>
      <c r="C92" s="2">
        <v>11778095.43</v>
      </c>
      <c r="D92" s="2">
        <v>30871180.59</v>
      </c>
      <c r="E92" s="2">
        <v>41691501.32</v>
      </c>
      <c r="F92" s="2">
        <v>50390601.909999996</v>
      </c>
      <c r="G92" s="2">
        <v>44407920.699999996</v>
      </c>
      <c r="H92" s="2">
        <v>51694743.990000002</v>
      </c>
      <c r="I92" s="2">
        <v>49105290.580000006</v>
      </c>
      <c r="J92" s="2">
        <v>40444889.75</v>
      </c>
      <c r="K92" s="2">
        <v>57819741.959999993</v>
      </c>
      <c r="L92" s="2">
        <v>57528408.289999999</v>
      </c>
      <c r="M92" s="2">
        <v>56822128.619999997</v>
      </c>
      <c r="N92" s="2">
        <f t="shared" si="2"/>
        <v>531732348.64999998</v>
      </c>
    </row>
    <row r="93" spans="1:14" x14ac:dyDescent="0.25">
      <c r="A93" s="1" t="s">
        <v>94</v>
      </c>
      <c r="B93" s="2">
        <v>8794756.6199999992</v>
      </c>
      <c r="C93" s="2">
        <v>5442822</v>
      </c>
      <c r="D93" s="2">
        <v>7264942.2999999998</v>
      </c>
      <c r="E93" s="2">
        <v>9185937.8399999999</v>
      </c>
      <c r="F93" s="2">
        <v>13934593.75</v>
      </c>
      <c r="G93" s="2">
        <v>12481442.949999999</v>
      </c>
      <c r="H93" s="2">
        <v>12636966.6</v>
      </c>
      <c r="I93" s="2">
        <v>13013994.6</v>
      </c>
      <c r="J93" s="2">
        <v>12376722.050000001</v>
      </c>
      <c r="K93" s="2">
        <v>4224546.9000000004</v>
      </c>
      <c r="L93" s="2">
        <v>14057055.24</v>
      </c>
      <c r="M93" s="2">
        <v>12023268.459999999</v>
      </c>
      <c r="N93" s="2">
        <f t="shared" si="2"/>
        <v>125437049.30999997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f t="shared" si="2"/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f t="shared" si="2"/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f t="shared" si="2"/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f t="shared" si="2"/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f t="shared" si="2"/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f t="shared" si="2"/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f t="shared" si="2"/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f t="shared" si="2"/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f t="shared" si="2"/>
        <v>0</v>
      </c>
    </row>
    <row r="103" spans="1:14" x14ac:dyDescent="0.25">
      <c r="A103" s="12" t="s">
        <v>125</v>
      </c>
      <c r="B103" s="13">
        <v>280873604.28000003</v>
      </c>
      <c r="C103" s="13">
        <v>248087355.88</v>
      </c>
      <c r="D103" s="13">
        <v>331972557.66999996</v>
      </c>
      <c r="E103" s="13">
        <v>341970015.27000004</v>
      </c>
      <c r="F103" s="13">
        <v>352094342.87</v>
      </c>
      <c r="G103" s="13">
        <v>393491541.90999997</v>
      </c>
      <c r="H103" s="13">
        <v>416137412.04000008</v>
      </c>
      <c r="I103" s="13">
        <v>467653750.44000006</v>
      </c>
      <c r="J103" s="13">
        <v>440934102.3300001</v>
      </c>
      <c r="K103" s="13">
        <v>513075653.58999997</v>
      </c>
      <c r="L103" s="13">
        <v>471877061.28999996</v>
      </c>
      <c r="M103" s="13">
        <v>438103950.44999999</v>
      </c>
      <c r="N103" s="13">
        <f t="shared" si="2"/>
        <v>4696271348.0199995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>
      <selection activeCell="A2" sqref="A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198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64693.94</v>
      </c>
      <c r="D6" s="7">
        <v>0</v>
      </c>
      <c r="E6" s="7">
        <v>0</v>
      </c>
      <c r="F6" s="7">
        <v>0</v>
      </c>
      <c r="G6" s="7">
        <v>0</v>
      </c>
      <c r="H6" s="7">
        <v>70348.02</v>
      </c>
      <c r="I6" s="7">
        <v>70348.02</v>
      </c>
      <c r="J6" s="7">
        <v>70348.02</v>
      </c>
      <c r="K6" s="7">
        <v>76110.37</v>
      </c>
      <c r="L6" s="7">
        <v>152220.74</v>
      </c>
      <c r="M6" s="7">
        <v>194507.65999999997</v>
      </c>
      <c r="N6" s="7">
        <v>698576.77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64693.94</v>
      </c>
      <c r="D11" s="2">
        <v>0</v>
      </c>
      <c r="E11" s="2">
        <v>0</v>
      </c>
      <c r="F11" s="2">
        <v>0</v>
      </c>
      <c r="G11" s="2">
        <v>0</v>
      </c>
      <c r="H11" s="2">
        <v>70348.02</v>
      </c>
      <c r="I11" s="2">
        <v>70348.02</v>
      </c>
      <c r="J11" s="2">
        <v>70348.02</v>
      </c>
      <c r="K11" s="2">
        <v>76110.37</v>
      </c>
      <c r="L11" s="2">
        <v>152220.74</v>
      </c>
      <c r="M11" s="2">
        <v>194507.65999999997</v>
      </c>
      <c r="N11" s="2">
        <v>698576.77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350000</v>
      </c>
      <c r="G12" s="7">
        <v>810000</v>
      </c>
      <c r="H12" s="7">
        <v>380000</v>
      </c>
      <c r="I12" s="7">
        <v>0</v>
      </c>
      <c r="J12" s="7">
        <v>531240</v>
      </c>
      <c r="K12" s="7">
        <v>412620</v>
      </c>
      <c r="L12" s="7">
        <v>232760</v>
      </c>
      <c r="M12" s="7">
        <v>0</v>
      </c>
      <c r="N12" s="7">
        <v>2716620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350000</v>
      </c>
      <c r="G13" s="2">
        <v>810000</v>
      </c>
      <c r="H13" s="2">
        <v>380000</v>
      </c>
      <c r="I13" s="2">
        <v>0</v>
      </c>
      <c r="J13" s="2">
        <v>531240</v>
      </c>
      <c r="K13" s="2">
        <v>412620</v>
      </c>
      <c r="L13" s="2">
        <v>232760</v>
      </c>
      <c r="M13" s="2">
        <v>0</v>
      </c>
      <c r="N13" s="2">
        <v>2716620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643165.73</v>
      </c>
      <c r="G19" s="7">
        <v>2849634.4</v>
      </c>
      <c r="H19" s="7">
        <v>2759391.56</v>
      </c>
      <c r="I19" s="7">
        <v>1140658.3799999999</v>
      </c>
      <c r="J19" s="7">
        <v>1006638.47</v>
      </c>
      <c r="K19" s="7">
        <v>0</v>
      </c>
      <c r="L19" s="7">
        <v>0</v>
      </c>
      <c r="M19" s="7">
        <v>0</v>
      </c>
      <c r="N19" s="7">
        <v>8399488.5399999991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643165.73</v>
      </c>
      <c r="G21" s="2">
        <v>2849634.4</v>
      </c>
      <c r="H21" s="2">
        <v>2759391.56</v>
      </c>
      <c r="I21" s="2">
        <v>1140658.3799999999</v>
      </c>
      <c r="J21" s="2">
        <v>1006638.47</v>
      </c>
      <c r="K21" s="2">
        <v>0</v>
      </c>
      <c r="L21" s="2">
        <v>0</v>
      </c>
      <c r="M21" s="2">
        <v>0</v>
      </c>
      <c r="N21" s="2">
        <v>8399488.5399999991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469064.44</v>
      </c>
      <c r="C24" s="7">
        <v>848515.56</v>
      </c>
      <c r="D24" s="7">
        <v>315726.71999999997</v>
      </c>
      <c r="E24" s="7">
        <v>1164242.28</v>
      </c>
      <c r="F24" s="7">
        <v>295993.8</v>
      </c>
      <c r="G24" s="7">
        <v>552521.76</v>
      </c>
      <c r="H24" s="7">
        <v>1381304.4</v>
      </c>
      <c r="I24" s="7">
        <v>0</v>
      </c>
      <c r="J24" s="7">
        <v>799584.52</v>
      </c>
      <c r="K24" s="7">
        <v>1118956.68</v>
      </c>
      <c r="L24" s="7">
        <v>2390365.46</v>
      </c>
      <c r="M24" s="7">
        <v>-1830073.22</v>
      </c>
      <c r="N24" s="7">
        <v>7506202.3999999976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469064.44</v>
      </c>
      <c r="C26" s="2">
        <v>848515.56</v>
      </c>
      <c r="D26" s="2">
        <v>315726.71999999997</v>
      </c>
      <c r="E26" s="2">
        <v>1164242.28</v>
      </c>
      <c r="F26" s="2">
        <v>295993.8</v>
      </c>
      <c r="G26" s="2">
        <v>552521.76</v>
      </c>
      <c r="H26" s="2">
        <v>1381304.4</v>
      </c>
      <c r="I26" s="2">
        <v>0</v>
      </c>
      <c r="J26" s="2">
        <v>799584.52</v>
      </c>
      <c r="K26" s="2">
        <v>1118956.68</v>
      </c>
      <c r="L26" s="2">
        <v>2390365.46</v>
      </c>
      <c r="M26" s="2">
        <v>-1830073.22</v>
      </c>
      <c r="N26" s="2">
        <v>7506202.3999999976</v>
      </c>
    </row>
    <row r="27" spans="1:14" x14ac:dyDescent="0.25">
      <c r="A27" s="6" t="s">
        <v>33</v>
      </c>
      <c r="B27" s="7">
        <v>6644513.7000000002</v>
      </c>
      <c r="C27" s="7">
        <v>5950261.8700000001</v>
      </c>
      <c r="D27" s="7">
        <v>7573134.9000000004</v>
      </c>
      <c r="E27" s="7">
        <v>7808666.7199999997</v>
      </c>
      <c r="F27" s="7">
        <v>15834784.190000001</v>
      </c>
      <c r="G27" s="7">
        <v>10735958.539999999</v>
      </c>
      <c r="H27" s="7">
        <v>12581487.5</v>
      </c>
      <c r="I27" s="7">
        <v>11832501.76</v>
      </c>
      <c r="J27" s="7">
        <v>12009182.759999998</v>
      </c>
      <c r="K27" s="7">
        <v>11222590.09</v>
      </c>
      <c r="L27" s="7">
        <v>13041224.050000001</v>
      </c>
      <c r="M27" s="7">
        <v>7553658.1500000004</v>
      </c>
      <c r="N27" s="7">
        <v>122787964.23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302860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302860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1329515.17</v>
      </c>
      <c r="H32" s="2">
        <v>1463848.15</v>
      </c>
      <c r="I32" s="2">
        <v>2469853.6</v>
      </c>
      <c r="J32" s="2">
        <v>261837.049999999</v>
      </c>
      <c r="K32" s="2">
        <v>0</v>
      </c>
      <c r="L32" s="2">
        <v>0</v>
      </c>
      <c r="M32" s="2">
        <v>0</v>
      </c>
      <c r="N32" s="2">
        <v>5525053.9699999988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6644513.7000000002</v>
      </c>
      <c r="C34" s="2">
        <v>5950261.8700000001</v>
      </c>
      <c r="D34" s="2">
        <v>6622659.9000000004</v>
      </c>
      <c r="E34" s="2">
        <v>7686403.2000000002</v>
      </c>
      <c r="F34" s="2">
        <v>6828545.7000000002</v>
      </c>
      <c r="G34" s="2">
        <v>7240317.2999999998</v>
      </c>
      <c r="H34" s="2">
        <v>7232472.3500000006</v>
      </c>
      <c r="I34" s="2">
        <v>6822474.75</v>
      </c>
      <c r="J34" s="2">
        <v>7801540.2000000002</v>
      </c>
      <c r="K34" s="2">
        <v>7061821.2000000002</v>
      </c>
      <c r="L34" s="2">
        <v>8578644.3000000007</v>
      </c>
      <c r="M34" s="2">
        <v>7553658.1500000004</v>
      </c>
      <c r="N34" s="2">
        <v>86023312.620000005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1917520.77</v>
      </c>
      <c r="G36" s="2">
        <v>174094.76</v>
      </c>
      <c r="H36" s="2">
        <v>139989</v>
      </c>
      <c r="I36" s="2">
        <v>60787.41</v>
      </c>
      <c r="J36" s="2">
        <v>0</v>
      </c>
      <c r="K36" s="2">
        <v>0</v>
      </c>
      <c r="L36" s="2">
        <v>0</v>
      </c>
      <c r="M36" s="2">
        <v>0</v>
      </c>
      <c r="N36" s="2">
        <v>2292391.9400000004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950475</v>
      </c>
      <c r="E38" s="2">
        <v>122263.52</v>
      </c>
      <c r="F38" s="2">
        <v>7088717.7200000007</v>
      </c>
      <c r="G38" s="2">
        <v>1689171.31</v>
      </c>
      <c r="H38" s="2">
        <v>3745178</v>
      </c>
      <c r="I38" s="2">
        <v>2479386</v>
      </c>
      <c r="J38" s="2">
        <v>3945805.51</v>
      </c>
      <c r="K38" s="2">
        <v>4160768.8899999997</v>
      </c>
      <c r="L38" s="2">
        <v>4462579.75</v>
      </c>
      <c r="M38" s="2">
        <v>0</v>
      </c>
      <c r="N38" s="2">
        <v>28644345.700000003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2912569.2600000002</v>
      </c>
      <c r="C41" s="7">
        <v>2777423.49</v>
      </c>
      <c r="D41" s="7">
        <v>1273063.8799999999</v>
      </c>
      <c r="E41" s="7">
        <v>713685.39</v>
      </c>
      <c r="F41" s="7">
        <v>2012542.34</v>
      </c>
      <c r="G41" s="7">
        <v>1801338.68</v>
      </c>
      <c r="H41" s="7">
        <v>3182709.88</v>
      </c>
      <c r="I41" s="7">
        <v>3063823.56</v>
      </c>
      <c r="J41" s="7">
        <v>2923785.83</v>
      </c>
      <c r="K41" s="7">
        <v>3259593.75</v>
      </c>
      <c r="L41" s="7">
        <v>2808384.28</v>
      </c>
      <c r="M41" s="7">
        <v>3398211.31</v>
      </c>
      <c r="N41" s="7">
        <v>30127131.649999995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2912569.2600000002</v>
      </c>
      <c r="C43" s="2">
        <v>2777423.49</v>
      </c>
      <c r="D43" s="2">
        <v>1273063.8799999999</v>
      </c>
      <c r="E43" s="2">
        <v>713685.39</v>
      </c>
      <c r="F43" s="2">
        <v>2012542.34</v>
      </c>
      <c r="G43" s="2">
        <v>1801338.68</v>
      </c>
      <c r="H43" s="2">
        <v>3182709.88</v>
      </c>
      <c r="I43" s="2">
        <v>3063823.56</v>
      </c>
      <c r="J43" s="2">
        <v>2923785.83</v>
      </c>
      <c r="K43" s="2">
        <v>3259593.75</v>
      </c>
      <c r="L43" s="2">
        <v>2808384.28</v>
      </c>
      <c r="M43" s="2">
        <v>3398211.31</v>
      </c>
      <c r="N43" s="2">
        <v>30127131.649999995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171723002.93000001</v>
      </c>
      <c r="C60" s="7">
        <v>184846020.02000001</v>
      </c>
      <c r="D60" s="7">
        <v>153953685.16</v>
      </c>
      <c r="E60" s="7">
        <v>55794590.779999994</v>
      </c>
      <c r="F60" s="7">
        <v>90306546.249999985</v>
      </c>
      <c r="G60" s="7">
        <v>128993354.21000001</v>
      </c>
      <c r="H60" s="7">
        <v>132184041.3</v>
      </c>
      <c r="I60" s="7">
        <v>177619762.75999999</v>
      </c>
      <c r="J60" s="7">
        <v>201603049.43999985</v>
      </c>
      <c r="K60" s="7">
        <v>214687838.94</v>
      </c>
      <c r="L60" s="7">
        <v>236054032.76999998</v>
      </c>
      <c r="M60" s="7">
        <v>237550917.88</v>
      </c>
      <c r="N60" s="7">
        <v>1985316842.4400001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8196398.3099999996</v>
      </c>
      <c r="C62" s="2">
        <v>8901656.4799999986</v>
      </c>
      <c r="D62" s="2">
        <v>7354393.7000000002</v>
      </c>
      <c r="E62" s="2">
        <v>784199.74</v>
      </c>
      <c r="F62" s="2">
        <v>501798</v>
      </c>
      <c r="G62" s="2">
        <v>2530573.8499999996</v>
      </c>
      <c r="H62" s="2">
        <v>6531499.0800000001</v>
      </c>
      <c r="I62" s="2">
        <v>9397342.459999999</v>
      </c>
      <c r="J62" s="2">
        <v>6888717.8199999779</v>
      </c>
      <c r="K62" s="2">
        <v>6882873.8700000001</v>
      </c>
      <c r="L62" s="2">
        <v>9276081.3000000007</v>
      </c>
      <c r="M62" s="2">
        <v>11227145.120000003</v>
      </c>
      <c r="N62" s="2">
        <v>78472679.729999974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1426920.74</v>
      </c>
      <c r="C64" s="2">
        <v>1313694.77</v>
      </c>
      <c r="D64" s="2">
        <v>1256543.6599999999</v>
      </c>
      <c r="E64" s="2">
        <v>1687415.91</v>
      </c>
      <c r="F64" s="2">
        <v>1677061.61</v>
      </c>
      <c r="G64" s="2">
        <v>1895594.99</v>
      </c>
      <c r="H64" s="2">
        <v>2396401.2400000002</v>
      </c>
      <c r="I64" s="2">
        <v>1577060.76</v>
      </c>
      <c r="J64" s="2">
        <v>2522406.8799999901</v>
      </c>
      <c r="K64" s="2">
        <v>1582129.53</v>
      </c>
      <c r="L64" s="2">
        <v>402297.26</v>
      </c>
      <c r="M64" s="2">
        <v>1393844.65</v>
      </c>
      <c r="N64" s="2">
        <v>19131371.999999989</v>
      </c>
    </row>
    <row r="65" spans="1:14" x14ac:dyDescent="0.25">
      <c r="A65" s="1" t="s">
        <v>70</v>
      </c>
      <c r="B65" s="2">
        <v>66320098.459999993</v>
      </c>
      <c r="C65" s="2">
        <v>77835142.590000004</v>
      </c>
      <c r="D65" s="2">
        <v>62453281.939999998</v>
      </c>
      <c r="E65" s="2">
        <v>41046945.199999996</v>
      </c>
      <c r="F65" s="2">
        <v>62923960.280000001</v>
      </c>
      <c r="G65" s="2">
        <v>83605960.180000007</v>
      </c>
      <c r="H65" s="2">
        <v>90722386.780000001</v>
      </c>
      <c r="I65" s="2">
        <v>102898502.09999999</v>
      </c>
      <c r="J65" s="2">
        <v>108507573.16999991</v>
      </c>
      <c r="K65" s="2">
        <v>114879762.09</v>
      </c>
      <c r="L65" s="2">
        <v>120743288.64</v>
      </c>
      <c r="M65" s="2">
        <v>115999501.40000001</v>
      </c>
      <c r="N65" s="2">
        <v>1047936402.83</v>
      </c>
    </row>
    <row r="66" spans="1:14" x14ac:dyDescent="0.25">
      <c r="A66" s="1" t="s">
        <v>71</v>
      </c>
      <c r="B66" s="2">
        <v>2631842.2199999997</v>
      </c>
      <c r="C66" s="2">
        <v>2648016.9</v>
      </c>
      <c r="D66" s="2">
        <v>2435697.84</v>
      </c>
      <c r="E66" s="2">
        <v>1240086.18</v>
      </c>
      <c r="F66" s="2">
        <v>851865.44</v>
      </c>
      <c r="G66" s="2">
        <v>2258511.5099999998</v>
      </c>
      <c r="H66" s="2">
        <v>1583437.65</v>
      </c>
      <c r="I66" s="2">
        <v>1413054.57</v>
      </c>
      <c r="J66" s="2">
        <v>2175179.96</v>
      </c>
      <c r="K66" s="2">
        <v>3686188.8</v>
      </c>
      <c r="L66" s="2">
        <v>3163874.4</v>
      </c>
      <c r="M66" s="2">
        <v>600142</v>
      </c>
      <c r="N66" s="2">
        <v>24687897.469999999</v>
      </c>
    </row>
    <row r="67" spans="1:14" x14ac:dyDescent="0.25">
      <c r="A67" s="1" t="s">
        <v>72</v>
      </c>
      <c r="B67" s="2">
        <v>1070886.47</v>
      </c>
      <c r="C67" s="2">
        <v>1627126</v>
      </c>
      <c r="D67" s="2">
        <v>726683.06</v>
      </c>
      <c r="E67" s="2">
        <v>1101029.6000000001</v>
      </c>
      <c r="F67" s="2">
        <v>2548652.7999999998</v>
      </c>
      <c r="G67" s="2">
        <v>741025.5</v>
      </c>
      <c r="H67" s="2">
        <v>835409.21</v>
      </c>
      <c r="I67" s="2">
        <v>746172.04</v>
      </c>
      <c r="J67" s="2">
        <v>0</v>
      </c>
      <c r="K67" s="2">
        <v>0</v>
      </c>
      <c r="L67" s="2">
        <v>0</v>
      </c>
      <c r="M67" s="2">
        <v>0</v>
      </c>
      <c r="N67" s="2">
        <v>9396984.6799999997</v>
      </c>
    </row>
    <row r="68" spans="1:14" x14ac:dyDescent="0.25">
      <c r="A68" s="1" t="s">
        <v>73</v>
      </c>
      <c r="B68" s="2">
        <v>59825462.219999991</v>
      </c>
      <c r="C68" s="2">
        <v>57528353.130000003</v>
      </c>
      <c r="D68" s="2">
        <v>45277155.609999992</v>
      </c>
      <c r="E68" s="2">
        <v>0</v>
      </c>
      <c r="F68" s="2">
        <v>4831207.7</v>
      </c>
      <c r="G68" s="2">
        <v>19374672.069999997</v>
      </c>
      <c r="H68" s="2">
        <v>1457407.0299999998</v>
      </c>
      <c r="I68" s="2">
        <v>10005947.92</v>
      </c>
      <c r="J68" s="2">
        <v>18273636.18</v>
      </c>
      <c r="K68" s="2">
        <v>25289819.529999997</v>
      </c>
      <c r="L68" s="2">
        <v>34376915.390000001</v>
      </c>
      <c r="M68" s="2">
        <v>43891362.559999995</v>
      </c>
      <c r="N68" s="2">
        <v>320131939.33999997</v>
      </c>
    </row>
    <row r="69" spans="1:14" x14ac:dyDescent="0.25">
      <c r="A69" s="1" t="s">
        <v>74</v>
      </c>
      <c r="B69" s="2">
        <v>537121.56000000006</v>
      </c>
      <c r="C69" s="2">
        <v>544921.56000000006</v>
      </c>
      <c r="D69" s="2">
        <v>792072.96</v>
      </c>
      <c r="E69" s="2">
        <v>396036.48</v>
      </c>
      <c r="F69" s="2">
        <v>198018.24</v>
      </c>
      <c r="G69" s="2">
        <v>13201.2</v>
      </c>
      <c r="H69" s="2">
        <v>241897.51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2723269.51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21688549.84</v>
      </c>
      <c r="C72" s="2">
        <v>23239054.739999998</v>
      </c>
      <c r="D72" s="2">
        <v>26217297.449999999</v>
      </c>
      <c r="E72" s="2">
        <v>5186787.96</v>
      </c>
      <c r="F72" s="2">
        <v>5626473.1600000001</v>
      </c>
      <c r="G72" s="2">
        <v>6721905.4499999993</v>
      </c>
      <c r="H72" s="2">
        <v>17099699.379999999</v>
      </c>
      <c r="I72" s="2">
        <v>32211513.240000006</v>
      </c>
      <c r="J72" s="2">
        <v>42492061.249999993</v>
      </c>
      <c r="K72" s="2">
        <v>45245551.650000006</v>
      </c>
      <c r="L72" s="2">
        <v>50135749.169999994</v>
      </c>
      <c r="M72" s="2">
        <v>48061594.199999996</v>
      </c>
      <c r="N72" s="2">
        <v>323926237.49000001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10025723.109999999</v>
      </c>
      <c r="C75" s="2">
        <v>11208053.85</v>
      </c>
      <c r="D75" s="2">
        <v>7440558.9400000004</v>
      </c>
      <c r="E75" s="2">
        <v>4352089.71</v>
      </c>
      <c r="F75" s="2">
        <v>11147509.02</v>
      </c>
      <c r="G75" s="2">
        <v>11851909.460000001</v>
      </c>
      <c r="H75" s="2">
        <v>11315903.42</v>
      </c>
      <c r="I75" s="2">
        <v>19370169.670000002</v>
      </c>
      <c r="J75" s="2">
        <v>20743474.179999989</v>
      </c>
      <c r="K75" s="2">
        <v>17121513.469999999</v>
      </c>
      <c r="L75" s="2">
        <v>17955826.609999999</v>
      </c>
      <c r="M75" s="2">
        <v>16377327.949999999</v>
      </c>
      <c r="N75" s="2">
        <v>158910059.38999999</v>
      </c>
    </row>
    <row r="76" spans="1:14" x14ac:dyDescent="0.25">
      <c r="A76" s="6" t="s">
        <v>81</v>
      </c>
      <c r="B76" s="7">
        <v>2258244.0499999998</v>
      </c>
      <c r="C76" s="7">
        <v>2604252.9499999997</v>
      </c>
      <c r="D76" s="7">
        <v>2465191.0400000005</v>
      </c>
      <c r="E76" s="7">
        <v>1240854.6100000001</v>
      </c>
      <c r="F76" s="7">
        <v>2023925.4499999997</v>
      </c>
      <c r="G76" s="7">
        <v>2298184.7000000002</v>
      </c>
      <c r="H76" s="7">
        <v>2080949.55</v>
      </c>
      <c r="I76" s="7">
        <v>2334856.84</v>
      </c>
      <c r="J76" s="7">
        <v>2406820.2899999903</v>
      </c>
      <c r="K76" s="7">
        <v>2149128.91</v>
      </c>
      <c r="L76" s="7">
        <v>2608232.7999999998</v>
      </c>
      <c r="M76" s="7">
        <v>2208057.86</v>
      </c>
      <c r="N76" s="7">
        <v>26678699.049999993</v>
      </c>
    </row>
    <row r="77" spans="1:14" x14ac:dyDescent="0.25">
      <c r="A77" s="1" t="s">
        <v>15</v>
      </c>
      <c r="B77" s="2">
        <v>2258244.0499999998</v>
      </c>
      <c r="C77" s="2">
        <v>2604252.9499999997</v>
      </c>
      <c r="D77" s="2">
        <v>2465191.0400000005</v>
      </c>
      <c r="E77" s="2">
        <v>1240854.6100000001</v>
      </c>
      <c r="F77" s="2">
        <v>2023925.4499999997</v>
      </c>
      <c r="G77" s="2">
        <v>2298184.7000000002</v>
      </c>
      <c r="H77" s="2">
        <v>2080949.55</v>
      </c>
      <c r="I77" s="2">
        <v>2334856.84</v>
      </c>
      <c r="J77" s="2">
        <v>2406820.2899999903</v>
      </c>
      <c r="K77" s="2">
        <v>2149128.91</v>
      </c>
      <c r="L77" s="2">
        <v>2608232.7999999998</v>
      </c>
      <c r="M77" s="2">
        <v>2208057.86</v>
      </c>
      <c r="N77" s="2">
        <v>26678699.049999993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39668018.719999999</v>
      </c>
      <c r="C90" s="7">
        <v>48229584.890000001</v>
      </c>
      <c r="D90" s="7">
        <v>52085393.539999992</v>
      </c>
      <c r="E90" s="7">
        <v>45212388.609999999</v>
      </c>
      <c r="F90" s="7">
        <v>44442173.100000001</v>
      </c>
      <c r="G90" s="7">
        <v>26836804.280000001</v>
      </c>
      <c r="H90" s="7">
        <v>42653628.519999996</v>
      </c>
      <c r="I90" s="7">
        <v>48382569.18</v>
      </c>
      <c r="J90" s="7">
        <v>45508804.899999999</v>
      </c>
      <c r="K90" s="7">
        <v>44788154.449999996</v>
      </c>
      <c r="L90" s="7">
        <v>40262049.670000002</v>
      </c>
      <c r="M90" s="7">
        <v>40678976.159999996</v>
      </c>
      <c r="N90" s="7">
        <v>518748546.01999998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33071610.899999999</v>
      </c>
      <c r="C92" s="2">
        <v>41950519.719999999</v>
      </c>
      <c r="D92" s="2">
        <v>41515840.239999995</v>
      </c>
      <c r="E92" s="2">
        <v>37945933.079999998</v>
      </c>
      <c r="F92" s="2">
        <v>36495569.380000003</v>
      </c>
      <c r="G92" s="2">
        <v>23818943.640000001</v>
      </c>
      <c r="H92" s="2">
        <v>33427271.91</v>
      </c>
      <c r="I92" s="2">
        <v>39999039.18</v>
      </c>
      <c r="J92" s="2">
        <v>36189157.82</v>
      </c>
      <c r="K92" s="2">
        <v>38153666.629999995</v>
      </c>
      <c r="L92" s="2">
        <v>35302166.689999998</v>
      </c>
      <c r="M92" s="2">
        <v>38128563.239999995</v>
      </c>
      <c r="N92" s="2">
        <v>435998282.42999995</v>
      </c>
    </row>
    <row r="93" spans="1:14" x14ac:dyDescent="0.25">
      <c r="A93" s="1" t="s">
        <v>94</v>
      </c>
      <c r="B93" s="2">
        <v>6596407.8199999994</v>
      </c>
      <c r="C93" s="2">
        <v>6279065.1699999999</v>
      </c>
      <c r="D93" s="2">
        <v>10569553.300000001</v>
      </c>
      <c r="E93" s="2">
        <v>7266455.5300000003</v>
      </c>
      <c r="F93" s="2">
        <v>7946603.7200000007</v>
      </c>
      <c r="G93" s="2">
        <v>3017860.64</v>
      </c>
      <c r="H93" s="2">
        <v>9226356.6099999994</v>
      </c>
      <c r="I93" s="2">
        <v>8383530</v>
      </c>
      <c r="J93" s="2">
        <v>9319647.0800000001</v>
      </c>
      <c r="K93" s="2">
        <v>6634487.8200000003</v>
      </c>
      <c r="L93" s="2">
        <v>4959882.9800000004</v>
      </c>
      <c r="M93" s="2">
        <v>2550412.92</v>
      </c>
      <c r="N93" s="2">
        <v>82750263.590000004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223675413.09999999</v>
      </c>
      <c r="C103" s="13">
        <v>245320752.72</v>
      </c>
      <c r="D103" s="13">
        <v>217666195.24000001</v>
      </c>
      <c r="E103" s="13">
        <v>111934428.38999999</v>
      </c>
      <c r="F103" s="13">
        <v>155909130.85999998</v>
      </c>
      <c r="G103" s="13">
        <v>174877796.56999999</v>
      </c>
      <c r="H103" s="13">
        <v>197273860.73000002</v>
      </c>
      <c r="I103" s="13">
        <v>244444520.50000003</v>
      </c>
      <c r="J103" s="13">
        <v>266859454.22999987</v>
      </c>
      <c r="K103" s="13">
        <v>277714993.19</v>
      </c>
      <c r="L103" s="13">
        <v>297549269.77000004</v>
      </c>
      <c r="M103" s="13">
        <v>289754255.80000001</v>
      </c>
      <c r="N103" s="13">
        <v>2702980071.1000004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zoomScaleNormal="100" workbookViewId="0"/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44266.48</v>
      </c>
      <c r="C6" s="7">
        <v>44266.48</v>
      </c>
      <c r="D6" s="7">
        <v>0</v>
      </c>
      <c r="E6" s="7">
        <v>47223.76</v>
      </c>
      <c r="F6" s="7">
        <v>0</v>
      </c>
      <c r="G6" s="7">
        <v>0</v>
      </c>
      <c r="H6" s="7">
        <v>0</v>
      </c>
      <c r="I6" s="7">
        <v>102058.1</v>
      </c>
      <c r="J6" s="7">
        <v>174617.58000000002</v>
      </c>
      <c r="K6" s="7">
        <v>58205.86</v>
      </c>
      <c r="L6" s="7">
        <v>0</v>
      </c>
      <c r="M6" s="7">
        <v>64693.94</v>
      </c>
      <c r="N6" s="7">
        <v>535332.19999999995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44266.48</v>
      </c>
      <c r="C11" s="2">
        <v>44266.48</v>
      </c>
      <c r="D11" s="2">
        <v>0</v>
      </c>
      <c r="E11" s="2">
        <v>47223.76</v>
      </c>
      <c r="F11" s="2">
        <v>0</v>
      </c>
      <c r="G11" s="2">
        <v>0</v>
      </c>
      <c r="H11" s="2">
        <v>0</v>
      </c>
      <c r="I11" s="2">
        <v>102058.1</v>
      </c>
      <c r="J11" s="2">
        <v>174617.58000000002</v>
      </c>
      <c r="K11" s="2">
        <v>58205.86</v>
      </c>
      <c r="L11" s="2">
        <v>0</v>
      </c>
      <c r="M11" s="2">
        <v>64693.94</v>
      </c>
      <c r="N11" s="2">
        <v>535332.19999999995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807698.24</v>
      </c>
      <c r="C24" s="7">
        <v>135347.07999999999</v>
      </c>
      <c r="D24" s="7">
        <v>119513.31</v>
      </c>
      <c r="E24" s="7">
        <v>229558.65</v>
      </c>
      <c r="F24" s="7">
        <v>13503.45</v>
      </c>
      <c r="G24" s="7">
        <v>1346249</v>
      </c>
      <c r="H24" s="7">
        <v>406561.38</v>
      </c>
      <c r="I24" s="7">
        <v>143223.9</v>
      </c>
      <c r="J24" s="7">
        <v>423019.86</v>
      </c>
      <c r="K24" s="7">
        <v>825007.62</v>
      </c>
      <c r="L24" s="7">
        <v>250414.07999999999</v>
      </c>
      <c r="M24" s="7">
        <v>577724.92999999993</v>
      </c>
      <c r="N24" s="7">
        <v>5277821.4999999991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807698.24</v>
      </c>
      <c r="C26" s="2">
        <v>135347.07999999999</v>
      </c>
      <c r="D26" s="2">
        <v>119513.31</v>
      </c>
      <c r="E26" s="2">
        <v>229558.65</v>
      </c>
      <c r="F26" s="2">
        <v>13503.45</v>
      </c>
      <c r="G26" s="2">
        <v>1346249</v>
      </c>
      <c r="H26" s="2">
        <v>406561.38</v>
      </c>
      <c r="I26" s="2">
        <v>143223.9</v>
      </c>
      <c r="J26" s="2">
        <v>423019.86</v>
      </c>
      <c r="K26" s="2">
        <v>825007.62</v>
      </c>
      <c r="L26" s="2">
        <v>250414.07999999999</v>
      </c>
      <c r="M26" s="2">
        <v>577724.92999999993</v>
      </c>
      <c r="N26" s="2">
        <v>5277821.4999999991</v>
      </c>
    </row>
    <row r="27" spans="1:14" x14ac:dyDescent="0.25">
      <c r="A27" s="6" t="s">
        <v>33</v>
      </c>
      <c r="B27" s="7">
        <v>5470690.5</v>
      </c>
      <c r="C27" s="7">
        <v>4877606.7</v>
      </c>
      <c r="D27" s="7">
        <v>5557074.2999999998</v>
      </c>
      <c r="E27" s="7">
        <v>5426005.5</v>
      </c>
      <c r="F27" s="7">
        <v>5529138.2999999998</v>
      </c>
      <c r="G27" s="7">
        <v>7233999</v>
      </c>
      <c r="H27" s="7">
        <v>7666058.9400000004</v>
      </c>
      <c r="I27" s="7">
        <v>8503219.6500000004</v>
      </c>
      <c r="J27" s="7">
        <v>4728998.7</v>
      </c>
      <c r="K27" s="7">
        <v>6125544</v>
      </c>
      <c r="L27" s="7">
        <v>448868.25</v>
      </c>
      <c r="M27" s="7">
        <v>5147158.5</v>
      </c>
      <c r="N27" s="7">
        <v>66714362.340000004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5470690.5</v>
      </c>
      <c r="C34" s="2">
        <v>4877606.7</v>
      </c>
      <c r="D34" s="2">
        <v>5557074.2999999998</v>
      </c>
      <c r="E34" s="2">
        <v>5426005.5</v>
      </c>
      <c r="F34" s="2">
        <v>5529138.2999999998</v>
      </c>
      <c r="G34" s="2">
        <v>5350779</v>
      </c>
      <c r="H34" s="2">
        <v>4725443.9400000004</v>
      </c>
      <c r="I34" s="2">
        <v>5591554.6500000004</v>
      </c>
      <c r="J34" s="2">
        <v>4728998.7</v>
      </c>
      <c r="K34" s="2">
        <v>6125544</v>
      </c>
      <c r="L34" s="2">
        <v>448868.25</v>
      </c>
      <c r="M34" s="2">
        <v>5147158.5</v>
      </c>
      <c r="N34" s="2">
        <v>58978862.340000004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1883220</v>
      </c>
      <c r="H38" s="2">
        <v>2940615</v>
      </c>
      <c r="I38" s="2">
        <v>2911665</v>
      </c>
      <c r="J38" s="2">
        <v>0</v>
      </c>
      <c r="K38" s="2">
        <v>0</v>
      </c>
      <c r="L38" s="2">
        <v>0</v>
      </c>
      <c r="M38" s="2">
        <v>0</v>
      </c>
      <c r="N38" s="2">
        <v>7735500</v>
      </c>
    </row>
    <row r="39" spans="1:14" x14ac:dyDescent="0.25">
      <c r="A39" s="6" t="s">
        <v>45</v>
      </c>
      <c r="B39" s="7">
        <v>296030.28000000003</v>
      </c>
      <c r="C39" s="7">
        <v>84580.08</v>
      </c>
      <c r="D39" s="7">
        <v>272389.14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652999.5</v>
      </c>
    </row>
    <row r="40" spans="1:14" x14ac:dyDescent="0.25">
      <c r="A40" s="1" t="s">
        <v>45</v>
      </c>
      <c r="B40" s="2">
        <v>296030.28000000003</v>
      </c>
      <c r="C40" s="2">
        <v>84580.08</v>
      </c>
      <c r="D40" s="2">
        <v>272389.14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652999.5</v>
      </c>
    </row>
    <row r="41" spans="1:14" x14ac:dyDescent="0.25">
      <c r="A41" s="6" t="s">
        <v>46</v>
      </c>
      <c r="B41" s="7">
        <v>117800.93</v>
      </c>
      <c r="C41" s="7">
        <v>27184.83</v>
      </c>
      <c r="D41" s="7">
        <v>78886.399999999994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2131926.94</v>
      </c>
      <c r="L41" s="7">
        <v>2177943.02</v>
      </c>
      <c r="M41" s="7">
        <v>3161587.7199999997</v>
      </c>
      <c r="N41" s="7">
        <v>7695329.8399999999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2131926.94</v>
      </c>
      <c r="L43" s="2">
        <v>2177943.02</v>
      </c>
      <c r="M43" s="2">
        <v>3161587.7199999997</v>
      </c>
      <c r="N43" s="2">
        <v>7471457.6799999997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117800.93</v>
      </c>
      <c r="C50" s="2">
        <v>27184.83</v>
      </c>
      <c r="D50" s="2">
        <v>78886.399999999994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223872.16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15238.56</v>
      </c>
      <c r="M52" s="7">
        <v>0</v>
      </c>
      <c r="N52" s="7">
        <v>15238.56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15238.56</v>
      </c>
      <c r="M59" s="2">
        <v>0</v>
      </c>
      <c r="N59" s="2">
        <v>15238.56</v>
      </c>
    </row>
    <row r="60" spans="1:14" x14ac:dyDescent="0.25">
      <c r="A60" s="6" t="s">
        <v>65</v>
      </c>
      <c r="B60" s="7">
        <v>175385263.55000001</v>
      </c>
      <c r="C60" s="7">
        <v>172291963.10999998</v>
      </c>
      <c r="D60" s="7">
        <v>165540815.58999997</v>
      </c>
      <c r="E60" s="7">
        <v>184952628.91999999</v>
      </c>
      <c r="F60" s="7">
        <v>175014128.5</v>
      </c>
      <c r="G60" s="7">
        <v>190296358.20000002</v>
      </c>
      <c r="H60" s="7">
        <v>216488710.74000001</v>
      </c>
      <c r="I60" s="7">
        <v>228172621.09999999</v>
      </c>
      <c r="J60" s="7">
        <v>232736546.90999997</v>
      </c>
      <c r="K60" s="7">
        <v>216907127.22000003</v>
      </c>
      <c r="L60" s="7">
        <v>246568937.43999997</v>
      </c>
      <c r="M60" s="7">
        <v>199501380.82000002</v>
      </c>
      <c r="N60" s="7">
        <v>2403856482.0999994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9648753.8599999994</v>
      </c>
      <c r="C62" s="2">
        <v>13116288.280000001</v>
      </c>
      <c r="D62" s="2">
        <v>15477140.15</v>
      </c>
      <c r="E62" s="2">
        <v>18640772.27</v>
      </c>
      <c r="F62" s="2">
        <v>17307000.390000001</v>
      </c>
      <c r="G62" s="2">
        <v>10212429.26</v>
      </c>
      <c r="H62" s="2">
        <v>11004592.290000001</v>
      </c>
      <c r="I62" s="2">
        <v>10888158</v>
      </c>
      <c r="J62" s="2">
        <v>12153510.380000001</v>
      </c>
      <c r="K62" s="2">
        <v>11403798.82</v>
      </c>
      <c r="L62" s="2">
        <v>11616429.5</v>
      </c>
      <c r="M62" s="2">
        <v>12248753.640000001</v>
      </c>
      <c r="N62" s="2">
        <v>153717626.84000003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1353989.94</v>
      </c>
      <c r="C64" s="2">
        <v>1025645.03</v>
      </c>
      <c r="D64" s="2">
        <v>1110137.1100000001</v>
      </c>
      <c r="E64" s="2">
        <v>1686807.21</v>
      </c>
      <c r="F64" s="2">
        <v>2109794.4500000002</v>
      </c>
      <c r="G64" s="2">
        <v>1924075.92</v>
      </c>
      <c r="H64" s="2">
        <v>1706329.75</v>
      </c>
      <c r="I64" s="2">
        <v>2290638.67</v>
      </c>
      <c r="J64" s="2">
        <v>1837331.65</v>
      </c>
      <c r="K64" s="2">
        <v>1500240.35</v>
      </c>
      <c r="L64" s="2">
        <v>2304202.5</v>
      </c>
      <c r="M64" s="2">
        <v>2178326.1800000002</v>
      </c>
      <c r="N64" s="2">
        <v>21027518.759999998</v>
      </c>
    </row>
    <row r="65" spans="1:14" x14ac:dyDescent="0.25">
      <c r="A65" s="1" t="s">
        <v>70</v>
      </c>
      <c r="B65" s="2">
        <v>60056051.18</v>
      </c>
      <c r="C65" s="2">
        <v>60237389.089999996</v>
      </c>
      <c r="D65" s="2">
        <v>67795450.149999991</v>
      </c>
      <c r="E65" s="2">
        <v>61466961.670000002</v>
      </c>
      <c r="F65" s="2">
        <v>54265506.730000004</v>
      </c>
      <c r="G65" s="2">
        <v>61703428.240000002</v>
      </c>
      <c r="H65" s="2">
        <v>72269063.840000004</v>
      </c>
      <c r="I65" s="2">
        <v>84559783.579999998</v>
      </c>
      <c r="J65" s="2">
        <v>88796694.159999996</v>
      </c>
      <c r="K65" s="2">
        <v>75737141.180000007</v>
      </c>
      <c r="L65" s="2">
        <v>90000517.109999985</v>
      </c>
      <c r="M65" s="2">
        <v>77582543.49000001</v>
      </c>
      <c r="N65" s="2">
        <v>854470530.41999996</v>
      </c>
    </row>
    <row r="66" spans="1:14" x14ac:dyDescent="0.25">
      <c r="A66" s="1" t="s">
        <v>71</v>
      </c>
      <c r="B66" s="2">
        <v>2211595.52</v>
      </c>
      <c r="C66" s="2">
        <v>1088300.96</v>
      </c>
      <c r="D66" s="2">
        <v>997317.6</v>
      </c>
      <c r="E66" s="2">
        <v>1710309.52</v>
      </c>
      <c r="F66" s="2">
        <v>2366262.08</v>
      </c>
      <c r="G66" s="2">
        <v>1874509.46</v>
      </c>
      <c r="H66" s="2">
        <v>2456123.36</v>
      </c>
      <c r="I66" s="2">
        <v>2083363.2</v>
      </c>
      <c r="J66" s="2">
        <v>2614904.2400000002</v>
      </c>
      <c r="K66" s="2">
        <v>2432107.2000000002</v>
      </c>
      <c r="L66" s="2">
        <v>2484390.16</v>
      </c>
      <c r="M66" s="2">
        <v>1009662.18</v>
      </c>
      <c r="N66" s="2">
        <v>23328845.479999997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354017.03</v>
      </c>
      <c r="N67" s="2">
        <v>354017.03</v>
      </c>
    </row>
    <row r="68" spans="1:14" x14ac:dyDescent="0.25">
      <c r="A68" s="1" t="s">
        <v>73</v>
      </c>
      <c r="B68" s="2">
        <v>52076849.43</v>
      </c>
      <c r="C68" s="2">
        <v>52397131.140000001</v>
      </c>
      <c r="D68" s="2">
        <v>33073499.360000003</v>
      </c>
      <c r="E68" s="2">
        <v>51798849.909999996</v>
      </c>
      <c r="F68" s="2">
        <v>50858059.420000002</v>
      </c>
      <c r="G68" s="2">
        <v>72413084.219999999</v>
      </c>
      <c r="H68" s="2">
        <v>86855356.810000002</v>
      </c>
      <c r="I68" s="2">
        <v>86047933.439999998</v>
      </c>
      <c r="J68" s="2">
        <v>85415515.469999984</v>
      </c>
      <c r="K68" s="2">
        <v>84398839.989999995</v>
      </c>
      <c r="L68" s="2">
        <v>98570487.060000002</v>
      </c>
      <c r="M68" s="2">
        <v>66706656.549999997</v>
      </c>
      <c r="N68" s="2">
        <v>820612262.79999995</v>
      </c>
    </row>
    <row r="69" spans="1:14" x14ac:dyDescent="0.25">
      <c r="A69" s="1" t="s">
        <v>74</v>
      </c>
      <c r="B69" s="2">
        <v>2085321.26</v>
      </c>
      <c r="C69" s="2">
        <v>972775.5</v>
      </c>
      <c r="D69" s="2">
        <v>1248619.72</v>
      </c>
      <c r="E69" s="2">
        <v>990781.38</v>
      </c>
      <c r="F69" s="2">
        <v>1058233.44</v>
      </c>
      <c r="G69" s="2">
        <v>1134292.8</v>
      </c>
      <c r="H69" s="2">
        <v>1152995.04</v>
      </c>
      <c r="I69" s="2">
        <v>864746.28</v>
      </c>
      <c r="J69" s="2">
        <v>0</v>
      </c>
      <c r="K69" s="2">
        <v>589449.52</v>
      </c>
      <c r="L69" s="2">
        <v>363281.04</v>
      </c>
      <c r="M69" s="2">
        <v>726562.08</v>
      </c>
      <c r="N69" s="2">
        <v>11187058.059999997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41370646.370000005</v>
      </c>
      <c r="C72" s="2">
        <v>36005106.32</v>
      </c>
      <c r="D72" s="2">
        <v>38038572.439999998</v>
      </c>
      <c r="E72" s="2">
        <v>39194034.550000004</v>
      </c>
      <c r="F72" s="2">
        <v>38933667.739999995</v>
      </c>
      <c r="G72" s="2">
        <v>32540470.5</v>
      </c>
      <c r="H72" s="2">
        <v>31659766.759999998</v>
      </c>
      <c r="I72" s="2">
        <v>29720161.279999997</v>
      </c>
      <c r="J72" s="2">
        <v>32042865.700000003</v>
      </c>
      <c r="K72" s="2">
        <v>29932565.16</v>
      </c>
      <c r="L72" s="2">
        <v>30181986.850000001</v>
      </c>
      <c r="M72" s="2">
        <v>29155976.800000001</v>
      </c>
      <c r="N72" s="2">
        <v>408775820.47000003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6582055.9900000002</v>
      </c>
      <c r="C75" s="2">
        <v>7449326.79</v>
      </c>
      <c r="D75" s="2">
        <v>7800079.0599999996</v>
      </c>
      <c r="E75" s="2">
        <v>9464112.4100000001</v>
      </c>
      <c r="F75" s="2">
        <v>8115604.25</v>
      </c>
      <c r="G75" s="2">
        <v>8494067.8000000007</v>
      </c>
      <c r="H75" s="2">
        <v>9384482.8900000006</v>
      </c>
      <c r="I75" s="2">
        <v>11717836.65</v>
      </c>
      <c r="J75" s="2">
        <v>9875725.3100000005</v>
      </c>
      <c r="K75" s="2">
        <v>10912985</v>
      </c>
      <c r="L75" s="2">
        <v>11047643.220000001</v>
      </c>
      <c r="M75" s="2">
        <v>9538882.8699999992</v>
      </c>
      <c r="N75" s="2">
        <v>110382802.24000001</v>
      </c>
    </row>
    <row r="76" spans="1:14" x14ac:dyDescent="0.25">
      <c r="A76" s="6" t="s">
        <v>81</v>
      </c>
      <c r="B76" s="7">
        <v>1731732.8600000003</v>
      </c>
      <c r="C76" s="7">
        <v>1693633.48</v>
      </c>
      <c r="D76" s="7">
        <v>2230426.36</v>
      </c>
      <c r="E76" s="7">
        <v>2804138.65</v>
      </c>
      <c r="F76" s="7">
        <v>2950869.2899999996</v>
      </c>
      <c r="G76" s="7">
        <v>2486202.3600000003</v>
      </c>
      <c r="H76" s="7">
        <v>2797397.8499999996</v>
      </c>
      <c r="I76" s="7">
        <v>2893279.41</v>
      </c>
      <c r="J76" s="7">
        <v>2885745.6500000004</v>
      </c>
      <c r="K76" s="7">
        <v>3158184.52</v>
      </c>
      <c r="L76" s="7">
        <v>2856681.22</v>
      </c>
      <c r="M76" s="7">
        <v>2889054.3200000003</v>
      </c>
      <c r="N76" s="7">
        <v>31377345.969999995</v>
      </c>
    </row>
    <row r="77" spans="1:14" x14ac:dyDescent="0.25">
      <c r="A77" s="1" t="s">
        <v>15</v>
      </c>
      <c r="B77" s="2">
        <v>1731732.8600000003</v>
      </c>
      <c r="C77" s="2">
        <v>1693633.48</v>
      </c>
      <c r="D77" s="2">
        <v>2230426.36</v>
      </c>
      <c r="E77" s="2">
        <v>2804138.65</v>
      </c>
      <c r="F77" s="2">
        <v>2950869.2899999996</v>
      </c>
      <c r="G77" s="2">
        <v>2486202.3600000003</v>
      </c>
      <c r="H77" s="2">
        <v>2797397.8499999996</v>
      </c>
      <c r="I77" s="2">
        <v>2893279.41</v>
      </c>
      <c r="J77" s="2">
        <v>2885745.6500000004</v>
      </c>
      <c r="K77" s="2">
        <v>3158184.52</v>
      </c>
      <c r="L77" s="2">
        <v>2856681.22</v>
      </c>
      <c r="M77" s="2">
        <v>2889054.3200000003</v>
      </c>
      <c r="N77" s="2">
        <v>31377345.969999995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27165609.830000002</v>
      </c>
      <c r="C90" s="7">
        <v>23051083.120000001</v>
      </c>
      <c r="D90" s="7">
        <v>30751596.07</v>
      </c>
      <c r="E90" s="7">
        <v>28459368.509999998</v>
      </c>
      <c r="F90" s="7">
        <v>26238629.260000002</v>
      </c>
      <c r="G90" s="7">
        <v>28927344.539999999</v>
      </c>
      <c r="H90" s="7">
        <v>13104210.719999999</v>
      </c>
      <c r="I90" s="7">
        <v>11653131.83</v>
      </c>
      <c r="J90" s="7">
        <v>15134026.939999999</v>
      </c>
      <c r="K90" s="7">
        <v>22167447.210000001</v>
      </c>
      <c r="L90" s="7">
        <v>37547529.840000004</v>
      </c>
      <c r="M90" s="7">
        <v>32112680.849999998</v>
      </c>
      <c r="N90" s="7">
        <v>296312658.72000003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18558217.370000001</v>
      </c>
      <c r="C92" s="2">
        <v>18394890.670000002</v>
      </c>
      <c r="D92" s="2">
        <v>23219429.34</v>
      </c>
      <c r="E92" s="2">
        <v>19967916.469999999</v>
      </c>
      <c r="F92" s="2">
        <v>18898673.880000003</v>
      </c>
      <c r="G92" s="2">
        <v>21340768.300000001</v>
      </c>
      <c r="H92" s="2">
        <v>5473106.5</v>
      </c>
      <c r="I92" s="2">
        <v>5698348.9800000004</v>
      </c>
      <c r="J92" s="2">
        <v>6954606.0899999999</v>
      </c>
      <c r="K92" s="2">
        <v>14465737.620000001</v>
      </c>
      <c r="L92" s="2">
        <v>27918622.879999999</v>
      </c>
      <c r="M92" s="2">
        <v>30454815.189999998</v>
      </c>
      <c r="N92" s="2">
        <v>211345133.29000002</v>
      </c>
    </row>
    <row r="93" spans="1:14" x14ac:dyDescent="0.25">
      <c r="A93" s="1" t="s">
        <v>94</v>
      </c>
      <c r="B93" s="2">
        <v>8607392.4600000009</v>
      </c>
      <c r="C93" s="2">
        <v>4656192.45</v>
      </c>
      <c r="D93" s="2">
        <v>7532166.7299999995</v>
      </c>
      <c r="E93" s="2">
        <v>8491452.0399999991</v>
      </c>
      <c r="F93" s="2">
        <v>7339955.3799999999</v>
      </c>
      <c r="G93" s="2">
        <v>7586576.2400000002</v>
      </c>
      <c r="H93" s="2">
        <v>7631104.2199999997</v>
      </c>
      <c r="I93" s="2">
        <v>5954782.8499999996</v>
      </c>
      <c r="J93" s="2">
        <v>8179420.8499999996</v>
      </c>
      <c r="K93" s="2">
        <v>7701709.5899999999</v>
      </c>
      <c r="L93" s="2">
        <v>9628906.9600000009</v>
      </c>
      <c r="M93" s="2">
        <v>1657865.6600000001</v>
      </c>
      <c r="N93" s="2">
        <v>84967525.430000007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211019092.67000005</v>
      </c>
      <c r="C103" s="13">
        <v>202205664.87999994</v>
      </c>
      <c r="D103" s="13">
        <v>204550701.16999999</v>
      </c>
      <c r="E103" s="13">
        <v>221918923.99000001</v>
      </c>
      <c r="F103" s="13">
        <v>209746268.79999998</v>
      </c>
      <c r="G103" s="13">
        <v>230290153.10000005</v>
      </c>
      <c r="H103" s="13">
        <v>240462939.63</v>
      </c>
      <c r="I103" s="13">
        <v>251467533.99000001</v>
      </c>
      <c r="J103" s="13">
        <v>256082955.63999996</v>
      </c>
      <c r="K103" s="13">
        <v>251373443.37000003</v>
      </c>
      <c r="L103" s="13">
        <v>289865612.40999997</v>
      </c>
      <c r="M103" s="13">
        <v>243454281.08000004</v>
      </c>
      <c r="N103" s="13">
        <v>2812437570.7299995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73" zoomScaleNormal="100" workbookViewId="0">
      <selection activeCell="B41" sqref="B41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110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68056.92</v>
      </c>
      <c r="C6" s="7">
        <v>0</v>
      </c>
      <c r="D6" s="7">
        <v>22685.64</v>
      </c>
      <c r="E6" s="7">
        <v>26275.119999999999</v>
      </c>
      <c r="F6" s="7">
        <v>0</v>
      </c>
      <c r="G6" s="7">
        <v>26275.119999999999</v>
      </c>
      <c r="H6" s="7">
        <v>60126.21</v>
      </c>
      <c r="I6" s="7">
        <v>30063.09</v>
      </c>
      <c r="J6" s="7">
        <v>71646.78</v>
      </c>
      <c r="K6" s="7">
        <v>0</v>
      </c>
      <c r="L6" s="7">
        <v>71646.78</v>
      </c>
      <c r="M6" s="7">
        <v>231826.52000000002</v>
      </c>
      <c r="N6" s="7">
        <v>608602.18000000005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68056.92</v>
      </c>
      <c r="C11" s="2">
        <v>0</v>
      </c>
      <c r="D11" s="2">
        <v>22685.64</v>
      </c>
      <c r="E11" s="2">
        <v>26275.119999999999</v>
      </c>
      <c r="F11" s="2">
        <v>0</v>
      </c>
      <c r="G11" s="2">
        <v>26275.119999999999</v>
      </c>
      <c r="H11" s="2">
        <v>60126.21</v>
      </c>
      <c r="I11" s="2">
        <v>30063.09</v>
      </c>
      <c r="J11" s="2">
        <v>71646.78</v>
      </c>
      <c r="K11" s="2">
        <v>0</v>
      </c>
      <c r="L11" s="2">
        <v>71646.78</v>
      </c>
      <c r="M11" s="2">
        <v>231826.52000000002</v>
      </c>
      <c r="N11" s="2">
        <v>608602.18000000005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787946.34000000008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787946.34000000008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787946.34000000008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787946.34000000008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0</v>
      </c>
      <c r="D24" s="7">
        <v>0</v>
      </c>
      <c r="E24" s="7">
        <v>0</v>
      </c>
      <c r="F24" s="7">
        <v>1322458.3999999999</v>
      </c>
      <c r="G24" s="7">
        <v>142472.4</v>
      </c>
      <c r="H24" s="7">
        <v>275446.64</v>
      </c>
      <c r="I24" s="7">
        <v>1035299.44</v>
      </c>
      <c r="J24" s="7">
        <v>113977.92</v>
      </c>
      <c r="K24" s="7">
        <v>223914.68</v>
      </c>
      <c r="L24" s="7">
        <v>0</v>
      </c>
      <c r="M24" s="7">
        <v>0</v>
      </c>
      <c r="N24" s="7">
        <v>3113569.48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0</v>
      </c>
      <c r="D26" s="2">
        <v>0</v>
      </c>
      <c r="E26" s="2">
        <v>0</v>
      </c>
      <c r="F26" s="2">
        <v>1322458.3999999999</v>
      </c>
      <c r="G26" s="2">
        <v>142472.4</v>
      </c>
      <c r="H26" s="2">
        <v>275446.64</v>
      </c>
      <c r="I26" s="2">
        <v>1035299.44</v>
      </c>
      <c r="J26" s="2">
        <v>113977.92</v>
      </c>
      <c r="K26" s="2">
        <v>223914.68</v>
      </c>
      <c r="L26" s="2">
        <v>0</v>
      </c>
      <c r="M26" s="2">
        <v>0</v>
      </c>
      <c r="N26" s="2">
        <v>3113569.48</v>
      </c>
    </row>
    <row r="27" spans="1:14" x14ac:dyDescent="0.25">
      <c r="A27" s="6" t="s">
        <v>33</v>
      </c>
      <c r="B27" s="7">
        <v>3706708.5</v>
      </c>
      <c r="C27" s="7">
        <v>2865010.5</v>
      </c>
      <c r="D27" s="7">
        <v>3591468.9</v>
      </c>
      <c r="E27" s="7">
        <v>3827631.6</v>
      </c>
      <c r="F27" s="7">
        <v>3585157.2</v>
      </c>
      <c r="G27" s="7">
        <v>3794374.8</v>
      </c>
      <c r="H27" s="7">
        <v>3965491.8</v>
      </c>
      <c r="I27" s="7">
        <v>4059017.55</v>
      </c>
      <c r="J27" s="7">
        <v>4076198.1</v>
      </c>
      <c r="K27" s="7">
        <v>4466601.9000000004</v>
      </c>
      <c r="L27" s="7">
        <v>5555475</v>
      </c>
      <c r="M27" s="7">
        <v>4962465.9000000004</v>
      </c>
      <c r="N27" s="7">
        <v>48455601.75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3706708.5</v>
      </c>
      <c r="C34" s="2">
        <v>2865010.5</v>
      </c>
      <c r="D34" s="2">
        <v>3591468.9</v>
      </c>
      <c r="E34" s="2">
        <v>3827631.6</v>
      </c>
      <c r="F34" s="2">
        <v>3585157.2</v>
      </c>
      <c r="G34" s="2">
        <v>3794374.8</v>
      </c>
      <c r="H34" s="2">
        <v>3965491.8</v>
      </c>
      <c r="I34" s="2">
        <v>4059017.55</v>
      </c>
      <c r="J34" s="2">
        <v>4076198.1</v>
      </c>
      <c r="K34" s="2">
        <v>4466601.9000000004</v>
      </c>
      <c r="L34" s="2">
        <v>5555475</v>
      </c>
      <c r="M34" s="2">
        <v>4962465.9000000004</v>
      </c>
      <c r="N34" s="2">
        <v>48455601.75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429185.06</v>
      </c>
      <c r="C39" s="7">
        <v>286932.87</v>
      </c>
      <c r="D39" s="7">
        <v>396240.63</v>
      </c>
      <c r="E39" s="7">
        <v>368913.69</v>
      </c>
      <c r="F39" s="7">
        <v>0</v>
      </c>
      <c r="G39" s="7">
        <v>429100.92</v>
      </c>
      <c r="H39" s="7">
        <v>0</v>
      </c>
      <c r="I39" s="7">
        <v>321987.92</v>
      </c>
      <c r="J39" s="7">
        <v>0</v>
      </c>
      <c r="K39" s="7">
        <v>537291.80000000005</v>
      </c>
      <c r="L39" s="7">
        <v>0</v>
      </c>
      <c r="M39" s="7">
        <v>438274.56</v>
      </c>
      <c r="N39" s="7">
        <v>3207927.4499999997</v>
      </c>
    </row>
    <row r="40" spans="1:14" x14ac:dyDescent="0.25">
      <c r="A40" s="1" t="s">
        <v>45</v>
      </c>
      <c r="B40" s="2">
        <v>429185.06</v>
      </c>
      <c r="C40" s="2">
        <v>286932.87</v>
      </c>
      <c r="D40" s="2">
        <v>396240.63</v>
      </c>
      <c r="E40" s="2">
        <v>368913.69</v>
      </c>
      <c r="F40" s="2">
        <v>0</v>
      </c>
      <c r="G40" s="2">
        <v>429100.92</v>
      </c>
      <c r="H40" s="2">
        <v>0</v>
      </c>
      <c r="I40" s="2">
        <v>321987.92</v>
      </c>
      <c r="J40" s="2">
        <v>0</v>
      </c>
      <c r="K40" s="2">
        <v>537291.80000000005</v>
      </c>
      <c r="L40" s="2">
        <v>0</v>
      </c>
      <c r="M40" s="2">
        <v>438274.56</v>
      </c>
      <c r="N40" s="2">
        <v>3207927.4499999997</v>
      </c>
    </row>
    <row r="41" spans="1:14" x14ac:dyDescent="0.25">
      <c r="A41" s="6" t="s">
        <v>46</v>
      </c>
      <c r="B41" s="7">
        <v>129829.92</v>
      </c>
      <c r="C41" s="7">
        <v>160385.24</v>
      </c>
      <c r="D41" s="7">
        <v>163952.04</v>
      </c>
      <c r="E41" s="7">
        <v>152241.18</v>
      </c>
      <c r="F41" s="7">
        <v>0</v>
      </c>
      <c r="G41" s="7">
        <v>157975.85999999999</v>
      </c>
      <c r="H41" s="7">
        <v>0</v>
      </c>
      <c r="I41" s="7">
        <v>107744.04</v>
      </c>
      <c r="J41" s="7">
        <v>0</v>
      </c>
      <c r="K41" s="7">
        <v>209676.32</v>
      </c>
      <c r="L41" s="7">
        <v>0</v>
      </c>
      <c r="M41" s="7">
        <v>215829.98</v>
      </c>
      <c r="N41" s="7">
        <v>1297634.5799999998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129829.92</v>
      </c>
      <c r="C50" s="2">
        <v>160385.24</v>
      </c>
      <c r="D50" s="2">
        <v>163952.04</v>
      </c>
      <c r="E50" s="2">
        <v>152241.18</v>
      </c>
      <c r="F50" s="2">
        <v>0</v>
      </c>
      <c r="G50" s="2">
        <v>157975.85999999999</v>
      </c>
      <c r="H50" s="2">
        <v>0</v>
      </c>
      <c r="I50" s="2">
        <v>107744.04</v>
      </c>
      <c r="J50" s="2">
        <v>0</v>
      </c>
      <c r="K50" s="2">
        <v>209676.32</v>
      </c>
      <c r="L50" s="2">
        <v>0</v>
      </c>
      <c r="M50" s="2">
        <v>215829.98</v>
      </c>
      <c r="N50" s="2">
        <v>1297634.5799999998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114696853.08000001</v>
      </c>
      <c r="C60" s="7">
        <v>104143594.07000001</v>
      </c>
      <c r="D60" s="7">
        <v>136507217.20999998</v>
      </c>
      <c r="E60" s="7">
        <v>135103917.09</v>
      </c>
      <c r="F60" s="7">
        <v>120659092.15000001</v>
      </c>
      <c r="G60" s="7">
        <v>138876197.53</v>
      </c>
      <c r="H60" s="7">
        <v>145402948.53999999</v>
      </c>
      <c r="I60" s="7">
        <v>159645587.04000002</v>
      </c>
      <c r="J60" s="7">
        <v>151532647.91999999</v>
      </c>
      <c r="K60" s="7">
        <v>170174984.29000002</v>
      </c>
      <c r="L60" s="7">
        <v>176925653.38</v>
      </c>
      <c r="M60" s="7">
        <v>183781708.14499998</v>
      </c>
      <c r="N60" s="7">
        <v>1737450400.4450002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9205553.1300000008</v>
      </c>
      <c r="C62" s="2">
        <v>9558701.9199999999</v>
      </c>
      <c r="D62" s="2">
        <v>14019796.220000001</v>
      </c>
      <c r="E62" s="2">
        <v>11058349.840000004</v>
      </c>
      <c r="F62" s="2">
        <v>9962136.9500000011</v>
      </c>
      <c r="G62" s="2">
        <v>8784205.1899999995</v>
      </c>
      <c r="H62" s="2">
        <v>9585846.870000001</v>
      </c>
      <c r="I62" s="2">
        <v>12819309.150000002</v>
      </c>
      <c r="J62" s="2">
        <v>12374541.039999997</v>
      </c>
      <c r="K62" s="2">
        <v>13780166.800000001</v>
      </c>
      <c r="L62" s="2">
        <v>10949131.66</v>
      </c>
      <c r="M62" s="2">
        <v>12964328.920000002</v>
      </c>
      <c r="N62" s="2">
        <v>135062067.69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974995.65</v>
      </c>
      <c r="C64" s="2">
        <v>625144.26</v>
      </c>
      <c r="D64" s="2">
        <v>932519.07</v>
      </c>
      <c r="E64" s="2">
        <v>1059278.5900000001</v>
      </c>
      <c r="F64" s="2">
        <v>944728.51</v>
      </c>
      <c r="G64" s="2">
        <v>1040154.9</v>
      </c>
      <c r="H64" s="2">
        <v>1123755.42</v>
      </c>
      <c r="I64" s="2">
        <v>900546.69</v>
      </c>
      <c r="J64" s="2">
        <v>1156366.2</v>
      </c>
      <c r="K64" s="2">
        <v>1441719.84</v>
      </c>
      <c r="L64" s="2">
        <v>1535326.65</v>
      </c>
      <c r="M64" s="2">
        <v>1065466.99</v>
      </c>
      <c r="N64" s="2">
        <v>12800002.77</v>
      </c>
    </row>
    <row r="65" spans="1:14" x14ac:dyDescent="0.25">
      <c r="A65" s="1" t="s">
        <v>70</v>
      </c>
      <c r="B65" s="2">
        <v>45794348.280000009</v>
      </c>
      <c r="C65" s="2">
        <v>41102572.600000001</v>
      </c>
      <c r="D65" s="2">
        <v>51014227.099999994</v>
      </c>
      <c r="E65" s="2">
        <v>50318679.880000003</v>
      </c>
      <c r="F65" s="2">
        <v>41831236.519999996</v>
      </c>
      <c r="G65" s="2">
        <v>54950339.329999998</v>
      </c>
      <c r="H65" s="2">
        <v>50617020.890000001</v>
      </c>
      <c r="I65" s="2">
        <v>67670333.840000004</v>
      </c>
      <c r="J65" s="2">
        <v>64133384.18</v>
      </c>
      <c r="K65" s="2">
        <v>70787355.770000011</v>
      </c>
      <c r="L65" s="2">
        <v>65283648.800000004</v>
      </c>
      <c r="M65" s="2">
        <v>62458177.779999994</v>
      </c>
      <c r="N65" s="2">
        <v>665961324.96999991</v>
      </c>
    </row>
    <row r="66" spans="1:14" x14ac:dyDescent="0.25">
      <c r="A66" s="1" t="s">
        <v>71</v>
      </c>
      <c r="B66" s="2">
        <v>709087.68</v>
      </c>
      <c r="C66" s="2">
        <v>551512.64</v>
      </c>
      <c r="D66" s="2">
        <v>1498884</v>
      </c>
      <c r="E66" s="2">
        <v>2121904.7400000002</v>
      </c>
      <c r="F66" s="2">
        <v>1242633.33</v>
      </c>
      <c r="G66" s="2">
        <v>1141704</v>
      </c>
      <c r="H66" s="2">
        <v>1992312.96</v>
      </c>
      <c r="I66" s="2">
        <v>1431435.44</v>
      </c>
      <c r="J66" s="2">
        <v>1781472</v>
      </c>
      <c r="K66" s="2">
        <v>1912190.4</v>
      </c>
      <c r="L66" s="2">
        <v>2053464.6</v>
      </c>
      <c r="M66" s="2">
        <v>1299852.1599999999</v>
      </c>
      <c r="N66" s="2">
        <v>17736453.949999999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31892482.809999995</v>
      </c>
      <c r="C68" s="2">
        <v>27083765.229999997</v>
      </c>
      <c r="D68" s="2">
        <v>34953766.299999997</v>
      </c>
      <c r="E68" s="2">
        <v>38494778.530000001</v>
      </c>
      <c r="F68" s="2">
        <v>37499053.82</v>
      </c>
      <c r="G68" s="2">
        <v>37149855.480000004</v>
      </c>
      <c r="H68" s="2">
        <v>41276958.939999998</v>
      </c>
      <c r="I68" s="2">
        <v>33028499.710000001</v>
      </c>
      <c r="J68" s="2">
        <v>30815920.429999992</v>
      </c>
      <c r="K68" s="2">
        <v>37549438.010000005</v>
      </c>
      <c r="L68" s="2">
        <v>53379055.620000005</v>
      </c>
      <c r="M68" s="2">
        <v>59395848.159999996</v>
      </c>
      <c r="N68" s="2">
        <v>462519423.03999996</v>
      </c>
    </row>
    <row r="69" spans="1:14" x14ac:dyDescent="0.25">
      <c r="A69" s="1" t="s">
        <v>74</v>
      </c>
      <c r="B69" s="2">
        <v>1526769.82</v>
      </c>
      <c r="C69" s="2">
        <v>528586.1</v>
      </c>
      <c r="D69" s="2">
        <v>545180.98</v>
      </c>
      <c r="E69" s="2">
        <v>969498.91</v>
      </c>
      <c r="F69" s="2">
        <v>731751.84000000008</v>
      </c>
      <c r="G69" s="2">
        <v>911468.58000000007</v>
      </c>
      <c r="H69" s="2">
        <v>1198172.96</v>
      </c>
      <c r="I69" s="2">
        <v>1225478.8800000001</v>
      </c>
      <c r="J69" s="2">
        <v>423241.8</v>
      </c>
      <c r="K69" s="2">
        <v>1917987.87</v>
      </c>
      <c r="L69" s="2">
        <v>2569255.27</v>
      </c>
      <c r="M69" s="2">
        <v>2806644.0249999999</v>
      </c>
      <c r="N69" s="2">
        <v>15354037.035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20268047.200000003</v>
      </c>
      <c r="C72" s="2">
        <v>20353406.290000003</v>
      </c>
      <c r="D72" s="2">
        <v>27937555.629999995</v>
      </c>
      <c r="E72" s="2">
        <v>24993685.52</v>
      </c>
      <c r="F72" s="2">
        <v>23799913.140000001</v>
      </c>
      <c r="G72" s="2">
        <v>29148311.130000003</v>
      </c>
      <c r="H72" s="2">
        <v>32221086.129999995</v>
      </c>
      <c r="I72" s="2">
        <v>35240664.399999999</v>
      </c>
      <c r="J72" s="2">
        <v>34482086.550000004</v>
      </c>
      <c r="K72" s="2">
        <v>36860119.289999999</v>
      </c>
      <c r="L72" s="2">
        <v>35910139.340000004</v>
      </c>
      <c r="M72" s="2">
        <v>37828704.699999996</v>
      </c>
      <c r="N72" s="2">
        <v>359043719.31999999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4325568.51</v>
      </c>
      <c r="C75" s="2">
        <v>4339905.03</v>
      </c>
      <c r="D75" s="2">
        <v>5605287.9100000001</v>
      </c>
      <c r="E75" s="2">
        <v>6087741.0800000001</v>
      </c>
      <c r="F75" s="2">
        <v>4647638.04</v>
      </c>
      <c r="G75" s="2">
        <v>5750158.9199999999</v>
      </c>
      <c r="H75" s="2">
        <v>7387794.3700000001</v>
      </c>
      <c r="I75" s="2">
        <v>7329318.9299999997</v>
      </c>
      <c r="J75" s="2">
        <v>6365635.7199999997</v>
      </c>
      <c r="K75" s="2">
        <v>5926006.3099999996</v>
      </c>
      <c r="L75" s="2">
        <v>5245631.4400000004</v>
      </c>
      <c r="M75" s="2">
        <v>5962685.4100000001</v>
      </c>
      <c r="N75" s="2">
        <v>68973371.670000002</v>
      </c>
    </row>
    <row r="76" spans="1:14" x14ac:dyDescent="0.25">
      <c r="A76" s="6" t="s">
        <v>81</v>
      </c>
      <c r="B76" s="7">
        <v>855841.39999999991</v>
      </c>
      <c r="C76" s="7">
        <v>564424.55000000005</v>
      </c>
      <c r="D76" s="7">
        <v>972093.32000000007</v>
      </c>
      <c r="E76" s="7">
        <v>857996.6399999999</v>
      </c>
      <c r="F76" s="7">
        <v>1320752.9099999999</v>
      </c>
      <c r="G76" s="7">
        <v>1160234.76</v>
      </c>
      <c r="H76" s="7">
        <v>1990165.29</v>
      </c>
      <c r="I76" s="7">
        <v>1038764.9900000001</v>
      </c>
      <c r="J76" s="7">
        <v>2259145.27</v>
      </c>
      <c r="K76" s="7">
        <v>1655965.0699999998</v>
      </c>
      <c r="L76" s="7">
        <v>2423574.14</v>
      </c>
      <c r="M76" s="7">
        <v>1675385.8699999999</v>
      </c>
      <c r="N76" s="7">
        <v>16774344.209999999</v>
      </c>
    </row>
    <row r="77" spans="1:14" x14ac:dyDescent="0.25">
      <c r="A77" s="1" t="s">
        <v>15</v>
      </c>
      <c r="B77" s="2">
        <v>855841.39999999991</v>
      </c>
      <c r="C77" s="2">
        <v>564424.55000000005</v>
      </c>
      <c r="D77" s="2">
        <v>972093.32000000007</v>
      </c>
      <c r="E77" s="2">
        <v>857996.6399999999</v>
      </c>
      <c r="F77" s="2">
        <v>1320752.9099999999</v>
      </c>
      <c r="G77" s="2">
        <v>1160234.76</v>
      </c>
      <c r="H77" s="2">
        <v>1990165.29</v>
      </c>
      <c r="I77" s="2">
        <v>1038764.9900000001</v>
      </c>
      <c r="J77" s="2">
        <v>2259145.27</v>
      </c>
      <c r="K77" s="2">
        <v>1655965.0699999998</v>
      </c>
      <c r="L77" s="2">
        <v>2423574.14</v>
      </c>
      <c r="M77" s="2">
        <v>1675385.8699999999</v>
      </c>
      <c r="N77" s="2">
        <v>16774344.209999999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16971157.719999999</v>
      </c>
      <c r="C90" s="7">
        <v>15708677.77</v>
      </c>
      <c r="D90" s="7">
        <v>20795728.960000001</v>
      </c>
      <c r="E90" s="7">
        <v>16476239.34</v>
      </c>
      <c r="F90" s="7">
        <v>14545178.090000002</v>
      </c>
      <c r="G90" s="7">
        <v>19207296.900000002</v>
      </c>
      <c r="H90" s="7">
        <v>15913983.050000001</v>
      </c>
      <c r="I90" s="7">
        <v>14264653.99</v>
      </c>
      <c r="J90" s="7">
        <v>19371735.060000002</v>
      </c>
      <c r="K90" s="7">
        <v>21706161.629999999</v>
      </c>
      <c r="L90" s="7">
        <v>24208229.330000002</v>
      </c>
      <c r="M90" s="7">
        <v>24259161.189999998</v>
      </c>
      <c r="N90" s="7">
        <v>223428203.02999997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12883032.079999998</v>
      </c>
      <c r="C92" s="2">
        <v>11783173.99</v>
      </c>
      <c r="D92" s="2">
        <v>15417640.789999999</v>
      </c>
      <c r="E92" s="2">
        <v>11971079.84</v>
      </c>
      <c r="F92" s="2">
        <v>10407836.280000001</v>
      </c>
      <c r="G92" s="2">
        <v>13539824.120000001</v>
      </c>
      <c r="H92" s="2">
        <v>11349301.41</v>
      </c>
      <c r="I92" s="2">
        <v>9860363.1600000001</v>
      </c>
      <c r="J92" s="2">
        <v>13018241.460000001</v>
      </c>
      <c r="K92" s="2">
        <v>16173133.359999999</v>
      </c>
      <c r="L92" s="2">
        <v>17078504.990000002</v>
      </c>
      <c r="M92" s="2">
        <v>18152268.189999998</v>
      </c>
      <c r="N92" s="2">
        <v>161634399.66999999</v>
      </c>
    </row>
    <row r="93" spans="1:14" x14ac:dyDescent="0.25">
      <c r="A93" s="1" t="s">
        <v>94</v>
      </c>
      <c r="B93" s="2">
        <v>4088125.64</v>
      </c>
      <c r="C93" s="2">
        <v>3925503.78</v>
      </c>
      <c r="D93" s="2">
        <v>5378088.1699999999</v>
      </c>
      <c r="E93" s="2">
        <v>4505159.5</v>
      </c>
      <c r="F93" s="2">
        <v>4137341.81</v>
      </c>
      <c r="G93" s="2">
        <v>5667472.7800000003</v>
      </c>
      <c r="H93" s="2">
        <v>4564681.6399999997</v>
      </c>
      <c r="I93" s="2">
        <v>4404290.83</v>
      </c>
      <c r="J93" s="2">
        <v>6353493.6000000006</v>
      </c>
      <c r="K93" s="2">
        <v>5533028.2700000005</v>
      </c>
      <c r="L93" s="2">
        <v>7129724.3399999999</v>
      </c>
      <c r="M93" s="2">
        <v>6106893</v>
      </c>
      <c r="N93" s="2">
        <v>61793803.359999999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137645578.94</v>
      </c>
      <c r="C103" s="13">
        <v>123729024.99999999</v>
      </c>
      <c r="D103" s="13">
        <v>162449386.69999996</v>
      </c>
      <c r="E103" s="13">
        <v>156813214.66</v>
      </c>
      <c r="F103" s="13">
        <v>141432638.75</v>
      </c>
      <c r="G103" s="13">
        <v>163793928.28999999</v>
      </c>
      <c r="H103" s="13">
        <v>167608161.52999997</v>
      </c>
      <c r="I103" s="13">
        <v>180503118.06000003</v>
      </c>
      <c r="J103" s="13">
        <v>177425351.05000001</v>
      </c>
      <c r="K103" s="13">
        <v>198974595.69000003</v>
      </c>
      <c r="L103" s="13">
        <v>209184578.63000003</v>
      </c>
      <c r="M103" s="13">
        <v>215564652.16499996</v>
      </c>
      <c r="N103" s="13">
        <v>2035124229.4649999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73" zoomScaleNormal="100" workbookViewId="0">
      <selection activeCell="D36" sqref="D36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109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31713.84</v>
      </c>
      <c r="C6" s="7">
        <v>0</v>
      </c>
      <c r="D6" s="7">
        <v>16799</v>
      </c>
      <c r="E6" s="7">
        <v>0</v>
      </c>
      <c r="F6" s="7">
        <v>0</v>
      </c>
      <c r="G6" s="7">
        <v>0</v>
      </c>
      <c r="H6" s="7">
        <v>0</v>
      </c>
      <c r="I6" s="7">
        <v>67195.320000000007</v>
      </c>
      <c r="J6" s="7">
        <v>0</v>
      </c>
      <c r="K6" s="7">
        <v>22072</v>
      </c>
      <c r="L6" s="7">
        <v>66215.009999999995</v>
      </c>
      <c r="M6" s="7">
        <v>67442.95</v>
      </c>
      <c r="N6" s="7">
        <v>271438.12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31713.84</v>
      </c>
      <c r="C11" s="2">
        <v>0</v>
      </c>
      <c r="D11" s="2">
        <v>16799</v>
      </c>
      <c r="E11" s="2">
        <v>0</v>
      </c>
      <c r="F11" s="2">
        <v>0</v>
      </c>
      <c r="G11" s="2">
        <v>0</v>
      </c>
      <c r="H11" s="2">
        <v>0</v>
      </c>
      <c r="I11" s="2">
        <v>67195.320000000007</v>
      </c>
      <c r="J11" s="2">
        <v>0</v>
      </c>
      <c r="K11" s="2">
        <v>22072</v>
      </c>
      <c r="L11" s="2">
        <v>66215.009999999995</v>
      </c>
      <c r="M11" s="2">
        <v>67442.95</v>
      </c>
      <c r="N11" s="2">
        <v>271438.12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927489.97000000009</v>
      </c>
      <c r="C19" s="7">
        <v>677785</v>
      </c>
      <c r="D19" s="7">
        <v>823069</v>
      </c>
      <c r="E19" s="7">
        <v>887185.63</v>
      </c>
      <c r="F19" s="7">
        <v>547397.05000000005</v>
      </c>
      <c r="G19" s="7">
        <v>1148757.67</v>
      </c>
      <c r="H19" s="7">
        <v>1047632</v>
      </c>
      <c r="I19" s="7">
        <v>964327.1</v>
      </c>
      <c r="J19" s="7">
        <v>1134477.5</v>
      </c>
      <c r="K19" s="7">
        <v>688975</v>
      </c>
      <c r="L19" s="7">
        <v>301303.19999999995</v>
      </c>
      <c r="M19" s="7">
        <v>571358.59</v>
      </c>
      <c r="N19" s="7">
        <v>9719757.709999999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927489.97000000009</v>
      </c>
      <c r="C21" s="2">
        <v>677785</v>
      </c>
      <c r="D21" s="2">
        <v>823069</v>
      </c>
      <c r="E21" s="2">
        <v>887185.63</v>
      </c>
      <c r="F21" s="2">
        <v>547397.05000000005</v>
      </c>
      <c r="G21" s="2">
        <v>1148757.67</v>
      </c>
      <c r="H21" s="2">
        <v>1047632</v>
      </c>
      <c r="I21" s="2">
        <v>964327.1</v>
      </c>
      <c r="J21" s="2">
        <v>1134477.5</v>
      </c>
      <c r="K21" s="2">
        <v>688975</v>
      </c>
      <c r="L21" s="2">
        <v>301303.19999999995</v>
      </c>
      <c r="M21" s="2">
        <v>571358.59</v>
      </c>
      <c r="N21" s="2">
        <v>9719757.709999999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64449.11</v>
      </c>
      <c r="C24" s="7">
        <v>211183</v>
      </c>
      <c r="D24" s="7">
        <v>106231</v>
      </c>
      <c r="E24" s="7">
        <v>0</v>
      </c>
      <c r="F24" s="7">
        <v>212542.5</v>
      </c>
      <c r="G24" s="7">
        <v>43758.75</v>
      </c>
      <c r="H24" s="7">
        <v>43759</v>
      </c>
      <c r="I24" s="7">
        <v>0</v>
      </c>
      <c r="J24" s="7">
        <v>240856.32000000001</v>
      </c>
      <c r="K24" s="7">
        <v>621304</v>
      </c>
      <c r="L24" s="7">
        <v>0</v>
      </c>
      <c r="M24" s="7">
        <v>181504.44</v>
      </c>
      <c r="N24" s="7">
        <v>1725588.1199999999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64449.11</v>
      </c>
      <c r="C26" s="2">
        <v>211183</v>
      </c>
      <c r="D26" s="2">
        <v>106231</v>
      </c>
      <c r="E26" s="2">
        <v>0</v>
      </c>
      <c r="F26" s="2">
        <v>212542.5</v>
      </c>
      <c r="G26" s="2">
        <v>43758.75</v>
      </c>
      <c r="H26" s="2">
        <v>43759</v>
      </c>
      <c r="I26" s="2">
        <v>0</v>
      </c>
      <c r="J26" s="2">
        <v>240856.32000000001</v>
      </c>
      <c r="K26" s="2">
        <v>621304</v>
      </c>
      <c r="L26" s="2">
        <v>0</v>
      </c>
      <c r="M26" s="2">
        <v>181504.44</v>
      </c>
      <c r="N26" s="2">
        <v>1725588.1199999999</v>
      </c>
    </row>
    <row r="27" spans="1:14" x14ac:dyDescent="0.25">
      <c r="A27" s="6" t="s">
        <v>33</v>
      </c>
      <c r="B27" s="7">
        <v>2037586.05</v>
      </c>
      <c r="C27" s="7">
        <v>2780885</v>
      </c>
      <c r="D27" s="7">
        <v>2956804</v>
      </c>
      <c r="E27" s="7">
        <v>2115142.1799999997</v>
      </c>
      <c r="F27" s="7">
        <v>3032652.58</v>
      </c>
      <c r="G27" s="7">
        <v>2987809.63</v>
      </c>
      <c r="H27" s="7">
        <v>2405954</v>
      </c>
      <c r="I27" s="7">
        <v>2992771.8</v>
      </c>
      <c r="J27" s="7">
        <v>3426720.75</v>
      </c>
      <c r="K27" s="7">
        <v>3418945</v>
      </c>
      <c r="L27" s="7">
        <v>3504422.6999999997</v>
      </c>
      <c r="M27" s="7">
        <v>3453064.2</v>
      </c>
      <c r="N27" s="7">
        <v>35112757.890000001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2037586.05</v>
      </c>
      <c r="C34" s="2">
        <v>2780885</v>
      </c>
      <c r="D34" s="2">
        <v>2956804</v>
      </c>
      <c r="E34" s="2">
        <v>2115142.1799999997</v>
      </c>
      <c r="F34" s="2">
        <v>3032652.58</v>
      </c>
      <c r="G34" s="2">
        <v>2987809.63</v>
      </c>
      <c r="H34" s="2">
        <v>2405954</v>
      </c>
      <c r="I34" s="2">
        <v>2992771.8</v>
      </c>
      <c r="J34" s="2">
        <v>3426720.75</v>
      </c>
      <c r="K34" s="2">
        <v>3418945</v>
      </c>
      <c r="L34" s="2">
        <v>3504422.6999999997</v>
      </c>
      <c r="M34" s="2">
        <v>3453064.2</v>
      </c>
      <c r="N34" s="2">
        <v>35112757.890000001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161801.70000000001</v>
      </c>
      <c r="C39" s="7">
        <v>358109</v>
      </c>
      <c r="D39" s="7">
        <v>408566</v>
      </c>
      <c r="E39" s="7">
        <v>306424.62</v>
      </c>
      <c r="F39" s="7">
        <v>397217.1</v>
      </c>
      <c r="G39" s="7">
        <v>340471.8</v>
      </c>
      <c r="H39" s="7">
        <v>124840</v>
      </c>
      <c r="I39" s="7">
        <v>306424.62</v>
      </c>
      <c r="J39" s="7">
        <v>383671.61</v>
      </c>
      <c r="K39" s="7">
        <v>441808</v>
      </c>
      <c r="L39" s="7">
        <v>0</v>
      </c>
      <c r="M39" s="7">
        <v>416561.97</v>
      </c>
      <c r="N39" s="7">
        <v>3645896.42</v>
      </c>
    </row>
    <row r="40" spans="1:14" x14ac:dyDescent="0.25">
      <c r="A40" s="1" t="s">
        <v>45</v>
      </c>
      <c r="B40" s="2">
        <v>161801.70000000001</v>
      </c>
      <c r="C40" s="2">
        <v>358109</v>
      </c>
      <c r="D40" s="2">
        <v>408566</v>
      </c>
      <c r="E40" s="2">
        <v>306424.62</v>
      </c>
      <c r="F40" s="2">
        <v>397217.1</v>
      </c>
      <c r="G40" s="2">
        <v>340471.8</v>
      </c>
      <c r="H40" s="2">
        <v>124840</v>
      </c>
      <c r="I40" s="2">
        <v>306424.62</v>
      </c>
      <c r="J40" s="2">
        <v>383671.61</v>
      </c>
      <c r="K40" s="2">
        <v>441808</v>
      </c>
      <c r="L40" s="2">
        <v>0</v>
      </c>
      <c r="M40" s="2">
        <v>416561.97</v>
      </c>
      <c r="N40" s="2">
        <v>3645896.42</v>
      </c>
    </row>
    <row r="41" spans="1:14" x14ac:dyDescent="0.25">
      <c r="A41" s="6" t="s">
        <v>46</v>
      </c>
      <c r="B41" s="7">
        <v>69339.600000000006</v>
      </c>
      <c r="C41" s="7">
        <v>159294</v>
      </c>
      <c r="D41" s="7">
        <v>145908</v>
      </c>
      <c r="E41" s="7">
        <v>170226</v>
      </c>
      <c r="F41" s="7">
        <v>179953.2</v>
      </c>
      <c r="G41" s="7">
        <v>145908</v>
      </c>
      <c r="H41" s="7">
        <v>53500</v>
      </c>
      <c r="I41" s="7">
        <v>131317.20000000001</v>
      </c>
      <c r="J41" s="7">
        <v>146058.66</v>
      </c>
      <c r="K41" s="7">
        <v>178516</v>
      </c>
      <c r="L41" s="7">
        <v>0</v>
      </c>
      <c r="M41" s="7">
        <v>200154.46</v>
      </c>
      <c r="N41" s="7">
        <v>1580175.1199999999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69339.600000000006</v>
      </c>
      <c r="C50" s="2">
        <v>159294</v>
      </c>
      <c r="D50" s="2">
        <v>145908</v>
      </c>
      <c r="E50" s="2">
        <v>170226</v>
      </c>
      <c r="F50" s="2">
        <v>179953.2</v>
      </c>
      <c r="G50" s="2">
        <v>145908</v>
      </c>
      <c r="H50" s="2">
        <v>53500</v>
      </c>
      <c r="I50" s="2">
        <v>131317.20000000001</v>
      </c>
      <c r="J50" s="2">
        <v>146058.66</v>
      </c>
      <c r="K50" s="2">
        <v>178516</v>
      </c>
      <c r="L50" s="2">
        <v>0</v>
      </c>
      <c r="M50" s="2">
        <v>200154.46</v>
      </c>
      <c r="N50" s="2">
        <v>1580175.1199999999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92225856.609999985</v>
      </c>
      <c r="C60" s="7">
        <v>90373318</v>
      </c>
      <c r="D60" s="7">
        <v>103651696</v>
      </c>
      <c r="E60" s="7">
        <v>92402578.319999978</v>
      </c>
      <c r="F60" s="7">
        <v>102282371.47000001</v>
      </c>
      <c r="G60" s="7">
        <v>104168636.2</v>
      </c>
      <c r="H60" s="7">
        <v>102482619</v>
      </c>
      <c r="I60" s="7">
        <v>105566937.75999999</v>
      </c>
      <c r="J60" s="7">
        <v>122857640.33</v>
      </c>
      <c r="K60" s="7">
        <v>125206952</v>
      </c>
      <c r="L60" s="7">
        <v>126951270.76000002</v>
      </c>
      <c r="M60" s="7">
        <v>118105758.41</v>
      </c>
      <c r="N60" s="7">
        <v>1286275634.8600001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9659927.9899999984</v>
      </c>
      <c r="C62" s="2">
        <v>10627285</v>
      </c>
      <c r="D62" s="2">
        <v>11082986</v>
      </c>
      <c r="E62" s="2">
        <v>9877583.3800000008</v>
      </c>
      <c r="F62" s="2">
        <v>11921769.060000001</v>
      </c>
      <c r="G62" s="2">
        <v>9734610.6400000006</v>
      </c>
      <c r="H62" s="2">
        <v>11567936</v>
      </c>
      <c r="I62" s="2">
        <v>7846695.5099999988</v>
      </c>
      <c r="J62" s="2">
        <v>12707271.099999998</v>
      </c>
      <c r="K62" s="2">
        <v>13130800</v>
      </c>
      <c r="L62" s="2">
        <v>12681940.699999999</v>
      </c>
      <c r="M62" s="2">
        <v>11520613.399999999</v>
      </c>
      <c r="N62" s="2">
        <v>132359418.78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1103094.6000000001</v>
      </c>
      <c r="C64" s="2">
        <v>799851</v>
      </c>
      <c r="D64" s="2">
        <v>738168</v>
      </c>
      <c r="E64" s="2">
        <v>785599.3</v>
      </c>
      <c r="F64" s="2">
        <v>911802.59</v>
      </c>
      <c r="G64" s="2">
        <v>610830.81999999995</v>
      </c>
      <c r="H64" s="2">
        <v>536258</v>
      </c>
      <c r="I64" s="2">
        <v>420932.6</v>
      </c>
      <c r="J64" s="2">
        <v>720598.5</v>
      </c>
      <c r="K64" s="2">
        <v>871726</v>
      </c>
      <c r="L64" s="2">
        <v>569962.73</v>
      </c>
      <c r="M64" s="2">
        <v>405983.78</v>
      </c>
      <c r="N64" s="2">
        <v>8474807.9199999999</v>
      </c>
    </row>
    <row r="65" spans="1:14" x14ac:dyDescent="0.25">
      <c r="A65" s="1" t="s">
        <v>70</v>
      </c>
      <c r="B65" s="2">
        <v>35856143.32</v>
      </c>
      <c r="C65" s="2">
        <v>33189196</v>
      </c>
      <c r="D65" s="2">
        <v>42215345</v>
      </c>
      <c r="E65" s="2">
        <v>36620867.759999998</v>
      </c>
      <c r="F65" s="2">
        <v>39648220.910000004</v>
      </c>
      <c r="G65" s="2">
        <v>39693324.75</v>
      </c>
      <c r="H65" s="2">
        <v>42134332</v>
      </c>
      <c r="I65" s="2">
        <v>41441348.5</v>
      </c>
      <c r="J65" s="2">
        <v>52208490.229999997</v>
      </c>
      <c r="K65" s="2">
        <v>51210666</v>
      </c>
      <c r="L65" s="2">
        <v>51125698.890000001</v>
      </c>
      <c r="M65" s="2">
        <v>51700211.359999999</v>
      </c>
      <c r="N65" s="2">
        <v>517043844.72000003</v>
      </c>
    </row>
    <row r="66" spans="1:14" x14ac:dyDescent="0.25">
      <c r="A66" s="1" t="s">
        <v>71</v>
      </c>
      <c r="B66" s="2">
        <v>1014976.92</v>
      </c>
      <c r="C66" s="2">
        <v>1184784</v>
      </c>
      <c r="D66" s="2">
        <v>768888</v>
      </c>
      <c r="E66" s="2">
        <v>691477.56</v>
      </c>
      <c r="F66" s="2">
        <v>1255616.6399999999</v>
      </c>
      <c r="G66" s="2">
        <v>1432606.84</v>
      </c>
      <c r="H66" s="2">
        <v>1102004</v>
      </c>
      <c r="I66" s="2">
        <v>878870.08</v>
      </c>
      <c r="J66" s="2">
        <v>860416.8</v>
      </c>
      <c r="K66" s="2">
        <v>1057387</v>
      </c>
      <c r="L66" s="2">
        <v>938149.92</v>
      </c>
      <c r="M66" s="2">
        <v>668543.36</v>
      </c>
      <c r="N66" s="2">
        <v>11853721.119999999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18390350.91</v>
      </c>
      <c r="C68" s="2">
        <v>18094821</v>
      </c>
      <c r="D68" s="2">
        <v>18804867</v>
      </c>
      <c r="E68" s="2">
        <v>16092127.800000001</v>
      </c>
      <c r="F68" s="2">
        <v>17229047.199999999</v>
      </c>
      <c r="G68" s="2">
        <v>21863052.209999997</v>
      </c>
      <c r="H68" s="2">
        <v>16921179</v>
      </c>
      <c r="I68" s="2">
        <v>25634662.350000001</v>
      </c>
      <c r="J68" s="2">
        <v>24325335.039999995</v>
      </c>
      <c r="K68" s="2">
        <v>24563284</v>
      </c>
      <c r="L68" s="2">
        <v>29266215.590000004</v>
      </c>
      <c r="M68" s="2">
        <v>25610295.32</v>
      </c>
      <c r="N68" s="2">
        <v>256795237.41999999</v>
      </c>
    </row>
    <row r="69" spans="1:14" x14ac:dyDescent="0.25">
      <c r="A69" s="1" t="s">
        <v>74</v>
      </c>
      <c r="B69" s="2">
        <v>1240411.19</v>
      </c>
      <c r="C69" s="2">
        <v>1329072</v>
      </c>
      <c r="D69" s="2">
        <v>1390301</v>
      </c>
      <c r="E69" s="2">
        <v>1550632.54</v>
      </c>
      <c r="F69" s="2">
        <v>1404586.23</v>
      </c>
      <c r="G69" s="2">
        <v>1590172.09</v>
      </c>
      <c r="H69" s="2">
        <v>699822</v>
      </c>
      <c r="I69" s="2">
        <v>540847.02</v>
      </c>
      <c r="J69" s="2">
        <v>507504.68000000005</v>
      </c>
      <c r="K69" s="2">
        <v>322292</v>
      </c>
      <c r="L69" s="2">
        <v>1153159.6200000001</v>
      </c>
      <c r="M69" s="2">
        <v>1329189.98</v>
      </c>
      <c r="N69" s="2">
        <v>13057990.350000001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21475100.770000003</v>
      </c>
      <c r="C72" s="2">
        <v>21238056</v>
      </c>
      <c r="D72" s="2">
        <v>23751930</v>
      </c>
      <c r="E72" s="2">
        <v>23092161.269999996</v>
      </c>
      <c r="F72" s="2">
        <v>25858599.780000001</v>
      </c>
      <c r="G72" s="2">
        <v>26446534.659999996</v>
      </c>
      <c r="H72" s="2">
        <v>25983762</v>
      </c>
      <c r="I72" s="2">
        <v>24394062.640000001</v>
      </c>
      <c r="J72" s="2">
        <v>28153414.530000001</v>
      </c>
      <c r="K72" s="2">
        <v>29069824</v>
      </c>
      <c r="L72" s="2">
        <v>27164683.950000003</v>
      </c>
      <c r="M72" s="2">
        <v>22622839.689999998</v>
      </c>
      <c r="N72" s="2">
        <v>299250969.29000002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3485850.91</v>
      </c>
      <c r="C75" s="2">
        <v>3910253</v>
      </c>
      <c r="D75" s="2">
        <v>4899211</v>
      </c>
      <c r="E75" s="2">
        <v>3692128.71</v>
      </c>
      <c r="F75" s="2">
        <v>4052729.06</v>
      </c>
      <c r="G75" s="2">
        <v>2797504.19</v>
      </c>
      <c r="H75" s="2">
        <v>3537326</v>
      </c>
      <c r="I75" s="2">
        <v>4409519.0599999996</v>
      </c>
      <c r="J75" s="2">
        <v>3374609.45</v>
      </c>
      <c r="K75" s="2">
        <v>4980973</v>
      </c>
      <c r="L75" s="2">
        <v>4051459.36</v>
      </c>
      <c r="M75" s="2">
        <v>4248081.5199999996</v>
      </c>
      <c r="N75" s="2">
        <v>47439645.260000005</v>
      </c>
    </row>
    <row r="76" spans="1:14" x14ac:dyDescent="0.25">
      <c r="A76" s="6" t="s">
        <v>81</v>
      </c>
      <c r="B76" s="7">
        <v>769465.79999999993</v>
      </c>
      <c r="C76" s="7">
        <v>755406</v>
      </c>
      <c r="D76" s="7">
        <v>618372</v>
      </c>
      <c r="E76" s="7">
        <v>728645.58</v>
      </c>
      <c r="F76" s="7">
        <v>689412.61</v>
      </c>
      <c r="G76" s="7">
        <v>716730.25999999989</v>
      </c>
      <c r="H76" s="7">
        <v>832571</v>
      </c>
      <c r="I76" s="7">
        <v>735554.74</v>
      </c>
      <c r="J76" s="7">
        <v>1217717.6000000001</v>
      </c>
      <c r="K76" s="7">
        <v>903091</v>
      </c>
      <c r="L76" s="7">
        <v>1409867.94</v>
      </c>
      <c r="M76" s="7">
        <v>914064.26</v>
      </c>
      <c r="N76" s="7">
        <v>10290898.789999999</v>
      </c>
    </row>
    <row r="77" spans="1:14" x14ac:dyDescent="0.25">
      <c r="A77" s="1" t="s">
        <v>15</v>
      </c>
      <c r="B77" s="2">
        <v>769465.79999999993</v>
      </c>
      <c r="C77" s="2">
        <v>755406</v>
      </c>
      <c r="D77" s="2">
        <v>618372</v>
      </c>
      <c r="E77" s="2">
        <v>728645.58</v>
      </c>
      <c r="F77" s="2">
        <v>689412.61</v>
      </c>
      <c r="G77" s="2">
        <v>716730.25999999989</v>
      </c>
      <c r="H77" s="2">
        <v>832571</v>
      </c>
      <c r="I77" s="2">
        <v>735554.74</v>
      </c>
      <c r="J77" s="2">
        <v>1217717.6000000001</v>
      </c>
      <c r="K77" s="2">
        <v>903091</v>
      </c>
      <c r="L77" s="2">
        <v>1409867.94</v>
      </c>
      <c r="M77" s="2">
        <v>914064.26</v>
      </c>
      <c r="N77" s="2">
        <v>10290898.789999999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13370787.84</v>
      </c>
      <c r="C90" s="7">
        <v>13116039</v>
      </c>
      <c r="D90" s="7">
        <v>15762119</v>
      </c>
      <c r="E90" s="7">
        <v>16672040.42</v>
      </c>
      <c r="F90" s="7">
        <v>16536666.649999999</v>
      </c>
      <c r="G90" s="7">
        <v>14417540.07</v>
      </c>
      <c r="H90" s="7">
        <v>14028124</v>
      </c>
      <c r="I90" s="7">
        <v>10557057</v>
      </c>
      <c r="J90" s="7">
        <v>17249969.050000001</v>
      </c>
      <c r="K90" s="7">
        <v>15021085</v>
      </c>
      <c r="L90" s="7">
        <v>15376732.949999999</v>
      </c>
      <c r="M90" s="7">
        <v>14541552.879999999</v>
      </c>
      <c r="N90" s="7">
        <v>176649713.86000001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10594526.689999999</v>
      </c>
      <c r="C92" s="2">
        <v>9368527</v>
      </c>
      <c r="D92" s="2">
        <v>11329849</v>
      </c>
      <c r="E92" s="2">
        <v>12084228.66</v>
      </c>
      <c r="F92" s="2">
        <v>12253596.33</v>
      </c>
      <c r="G92" s="2">
        <v>11115871.030000001</v>
      </c>
      <c r="H92" s="2">
        <v>10483246</v>
      </c>
      <c r="I92" s="2">
        <v>8670301.5099999998</v>
      </c>
      <c r="J92" s="2">
        <v>12793564.620000001</v>
      </c>
      <c r="K92" s="2">
        <v>10210459</v>
      </c>
      <c r="L92" s="2">
        <v>11127362.059999999</v>
      </c>
      <c r="M92" s="2">
        <v>11462907.5</v>
      </c>
      <c r="N92" s="2">
        <v>131494439.40000001</v>
      </c>
    </row>
    <row r="93" spans="1:14" x14ac:dyDescent="0.25">
      <c r="A93" s="1" t="s">
        <v>94</v>
      </c>
      <c r="B93" s="2">
        <v>2776261.15</v>
      </c>
      <c r="C93" s="2">
        <v>3747512</v>
      </c>
      <c r="D93" s="2">
        <v>4432270</v>
      </c>
      <c r="E93" s="2">
        <v>4587811.76</v>
      </c>
      <c r="F93" s="2">
        <v>4283070.3199999994</v>
      </c>
      <c r="G93" s="2">
        <v>3301669.04</v>
      </c>
      <c r="H93" s="2">
        <v>3544878</v>
      </c>
      <c r="I93" s="2">
        <v>1886755.49</v>
      </c>
      <c r="J93" s="2">
        <v>4456404.43</v>
      </c>
      <c r="K93" s="2">
        <v>4810626</v>
      </c>
      <c r="L93" s="2">
        <v>4249370.8900000006</v>
      </c>
      <c r="M93" s="2">
        <v>3078645.38</v>
      </c>
      <c r="N93" s="2">
        <v>45155274.460000001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109658490.52</v>
      </c>
      <c r="C103" s="13">
        <v>108432019</v>
      </c>
      <c r="D103" s="13">
        <v>124489564</v>
      </c>
      <c r="E103" s="13">
        <v>113282242.75</v>
      </c>
      <c r="F103" s="13">
        <v>123878213.16000001</v>
      </c>
      <c r="G103" s="13">
        <v>123969612.38000001</v>
      </c>
      <c r="H103" s="13">
        <v>121018999</v>
      </c>
      <c r="I103" s="13">
        <v>121321585.53999999</v>
      </c>
      <c r="J103" s="13">
        <v>146657111.81999999</v>
      </c>
      <c r="K103" s="13">
        <v>146502748</v>
      </c>
      <c r="L103" s="13">
        <v>147609812.56</v>
      </c>
      <c r="M103" s="13">
        <v>138451462.16000003</v>
      </c>
      <c r="N103" s="13">
        <v>1525271860.8900001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topLeftCell="C80" zoomScaleNormal="100" workbookViewId="0">
      <selection activeCell="A5" sqref="A5:N103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132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186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12101</v>
      </c>
      <c r="F12" s="7">
        <v>990027</v>
      </c>
      <c r="G12" s="7">
        <v>2611674</v>
      </c>
      <c r="H12" s="7">
        <v>3083954</v>
      </c>
      <c r="I12" s="7">
        <v>5291852</v>
      </c>
      <c r="J12" s="7">
        <v>5245204</v>
      </c>
      <c r="K12" s="7">
        <v>3405215</v>
      </c>
      <c r="L12" s="7">
        <v>3343702</v>
      </c>
      <c r="M12" s="7">
        <v>1762869</v>
      </c>
      <c r="N12" s="7">
        <v>25746598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12101</v>
      </c>
      <c r="F18" s="2">
        <v>990027</v>
      </c>
      <c r="G18" s="2">
        <v>2611674</v>
      </c>
      <c r="H18" s="2">
        <v>3083954</v>
      </c>
      <c r="I18" s="2">
        <v>5291852</v>
      </c>
      <c r="J18" s="2">
        <v>5245204</v>
      </c>
      <c r="K18" s="2">
        <v>3405215</v>
      </c>
      <c r="L18" s="2">
        <v>3343702</v>
      </c>
      <c r="M18" s="2">
        <v>1762869</v>
      </c>
      <c r="N18" s="2">
        <v>25746598</v>
      </c>
    </row>
    <row r="19" spans="1:14" x14ac:dyDescent="0.25">
      <c r="A19" s="6" t="s">
        <v>25</v>
      </c>
      <c r="B19" s="7">
        <v>28597184</v>
      </c>
      <c r="C19" s="7">
        <v>20394969</v>
      </c>
      <c r="D19" s="7">
        <v>31691891</v>
      </c>
      <c r="E19" s="7">
        <v>35074793</v>
      </c>
      <c r="F19" s="7">
        <v>38417633</v>
      </c>
      <c r="G19" s="7">
        <v>39140954</v>
      </c>
      <c r="H19" s="7">
        <v>45344767</v>
      </c>
      <c r="I19" s="7">
        <v>47701328</v>
      </c>
      <c r="J19" s="7">
        <v>45370039</v>
      </c>
      <c r="K19" s="7">
        <v>45538306</v>
      </c>
      <c r="L19" s="7">
        <v>30072552</v>
      </c>
      <c r="M19" s="7">
        <v>35771099</v>
      </c>
      <c r="N19" s="7">
        <v>443115515</v>
      </c>
    </row>
    <row r="20" spans="1:14" x14ac:dyDescent="0.25">
      <c r="A20" s="1" t="s">
        <v>26</v>
      </c>
      <c r="B20" s="2">
        <v>28597184</v>
      </c>
      <c r="C20" s="2">
        <v>20394969</v>
      </c>
      <c r="D20" s="2">
        <v>31691891</v>
      </c>
      <c r="E20" s="2">
        <v>35074793</v>
      </c>
      <c r="F20" s="2">
        <v>38417633</v>
      </c>
      <c r="G20" s="2">
        <v>39140954</v>
      </c>
      <c r="H20" s="2">
        <v>45344767</v>
      </c>
      <c r="I20" s="2">
        <v>47701328</v>
      </c>
      <c r="J20" s="2">
        <v>45370039</v>
      </c>
      <c r="K20" s="2">
        <v>45538306</v>
      </c>
      <c r="L20" s="2">
        <v>30072552</v>
      </c>
      <c r="M20" s="2">
        <v>35771099</v>
      </c>
      <c r="N20" s="2">
        <v>443115515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292524</v>
      </c>
      <c r="C24" s="7">
        <v>278142</v>
      </c>
      <c r="D24" s="7">
        <v>1151394</v>
      </c>
      <c r="E24" s="7">
        <v>918578</v>
      </c>
      <c r="F24" s="7">
        <v>881260</v>
      </c>
      <c r="G24" s="7">
        <v>2527850</v>
      </c>
      <c r="H24" s="7">
        <v>1577354</v>
      </c>
      <c r="I24" s="7">
        <v>2853256</v>
      </c>
      <c r="J24" s="7">
        <v>4549328</v>
      </c>
      <c r="K24" s="7">
        <v>5040368</v>
      </c>
      <c r="L24" s="7">
        <v>4229043</v>
      </c>
      <c r="M24" s="7">
        <v>5469929</v>
      </c>
      <c r="N24" s="7">
        <v>29769026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292524</v>
      </c>
      <c r="C26" s="2">
        <v>278142</v>
      </c>
      <c r="D26" s="2">
        <v>1151394</v>
      </c>
      <c r="E26" s="2">
        <v>918578</v>
      </c>
      <c r="F26" s="2">
        <v>881260</v>
      </c>
      <c r="G26" s="2">
        <v>2527850</v>
      </c>
      <c r="H26" s="2">
        <v>1577354</v>
      </c>
      <c r="I26" s="2">
        <v>2853256</v>
      </c>
      <c r="J26" s="2">
        <v>4549328</v>
      </c>
      <c r="K26" s="2">
        <v>5040368</v>
      </c>
      <c r="L26" s="2">
        <v>4229043</v>
      </c>
      <c r="M26" s="2">
        <v>5469929</v>
      </c>
      <c r="N26" s="2">
        <v>29769026</v>
      </c>
    </row>
    <row r="27" spans="1:14" x14ac:dyDescent="0.25">
      <c r="A27" s="6" t="s">
        <v>33</v>
      </c>
      <c r="B27" s="7">
        <v>31660800</v>
      </c>
      <c r="C27" s="7">
        <v>33337059</v>
      </c>
      <c r="D27" s="7">
        <v>39624162</v>
      </c>
      <c r="E27" s="7">
        <v>68308192</v>
      </c>
      <c r="F27" s="7">
        <v>71156701</v>
      </c>
      <c r="G27" s="7">
        <v>70058830</v>
      </c>
      <c r="H27" s="7">
        <v>72506078.049999997</v>
      </c>
      <c r="I27" s="7">
        <v>101184525</v>
      </c>
      <c r="J27" s="7">
        <v>106806358</v>
      </c>
      <c r="K27" s="7">
        <v>102707831</v>
      </c>
      <c r="L27" s="7">
        <v>94367516</v>
      </c>
      <c r="M27" s="7">
        <v>92985526</v>
      </c>
      <c r="N27" s="7">
        <v>884703578.04999995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19277023</v>
      </c>
      <c r="C32" s="2">
        <v>17015397</v>
      </c>
      <c r="D32" s="2">
        <v>33299441</v>
      </c>
      <c r="E32" s="2">
        <v>31730587</v>
      </c>
      <c r="F32" s="2">
        <v>38254390</v>
      </c>
      <c r="G32" s="2">
        <v>32211639</v>
      </c>
      <c r="H32" s="2">
        <v>49761893.649999999</v>
      </c>
      <c r="I32" s="2">
        <v>41124301</v>
      </c>
      <c r="J32" s="2">
        <v>48489622</v>
      </c>
      <c r="K32" s="2">
        <v>25521991</v>
      </c>
      <c r="L32" s="2">
        <v>38494415</v>
      </c>
      <c r="M32" s="2">
        <v>27009932</v>
      </c>
      <c r="N32" s="2">
        <v>402190631.64999998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3015001</v>
      </c>
      <c r="C36" s="2">
        <v>14022753</v>
      </c>
      <c r="D36" s="2">
        <v>1374187</v>
      </c>
      <c r="E36" s="2">
        <v>36577605</v>
      </c>
      <c r="F36" s="2">
        <v>30436812</v>
      </c>
      <c r="G36" s="2">
        <v>37181772</v>
      </c>
      <c r="H36" s="2">
        <v>22744184.399999999</v>
      </c>
      <c r="I36" s="2">
        <v>60060224</v>
      </c>
      <c r="J36" s="2">
        <v>58316736</v>
      </c>
      <c r="K36" s="2">
        <v>77060872</v>
      </c>
      <c r="L36" s="2">
        <v>55873101</v>
      </c>
      <c r="M36" s="2">
        <v>54778898</v>
      </c>
      <c r="N36" s="2">
        <v>451442145.39999998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9368776</v>
      </c>
      <c r="C38" s="2">
        <v>2298909</v>
      </c>
      <c r="D38" s="2">
        <v>4950534</v>
      </c>
      <c r="E38" s="2">
        <v>0</v>
      </c>
      <c r="F38" s="2">
        <v>2465499</v>
      </c>
      <c r="G38" s="2">
        <v>665419</v>
      </c>
      <c r="H38" s="2">
        <v>0</v>
      </c>
      <c r="I38" s="2">
        <v>0</v>
      </c>
      <c r="J38" s="2">
        <v>0</v>
      </c>
      <c r="K38" s="2">
        <v>124968</v>
      </c>
      <c r="L38" s="2">
        <v>0</v>
      </c>
      <c r="M38" s="2">
        <v>11196696</v>
      </c>
      <c r="N38" s="2">
        <v>31070801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31057246</v>
      </c>
      <c r="C41" s="7">
        <v>21918154</v>
      </c>
      <c r="D41" s="7">
        <v>29098302</v>
      </c>
      <c r="E41" s="7">
        <v>36840991</v>
      </c>
      <c r="F41" s="7">
        <v>32036015</v>
      </c>
      <c r="G41" s="7">
        <v>36449504</v>
      </c>
      <c r="H41" s="7">
        <v>49665634</v>
      </c>
      <c r="I41" s="7">
        <v>46143349</v>
      </c>
      <c r="J41" s="7">
        <v>47623268</v>
      </c>
      <c r="K41" s="7">
        <v>60929464</v>
      </c>
      <c r="L41" s="7">
        <v>47596760</v>
      </c>
      <c r="M41" s="7">
        <v>45533483</v>
      </c>
      <c r="N41" s="7">
        <v>484892170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66694</v>
      </c>
      <c r="H45" s="2">
        <v>77809</v>
      </c>
      <c r="I45" s="2">
        <v>77809</v>
      </c>
      <c r="J45" s="2">
        <v>77809</v>
      </c>
      <c r="K45" s="2">
        <v>102258</v>
      </c>
      <c r="L45" s="2">
        <v>106693</v>
      </c>
      <c r="M45" s="2">
        <v>93024</v>
      </c>
      <c r="N45" s="2">
        <v>602096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31057246</v>
      </c>
      <c r="C47" s="2">
        <v>21918154</v>
      </c>
      <c r="D47" s="2">
        <v>29098302</v>
      </c>
      <c r="E47" s="2">
        <v>36840991</v>
      </c>
      <c r="F47" s="2">
        <v>32036015</v>
      </c>
      <c r="G47" s="2">
        <v>36382810</v>
      </c>
      <c r="H47" s="2">
        <v>49587825</v>
      </c>
      <c r="I47" s="2">
        <v>46065540</v>
      </c>
      <c r="J47" s="2">
        <v>47545459</v>
      </c>
      <c r="K47" s="2">
        <v>60827206</v>
      </c>
      <c r="L47" s="2">
        <v>47490067</v>
      </c>
      <c r="M47" s="2">
        <v>45440459</v>
      </c>
      <c r="N47" s="2">
        <v>484290074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8834784</v>
      </c>
      <c r="C52" s="7">
        <v>4017317</v>
      </c>
      <c r="D52" s="7">
        <v>7904120</v>
      </c>
      <c r="E52" s="7">
        <v>7805779</v>
      </c>
      <c r="F52" s="7">
        <v>2441975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31003975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8834784</v>
      </c>
      <c r="C54" s="2">
        <v>4017317</v>
      </c>
      <c r="D54" s="2">
        <v>7904120</v>
      </c>
      <c r="E54" s="2">
        <v>7805779</v>
      </c>
      <c r="F54" s="2">
        <v>2441975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31003975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14925591</v>
      </c>
      <c r="C60" s="7">
        <v>15392972</v>
      </c>
      <c r="D60" s="7">
        <v>22896433</v>
      </c>
      <c r="E60" s="7">
        <v>21023691</v>
      </c>
      <c r="F60" s="7">
        <v>26933966</v>
      </c>
      <c r="G60" s="7">
        <v>31905570</v>
      </c>
      <c r="H60" s="7">
        <v>33326886</v>
      </c>
      <c r="I60" s="7">
        <v>32683654</v>
      </c>
      <c r="J60" s="7">
        <v>32019083</v>
      </c>
      <c r="K60" s="7">
        <v>33951287</v>
      </c>
      <c r="L60" s="7">
        <v>25977919</v>
      </c>
      <c r="M60" s="7">
        <v>31554396</v>
      </c>
      <c r="N60" s="7">
        <v>322591448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2507380</v>
      </c>
      <c r="C62" s="2">
        <v>2676920</v>
      </c>
      <c r="D62" s="2">
        <v>2917560</v>
      </c>
      <c r="E62" s="2">
        <v>2649053</v>
      </c>
      <c r="F62" s="2">
        <v>4346735</v>
      </c>
      <c r="G62" s="2">
        <v>5848104</v>
      </c>
      <c r="H62" s="2">
        <v>6608393</v>
      </c>
      <c r="I62" s="2">
        <v>7971340</v>
      </c>
      <c r="J62" s="2">
        <v>8567728</v>
      </c>
      <c r="K62" s="2">
        <v>9685067</v>
      </c>
      <c r="L62" s="2">
        <v>6636886</v>
      </c>
      <c r="M62" s="2">
        <v>7525184</v>
      </c>
      <c r="N62" s="2">
        <v>67940350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0</v>
      </c>
      <c r="D64" s="2">
        <v>246266</v>
      </c>
      <c r="E64" s="2">
        <v>0</v>
      </c>
      <c r="F64" s="2">
        <v>50871</v>
      </c>
      <c r="G64" s="2">
        <v>0</v>
      </c>
      <c r="H64" s="2">
        <v>150748</v>
      </c>
      <c r="I64" s="2">
        <v>196294</v>
      </c>
      <c r="J64" s="2">
        <v>106725</v>
      </c>
      <c r="K64" s="2">
        <v>333259</v>
      </c>
      <c r="L64" s="2">
        <v>209048</v>
      </c>
      <c r="M64" s="2">
        <v>472473</v>
      </c>
      <c r="N64" s="2">
        <v>1765684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4551848</v>
      </c>
      <c r="C66" s="2">
        <v>4120794</v>
      </c>
      <c r="D66" s="2">
        <v>9880247</v>
      </c>
      <c r="E66" s="2">
        <v>10342227</v>
      </c>
      <c r="F66" s="2">
        <v>12114588</v>
      </c>
      <c r="G66" s="2">
        <v>11580613</v>
      </c>
      <c r="H66" s="2">
        <v>11303537</v>
      </c>
      <c r="I66" s="2">
        <v>13229222</v>
      </c>
      <c r="J66" s="2">
        <v>14536130</v>
      </c>
      <c r="K66" s="2">
        <v>18169711</v>
      </c>
      <c r="L66" s="2">
        <v>13006735</v>
      </c>
      <c r="M66" s="2">
        <v>19369239</v>
      </c>
      <c r="N66" s="2">
        <v>142204891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7866363</v>
      </c>
      <c r="C73" s="2">
        <v>8595258</v>
      </c>
      <c r="D73" s="2">
        <v>9852360</v>
      </c>
      <c r="E73" s="2">
        <v>8032411</v>
      </c>
      <c r="F73" s="2">
        <v>10421772</v>
      </c>
      <c r="G73" s="2">
        <v>14476853</v>
      </c>
      <c r="H73" s="2">
        <v>15264208</v>
      </c>
      <c r="I73" s="2">
        <v>11286798</v>
      </c>
      <c r="J73" s="2">
        <v>8808500</v>
      </c>
      <c r="K73" s="2">
        <v>5763250</v>
      </c>
      <c r="L73" s="2">
        <v>6125250</v>
      </c>
      <c r="M73" s="2">
        <v>4187500</v>
      </c>
      <c r="N73" s="2">
        <v>110680523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552250</v>
      </c>
      <c r="H76" s="7">
        <v>0</v>
      </c>
      <c r="I76" s="7">
        <v>343535</v>
      </c>
      <c r="J76" s="7">
        <v>610985</v>
      </c>
      <c r="K76" s="7">
        <v>423060</v>
      </c>
      <c r="L76" s="7">
        <v>611480</v>
      </c>
      <c r="M76" s="7">
        <v>802312</v>
      </c>
      <c r="N76" s="7">
        <v>3343622</v>
      </c>
    </row>
    <row r="77" spans="1:14" x14ac:dyDescent="0.25">
      <c r="A77" s="1" t="s">
        <v>15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552250</v>
      </c>
      <c r="H77" s="2">
        <v>0</v>
      </c>
      <c r="I77" s="2">
        <v>343535</v>
      </c>
      <c r="J77" s="2">
        <v>610985</v>
      </c>
      <c r="K77" s="2">
        <v>423060</v>
      </c>
      <c r="L77" s="2">
        <v>611480</v>
      </c>
      <c r="M77" s="2">
        <v>802312</v>
      </c>
      <c r="N77" s="2">
        <v>3343622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2040418</v>
      </c>
      <c r="C83" s="7">
        <v>2120479</v>
      </c>
      <c r="D83" s="7">
        <v>3457822</v>
      </c>
      <c r="E83" s="7">
        <v>2158660</v>
      </c>
      <c r="F83" s="7">
        <v>3704151</v>
      </c>
      <c r="G83" s="7">
        <v>4659930</v>
      </c>
      <c r="H83" s="7">
        <v>6324547.3200000003</v>
      </c>
      <c r="I83" s="7">
        <v>7002520</v>
      </c>
      <c r="J83" s="7">
        <v>5877917</v>
      </c>
      <c r="K83" s="7">
        <v>4408605</v>
      </c>
      <c r="L83" s="7">
        <v>4830745</v>
      </c>
      <c r="M83" s="7">
        <v>6585795</v>
      </c>
      <c r="N83" s="7">
        <v>53171589.32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1858442</v>
      </c>
      <c r="C85" s="2">
        <v>1747299</v>
      </c>
      <c r="D85" s="2">
        <v>1471988</v>
      </c>
      <c r="E85" s="2">
        <v>1520269</v>
      </c>
      <c r="F85" s="2">
        <v>2225344</v>
      </c>
      <c r="G85" s="2">
        <v>2031778</v>
      </c>
      <c r="H85" s="2">
        <v>2703279</v>
      </c>
      <c r="I85" s="2">
        <v>2768969</v>
      </c>
      <c r="J85" s="2">
        <v>2599243</v>
      </c>
      <c r="K85" s="2">
        <v>1920302</v>
      </c>
      <c r="L85" s="2">
        <v>1817862</v>
      </c>
      <c r="M85" s="2">
        <v>883782</v>
      </c>
      <c r="N85" s="2">
        <v>23548557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181976</v>
      </c>
      <c r="C89" s="2">
        <v>373180</v>
      </c>
      <c r="D89" s="2">
        <v>1985834</v>
      </c>
      <c r="E89" s="2">
        <v>638391</v>
      </c>
      <c r="F89" s="2">
        <v>1478807</v>
      </c>
      <c r="G89" s="2">
        <v>2628152</v>
      </c>
      <c r="H89" s="2">
        <v>3621268.32</v>
      </c>
      <c r="I89" s="2">
        <v>4233551</v>
      </c>
      <c r="J89" s="2">
        <v>3278674</v>
      </c>
      <c r="K89" s="2">
        <v>2488303</v>
      </c>
      <c r="L89" s="2">
        <v>3012883</v>
      </c>
      <c r="M89" s="2">
        <v>5702013</v>
      </c>
      <c r="N89" s="2">
        <v>29623032.32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2675556</v>
      </c>
      <c r="G94" s="7">
        <v>679086</v>
      </c>
      <c r="H94" s="7">
        <v>5403087</v>
      </c>
      <c r="I94" s="7">
        <v>4083435</v>
      </c>
      <c r="J94" s="7">
        <v>6875123</v>
      </c>
      <c r="K94" s="7">
        <v>8477293</v>
      </c>
      <c r="L94" s="7">
        <v>12483319</v>
      </c>
      <c r="M94" s="7">
        <v>1492273</v>
      </c>
      <c r="N94" s="7">
        <v>42169172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2831870</v>
      </c>
      <c r="L95" s="9">
        <v>9494664</v>
      </c>
      <c r="M95" s="9">
        <v>741648</v>
      </c>
      <c r="N95" s="9">
        <v>13068182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2675556</v>
      </c>
      <c r="G99" s="11">
        <v>679086</v>
      </c>
      <c r="H99" s="11">
        <v>5403087</v>
      </c>
      <c r="I99" s="11">
        <v>4083435</v>
      </c>
      <c r="J99" s="11">
        <v>6875123</v>
      </c>
      <c r="K99" s="11">
        <v>5645423</v>
      </c>
      <c r="L99" s="11">
        <v>2988655</v>
      </c>
      <c r="M99" s="11">
        <v>750625</v>
      </c>
      <c r="N99" s="11">
        <v>29100990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117408547</v>
      </c>
      <c r="C103" s="13">
        <v>97459092</v>
      </c>
      <c r="D103" s="13">
        <v>135824124</v>
      </c>
      <c r="E103" s="13">
        <v>172142785</v>
      </c>
      <c r="F103" s="13">
        <v>179237284</v>
      </c>
      <c r="G103" s="13">
        <v>188585648</v>
      </c>
      <c r="H103" s="13">
        <v>217232307.37</v>
      </c>
      <c r="I103" s="13">
        <v>247287454</v>
      </c>
      <c r="J103" s="13">
        <v>254977305</v>
      </c>
      <c r="K103" s="13">
        <v>264881429</v>
      </c>
      <c r="L103" s="13">
        <v>223513036</v>
      </c>
      <c r="M103" s="13">
        <v>221957682</v>
      </c>
      <c r="N103" s="13">
        <v>2320506693.3700004</v>
      </c>
    </row>
  </sheetData>
  <hyperlinks>
    <hyperlink ref="K2" location="Indice!A1" display="Volver al í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headerFooter>
    <oddHeader>&amp;L&amp;G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76" zoomScaleNormal="100" workbookViewId="0">
      <selection activeCell="M108" sqref="M108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108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37470.269999999997</v>
      </c>
      <c r="C6" s="7">
        <v>0</v>
      </c>
      <c r="D6" s="7">
        <v>26191.52</v>
      </c>
      <c r="E6" s="7">
        <v>13095.76</v>
      </c>
      <c r="F6" s="7">
        <v>0</v>
      </c>
      <c r="G6" s="7">
        <v>0</v>
      </c>
      <c r="H6" s="7">
        <v>14332</v>
      </c>
      <c r="I6" s="7">
        <v>42996</v>
      </c>
      <c r="J6" s="7">
        <v>31713.84</v>
      </c>
      <c r="K6" s="7">
        <v>31713.84</v>
      </c>
      <c r="L6" s="7">
        <v>15856.92</v>
      </c>
      <c r="M6" s="7">
        <v>79284.600000000006</v>
      </c>
      <c r="N6" s="7">
        <v>292654.75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37470.269999999997</v>
      </c>
      <c r="C11" s="2">
        <v>0</v>
      </c>
      <c r="D11" s="2">
        <v>26191.52</v>
      </c>
      <c r="E11" s="2">
        <v>13095.76</v>
      </c>
      <c r="F11" s="2">
        <v>0</v>
      </c>
      <c r="G11" s="2">
        <v>0</v>
      </c>
      <c r="H11" s="2">
        <v>14332</v>
      </c>
      <c r="I11" s="2">
        <v>42996</v>
      </c>
      <c r="J11" s="2">
        <v>31713.84</v>
      </c>
      <c r="K11" s="2">
        <v>31713.84</v>
      </c>
      <c r="L11" s="2">
        <v>15856.92</v>
      </c>
      <c r="M11" s="2">
        <v>79284.600000000006</v>
      </c>
      <c r="N11" s="2">
        <v>292654.75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732240</v>
      </c>
      <c r="K12" s="7">
        <v>324044</v>
      </c>
      <c r="L12" s="7">
        <v>0</v>
      </c>
      <c r="M12" s="7">
        <v>-195670</v>
      </c>
      <c r="N12" s="7">
        <v>860614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732240</v>
      </c>
      <c r="K13" s="2">
        <v>324044</v>
      </c>
      <c r="L13" s="2">
        <v>0</v>
      </c>
      <c r="M13" s="2">
        <v>-195670</v>
      </c>
      <c r="N13" s="2">
        <v>860614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951827.41999999993</v>
      </c>
      <c r="C19" s="7">
        <v>543160.59</v>
      </c>
      <c r="D19" s="7">
        <v>480475.83</v>
      </c>
      <c r="E19" s="7">
        <v>1371478.8800000001</v>
      </c>
      <c r="F19" s="7">
        <v>942059.33</v>
      </c>
      <c r="G19" s="7">
        <v>1211459.8199999998</v>
      </c>
      <c r="H19" s="7">
        <v>951680.62000000011</v>
      </c>
      <c r="I19" s="7">
        <v>555958.02999999991</v>
      </c>
      <c r="J19" s="7">
        <v>915569.34999999986</v>
      </c>
      <c r="K19" s="7">
        <v>1140349.81</v>
      </c>
      <c r="L19" s="7">
        <v>1077024.02</v>
      </c>
      <c r="M19" s="7">
        <v>1085594.03</v>
      </c>
      <c r="N19" s="7">
        <v>11226637.729999999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951827.41999999993</v>
      </c>
      <c r="C21" s="2">
        <v>543160.59</v>
      </c>
      <c r="D21" s="2">
        <v>480475.83</v>
      </c>
      <c r="E21" s="2">
        <v>1371478.8800000001</v>
      </c>
      <c r="F21" s="2">
        <v>942059.33</v>
      </c>
      <c r="G21" s="2">
        <v>1211459.8199999998</v>
      </c>
      <c r="H21" s="2">
        <v>951680.62000000011</v>
      </c>
      <c r="I21" s="2">
        <v>555958.02999999991</v>
      </c>
      <c r="J21" s="2">
        <v>915569.34999999986</v>
      </c>
      <c r="K21" s="2">
        <v>1140349.81</v>
      </c>
      <c r="L21" s="2">
        <v>1077024.02</v>
      </c>
      <c r="M21" s="2">
        <v>1085594.03</v>
      </c>
      <c r="N21" s="2">
        <v>11226637.729999999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19258.919999999998</v>
      </c>
      <c r="C24" s="7">
        <v>86665.14</v>
      </c>
      <c r="D24" s="7">
        <v>81850.41</v>
      </c>
      <c r="E24" s="7">
        <v>134744.92000000001</v>
      </c>
      <c r="F24" s="7">
        <v>305614.09999999998</v>
      </c>
      <c r="G24" s="7">
        <v>0</v>
      </c>
      <c r="H24" s="7">
        <v>198477.5</v>
      </c>
      <c r="I24" s="7">
        <v>72518.600000000006</v>
      </c>
      <c r="J24" s="7">
        <v>310527.53000000003</v>
      </c>
      <c r="K24" s="7">
        <v>316386.53999999998</v>
      </c>
      <c r="L24" s="7">
        <v>64449.11</v>
      </c>
      <c r="M24" s="7">
        <v>199206.34</v>
      </c>
      <c r="N24" s="7">
        <v>1789699.1100000003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19258.919999999998</v>
      </c>
      <c r="C26" s="2">
        <v>86665.14</v>
      </c>
      <c r="D26" s="2">
        <v>81850.41</v>
      </c>
      <c r="E26" s="2">
        <v>134744.92000000001</v>
      </c>
      <c r="F26" s="2">
        <v>305614.09999999998</v>
      </c>
      <c r="G26" s="2">
        <v>0</v>
      </c>
      <c r="H26" s="2">
        <v>198477.5</v>
      </c>
      <c r="I26" s="2">
        <v>72518.600000000006</v>
      </c>
      <c r="J26" s="2">
        <v>310527.53000000003</v>
      </c>
      <c r="K26" s="2">
        <v>316386.53999999998</v>
      </c>
      <c r="L26" s="2">
        <v>64449.11</v>
      </c>
      <c r="M26" s="2">
        <v>199206.34</v>
      </c>
      <c r="N26" s="2">
        <v>1789699.1100000003</v>
      </c>
    </row>
    <row r="27" spans="1:14" x14ac:dyDescent="0.25">
      <c r="A27" s="6" t="s">
        <v>33</v>
      </c>
      <c r="B27" s="7">
        <v>1939360.5</v>
      </c>
      <c r="C27" s="7">
        <v>1910700</v>
      </c>
      <c r="D27" s="7">
        <v>2026827</v>
      </c>
      <c r="E27" s="7">
        <v>2360484</v>
      </c>
      <c r="F27" s="7">
        <v>2108261.25</v>
      </c>
      <c r="G27" s="7">
        <v>2118237.75</v>
      </c>
      <c r="H27" s="7">
        <v>2484216</v>
      </c>
      <c r="I27" s="7">
        <v>2743168.5</v>
      </c>
      <c r="J27" s="7">
        <v>2840762.25</v>
      </c>
      <c r="K27" s="7">
        <v>2659437</v>
      </c>
      <c r="L27" s="7">
        <v>2490200.0999999996</v>
      </c>
      <c r="M27" s="7">
        <v>2789977.95</v>
      </c>
      <c r="N27" s="7">
        <v>28471632.300000001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1939360.5</v>
      </c>
      <c r="C34" s="2">
        <v>1910700</v>
      </c>
      <c r="D34" s="2">
        <v>2026827</v>
      </c>
      <c r="E34" s="2">
        <v>2360484</v>
      </c>
      <c r="F34" s="2">
        <v>2108261.25</v>
      </c>
      <c r="G34" s="2">
        <v>2118237.75</v>
      </c>
      <c r="H34" s="2">
        <v>2484216</v>
      </c>
      <c r="I34" s="2">
        <v>2743168.5</v>
      </c>
      <c r="J34" s="2">
        <v>2840762.25</v>
      </c>
      <c r="K34" s="2">
        <v>2659437</v>
      </c>
      <c r="L34" s="2">
        <v>2490200.0999999996</v>
      </c>
      <c r="M34" s="2">
        <v>2789977.95</v>
      </c>
      <c r="N34" s="2">
        <v>28471632.300000001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6" t="s">
        <v>45</v>
      </c>
      <c r="B39" s="7">
        <v>177733.83</v>
      </c>
      <c r="C39" s="7">
        <v>259115.87</v>
      </c>
      <c r="D39" s="7">
        <v>268050.90000000002</v>
      </c>
      <c r="E39" s="7">
        <v>285920.96000000002</v>
      </c>
      <c r="F39" s="7">
        <v>258363.81</v>
      </c>
      <c r="G39" s="7">
        <v>250855.28</v>
      </c>
      <c r="H39" s="7">
        <v>135075.92000000001</v>
      </c>
      <c r="I39" s="7">
        <v>229879.94</v>
      </c>
      <c r="J39" s="7">
        <v>438842.48</v>
      </c>
      <c r="K39" s="7">
        <v>248095.94</v>
      </c>
      <c r="L39" s="7">
        <v>64720.68</v>
      </c>
      <c r="M39" s="7">
        <v>97081.02</v>
      </c>
      <c r="N39" s="7">
        <v>2713736.6300000004</v>
      </c>
    </row>
    <row r="40" spans="1:14" x14ac:dyDescent="0.25">
      <c r="A40" s="1" t="s">
        <v>45</v>
      </c>
      <c r="B40" s="2">
        <v>177733.83</v>
      </c>
      <c r="C40" s="2">
        <v>259115.87</v>
      </c>
      <c r="D40" s="2">
        <v>268050.90000000002</v>
      </c>
      <c r="E40" s="2">
        <v>285920.96000000002</v>
      </c>
      <c r="F40" s="2">
        <v>258363.81</v>
      </c>
      <c r="G40" s="2">
        <v>250855.28</v>
      </c>
      <c r="H40" s="2">
        <v>135075.92000000001</v>
      </c>
      <c r="I40" s="2">
        <v>229879.94</v>
      </c>
      <c r="J40" s="2">
        <v>438842.48</v>
      </c>
      <c r="K40" s="2">
        <v>248095.94</v>
      </c>
      <c r="L40" s="2">
        <v>64720.68</v>
      </c>
      <c r="M40" s="2">
        <v>97081.02</v>
      </c>
      <c r="N40" s="2">
        <v>2713736.6300000004</v>
      </c>
    </row>
    <row r="41" spans="1:14" x14ac:dyDescent="0.25">
      <c r="A41" s="6" t="s">
        <v>46</v>
      </c>
      <c r="B41" s="7">
        <v>90243.28</v>
      </c>
      <c r="C41" s="7">
        <v>88070.91</v>
      </c>
      <c r="D41" s="7">
        <v>107216.76</v>
      </c>
      <c r="E41" s="7">
        <v>130191.78</v>
      </c>
      <c r="F41" s="7">
        <v>110721.27</v>
      </c>
      <c r="G41" s="7">
        <v>99233.76</v>
      </c>
      <c r="H41" s="7">
        <v>57886.36</v>
      </c>
      <c r="I41" s="7">
        <v>133055.94</v>
      </c>
      <c r="J41" s="7">
        <v>157169.76</v>
      </c>
      <c r="K41" s="7">
        <v>97075.44</v>
      </c>
      <c r="L41" s="7">
        <v>36981.120000000003</v>
      </c>
      <c r="M41" s="7">
        <v>97075.44</v>
      </c>
      <c r="N41" s="7">
        <v>1204921.82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90243.28</v>
      </c>
      <c r="C50" s="2">
        <v>88070.91</v>
      </c>
      <c r="D50" s="2">
        <v>107216.76</v>
      </c>
      <c r="E50" s="2">
        <v>130191.78</v>
      </c>
      <c r="F50" s="2">
        <v>110721.27</v>
      </c>
      <c r="G50" s="2">
        <v>99233.76</v>
      </c>
      <c r="H50" s="2">
        <v>57886.36</v>
      </c>
      <c r="I50" s="2">
        <v>133055.94</v>
      </c>
      <c r="J50" s="2">
        <v>157169.76</v>
      </c>
      <c r="K50" s="2">
        <v>97075.44</v>
      </c>
      <c r="L50" s="2">
        <v>36981.120000000003</v>
      </c>
      <c r="M50" s="2">
        <v>97075.44</v>
      </c>
      <c r="N50" s="2">
        <v>1204921.82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62788873.019999996</v>
      </c>
      <c r="C60" s="7">
        <v>68519728.390000001</v>
      </c>
      <c r="D60" s="7">
        <v>68661381.799999997</v>
      </c>
      <c r="E60" s="7">
        <v>60856977.079999998</v>
      </c>
      <c r="F60" s="7">
        <v>70338592.269999996</v>
      </c>
      <c r="G60" s="7">
        <v>72869284.150000006</v>
      </c>
      <c r="H60" s="7">
        <v>68974655.450000003</v>
      </c>
      <c r="I60" s="7">
        <v>86935516.810000002</v>
      </c>
      <c r="J60" s="7">
        <v>91312730.020000011</v>
      </c>
      <c r="K60" s="7">
        <v>96761084.870000005</v>
      </c>
      <c r="L60" s="7">
        <v>91661923.269999981</v>
      </c>
      <c r="M60" s="7">
        <v>88407045</v>
      </c>
      <c r="N60" s="7">
        <v>928087792.13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5791371.4999999991</v>
      </c>
      <c r="C62" s="2">
        <v>4949270</v>
      </c>
      <c r="D62" s="2">
        <v>11513178.640000001</v>
      </c>
      <c r="E62" s="2">
        <v>11118902.210000001</v>
      </c>
      <c r="F62" s="2">
        <v>5417472.870000001</v>
      </c>
      <c r="G62" s="2">
        <v>6745643.9900000012</v>
      </c>
      <c r="H62" s="2">
        <v>7187940.75</v>
      </c>
      <c r="I62" s="2">
        <v>9618652.3599999994</v>
      </c>
      <c r="J62" s="2">
        <v>9415893.9600000028</v>
      </c>
      <c r="K62" s="2">
        <v>9877934.5300000012</v>
      </c>
      <c r="L62" s="2">
        <v>8800039.3699999992</v>
      </c>
      <c r="M62" s="2">
        <v>9536423.3400000017</v>
      </c>
      <c r="N62" s="2">
        <v>99972723.520000011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172455.88</v>
      </c>
      <c r="C64" s="2">
        <v>514347.18</v>
      </c>
      <c r="D64" s="2">
        <v>531664.24</v>
      </c>
      <c r="E64" s="2">
        <v>549316.32999999996</v>
      </c>
      <c r="F64" s="2">
        <v>501146.06</v>
      </c>
      <c r="G64" s="2">
        <v>706563.71</v>
      </c>
      <c r="H64" s="2">
        <v>509648.83999999997</v>
      </c>
      <c r="I64" s="2">
        <v>677883.02</v>
      </c>
      <c r="J64" s="2">
        <v>947690.18</v>
      </c>
      <c r="K64" s="2">
        <v>850465.87</v>
      </c>
      <c r="L64" s="2">
        <v>761742.93</v>
      </c>
      <c r="M64" s="2">
        <v>843210.51</v>
      </c>
      <c r="N64" s="2">
        <v>7566134.7499999991</v>
      </c>
    </row>
    <row r="65" spans="1:14" x14ac:dyDescent="0.25">
      <c r="A65" s="1" t="s">
        <v>70</v>
      </c>
      <c r="B65" s="2">
        <v>28857571.789999999</v>
      </c>
      <c r="C65" s="2">
        <v>28273830.32</v>
      </c>
      <c r="D65" s="2">
        <v>28698400.379999999</v>
      </c>
      <c r="E65" s="2">
        <v>24922449.730000004</v>
      </c>
      <c r="F65" s="2">
        <v>27849664.299999997</v>
      </c>
      <c r="G65" s="2">
        <v>32582226.02</v>
      </c>
      <c r="H65" s="2">
        <v>30824953.780000005</v>
      </c>
      <c r="I65" s="2">
        <v>40003784.380000003</v>
      </c>
      <c r="J65" s="2">
        <v>39376282.150000006</v>
      </c>
      <c r="K65" s="2">
        <v>37268795.740000002</v>
      </c>
      <c r="L65" s="2">
        <v>36579367.519999996</v>
      </c>
      <c r="M65" s="2">
        <v>36411087.140000001</v>
      </c>
      <c r="N65" s="2">
        <v>391648413.25</v>
      </c>
    </row>
    <row r="66" spans="1:14" x14ac:dyDescent="0.25">
      <c r="A66" s="1" t="s">
        <v>71</v>
      </c>
      <c r="B66" s="2">
        <v>379944.31999999995</v>
      </c>
      <c r="C66" s="2">
        <v>480814.56</v>
      </c>
      <c r="D66" s="2">
        <v>836012.8</v>
      </c>
      <c r="E66" s="2">
        <v>848616</v>
      </c>
      <c r="F66" s="2">
        <v>771399.6</v>
      </c>
      <c r="G66" s="2">
        <v>739462.89</v>
      </c>
      <c r="H66" s="2">
        <v>645935.6</v>
      </c>
      <c r="I66" s="2">
        <v>767705.84</v>
      </c>
      <c r="J66" s="2">
        <v>1091878.32</v>
      </c>
      <c r="K66" s="2">
        <v>1518624.23</v>
      </c>
      <c r="L66" s="2">
        <v>1896386.4</v>
      </c>
      <c r="M66" s="2">
        <v>731321.12</v>
      </c>
      <c r="N66" s="2">
        <v>10708101.68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8333443.0800000001</v>
      </c>
      <c r="C68" s="2">
        <v>11352252.59</v>
      </c>
      <c r="D68" s="2">
        <v>2715302.2199999997</v>
      </c>
      <c r="E68" s="2">
        <v>4358322.88</v>
      </c>
      <c r="F68" s="2">
        <v>16434735.59</v>
      </c>
      <c r="G68" s="2">
        <v>9374922.9199999981</v>
      </c>
      <c r="H68" s="2">
        <v>6804601.4399999995</v>
      </c>
      <c r="I68" s="2">
        <v>9550549.8899999987</v>
      </c>
      <c r="J68" s="2">
        <v>13263318.129999999</v>
      </c>
      <c r="K68" s="2">
        <v>21135774.449999999</v>
      </c>
      <c r="L68" s="2">
        <v>19887863.09</v>
      </c>
      <c r="M68" s="2">
        <v>18242643.5</v>
      </c>
      <c r="N68" s="2">
        <v>141453729.78</v>
      </c>
    </row>
    <row r="69" spans="1:14" x14ac:dyDescent="0.25">
      <c r="A69" s="1" t="s">
        <v>74</v>
      </c>
      <c r="B69" s="2">
        <v>805152.92999999993</v>
      </c>
      <c r="C69" s="2">
        <v>1122257.08</v>
      </c>
      <c r="D69" s="2">
        <v>1421771.82</v>
      </c>
      <c r="E69" s="2">
        <v>1145774.7999999998</v>
      </c>
      <c r="F69" s="2">
        <v>842169.72</v>
      </c>
      <c r="G69" s="2">
        <v>973199.72</v>
      </c>
      <c r="H69" s="2">
        <v>923529.52</v>
      </c>
      <c r="I69" s="2">
        <v>708331.4</v>
      </c>
      <c r="J69" s="2">
        <v>1191176.58</v>
      </c>
      <c r="K69" s="2">
        <v>826340.54</v>
      </c>
      <c r="L69" s="2">
        <v>705303.32000000007</v>
      </c>
      <c r="M69" s="2">
        <v>736639.56</v>
      </c>
      <c r="N69" s="2">
        <v>11401646.99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15157116.720000003</v>
      </c>
      <c r="C72" s="2">
        <v>17814093.880000003</v>
      </c>
      <c r="D72" s="2">
        <v>20018553.43</v>
      </c>
      <c r="E72" s="2">
        <v>14349312.989999998</v>
      </c>
      <c r="F72" s="2">
        <v>15796187.879999999</v>
      </c>
      <c r="G72" s="2">
        <v>18792576.510000005</v>
      </c>
      <c r="H72" s="2">
        <v>18493609.52</v>
      </c>
      <c r="I72" s="2">
        <v>21887406.859999999</v>
      </c>
      <c r="J72" s="2">
        <v>22139112.329999998</v>
      </c>
      <c r="K72" s="2">
        <v>20928927.010000002</v>
      </c>
      <c r="L72" s="2">
        <v>18705403.080000002</v>
      </c>
      <c r="M72" s="2">
        <v>18498333.050000001</v>
      </c>
      <c r="N72" s="2">
        <v>222580633.26000002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3291816.8</v>
      </c>
      <c r="C75" s="2">
        <v>4012862.78</v>
      </c>
      <c r="D75" s="2">
        <v>2926498.27</v>
      </c>
      <c r="E75" s="2">
        <v>3564282.1399999997</v>
      </c>
      <c r="F75" s="2">
        <v>2725816.25</v>
      </c>
      <c r="G75" s="2">
        <v>2954688.39</v>
      </c>
      <c r="H75" s="2">
        <v>3584436</v>
      </c>
      <c r="I75" s="2">
        <v>3721203.06</v>
      </c>
      <c r="J75" s="2">
        <v>3887378.37</v>
      </c>
      <c r="K75" s="2">
        <v>4354222.5</v>
      </c>
      <c r="L75" s="2">
        <v>4325817.5599999996</v>
      </c>
      <c r="M75" s="2">
        <v>3407386.7800000003</v>
      </c>
      <c r="N75" s="2">
        <v>42756408.900000006</v>
      </c>
    </row>
    <row r="76" spans="1:14" x14ac:dyDescent="0.25">
      <c r="A76" s="6" t="s">
        <v>81</v>
      </c>
      <c r="B76" s="7">
        <v>407967.54000000004</v>
      </c>
      <c r="C76" s="7">
        <v>602725.12</v>
      </c>
      <c r="D76" s="7">
        <v>653823.16999999993</v>
      </c>
      <c r="E76" s="7">
        <v>718318.77</v>
      </c>
      <c r="F76" s="7">
        <v>823243.92</v>
      </c>
      <c r="G76" s="7">
        <v>854609.8899999999</v>
      </c>
      <c r="H76" s="7">
        <v>989427.36</v>
      </c>
      <c r="I76" s="7">
        <v>699346.02</v>
      </c>
      <c r="J76" s="7">
        <v>835647.69</v>
      </c>
      <c r="K76" s="7">
        <v>962094.24</v>
      </c>
      <c r="L76" s="7">
        <v>949222.21</v>
      </c>
      <c r="M76" s="7">
        <v>803206.62</v>
      </c>
      <c r="N76" s="7">
        <v>9299632.5499999989</v>
      </c>
    </row>
    <row r="77" spans="1:14" x14ac:dyDescent="0.25">
      <c r="A77" s="1" t="s">
        <v>15</v>
      </c>
      <c r="B77" s="2">
        <v>407967.54000000004</v>
      </c>
      <c r="C77" s="2">
        <v>602725.12</v>
      </c>
      <c r="D77" s="2">
        <v>653823.16999999993</v>
      </c>
      <c r="E77" s="2">
        <v>718318.77</v>
      </c>
      <c r="F77" s="2">
        <v>823243.92</v>
      </c>
      <c r="G77" s="2">
        <v>854609.8899999999</v>
      </c>
      <c r="H77" s="2">
        <v>989427.36</v>
      </c>
      <c r="I77" s="2">
        <v>699346.02</v>
      </c>
      <c r="J77" s="2">
        <v>835647.69</v>
      </c>
      <c r="K77" s="2">
        <v>962094.24</v>
      </c>
      <c r="L77" s="2">
        <v>949222.21</v>
      </c>
      <c r="M77" s="2">
        <v>803206.62</v>
      </c>
      <c r="N77" s="2">
        <v>9299632.5499999989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617535.87</v>
      </c>
      <c r="C83" s="7">
        <v>290506.32</v>
      </c>
      <c r="D83" s="7">
        <v>235138.62</v>
      </c>
      <c r="E83" s="7">
        <v>333568.74</v>
      </c>
      <c r="F83" s="7">
        <v>254754.6</v>
      </c>
      <c r="G83" s="7">
        <v>311196.59999999998</v>
      </c>
      <c r="H83" s="7">
        <v>305212.05</v>
      </c>
      <c r="I83" s="7">
        <v>388995.75</v>
      </c>
      <c r="J83" s="7">
        <v>372957.35</v>
      </c>
      <c r="K83" s="7">
        <v>536326.11</v>
      </c>
      <c r="L83" s="7">
        <v>79455.72</v>
      </c>
      <c r="M83" s="7">
        <v>0</v>
      </c>
      <c r="N83" s="7">
        <v>3725647.73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617535.87</v>
      </c>
      <c r="C85" s="2">
        <v>290506.32</v>
      </c>
      <c r="D85" s="2">
        <v>235138.62</v>
      </c>
      <c r="E85" s="2">
        <v>333568.74</v>
      </c>
      <c r="F85" s="2">
        <v>254754.6</v>
      </c>
      <c r="G85" s="2">
        <v>311196.59999999998</v>
      </c>
      <c r="H85" s="2">
        <v>305212.05</v>
      </c>
      <c r="I85" s="2">
        <v>388995.75</v>
      </c>
      <c r="J85" s="2">
        <v>372957.35</v>
      </c>
      <c r="K85" s="2">
        <v>536326.11</v>
      </c>
      <c r="L85" s="2">
        <v>79455.72</v>
      </c>
      <c r="M85" s="2">
        <v>0</v>
      </c>
      <c r="N85" s="2">
        <v>3725647.73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10640258.560000001</v>
      </c>
      <c r="C90" s="7">
        <v>10436157.789999999</v>
      </c>
      <c r="D90" s="7">
        <v>11773343.15</v>
      </c>
      <c r="E90" s="7">
        <v>12961405.68</v>
      </c>
      <c r="F90" s="7">
        <v>10676418.57</v>
      </c>
      <c r="G90" s="7">
        <v>10987885.199999999</v>
      </c>
      <c r="H90" s="7">
        <v>12601694.91</v>
      </c>
      <c r="I90" s="7">
        <v>11954656.390000001</v>
      </c>
      <c r="J90" s="7">
        <v>12350652.290000003</v>
      </c>
      <c r="K90" s="7">
        <v>14759980.65</v>
      </c>
      <c r="L90" s="7">
        <v>13772913.67</v>
      </c>
      <c r="M90" s="7">
        <v>14012248.280000001</v>
      </c>
      <c r="N90" s="7">
        <v>146927615.14000002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7881385.2400000002</v>
      </c>
      <c r="C92" s="2">
        <v>7488333.5899999999</v>
      </c>
      <c r="D92" s="2">
        <v>8768318.7599999998</v>
      </c>
      <c r="E92" s="2">
        <v>9169809</v>
      </c>
      <c r="F92" s="2">
        <v>7523651.6000000006</v>
      </c>
      <c r="G92" s="2">
        <v>8177226.4100000001</v>
      </c>
      <c r="H92" s="2">
        <v>9753671.0999999996</v>
      </c>
      <c r="I92" s="2">
        <v>8471933.8900000006</v>
      </c>
      <c r="J92" s="2">
        <v>9447494.0100000016</v>
      </c>
      <c r="K92" s="2">
        <v>10447427.58</v>
      </c>
      <c r="L92" s="2">
        <v>10021963.949999999</v>
      </c>
      <c r="M92" s="2">
        <v>10178934.460000001</v>
      </c>
      <c r="N92" s="2">
        <v>107330149.59</v>
      </c>
    </row>
    <row r="93" spans="1:14" x14ac:dyDescent="0.25">
      <c r="A93" s="1" t="s">
        <v>94</v>
      </c>
      <c r="B93" s="2">
        <v>2758873.32</v>
      </c>
      <c r="C93" s="2">
        <v>2947824.2</v>
      </c>
      <c r="D93" s="2">
        <v>3005024.39</v>
      </c>
      <c r="E93" s="2">
        <v>3791596.68</v>
      </c>
      <c r="F93" s="2">
        <v>3152766.97</v>
      </c>
      <c r="G93" s="2">
        <v>2810658.79</v>
      </c>
      <c r="H93" s="2">
        <v>2848023.8099999996</v>
      </c>
      <c r="I93" s="2">
        <v>3482722.5</v>
      </c>
      <c r="J93" s="2">
        <v>2903158.2800000003</v>
      </c>
      <c r="K93" s="2">
        <v>4312553.07</v>
      </c>
      <c r="L93" s="2">
        <v>3750949.72</v>
      </c>
      <c r="M93" s="2">
        <v>3833313.8200000003</v>
      </c>
      <c r="N93" s="2">
        <v>39597465.550000004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77670529.209999979</v>
      </c>
      <c r="C103" s="13">
        <v>82736830.13000001</v>
      </c>
      <c r="D103" s="13">
        <v>84314299.159999996</v>
      </c>
      <c r="E103" s="13">
        <v>79166186.570000023</v>
      </c>
      <c r="F103" s="13">
        <v>85818029.119999975</v>
      </c>
      <c r="G103" s="13">
        <v>88702762.450000003</v>
      </c>
      <c r="H103" s="13">
        <v>86712658.170000002</v>
      </c>
      <c r="I103" s="13">
        <v>103756091.98</v>
      </c>
      <c r="J103" s="13">
        <v>110298812.56</v>
      </c>
      <c r="K103" s="13">
        <v>117836588.44</v>
      </c>
      <c r="L103" s="13">
        <v>110212746.81999998</v>
      </c>
      <c r="M103" s="13">
        <v>107375049.28</v>
      </c>
      <c r="N103" s="13">
        <v>1134600583.8899999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B1" zoomScaleNormal="100" workbookViewId="0">
      <selection activeCell="F72" sqref="F7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107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29042.49</v>
      </c>
      <c r="C6" s="7">
        <v>20136.12</v>
      </c>
      <c r="D6" s="7">
        <v>10068.06</v>
      </c>
      <c r="E6" s="7">
        <v>10068.06</v>
      </c>
      <c r="F6" s="7">
        <v>0</v>
      </c>
      <c r="G6" s="7">
        <v>0</v>
      </c>
      <c r="H6" s="7">
        <v>0</v>
      </c>
      <c r="I6" s="7">
        <v>21050.3</v>
      </c>
      <c r="J6" s="7">
        <v>21803.9</v>
      </c>
      <c r="K6" s="7">
        <v>22557.5</v>
      </c>
      <c r="L6" s="7">
        <v>22557.5</v>
      </c>
      <c r="M6" s="7">
        <v>33836.25</v>
      </c>
      <c r="N6" s="7">
        <v>191120.18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29042.49</v>
      </c>
      <c r="C11" s="2">
        <v>20136.12</v>
      </c>
      <c r="D11" s="2">
        <v>10068.06</v>
      </c>
      <c r="E11" s="2">
        <v>10068.06</v>
      </c>
      <c r="F11" s="2">
        <v>0</v>
      </c>
      <c r="G11" s="2">
        <v>0</v>
      </c>
      <c r="H11" s="2">
        <v>0</v>
      </c>
      <c r="I11" s="2">
        <v>21050.3</v>
      </c>
      <c r="J11" s="2">
        <v>21803.9</v>
      </c>
      <c r="K11" s="2">
        <v>22557.5</v>
      </c>
      <c r="L11" s="2">
        <v>22557.5</v>
      </c>
      <c r="M11" s="2">
        <v>33836.25</v>
      </c>
      <c r="N11" s="2">
        <v>191120.18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824552.97</v>
      </c>
      <c r="C19" s="7">
        <v>491495.38</v>
      </c>
      <c r="D19" s="7">
        <v>749268.76</v>
      </c>
      <c r="E19" s="7">
        <v>675543.33</v>
      </c>
      <c r="F19" s="7">
        <v>557547.57999999996</v>
      </c>
      <c r="G19" s="7">
        <v>847769.64000000013</v>
      </c>
      <c r="H19" s="7">
        <v>626807.01</v>
      </c>
      <c r="I19" s="7">
        <v>303252.87</v>
      </c>
      <c r="J19" s="7">
        <v>595281.22</v>
      </c>
      <c r="K19" s="7">
        <v>536256.47</v>
      </c>
      <c r="L19" s="7">
        <v>1269327.78</v>
      </c>
      <c r="M19" s="7">
        <v>990672.28</v>
      </c>
      <c r="N19" s="7">
        <v>8467775.2899999991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824552.97</v>
      </c>
      <c r="C21" s="2">
        <v>491495.38</v>
      </c>
      <c r="D21" s="2">
        <v>725338.35</v>
      </c>
      <c r="E21" s="2">
        <v>675543.33</v>
      </c>
      <c r="F21" s="2">
        <v>557547.57999999996</v>
      </c>
      <c r="G21" s="2">
        <v>847769.64000000013</v>
      </c>
      <c r="H21" s="2">
        <v>626807.01</v>
      </c>
      <c r="I21" s="2">
        <v>303252.87</v>
      </c>
      <c r="J21" s="2">
        <v>595281.22</v>
      </c>
      <c r="K21" s="2">
        <v>501221.26999999996</v>
      </c>
      <c r="L21" s="2">
        <v>1269327.78</v>
      </c>
      <c r="M21" s="2">
        <v>990672.28</v>
      </c>
      <c r="N21" s="2">
        <v>8408809.6799999997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23930.41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35035.199999999997</v>
      </c>
      <c r="L23" s="2">
        <v>0</v>
      </c>
      <c r="M23" s="2">
        <v>0</v>
      </c>
      <c r="N23" s="2">
        <v>58965.61</v>
      </c>
    </row>
    <row r="24" spans="1:14" x14ac:dyDescent="0.25">
      <c r="A24" s="6" t="s">
        <v>30</v>
      </c>
      <c r="B24" s="7">
        <v>0</v>
      </c>
      <c r="C24" s="7">
        <v>104823.6</v>
      </c>
      <c r="D24" s="7">
        <v>105487.76</v>
      </c>
      <c r="E24" s="7">
        <v>120206.79</v>
      </c>
      <c r="F24" s="7">
        <v>298695.65999999997</v>
      </c>
      <c r="G24" s="7">
        <v>25498.41</v>
      </c>
      <c r="H24" s="7">
        <v>14570.52</v>
      </c>
      <c r="I24" s="7">
        <v>215229.15</v>
      </c>
      <c r="J24" s="7">
        <v>0</v>
      </c>
      <c r="K24" s="7">
        <v>41765.699999999997</v>
      </c>
      <c r="L24" s="7">
        <v>0</v>
      </c>
      <c r="M24" s="7">
        <v>0</v>
      </c>
      <c r="N24" s="7">
        <v>926277.59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104823.6</v>
      </c>
      <c r="D26" s="2">
        <v>105487.76</v>
      </c>
      <c r="E26" s="2">
        <v>120206.79</v>
      </c>
      <c r="F26" s="2">
        <v>298695.65999999997</v>
      </c>
      <c r="G26" s="2">
        <v>25498.41</v>
      </c>
      <c r="H26" s="2">
        <v>14570.52</v>
      </c>
      <c r="I26" s="2">
        <v>215229.15</v>
      </c>
      <c r="J26" s="2">
        <v>0</v>
      </c>
      <c r="K26" s="2">
        <v>41765.699999999997</v>
      </c>
      <c r="L26" s="2">
        <v>0</v>
      </c>
      <c r="M26" s="2">
        <v>0</v>
      </c>
      <c r="N26" s="2">
        <v>926277.59</v>
      </c>
    </row>
    <row r="27" spans="1:14" x14ac:dyDescent="0.25">
      <c r="A27" s="6" t="s">
        <v>33</v>
      </c>
      <c r="B27" s="7">
        <v>2383413.5099999998</v>
      </c>
      <c r="C27" s="7">
        <v>1743965.1500000001</v>
      </c>
      <c r="D27" s="7">
        <v>1752682.92</v>
      </c>
      <c r="E27" s="7">
        <v>2603001.69</v>
      </c>
      <c r="F27" s="7">
        <v>3111438.01</v>
      </c>
      <c r="G27" s="7">
        <v>3042051.1300000004</v>
      </c>
      <c r="H27" s="7">
        <v>3243746.07</v>
      </c>
      <c r="I27" s="7">
        <v>2630994.0899999994</v>
      </c>
      <c r="J27" s="7">
        <v>2188122.65</v>
      </c>
      <c r="K27" s="7">
        <v>2341568.37</v>
      </c>
      <c r="L27" s="7">
        <v>2369474.6500000004</v>
      </c>
      <c r="M27" s="7">
        <v>1232401.5</v>
      </c>
      <c r="N27" s="7">
        <v>28642859.740000002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214148.85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214148.85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145840.54</v>
      </c>
      <c r="K31" s="2">
        <v>91955.28</v>
      </c>
      <c r="L31" s="2">
        <v>0</v>
      </c>
      <c r="M31" s="2">
        <v>0</v>
      </c>
      <c r="N31" s="2">
        <v>237795.82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465846.68</v>
      </c>
      <c r="I32" s="2">
        <v>75665.16</v>
      </c>
      <c r="J32" s="2">
        <v>0</v>
      </c>
      <c r="K32" s="2">
        <v>0</v>
      </c>
      <c r="L32" s="2">
        <v>0</v>
      </c>
      <c r="M32" s="2">
        <v>0</v>
      </c>
      <c r="N32" s="2">
        <v>541511.84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1719966.15</v>
      </c>
      <c r="C34" s="2">
        <v>1161359.1000000001</v>
      </c>
      <c r="D34" s="2">
        <v>1626803.0999999999</v>
      </c>
      <c r="E34" s="2">
        <v>1862892.9</v>
      </c>
      <c r="F34" s="2">
        <v>1872716.95</v>
      </c>
      <c r="G34" s="2">
        <v>1613695.9500000002</v>
      </c>
      <c r="H34" s="2">
        <v>1941349.95</v>
      </c>
      <c r="I34" s="2">
        <v>1913977.7999999998</v>
      </c>
      <c r="J34" s="2">
        <v>1791884</v>
      </c>
      <c r="K34" s="2">
        <v>1919458.35</v>
      </c>
      <c r="L34" s="2">
        <v>2261020.9500000002</v>
      </c>
      <c r="M34" s="2">
        <v>1232401.5</v>
      </c>
      <c r="N34" s="2">
        <v>20917526.699999999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396658.24</v>
      </c>
      <c r="D36" s="2">
        <v>125879.82</v>
      </c>
      <c r="E36" s="2">
        <v>740108.79</v>
      </c>
      <c r="F36" s="2">
        <v>1238721.0599999998</v>
      </c>
      <c r="G36" s="2">
        <v>1428355.1800000002</v>
      </c>
      <c r="H36" s="2">
        <v>662732.43999999994</v>
      </c>
      <c r="I36" s="2">
        <v>456608.10000000003</v>
      </c>
      <c r="J36" s="2">
        <v>250398.11</v>
      </c>
      <c r="K36" s="2">
        <v>0</v>
      </c>
      <c r="L36" s="2">
        <v>0</v>
      </c>
      <c r="M36" s="2">
        <v>0</v>
      </c>
      <c r="N36" s="2">
        <v>5299461.74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449298.51</v>
      </c>
      <c r="C38" s="2">
        <v>185947.81</v>
      </c>
      <c r="D38" s="2">
        <v>0</v>
      </c>
      <c r="E38" s="2">
        <v>0</v>
      </c>
      <c r="F38" s="2">
        <v>0</v>
      </c>
      <c r="G38" s="2">
        <v>0</v>
      </c>
      <c r="H38" s="2">
        <v>173817</v>
      </c>
      <c r="I38" s="2">
        <v>184743.03</v>
      </c>
      <c r="J38" s="2">
        <v>0</v>
      </c>
      <c r="K38" s="2">
        <v>330154.74</v>
      </c>
      <c r="L38" s="2">
        <v>108453.7</v>
      </c>
      <c r="M38" s="2">
        <v>0</v>
      </c>
      <c r="N38" s="2">
        <v>1432414.79</v>
      </c>
    </row>
    <row r="39" spans="1:14" x14ac:dyDescent="0.25">
      <c r="A39" s="6" t="s">
        <v>45</v>
      </c>
      <c r="B39" s="7">
        <v>82706.28</v>
      </c>
      <c r="C39" s="7">
        <v>92355.27</v>
      </c>
      <c r="D39" s="7">
        <v>236539.71</v>
      </c>
      <c r="E39" s="7">
        <v>215036.1</v>
      </c>
      <c r="F39" s="7">
        <v>215036.1</v>
      </c>
      <c r="G39" s="7">
        <v>229371.84</v>
      </c>
      <c r="H39" s="7">
        <v>252724.72</v>
      </c>
      <c r="I39" s="7">
        <v>185827</v>
      </c>
      <c r="J39" s="7">
        <v>253913.96</v>
      </c>
      <c r="K39" s="7">
        <v>326698.65999999997</v>
      </c>
      <c r="L39" s="7">
        <v>302793.88</v>
      </c>
      <c r="M39" s="7">
        <v>183269.98</v>
      </c>
      <c r="N39" s="7">
        <v>2576273.5</v>
      </c>
    </row>
    <row r="40" spans="1:14" x14ac:dyDescent="0.25">
      <c r="A40" s="1" t="s">
        <v>45</v>
      </c>
      <c r="B40" s="2">
        <v>82706.28</v>
      </c>
      <c r="C40" s="2">
        <v>92355.27</v>
      </c>
      <c r="D40" s="2">
        <v>236539.71</v>
      </c>
      <c r="E40" s="2">
        <v>215036.1</v>
      </c>
      <c r="F40" s="2">
        <v>215036.1</v>
      </c>
      <c r="G40" s="2">
        <v>229371.84</v>
      </c>
      <c r="H40" s="2">
        <v>252724.72</v>
      </c>
      <c r="I40" s="2">
        <v>185827</v>
      </c>
      <c r="J40" s="2">
        <v>253913.96</v>
      </c>
      <c r="K40" s="2">
        <v>326698.65999999997</v>
      </c>
      <c r="L40" s="2">
        <v>302793.88</v>
      </c>
      <c r="M40" s="2">
        <v>183269.98</v>
      </c>
      <c r="N40" s="2">
        <v>2576273.5</v>
      </c>
    </row>
    <row r="41" spans="1:14" x14ac:dyDescent="0.25">
      <c r="A41" s="6" t="s">
        <v>46</v>
      </c>
      <c r="B41" s="7">
        <v>14768.6</v>
      </c>
      <c r="C41" s="7">
        <v>45251.64</v>
      </c>
      <c r="D41" s="7">
        <v>150510.08000000002</v>
      </c>
      <c r="E41" s="7">
        <v>89086.55</v>
      </c>
      <c r="F41" s="7">
        <v>92158.5</v>
      </c>
      <c r="G41" s="7">
        <v>70654.850000000006</v>
      </c>
      <c r="H41" s="7">
        <v>111041.71</v>
      </c>
      <c r="I41" s="7">
        <v>98753.91</v>
      </c>
      <c r="J41" s="7">
        <v>112694.01</v>
      </c>
      <c r="K41" s="7">
        <v>112694.01</v>
      </c>
      <c r="L41" s="7">
        <v>116108.98</v>
      </c>
      <c r="M41" s="7">
        <v>64884.43</v>
      </c>
      <c r="N41" s="7">
        <v>1078607.27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64495.48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64495.48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14768.6</v>
      </c>
      <c r="C50" s="2">
        <v>45251.64</v>
      </c>
      <c r="D50" s="2">
        <v>86014.6</v>
      </c>
      <c r="E50" s="2">
        <v>89086.55</v>
      </c>
      <c r="F50" s="2">
        <v>92158.5</v>
      </c>
      <c r="G50" s="2">
        <v>70654.850000000006</v>
      </c>
      <c r="H50" s="2">
        <v>111041.71</v>
      </c>
      <c r="I50" s="2">
        <v>98753.91</v>
      </c>
      <c r="J50" s="2">
        <v>112694.01</v>
      </c>
      <c r="K50" s="2">
        <v>112694.01</v>
      </c>
      <c r="L50" s="2">
        <v>116108.98</v>
      </c>
      <c r="M50" s="2">
        <v>64884.43</v>
      </c>
      <c r="N50" s="2">
        <v>1014111.79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45536567.890000001</v>
      </c>
      <c r="C60" s="7">
        <v>46266284.260000005</v>
      </c>
      <c r="D60" s="7">
        <v>52471188.579999991</v>
      </c>
      <c r="E60" s="7">
        <v>55717452.129999995</v>
      </c>
      <c r="F60" s="7">
        <v>62972526.18999999</v>
      </c>
      <c r="G60" s="7">
        <v>58717031.609999999</v>
      </c>
      <c r="H60" s="7">
        <v>62069439.789999992</v>
      </c>
      <c r="I60" s="7">
        <v>63016640.249999993</v>
      </c>
      <c r="J60" s="7">
        <v>63029745.349999987</v>
      </c>
      <c r="K60" s="7">
        <v>67850298.969999984</v>
      </c>
      <c r="L60" s="7">
        <v>61073785.890000008</v>
      </c>
      <c r="M60" s="7">
        <v>57729281.960000016</v>
      </c>
      <c r="N60" s="7">
        <v>696450242.87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3786690.4600000004</v>
      </c>
      <c r="C62" s="2">
        <v>3166506.38</v>
      </c>
      <c r="D62" s="2">
        <v>4275873.46</v>
      </c>
      <c r="E62" s="2">
        <v>5640325.6699999999</v>
      </c>
      <c r="F62" s="2">
        <v>5405957.46</v>
      </c>
      <c r="G62" s="2">
        <v>5311435.42</v>
      </c>
      <c r="H62" s="2">
        <v>7259298.8199999994</v>
      </c>
      <c r="I62" s="2">
        <v>6467481.8100000005</v>
      </c>
      <c r="J62" s="2">
        <v>6717215.919999999</v>
      </c>
      <c r="K62" s="2">
        <v>6795295.5499999989</v>
      </c>
      <c r="L62" s="2">
        <v>5660366.5499999998</v>
      </c>
      <c r="M62" s="2">
        <v>8097089.2999999998</v>
      </c>
      <c r="N62" s="2">
        <v>68583536.799999997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720236.44</v>
      </c>
      <c r="C64" s="2">
        <v>392778.99</v>
      </c>
      <c r="D64" s="2">
        <v>621993.56000000006</v>
      </c>
      <c r="E64" s="2">
        <v>615213.30000000005</v>
      </c>
      <c r="F64" s="2">
        <v>1025321.04</v>
      </c>
      <c r="G64" s="2">
        <v>771947.98</v>
      </c>
      <c r="H64" s="2">
        <v>456967.8</v>
      </c>
      <c r="I64" s="2">
        <v>428597.3</v>
      </c>
      <c r="J64" s="2">
        <v>455356.62</v>
      </c>
      <c r="K64" s="2">
        <v>620875.1</v>
      </c>
      <c r="L64" s="2">
        <v>652360.55000000005</v>
      </c>
      <c r="M64" s="2">
        <v>496314.8</v>
      </c>
      <c r="N64" s="2">
        <v>7257963.4799999995</v>
      </c>
    </row>
    <row r="65" spans="1:14" x14ac:dyDescent="0.25">
      <c r="A65" s="1" t="s">
        <v>70</v>
      </c>
      <c r="B65" s="2">
        <v>20350577.470000003</v>
      </c>
      <c r="C65" s="2">
        <v>19467298.240000002</v>
      </c>
      <c r="D65" s="2">
        <v>21534136.709999997</v>
      </c>
      <c r="E65" s="2">
        <v>22735922.859999999</v>
      </c>
      <c r="F65" s="2">
        <v>28561160.859999999</v>
      </c>
      <c r="G65" s="2">
        <v>25907080.099999998</v>
      </c>
      <c r="H65" s="2">
        <v>25731317.869999997</v>
      </c>
      <c r="I65" s="2">
        <v>25650807.180000003</v>
      </c>
      <c r="J65" s="2">
        <v>28231479.490000002</v>
      </c>
      <c r="K65" s="2">
        <v>29556450.759999998</v>
      </c>
      <c r="L65" s="2">
        <v>26850598.780000001</v>
      </c>
      <c r="M65" s="2">
        <v>28730389.700000003</v>
      </c>
      <c r="N65" s="2">
        <v>303307220.02000004</v>
      </c>
    </row>
    <row r="66" spans="1:14" x14ac:dyDescent="0.25">
      <c r="A66" s="1" t="s">
        <v>71</v>
      </c>
      <c r="B66" s="2">
        <v>629572.4</v>
      </c>
      <c r="C66" s="2">
        <v>465709.36</v>
      </c>
      <c r="D66" s="2">
        <v>944339.04</v>
      </c>
      <c r="E66" s="2">
        <v>781647.68</v>
      </c>
      <c r="F66" s="2">
        <v>1361254.72</v>
      </c>
      <c r="G66" s="2">
        <v>831156.16</v>
      </c>
      <c r="H66" s="2">
        <v>789590.48</v>
      </c>
      <c r="I66" s="2">
        <v>589220</v>
      </c>
      <c r="J66" s="2">
        <v>544268.64</v>
      </c>
      <c r="K66" s="2">
        <v>777705.2</v>
      </c>
      <c r="L66" s="2">
        <v>607913.68000000005</v>
      </c>
      <c r="M66" s="2">
        <v>571547.28</v>
      </c>
      <c r="N66" s="2">
        <v>8893924.6399999987</v>
      </c>
    </row>
    <row r="67" spans="1:14" x14ac:dyDescent="0.25">
      <c r="A67" s="1" t="s">
        <v>72</v>
      </c>
      <c r="B67" s="2">
        <v>146765.39000000001</v>
      </c>
      <c r="C67" s="2">
        <v>0</v>
      </c>
      <c r="D67" s="2">
        <v>0</v>
      </c>
      <c r="E67" s="2">
        <v>202790.33</v>
      </c>
      <c r="F67" s="2">
        <v>302656.65999999997</v>
      </c>
      <c r="G67" s="2">
        <v>252295.78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904508.15999999992</v>
      </c>
    </row>
    <row r="68" spans="1:14" x14ac:dyDescent="0.25">
      <c r="A68" s="1" t="s">
        <v>73</v>
      </c>
      <c r="B68" s="2">
        <v>2086126.9000000001</v>
      </c>
      <c r="C68" s="2">
        <v>5380498.8899999997</v>
      </c>
      <c r="D68" s="2">
        <v>3937834.8800000004</v>
      </c>
      <c r="E68" s="2">
        <v>5033257.24</v>
      </c>
      <c r="F68" s="2">
        <v>4065336.7199999997</v>
      </c>
      <c r="G68" s="2">
        <v>4814575.6899999995</v>
      </c>
      <c r="H68" s="2">
        <v>4159451.4699999997</v>
      </c>
      <c r="I68" s="2">
        <v>6814714.2800000003</v>
      </c>
      <c r="J68" s="2">
        <v>1477935.47</v>
      </c>
      <c r="K68" s="2">
        <v>6327046.9400000004</v>
      </c>
      <c r="L68" s="2">
        <v>5997487.9299999997</v>
      </c>
      <c r="M68" s="2">
        <v>2636914.92</v>
      </c>
      <c r="N68" s="2">
        <v>52731181.329999998</v>
      </c>
    </row>
    <row r="69" spans="1:14" x14ac:dyDescent="0.25">
      <c r="A69" s="1" t="s">
        <v>74</v>
      </c>
      <c r="B69" s="2">
        <v>629151.38</v>
      </c>
      <c r="C69" s="2">
        <v>701380.24</v>
      </c>
      <c r="D69" s="2">
        <v>1014288.6</v>
      </c>
      <c r="E69" s="2">
        <v>680408.60000000009</v>
      </c>
      <c r="F69" s="2">
        <v>994922.37</v>
      </c>
      <c r="G69" s="2">
        <v>723657.04999999993</v>
      </c>
      <c r="H69" s="2">
        <v>1152480</v>
      </c>
      <c r="I69" s="2">
        <v>813713.94</v>
      </c>
      <c r="J69" s="2">
        <v>675815.79999999993</v>
      </c>
      <c r="K69" s="2">
        <v>1222938.3600000001</v>
      </c>
      <c r="L69" s="2">
        <v>727723.3899999999</v>
      </c>
      <c r="M69" s="2">
        <v>786055</v>
      </c>
      <c r="N69" s="2">
        <v>10122534.73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15235225.010000002</v>
      </c>
      <c r="C72" s="2">
        <v>14457411.630000003</v>
      </c>
      <c r="D72" s="2">
        <v>17725300.009999994</v>
      </c>
      <c r="E72" s="2">
        <v>17378946.290000003</v>
      </c>
      <c r="F72" s="2">
        <v>17762327.350000001</v>
      </c>
      <c r="G72" s="2">
        <v>18918723.030000001</v>
      </c>
      <c r="H72" s="2">
        <v>19922781.819999997</v>
      </c>
      <c r="I72" s="2">
        <v>19438113.139999997</v>
      </c>
      <c r="J72" s="2">
        <v>21832882.979999993</v>
      </c>
      <c r="K72" s="2">
        <v>19740746.489999998</v>
      </c>
      <c r="L72" s="2">
        <v>17342891.830000006</v>
      </c>
      <c r="M72" s="2">
        <v>14539763.080000004</v>
      </c>
      <c r="N72" s="2">
        <v>214295112.66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1952222.44</v>
      </c>
      <c r="C75" s="2">
        <v>2234700.5299999998</v>
      </c>
      <c r="D75" s="2">
        <v>2417422.3199999998</v>
      </c>
      <c r="E75" s="2">
        <v>2648940.16</v>
      </c>
      <c r="F75" s="2">
        <v>3493589.01</v>
      </c>
      <c r="G75" s="2">
        <v>1186160.3999999999</v>
      </c>
      <c r="H75" s="2">
        <v>2597551.5300000003</v>
      </c>
      <c r="I75" s="2">
        <v>2813992.6</v>
      </c>
      <c r="J75" s="2">
        <v>3094790.43</v>
      </c>
      <c r="K75" s="2">
        <v>2809240.57</v>
      </c>
      <c r="L75" s="2">
        <v>3234443.18</v>
      </c>
      <c r="M75" s="2">
        <v>1871207.88</v>
      </c>
      <c r="N75" s="2">
        <v>30354261.050000001</v>
      </c>
    </row>
    <row r="76" spans="1:14" x14ac:dyDescent="0.25">
      <c r="A76" s="6" t="s">
        <v>81</v>
      </c>
      <c r="B76" s="7">
        <v>791998.47000000009</v>
      </c>
      <c r="C76" s="7">
        <v>641625.90999999992</v>
      </c>
      <c r="D76" s="7">
        <v>611019.23</v>
      </c>
      <c r="E76" s="7">
        <v>699803.37000000011</v>
      </c>
      <c r="F76" s="7">
        <v>611942.38</v>
      </c>
      <c r="G76" s="7">
        <v>573174.66999999993</v>
      </c>
      <c r="H76" s="7">
        <v>497415.54000000004</v>
      </c>
      <c r="I76" s="7">
        <v>597453.73</v>
      </c>
      <c r="J76" s="7">
        <v>821337.78999999992</v>
      </c>
      <c r="K76" s="7">
        <v>684768.46</v>
      </c>
      <c r="L76" s="7">
        <v>647451.78</v>
      </c>
      <c r="M76" s="7">
        <v>452023.30999999994</v>
      </c>
      <c r="N76" s="7">
        <v>7630014.6400000006</v>
      </c>
    </row>
    <row r="77" spans="1:14" x14ac:dyDescent="0.25">
      <c r="A77" s="1" t="s">
        <v>15</v>
      </c>
      <c r="B77" s="2">
        <v>791998.47000000009</v>
      </c>
      <c r="C77" s="2">
        <v>641625.90999999992</v>
      </c>
      <c r="D77" s="2">
        <v>611019.23</v>
      </c>
      <c r="E77" s="2">
        <v>699803.37000000011</v>
      </c>
      <c r="F77" s="2">
        <v>611942.38</v>
      </c>
      <c r="G77" s="2">
        <v>573174.66999999993</v>
      </c>
      <c r="H77" s="2">
        <v>497415.54000000004</v>
      </c>
      <c r="I77" s="2">
        <v>597453.73</v>
      </c>
      <c r="J77" s="2">
        <v>821337.78999999992</v>
      </c>
      <c r="K77" s="2">
        <v>684768.46</v>
      </c>
      <c r="L77" s="2">
        <v>647451.78</v>
      </c>
      <c r="M77" s="2">
        <v>452023.30999999994</v>
      </c>
      <c r="N77" s="2">
        <v>7630014.6400000006</v>
      </c>
    </row>
    <row r="78" spans="1:14" x14ac:dyDescent="0.25">
      <c r="A78" s="6" t="s">
        <v>82</v>
      </c>
      <c r="B78" s="7">
        <v>0</v>
      </c>
      <c r="C78" s="7">
        <v>0</v>
      </c>
      <c r="D78" s="7">
        <v>196541.55</v>
      </c>
      <c r="E78" s="7">
        <v>82420.649999999994</v>
      </c>
      <c r="F78" s="7">
        <v>76080.600000000006</v>
      </c>
      <c r="G78" s="7">
        <v>12680.1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367722.89999999991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196541.55</v>
      </c>
      <c r="E81" s="2">
        <v>82420.649999999994</v>
      </c>
      <c r="F81" s="2">
        <v>76080.600000000006</v>
      </c>
      <c r="G81" s="2">
        <v>12680.1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367722.89999999991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460443.9</v>
      </c>
      <c r="C83" s="7">
        <v>417843.3</v>
      </c>
      <c r="D83" s="7">
        <v>370597.78</v>
      </c>
      <c r="E83" s="7">
        <v>266497.28000000003</v>
      </c>
      <c r="F83" s="7">
        <v>320629.53999999998</v>
      </c>
      <c r="G83" s="7">
        <v>245677.18</v>
      </c>
      <c r="H83" s="7">
        <v>275543.55</v>
      </c>
      <c r="I83" s="7">
        <v>283355.15000000002</v>
      </c>
      <c r="J83" s="7">
        <v>283684.24</v>
      </c>
      <c r="K83" s="7">
        <v>312957</v>
      </c>
      <c r="L83" s="7">
        <v>504468</v>
      </c>
      <c r="M83" s="7">
        <v>453087</v>
      </c>
      <c r="N83" s="7">
        <v>4194783.92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460443.9</v>
      </c>
      <c r="C85" s="2">
        <v>417843.3</v>
      </c>
      <c r="D85" s="2">
        <v>370597.78</v>
      </c>
      <c r="E85" s="2">
        <v>266497.28000000003</v>
      </c>
      <c r="F85" s="2">
        <v>320629.53999999998</v>
      </c>
      <c r="G85" s="2">
        <v>245677.18</v>
      </c>
      <c r="H85" s="2">
        <v>275543.55</v>
      </c>
      <c r="I85" s="2">
        <v>283355.15000000002</v>
      </c>
      <c r="J85" s="2">
        <v>283684.24</v>
      </c>
      <c r="K85" s="2">
        <v>312957</v>
      </c>
      <c r="L85" s="2">
        <v>504468</v>
      </c>
      <c r="M85" s="2">
        <v>453087</v>
      </c>
      <c r="N85" s="2">
        <v>4194783.92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7573945.25</v>
      </c>
      <c r="C90" s="7">
        <v>6735424.1799999997</v>
      </c>
      <c r="D90" s="7">
        <v>7966501.629999999</v>
      </c>
      <c r="E90" s="7">
        <v>8068590.75</v>
      </c>
      <c r="F90" s="7">
        <v>8906822.3100000005</v>
      </c>
      <c r="G90" s="7">
        <v>7452211.7300000004</v>
      </c>
      <c r="H90" s="7">
        <v>6760669.1699999999</v>
      </c>
      <c r="I90" s="7">
        <v>7521420.3200000003</v>
      </c>
      <c r="J90" s="7">
        <v>8107576.8799999999</v>
      </c>
      <c r="K90" s="7">
        <v>10545717.940000001</v>
      </c>
      <c r="L90" s="7">
        <v>8981947.9900000002</v>
      </c>
      <c r="M90" s="7">
        <v>7381168.1600000001</v>
      </c>
      <c r="N90" s="7">
        <v>96001996.310000002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5472352.0800000001</v>
      </c>
      <c r="C92" s="2">
        <v>4736687.62</v>
      </c>
      <c r="D92" s="2">
        <v>5658932.0999999996</v>
      </c>
      <c r="E92" s="2">
        <v>5720616.2799999993</v>
      </c>
      <c r="F92" s="2">
        <v>6348033.3200000003</v>
      </c>
      <c r="G92" s="2">
        <v>5187493.9700000007</v>
      </c>
      <c r="H92" s="2">
        <v>4162094.86</v>
      </c>
      <c r="I92" s="2">
        <v>5128953.0600000005</v>
      </c>
      <c r="J92" s="2">
        <v>6805867.4100000001</v>
      </c>
      <c r="K92" s="2">
        <v>7743796.9000000004</v>
      </c>
      <c r="L92" s="2">
        <v>6444657.8399999999</v>
      </c>
      <c r="M92" s="2">
        <v>5007287.83</v>
      </c>
      <c r="N92" s="2">
        <v>68416773.269999996</v>
      </c>
    </row>
    <row r="93" spans="1:14" x14ac:dyDescent="0.25">
      <c r="A93" s="1" t="s">
        <v>94</v>
      </c>
      <c r="B93" s="2">
        <v>2101593.17</v>
      </c>
      <c r="C93" s="2">
        <v>1998736.56</v>
      </c>
      <c r="D93" s="2">
        <v>2307569.5299999998</v>
      </c>
      <c r="E93" s="2">
        <v>2347974.4700000002</v>
      </c>
      <c r="F93" s="2">
        <v>2558788.9899999998</v>
      </c>
      <c r="G93" s="2">
        <v>2264717.7599999998</v>
      </c>
      <c r="H93" s="2">
        <v>2598574.31</v>
      </c>
      <c r="I93" s="2">
        <v>2392467.2599999998</v>
      </c>
      <c r="J93" s="2">
        <v>1301709.47</v>
      </c>
      <c r="K93" s="2">
        <v>2801921.04</v>
      </c>
      <c r="L93" s="2">
        <v>2537290.15</v>
      </c>
      <c r="M93" s="2">
        <v>2373880.33</v>
      </c>
      <c r="N93" s="2">
        <v>27585223.039999999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57697439.359999992</v>
      </c>
      <c r="C103" s="13">
        <v>56559204.809999995</v>
      </c>
      <c r="D103" s="13">
        <v>64620406.059999995</v>
      </c>
      <c r="E103" s="13">
        <v>68547706.700000003</v>
      </c>
      <c r="F103" s="13">
        <v>77162876.86999999</v>
      </c>
      <c r="G103" s="13">
        <v>71216121.159999996</v>
      </c>
      <c r="H103" s="13">
        <v>73851958.079999998</v>
      </c>
      <c r="I103" s="13">
        <v>74873976.770000011</v>
      </c>
      <c r="J103" s="13">
        <v>75414159.99999997</v>
      </c>
      <c r="K103" s="13">
        <v>82775283.079999998</v>
      </c>
      <c r="L103" s="13">
        <v>75287916.450000018</v>
      </c>
      <c r="M103" s="13">
        <v>68520624.87000002</v>
      </c>
      <c r="N103" s="13">
        <v>846527674.2099998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34" zoomScaleNormal="100" workbookViewId="0">
      <selection activeCell="I20" sqref="I20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106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0</v>
      </c>
      <c r="C6" s="7">
        <v>22788.09</v>
      </c>
      <c r="D6" s="7">
        <v>7596.03</v>
      </c>
      <c r="E6" s="7">
        <v>0</v>
      </c>
      <c r="F6" s="7">
        <v>0</v>
      </c>
      <c r="G6" s="7">
        <v>0</v>
      </c>
      <c r="H6" s="7">
        <v>0</v>
      </c>
      <c r="I6" s="7">
        <v>9303.1200000000008</v>
      </c>
      <c r="J6" s="7">
        <v>18606.240000000002</v>
      </c>
      <c r="K6" s="7">
        <v>9303.1200000000008</v>
      </c>
      <c r="L6" s="7">
        <v>19361.66</v>
      </c>
      <c r="M6" s="7">
        <v>19361.66</v>
      </c>
      <c r="N6" s="7">
        <v>106319.92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22788.09</v>
      </c>
      <c r="D11" s="2">
        <v>7596.03</v>
      </c>
      <c r="E11" s="2">
        <v>0</v>
      </c>
      <c r="F11" s="2">
        <v>0</v>
      </c>
      <c r="G11" s="2">
        <v>0</v>
      </c>
      <c r="H11" s="2">
        <v>0</v>
      </c>
      <c r="I11" s="2">
        <v>9303.1200000000008</v>
      </c>
      <c r="J11" s="2">
        <v>18606.240000000002</v>
      </c>
      <c r="K11" s="2">
        <v>9303.1200000000008</v>
      </c>
      <c r="L11" s="2">
        <v>19361.66</v>
      </c>
      <c r="M11" s="2">
        <v>19361.66</v>
      </c>
      <c r="N11" s="2">
        <v>106319.92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916834.27</v>
      </c>
      <c r="C19" s="7">
        <v>708789.42999999993</v>
      </c>
      <c r="D19" s="7">
        <v>883987.75</v>
      </c>
      <c r="E19" s="7">
        <v>754464.89</v>
      </c>
      <c r="F19" s="7">
        <v>706414.54999999993</v>
      </c>
      <c r="G19" s="7">
        <v>967560.23</v>
      </c>
      <c r="H19" s="7">
        <v>774988.55</v>
      </c>
      <c r="I19" s="7">
        <v>578663.62</v>
      </c>
      <c r="J19" s="7">
        <v>741324.61</v>
      </c>
      <c r="K19" s="7">
        <v>814728.09000000008</v>
      </c>
      <c r="L19" s="7">
        <v>1287027.24</v>
      </c>
      <c r="M19" s="7">
        <v>811038.80999999994</v>
      </c>
      <c r="N19" s="7">
        <v>9945822.040000001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916834.27</v>
      </c>
      <c r="C21" s="2">
        <v>708789.42999999993</v>
      </c>
      <c r="D21" s="2">
        <v>883987.75</v>
      </c>
      <c r="E21" s="2">
        <v>728354.9</v>
      </c>
      <c r="F21" s="2">
        <v>691022.61</v>
      </c>
      <c r="G21" s="2">
        <v>967560.23</v>
      </c>
      <c r="H21" s="2">
        <v>749628.9</v>
      </c>
      <c r="I21" s="2">
        <v>578663.62</v>
      </c>
      <c r="J21" s="2">
        <v>731118.01</v>
      </c>
      <c r="K21" s="2">
        <v>799615.81</v>
      </c>
      <c r="L21" s="2">
        <v>1272589.07</v>
      </c>
      <c r="M21" s="2">
        <v>811038.80999999994</v>
      </c>
      <c r="N21" s="2">
        <v>9839203.4100000001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26109.99</v>
      </c>
      <c r="F23" s="2">
        <v>15391.94</v>
      </c>
      <c r="G23" s="2">
        <v>0</v>
      </c>
      <c r="H23" s="2">
        <v>25359.65</v>
      </c>
      <c r="I23" s="2">
        <v>0</v>
      </c>
      <c r="J23" s="2">
        <v>10206.6</v>
      </c>
      <c r="K23" s="2">
        <v>15112.28</v>
      </c>
      <c r="L23" s="2">
        <v>14438.17</v>
      </c>
      <c r="M23" s="2">
        <v>0</v>
      </c>
      <c r="N23" s="2">
        <v>106618.63</v>
      </c>
    </row>
    <row r="24" spans="1:14" x14ac:dyDescent="0.25">
      <c r="A24" s="6" t="s">
        <v>30</v>
      </c>
      <c r="B24" s="7">
        <v>55290</v>
      </c>
      <c r="C24" s="7">
        <v>328830</v>
      </c>
      <c r="D24" s="7">
        <v>0</v>
      </c>
      <c r="E24" s="7">
        <v>12436.56</v>
      </c>
      <c r="F24" s="7">
        <v>83946.78</v>
      </c>
      <c r="G24" s="7">
        <v>124365.6</v>
      </c>
      <c r="H24" s="7">
        <v>-87055.92</v>
      </c>
      <c r="I24" s="7">
        <v>67194.8</v>
      </c>
      <c r="J24" s="7">
        <v>238541.54</v>
      </c>
      <c r="K24" s="7">
        <v>70554.539999999994</v>
      </c>
      <c r="L24" s="7">
        <v>245261.02</v>
      </c>
      <c r="M24" s="7">
        <v>-67194.8</v>
      </c>
      <c r="N24" s="7">
        <v>1072170.1199999999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55290</v>
      </c>
      <c r="C26" s="2">
        <v>328830</v>
      </c>
      <c r="D26" s="2">
        <v>0</v>
      </c>
      <c r="E26" s="2">
        <v>12436.56</v>
      </c>
      <c r="F26" s="2">
        <v>83946.78</v>
      </c>
      <c r="G26" s="2">
        <v>124365.6</v>
      </c>
      <c r="H26" s="2">
        <v>-87055.92</v>
      </c>
      <c r="I26" s="2">
        <v>67194.8</v>
      </c>
      <c r="J26" s="2">
        <v>238541.54</v>
      </c>
      <c r="K26" s="2">
        <v>70554.539999999994</v>
      </c>
      <c r="L26" s="2">
        <v>245261.02</v>
      </c>
      <c r="M26" s="2">
        <v>-67194.8</v>
      </c>
      <c r="N26" s="2">
        <v>1072170.1199999999</v>
      </c>
    </row>
    <row r="27" spans="1:14" x14ac:dyDescent="0.25">
      <c r="A27" s="6" t="s">
        <v>33</v>
      </c>
      <c r="B27" s="7">
        <v>1478229.0299999998</v>
      </c>
      <c r="C27" s="7">
        <v>1317526.4100000001</v>
      </c>
      <c r="D27" s="7">
        <v>1280502</v>
      </c>
      <c r="E27" s="7">
        <v>1770229.52</v>
      </c>
      <c r="F27" s="7">
        <v>2721237.9099999997</v>
      </c>
      <c r="G27" s="7">
        <v>1765831.8</v>
      </c>
      <c r="H27" s="7">
        <v>2328234.59</v>
      </c>
      <c r="I27" s="7">
        <v>1868010.4299999997</v>
      </c>
      <c r="J27" s="7">
        <v>2048087.8900000001</v>
      </c>
      <c r="K27" s="7">
        <v>1906055.1799999997</v>
      </c>
      <c r="L27" s="7">
        <v>1657788.8000000003</v>
      </c>
      <c r="M27" s="7">
        <v>2000247.22</v>
      </c>
      <c r="N27" s="7">
        <v>22141980.780000001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273727.51</v>
      </c>
      <c r="C30" s="2">
        <v>227153.91000000003</v>
      </c>
      <c r="D30" s="2">
        <v>0</v>
      </c>
      <c r="E30" s="2">
        <v>146390.39999999999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-231303.59999999998</v>
      </c>
      <c r="M30" s="2">
        <v>0</v>
      </c>
      <c r="N30" s="2">
        <v>415968.22000000009</v>
      </c>
    </row>
    <row r="31" spans="1:14" x14ac:dyDescent="0.25">
      <c r="A31" s="1" t="s">
        <v>37</v>
      </c>
      <c r="B31" s="2">
        <v>11008.62</v>
      </c>
      <c r="C31" s="2">
        <v>0</v>
      </c>
      <c r="D31" s="2">
        <v>0</v>
      </c>
      <c r="E31" s="2">
        <v>87858</v>
      </c>
      <c r="F31" s="2">
        <v>69108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167974.62</v>
      </c>
    </row>
    <row r="32" spans="1:14" x14ac:dyDescent="0.25">
      <c r="A32" s="1" t="s">
        <v>38</v>
      </c>
      <c r="B32" s="2">
        <v>0</v>
      </c>
      <c r="C32" s="2">
        <v>0</v>
      </c>
      <c r="D32" s="2">
        <v>0</v>
      </c>
      <c r="E32" s="2">
        <v>295532.27</v>
      </c>
      <c r="F32" s="2">
        <v>0</v>
      </c>
      <c r="G32" s="2">
        <v>0</v>
      </c>
      <c r="H32" s="2">
        <v>52714.25</v>
      </c>
      <c r="I32" s="2">
        <v>26562.400000000001</v>
      </c>
      <c r="J32" s="2">
        <v>0</v>
      </c>
      <c r="K32" s="2">
        <v>0</v>
      </c>
      <c r="L32" s="2">
        <v>0</v>
      </c>
      <c r="M32" s="2">
        <v>0</v>
      </c>
      <c r="N32" s="2">
        <v>374808.92000000004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1193492.8999999999</v>
      </c>
      <c r="C34" s="2">
        <v>1090372.5</v>
      </c>
      <c r="D34" s="2">
        <v>1280502</v>
      </c>
      <c r="E34" s="2">
        <v>1240448.8500000001</v>
      </c>
      <c r="F34" s="2">
        <v>1474584.75</v>
      </c>
      <c r="G34" s="2">
        <v>849555</v>
      </c>
      <c r="H34" s="2">
        <v>1510994.25</v>
      </c>
      <c r="I34" s="2">
        <v>1537227.45</v>
      </c>
      <c r="J34" s="2">
        <v>1304206.2000000002</v>
      </c>
      <c r="K34" s="2">
        <v>1579465.7999999998</v>
      </c>
      <c r="L34" s="2">
        <v>1428243.3</v>
      </c>
      <c r="M34" s="2">
        <v>1582078.5</v>
      </c>
      <c r="N34" s="2">
        <v>16071171.5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0</v>
      </c>
      <c r="F36" s="2">
        <v>1012024.36</v>
      </c>
      <c r="G36" s="2">
        <v>916276.8</v>
      </c>
      <c r="H36" s="2">
        <v>764526.09</v>
      </c>
      <c r="I36" s="2">
        <v>304220.57999999996</v>
      </c>
      <c r="J36" s="2">
        <v>743881.69</v>
      </c>
      <c r="K36" s="2">
        <v>183724.95</v>
      </c>
      <c r="L36" s="2">
        <v>125554.36</v>
      </c>
      <c r="M36" s="2">
        <v>180898.46</v>
      </c>
      <c r="N36" s="2">
        <v>4231107.29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0</v>
      </c>
      <c r="C38" s="2">
        <v>0</v>
      </c>
      <c r="D38" s="2">
        <v>0</v>
      </c>
      <c r="E38" s="2">
        <v>0</v>
      </c>
      <c r="F38" s="2">
        <v>165520.79999999999</v>
      </c>
      <c r="G38" s="2">
        <v>0</v>
      </c>
      <c r="H38" s="2">
        <v>0</v>
      </c>
      <c r="I38" s="2">
        <v>0</v>
      </c>
      <c r="J38" s="2">
        <v>0</v>
      </c>
      <c r="K38" s="2">
        <v>142864.43</v>
      </c>
      <c r="L38" s="2">
        <v>335294.74</v>
      </c>
      <c r="M38" s="2">
        <v>237270.26</v>
      </c>
      <c r="N38" s="2">
        <v>880950.23</v>
      </c>
    </row>
    <row r="39" spans="1:14" x14ac:dyDescent="0.25">
      <c r="A39" s="6" t="s">
        <v>45</v>
      </c>
      <c r="B39" s="7">
        <v>156629.98000000001</v>
      </c>
      <c r="C39" s="7">
        <v>171787.72</v>
      </c>
      <c r="D39" s="7">
        <v>212208.36</v>
      </c>
      <c r="E39" s="7">
        <v>151903.35</v>
      </c>
      <c r="F39" s="7">
        <v>227661.83</v>
      </c>
      <c r="G39" s="7">
        <v>142588.96</v>
      </c>
      <c r="H39" s="7">
        <v>241781.28</v>
      </c>
      <c r="I39" s="7">
        <v>216642.14</v>
      </c>
      <c r="J39" s="7">
        <v>211403.44</v>
      </c>
      <c r="K39" s="7">
        <v>232171.8</v>
      </c>
      <c r="L39" s="7">
        <v>236284.57</v>
      </c>
      <c r="M39" s="7">
        <v>124059.42</v>
      </c>
      <c r="N39" s="7">
        <v>2325122.85</v>
      </c>
    </row>
    <row r="40" spans="1:14" x14ac:dyDescent="0.25">
      <c r="A40" s="1" t="s">
        <v>45</v>
      </c>
      <c r="B40" s="2">
        <v>156629.98000000001</v>
      </c>
      <c r="C40" s="2">
        <v>171787.72</v>
      </c>
      <c r="D40" s="2">
        <v>212208.36</v>
      </c>
      <c r="E40" s="2">
        <v>151903.35</v>
      </c>
      <c r="F40" s="2">
        <v>227661.83</v>
      </c>
      <c r="G40" s="2">
        <v>142588.96</v>
      </c>
      <c r="H40" s="2">
        <v>241781.28</v>
      </c>
      <c r="I40" s="2">
        <v>216642.14</v>
      </c>
      <c r="J40" s="2">
        <v>211403.44</v>
      </c>
      <c r="K40" s="2">
        <v>232171.8</v>
      </c>
      <c r="L40" s="2">
        <v>236284.57</v>
      </c>
      <c r="M40" s="2">
        <v>124059.42</v>
      </c>
      <c r="N40" s="2">
        <v>2325122.85</v>
      </c>
    </row>
    <row r="41" spans="1:14" x14ac:dyDescent="0.25">
      <c r="A41" s="6" t="s">
        <v>46</v>
      </c>
      <c r="B41" s="7">
        <v>15157.73</v>
      </c>
      <c r="C41" s="7">
        <v>60630.92</v>
      </c>
      <c r="D41" s="7">
        <v>84450.21</v>
      </c>
      <c r="E41" s="7">
        <v>85707.16</v>
      </c>
      <c r="F41" s="7">
        <v>72919.42</v>
      </c>
      <c r="G41" s="7">
        <v>85021.759999999995</v>
      </c>
      <c r="H41" s="7">
        <v>150447.87</v>
      </c>
      <c r="I41" s="7">
        <v>150928.04999999999</v>
      </c>
      <c r="J41" s="7">
        <v>144183.5</v>
      </c>
      <c r="K41" s="7">
        <v>88130.52</v>
      </c>
      <c r="L41" s="7">
        <v>198712.88</v>
      </c>
      <c r="M41" s="7">
        <v>88740.290000000008</v>
      </c>
      <c r="N41" s="7">
        <v>1225030.31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16075.83</v>
      </c>
      <c r="F44" s="2">
        <v>0</v>
      </c>
      <c r="G44" s="2">
        <v>0</v>
      </c>
      <c r="H44" s="2">
        <v>44170.67</v>
      </c>
      <c r="I44" s="2">
        <v>44890.04</v>
      </c>
      <c r="J44" s="2">
        <v>50460.14</v>
      </c>
      <c r="K44" s="2">
        <v>0</v>
      </c>
      <c r="L44" s="2">
        <v>108933.42</v>
      </c>
      <c r="M44" s="2">
        <v>65380.23</v>
      </c>
      <c r="N44" s="2">
        <v>329910.32999999996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15157.73</v>
      </c>
      <c r="C50" s="2">
        <v>60630.92</v>
      </c>
      <c r="D50" s="2">
        <v>84450.21</v>
      </c>
      <c r="E50" s="2">
        <v>69631.33</v>
      </c>
      <c r="F50" s="2">
        <v>72919.42</v>
      </c>
      <c r="G50" s="2">
        <v>85021.759999999995</v>
      </c>
      <c r="H50" s="2">
        <v>106277.2</v>
      </c>
      <c r="I50" s="2">
        <v>106038.01</v>
      </c>
      <c r="J50" s="2">
        <v>93723.36</v>
      </c>
      <c r="K50" s="2">
        <v>88130.52</v>
      </c>
      <c r="L50" s="2">
        <v>89779.46</v>
      </c>
      <c r="M50" s="2">
        <v>23360.06</v>
      </c>
      <c r="N50" s="2">
        <v>895119.98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27169.98</v>
      </c>
      <c r="C52" s="7">
        <v>129.67000000000007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27299.65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27169.98</v>
      </c>
      <c r="C58" s="2">
        <v>129.67000000000007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27299.65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38262517.109999992</v>
      </c>
      <c r="C60" s="7">
        <v>39893817.550000004</v>
      </c>
      <c r="D60" s="7">
        <v>45704404.890000001</v>
      </c>
      <c r="E60" s="7">
        <v>42278502.219999999</v>
      </c>
      <c r="F60" s="7">
        <v>45631694.079999998</v>
      </c>
      <c r="G60" s="7">
        <v>41971662.219999999</v>
      </c>
      <c r="H60" s="7">
        <v>42013118.000000007</v>
      </c>
      <c r="I60" s="7">
        <v>45664637.68</v>
      </c>
      <c r="J60" s="7">
        <v>51707429.120000005</v>
      </c>
      <c r="K60" s="7">
        <v>55910062.82</v>
      </c>
      <c r="L60" s="7">
        <v>53061517.529999994</v>
      </c>
      <c r="M60" s="7">
        <v>51454382.630000003</v>
      </c>
      <c r="N60" s="7">
        <v>553553745.8499999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4123846.46</v>
      </c>
      <c r="C62" s="2">
        <v>3812510</v>
      </c>
      <c r="D62" s="2">
        <v>4033092.52</v>
      </c>
      <c r="E62" s="2">
        <v>5148101.88</v>
      </c>
      <c r="F62" s="2">
        <v>4797078.7300000004</v>
      </c>
      <c r="G62" s="2">
        <v>5151212.04</v>
      </c>
      <c r="H62" s="2">
        <v>3971881.1600000006</v>
      </c>
      <c r="I62" s="2">
        <v>4532536.2299999995</v>
      </c>
      <c r="J62" s="2">
        <v>5368479.92</v>
      </c>
      <c r="K62" s="2">
        <v>5046913.419999999</v>
      </c>
      <c r="L62" s="2">
        <v>4404855.1099999994</v>
      </c>
      <c r="M62" s="2">
        <v>3955193.87</v>
      </c>
      <c r="N62" s="2">
        <v>54345701.339999996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534410.84</v>
      </c>
      <c r="C64" s="2">
        <v>649973.69999999995</v>
      </c>
      <c r="D64" s="2">
        <v>686799.02</v>
      </c>
      <c r="E64" s="2">
        <v>684734.39</v>
      </c>
      <c r="F64" s="2">
        <v>664072.87</v>
      </c>
      <c r="G64" s="2">
        <v>762153.53</v>
      </c>
      <c r="H64" s="2">
        <v>705255.71</v>
      </c>
      <c r="I64" s="2">
        <v>866460.9</v>
      </c>
      <c r="J64" s="2">
        <v>909131.09000000008</v>
      </c>
      <c r="K64" s="2">
        <v>807894.82000000007</v>
      </c>
      <c r="L64" s="2">
        <v>740991.72</v>
      </c>
      <c r="M64" s="2">
        <v>614647.04000000004</v>
      </c>
      <c r="N64" s="2">
        <v>8626525.6300000008</v>
      </c>
    </row>
    <row r="65" spans="1:14" x14ac:dyDescent="0.25">
      <c r="A65" s="1" t="s">
        <v>70</v>
      </c>
      <c r="B65" s="2">
        <v>14322967.019999998</v>
      </c>
      <c r="C65" s="2">
        <v>13851698.040000001</v>
      </c>
      <c r="D65" s="2">
        <v>16972087.669999998</v>
      </c>
      <c r="E65" s="2">
        <v>18370511.809999999</v>
      </c>
      <c r="F65" s="2">
        <v>19523320.16</v>
      </c>
      <c r="G65" s="2">
        <v>16145469.219999999</v>
      </c>
      <c r="H65" s="2">
        <v>18260499.470000003</v>
      </c>
      <c r="I65" s="2">
        <v>18909608.27</v>
      </c>
      <c r="J65" s="2">
        <v>20182686.140000001</v>
      </c>
      <c r="K65" s="2">
        <v>20761553.75</v>
      </c>
      <c r="L65" s="2">
        <v>19659334.59</v>
      </c>
      <c r="M65" s="2">
        <v>21063824.309999999</v>
      </c>
      <c r="N65" s="2">
        <v>218023560.45000002</v>
      </c>
    </row>
    <row r="66" spans="1:14" x14ac:dyDescent="0.25">
      <c r="A66" s="1" t="s">
        <v>71</v>
      </c>
      <c r="B66" s="2">
        <v>898048.79000000015</v>
      </c>
      <c r="C66" s="2">
        <v>826746.72000000009</v>
      </c>
      <c r="D66" s="2">
        <v>885181.52</v>
      </c>
      <c r="E66" s="2">
        <v>899671.76</v>
      </c>
      <c r="F66" s="2">
        <v>739756.96000000008</v>
      </c>
      <c r="G66" s="2">
        <v>904774.96</v>
      </c>
      <c r="H66" s="2">
        <v>612906.4</v>
      </c>
      <c r="I66" s="2">
        <v>698308.08</v>
      </c>
      <c r="J66" s="2">
        <v>880005.82000000007</v>
      </c>
      <c r="K66" s="2">
        <v>893637.6</v>
      </c>
      <c r="L66" s="2">
        <v>895888.8</v>
      </c>
      <c r="M66" s="2">
        <v>930860.94</v>
      </c>
      <c r="N66" s="2">
        <v>10065788.35</v>
      </c>
    </row>
    <row r="67" spans="1:14" x14ac:dyDescent="0.25">
      <c r="A67" s="1" t="s">
        <v>72</v>
      </c>
      <c r="B67" s="2">
        <v>633930.66999999993</v>
      </c>
      <c r="C67" s="2">
        <v>539591.47</v>
      </c>
      <c r="D67" s="2">
        <v>278760.25</v>
      </c>
      <c r="E67" s="2">
        <v>408896.16000000003</v>
      </c>
      <c r="F67" s="2">
        <v>139866.45000000001</v>
      </c>
      <c r="G67" s="2">
        <v>296222.34999999998</v>
      </c>
      <c r="H67" s="2">
        <v>476744.55</v>
      </c>
      <c r="I67" s="2">
        <v>311499.19</v>
      </c>
      <c r="J67" s="2">
        <v>495144.34</v>
      </c>
      <c r="K67" s="2">
        <v>309223.03000000003</v>
      </c>
      <c r="L67" s="2">
        <v>365375.5</v>
      </c>
      <c r="M67" s="2">
        <v>0</v>
      </c>
      <c r="N67" s="2">
        <v>4255253.959999999</v>
      </c>
    </row>
    <row r="68" spans="1:14" x14ac:dyDescent="0.25">
      <c r="A68" s="1" t="s">
        <v>73</v>
      </c>
      <c r="B68" s="2">
        <v>2945432.68</v>
      </c>
      <c r="C68" s="2">
        <v>4163505.09</v>
      </c>
      <c r="D68" s="2">
        <v>5902881.5499999998</v>
      </c>
      <c r="E68" s="2">
        <v>1323430.04</v>
      </c>
      <c r="F68" s="2">
        <v>1918513.3499999999</v>
      </c>
      <c r="G68" s="2">
        <v>3660398.08</v>
      </c>
      <c r="H68" s="2">
        <v>1649409.7099999997</v>
      </c>
      <c r="I68" s="2">
        <v>2655420.0500000003</v>
      </c>
      <c r="J68" s="2">
        <v>3689620.9099999997</v>
      </c>
      <c r="K68" s="2">
        <v>8289095.1500000004</v>
      </c>
      <c r="L68" s="2">
        <v>6416796.5</v>
      </c>
      <c r="M68" s="2">
        <v>5952812.2199999997</v>
      </c>
      <c r="N68" s="2">
        <v>48567315.329999998</v>
      </c>
    </row>
    <row r="69" spans="1:14" x14ac:dyDescent="0.25">
      <c r="A69" s="1" t="s">
        <v>74</v>
      </c>
      <c r="B69" s="2">
        <v>944177.58000000007</v>
      </c>
      <c r="C69" s="2">
        <v>840252.3600000001</v>
      </c>
      <c r="D69" s="2">
        <v>801054.28</v>
      </c>
      <c r="E69" s="2">
        <v>539244.22</v>
      </c>
      <c r="F69" s="2">
        <v>708657.8</v>
      </c>
      <c r="G69" s="2">
        <v>706665.04</v>
      </c>
      <c r="H69" s="2">
        <v>471245.26</v>
      </c>
      <c r="I69" s="2">
        <v>789543.12</v>
      </c>
      <c r="J69" s="2">
        <v>1081412.76</v>
      </c>
      <c r="K69" s="2">
        <v>741974.3600000001</v>
      </c>
      <c r="L69" s="2">
        <v>638149.07999999996</v>
      </c>
      <c r="M69" s="2">
        <v>918429.04</v>
      </c>
      <c r="N69" s="2">
        <v>9180804.9000000004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33916.559999999998</v>
      </c>
      <c r="F70" s="2">
        <v>0</v>
      </c>
      <c r="G70" s="2">
        <v>26304.98</v>
      </c>
      <c r="H70" s="2">
        <v>0</v>
      </c>
      <c r="I70" s="2">
        <v>0</v>
      </c>
      <c r="J70" s="2">
        <v>0</v>
      </c>
      <c r="K70" s="2">
        <v>47285.32</v>
      </c>
      <c r="L70" s="2">
        <v>0</v>
      </c>
      <c r="M70" s="2">
        <v>0</v>
      </c>
      <c r="N70" s="2">
        <v>107506.85999999999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12013656.680000002</v>
      </c>
      <c r="C72" s="2">
        <v>13297087.15</v>
      </c>
      <c r="D72" s="2">
        <v>14536610.270000001</v>
      </c>
      <c r="E72" s="2">
        <v>13704525.01</v>
      </c>
      <c r="F72" s="2">
        <v>15424243.609999996</v>
      </c>
      <c r="G72" s="2">
        <v>12952799.839999998</v>
      </c>
      <c r="H72" s="2">
        <v>14263205.249999998</v>
      </c>
      <c r="I72" s="2">
        <v>14796472.270000001</v>
      </c>
      <c r="J72" s="2">
        <v>16780868.620000001</v>
      </c>
      <c r="K72" s="2">
        <v>17110047.299999997</v>
      </c>
      <c r="L72" s="2">
        <v>17588932.66</v>
      </c>
      <c r="M72" s="2">
        <v>15537749.190000001</v>
      </c>
      <c r="N72" s="2">
        <v>178006197.84999999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1846046.39</v>
      </c>
      <c r="C75" s="2">
        <v>1912453.02</v>
      </c>
      <c r="D75" s="2">
        <v>1607937.81</v>
      </c>
      <c r="E75" s="2">
        <v>1165470.3900000001</v>
      </c>
      <c r="F75" s="2">
        <v>1716184.15</v>
      </c>
      <c r="G75" s="2">
        <v>1365662.1800000002</v>
      </c>
      <c r="H75" s="2">
        <v>1601970.49</v>
      </c>
      <c r="I75" s="2">
        <v>2104789.5699999998</v>
      </c>
      <c r="J75" s="2">
        <v>2320079.52</v>
      </c>
      <c r="K75" s="2">
        <v>1902438.07</v>
      </c>
      <c r="L75" s="2">
        <v>2351193.5699999998</v>
      </c>
      <c r="M75" s="2">
        <v>2480866.02</v>
      </c>
      <c r="N75" s="2">
        <v>22375091.18</v>
      </c>
    </row>
    <row r="76" spans="1:14" x14ac:dyDescent="0.25">
      <c r="A76" s="6" t="s">
        <v>81</v>
      </c>
      <c r="B76" s="7">
        <v>757191.34</v>
      </c>
      <c r="C76" s="7">
        <v>708653.19</v>
      </c>
      <c r="D76" s="7">
        <v>801911.64</v>
      </c>
      <c r="E76" s="7">
        <v>761657.53999999992</v>
      </c>
      <c r="F76" s="7">
        <v>1124934.8399999999</v>
      </c>
      <c r="G76" s="7">
        <v>714556.98</v>
      </c>
      <c r="H76" s="7">
        <v>822334.5</v>
      </c>
      <c r="I76" s="7">
        <v>961020.58000000007</v>
      </c>
      <c r="J76" s="7">
        <v>915871.04</v>
      </c>
      <c r="K76" s="7">
        <v>898595.75</v>
      </c>
      <c r="L76" s="7">
        <v>941051.87000000011</v>
      </c>
      <c r="M76" s="7">
        <v>862612.89000000013</v>
      </c>
      <c r="N76" s="7">
        <v>10270392.16</v>
      </c>
    </row>
    <row r="77" spans="1:14" x14ac:dyDescent="0.25">
      <c r="A77" s="1" t="s">
        <v>15</v>
      </c>
      <c r="B77" s="2">
        <v>757191.34</v>
      </c>
      <c r="C77" s="2">
        <v>708653.19</v>
      </c>
      <c r="D77" s="2">
        <v>801911.64</v>
      </c>
      <c r="E77" s="2">
        <v>761657.53999999992</v>
      </c>
      <c r="F77" s="2">
        <v>1124934.8399999999</v>
      </c>
      <c r="G77" s="2">
        <v>714556.98</v>
      </c>
      <c r="H77" s="2">
        <v>822334.5</v>
      </c>
      <c r="I77" s="2">
        <v>961020.58000000007</v>
      </c>
      <c r="J77" s="2">
        <v>915871.04</v>
      </c>
      <c r="K77" s="2">
        <v>898595.75</v>
      </c>
      <c r="L77" s="2">
        <v>941051.87000000011</v>
      </c>
      <c r="M77" s="2">
        <v>862612.89000000013</v>
      </c>
      <c r="N77" s="2">
        <v>10270392.16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335083.84999999998</v>
      </c>
      <c r="C83" s="7">
        <v>293071</v>
      </c>
      <c r="D83" s="7">
        <v>296001.71000000002</v>
      </c>
      <c r="E83" s="7">
        <v>227525.28</v>
      </c>
      <c r="F83" s="7">
        <v>204987.39</v>
      </c>
      <c r="G83" s="7">
        <v>222968.74</v>
      </c>
      <c r="H83" s="7">
        <v>165428.42000000001</v>
      </c>
      <c r="I83" s="7">
        <v>245746.84</v>
      </c>
      <c r="J83" s="7">
        <v>280878.45</v>
      </c>
      <c r="K83" s="7">
        <v>330897.90000000002</v>
      </c>
      <c r="L83" s="7">
        <v>489194.37</v>
      </c>
      <c r="M83" s="7">
        <v>516497.94</v>
      </c>
      <c r="N83" s="7">
        <v>3608281.89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335083.84999999998</v>
      </c>
      <c r="C85" s="2">
        <v>293071</v>
      </c>
      <c r="D85" s="2">
        <v>296001.71000000002</v>
      </c>
      <c r="E85" s="2">
        <v>227525.28</v>
      </c>
      <c r="F85" s="2">
        <v>204987.39</v>
      </c>
      <c r="G85" s="2">
        <v>222968.74</v>
      </c>
      <c r="H85" s="2">
        <v>165428.42000000001</v>
      </c>
      <c r="I85" s="2">
        <v>245746.84</v>
      </c>
      <c r="J85" s="2">
        <v>280878.45</v>
      </c>
      <c r="K85" s="2">
        <v>330897.90000000002</v>
      </c>
      <c r="L85" s="2">
        <v>489194.37</v>
      </c>
      <c r="M85" s="2">
        <v>516497.94</v>
      </c>
      <c r="N85" s="2">
        <v>3608281.89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5732529.71</v>
      </c>
      <c r="C90" s="7">
        <v>4572116.93</v>
      </c>
      <c r="D90" s="7">
        <v>4956179.1900000004</v>
      </c>
      <c r="E90" s="7">
        <v>4952696.6100000003</v>
      </c>
      <c r="F90" s="7">
        <v>5196711.17</v>
      </c>
      <c r="G90" s="7">
        <v>6421742.9499999993</v>
      </c>
      <c r="H90" s="7">
        <v>5993136.8300000001</v>
      </c>
      <c r="I90" s="7">
        <v>6313562.9400000004</v>
      </c>
      <c r="J90" s="7">
        <v>6887845.1899999995</v>
      </c>
      <c r="K90" s="7">
        <v>6911576.1799999997</v>
      </c>
      <c r="L90" s="7">
        <v>7010473.9300000006</v>
      </c>
      <c r="M90" s="7">
        <v>6439315.3599999994</v>
      </c>
      <c r="N90" s="7">
        <v>71387886.99000001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3957420.64</v>
      </c>
      <c r="C92" s="2">
        <v>3159106.06</v>
      </c>
      <c r="D92" s="2">
        <v>3353817.83</v>
      </c>
      <c r="E92" s="2">
        <v>3602801.87</v>
      </c>
      <c r="F92" s="2">
        <v>3673202.33</v>
      </c>
      <c r="G92" s="2">
        <v>4638597.0999999996</v>
      </c>
      <c r="H92" s="2">
        <v>4212800.0200000005</v>
      </c>
      <c r="I92" s="2">
        <v>4579510.37</v>
      </c>
      <c r="J92" s="2">
        <v>4886092.84</v>
      </c>
      <c r="K92" s="2">
        <v>4763159.67</v>
      </c>
      <c r="L92" s="2">
        <v>5331887.9800000004</v>
      </c>
      <c r="M92" s="2">
        <v>4743737.5799999991</v>
      </c>
      <c r="N92" s="2">
        <v>50902134.290000007</v>
      </c>
    </row>
    <row r="93" spans="1:14" x14ac:dyDescent="0.25">
      <c r="A93" s="1" t="s">
        <v>94</v>
      </c>
      <c r="B93" s="2">
        <v>1775109.07</v>
      </c>
      <c r="C93" s="2">
        <v>1413010.87</v>
      </c>
      <c r="D93" s="2">
        <v>1602361.36</v>
      </c>
      <c r="E93" s="2">
        <v>1349894.74</v>
      </c>
      <c r="F93" s="2">
        <v>1523508.84</v>
      </c>
      <c r="G93" s="2">
        <v>1783145.85</v>
      </c>
      <c r="H93" s="2">
        <v>1780336.81</v>
      </c>
      <c r="I93" s="2">
        <v>1734052.57</v>
      </c>
      <c r="J93" s="2">
        <v>2001752.35</v>
      </c>
      <c r="K93" s="2">
        <v>2148416.5100000002</v>
      </c>
      <c r="L93" s="2">
        <v>1678585.95</v>
      </c>
      <c r="M93" s="2">
        <v>1695577.78</v>
      </c>
      <c r="N93" s="2">
        <v>20485752.700000003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47736633</v>
      </c>
      <c r="C103" s="13">
        <v>48078140.909999996</v>
      </c>
      <c r="D103" s="13">
        <v>54227241.780000001</v>
      </c>
      <c r="E103" s="13">
        <v>50995123.129999995</v>
      </c>
      <c r="F103" s="13">
        <v>55970507.969999999</v>
      </c>
      <c r="G103" s="13">
        <v>52416299.240000002</v>
      </c>
      <c r="H103" s="13">
        <v>52402414.120000012</v>
      </c>
      <c r="I103" s="13">
        <v>56075710.200000003</v>
      </c>
      <c r="J103" s="13">
        <v>63194171.020000003</v>
      </c>
      <c r="K103" s="13">
        <v>67172075.900000006</v>
      </c>
      <c r="L103" s="13">
        <v>65146673.86999999</v>
      </c>
      <c r="M103" s="13">
        <v>62249061.420000009</v>
      </c>
      <c r="N103" s="13">
        <v>675664052.55999994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10" zoomScaleNormal="100" workbookViewId="0">
      <selection activeCell="A31" sqref="A31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188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104</v>
      </c>
    </row>
    <row r="6" spans="1:14" x14ac:dyDescent="0.25">
      <c r="A6" s="6" t="s">
        <v>12</v>
      </c>
      <c r="B6" s="7">
        <v>17061</v>
      </c>
      <c r="C6" s="7">
        <v>0</v>
      </c>
      <c r="D6" s="7">
        <v>11374</v>
      </c>
      <c r="E6" s="7">
        <v>0</v>
      </c>
      <c r="F6" s="7">
        <v>5687</v>
      </c>
      <c r="G6" s="7">
        <v>0</v>
      </c>
      <c r="H6" s="7">
        <v>24068.400000000001</v>
      </c>
      <c r="I6" s="7">
        <v>14014.8</v>
      </c>
      <c r="J6" s="7">
        <v>14014.8</v>
      </c>
      <c r="K6" s="7">
        <v>7007.4</v>
      </c>
      <c r="L6" s="7">
        <v>0</v>
      </c>
      <c r="M6" s="7">
        <v>21022.199999999997</v>
      </c>
      <c r="N6" s="7">
        <v>114249.59999999999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17061</v>
      </c>
      <c r="C11" s="2">
        <v>0</v>
      </c>
      <c r="D11" s="2">
        <v>11374</v>
      </c>
      <c r="E11" s="2">
        <v>0</v>
      </c>
      <c r="F11" s="2">
        <v>5687</v>
      </c>
      <c r="G11" s="2">
        <v>0</v>
      </c>
      <c r="H11" s="2">
        <v>24068.400000000001</v>
      </c>
      <c r="I11" s="2">
        <v>14014.8</v>
      </c>
      <c r="J11" s="2">
        <v>14014.8</v>
      </c>
      <c r="K11" s="2">
        <v>7007.4</v>
      </c>
      <c r="L11" s="2">
        <v>0</v>
      </c>
      <c r="M11" s="2">
        <v>21022.199999999997</v>
      </c>
      <c r="N11" s="2">
        <v>114249.59999999999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664898.80000000005</v>
      </c>
      <c r="C19" s="7">
        <v>521474.36</v>
      </c>
      <c r="D19" s="7">
        <v>543564.37000000011</v>
      </c>
      <c r="E19" s="7">
        <v>447719.11</v>
      </c>
      <c r="F19" s="7">
        <v>646614.79999999993</v>
      </c>
      <c r="G19" s="7">
        <v>579177.58000000007</v>
      </c>
      <c r="H19" s="7">
        <v>696570.57000000007</v>
      </c>
      <c r="I19" s="7">
        <v>350573.39</v>
      </c>
      <c r="J19" s="7">
        <v>876023.54</v>
      </c>
      <c r="K19" s="7">
        <v>826594.12999999989</v>
      </c>
      <c r="L19" s="7">
        <v>972157.73</v>
      </c>
      <c r="M19" s="7">
        <v>831909.29</v>
      </c>
      <c r="N19" s="7">
        <v>7957277.6699999981</v>
      </c>
    </row>
    <row r="20" spans="1:14" x14ac:dyDescent="0.25">
      <c r="A20" s="1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1" t="s">
        <v>27</v>
      </c>
      <c r="B21" s="2">
        <v>653021.06000000006</v>
      </c>
      <c r="C21" s="2">
        <v>521474.36</v>
      </c>
      <c r="D21" s="2">
        <v>536295.57000000007</v>
      </c>
      <c r="E21" s="2">
        <v>445581.23</v>
      </c>
      <c r="F21" s="2">
        <v>633359.93999999994</v>
      </c>
      <c r="G21" s="2">
        <v>579177.58000000007</v>
      </c>
      <c r="H21" s="2">
        <v>696570.57000000007</v>
      </c>
      <c r="I21" s="2">
        <v>350573.39</v>
      </c>
      <c r="J21" s="2">
        <v>865975.51</v>
      </c>
      <c r="K21" s="2">
        <v>826594.12999999989</v>
      </c>
      <c r="L21" s="2">
        <v>972157.73</v>
      </c>
      <c r="M21" s="2">
        <v>831909.29</v>
      </c>
      <c r="N21" s="2">
        <v>7912690.3599999985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11877.74</v>
      </c>
      <c r="C23" s="2">
        <v>0</v>
      </c>
      <c r="D23" s="2">
        <v>7268.8</v>
      </c>
      <c r="E23" s="2">
        <v>2137.88</v>
      </c>
      <c r="F23" s="2">
        <v>13254.86</v>
      </c>
      <c r="G23" s="2">
        <v>0</v>
      </c>
      <c r="H23" s="2">
        <v>0</v>
      </c>
      <c r="I23" s="2">
        <v>0</v>
      </c>
      <c r="J23" s="2">
        <v>10048.030000000001</v>
      </c>
      <c r="K23" s="2">
        <v>0</v>
      </c>
      <c r="L23" s="2">
        <v>0</v>
      </c>
      <c r="M23" s="2">
        <v>0</v>
      </c>
      <c r="N23" s="2">
        <v>44587.31</v>
      </c>
    </row>
    <row r="24" spans="1:14" x14ac:dyDescent="0.25">
      <c r="A24" s="6" t="s">
        <v>30</v>
      </c>
      <c r="B24" s="7">
        <v>0</v>
      </c>
      <c r="C24" s="7">
        <v>30000</v>
      </c>
      <c r="D24" s="7">
        <v>22500</v>
      </c>
      <c r="E24" s="7">
        <v>0</v>
      </c>
      <c r="F24" s="7">
        <v>42798</v>
      </c>
      <c r="G24" s="7">
        <v>168912</v>
      </c>
      <c r="H24" s="7">
        <v>249221.5</v>
      </c>
      <c r="I24" s="7">
        <v>300636.5</v>
      </c>
      <c r="J24" s="7">
        <v>78562</v>
      </c>
      <c r="K24" s="7">
        <v>10713</v>
      </c>
      <c r="L24" s="7">
        <v>0</v>
      </c>
      <c r="M24" s="7">
        <v>0</v>
      </c>
      <c r="N24" s="7">
        <v>903343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30000</v>
      </c>
      <c r="D26" s="2">
        <v>22500</v>
      </c>
      <c r="E26" s="2">
        <v>0</v>
      </c>
      <c r="F26" s="2">
        <v>42798</v>
      </c>
      <c r="G26" s="2">
        <v>168912</v>
      </c>
      <c r="H26" s="2">
        <v>249221.5</v>
      </c>
      <c r="I26" s="2">
        <v>300636.5</v>
      </c>
      <c r="J26" s="2">
        <v>78562</v>
      </c>
      <c r="K26" s="2">
        <v>10713</v>
      </c>
      <c r="L26" s="2">
        <v>0</v>
      </c>
      <c r="M26" s="2">
        <v>0</v>
      </c>
      <c r="N26" s="2">
        <v>903343</v>
      </c>
    </row>
    <row r="27" spans="1:14" x14ac:dyDescent="0.25">
      <c r="A27" s="6" t="s">
        <v>33</v>
      </c>
      <c r="B27" s="7">
        <v>1387273.69</v>
      </c>
      <c r="C27" s="7">
        <v>1200304.5</v>
      </c>
      <c r="D27" s="7">
        <v>1243758.6100000001</v>
      </c>
      <c r="E27" s="7">
        <v>1237605</v>
      </c>
      <c r="F27" s="7">
        <v>1531710.5699999998</v>
      </c>
      <c r="G27" s="7">
        <v>1356923.39</v>
      </c>
      <c r="H27" s="7">
        <v>1333382.3799999999</v>
      </c>
      <c r="I27" s="7">
        <v>1938653.37</v>
      </c>
      <c r="J27" s="7">
        <v>1647816.59</v>
      </c>
      <c r="K27" s="7">
        <v>1677794.0699999998</v>
      </c>
      <c r="L27" s="7">
        <v>979310.70000000007</v>
      </c>
      <c r="M27" s="7">
        <v>827088.78</v>
      </c>
      <c r="N27" s="7">
        <v>16361621.649999999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378988.45999999996</v>
      </c>
      <c r="C30" s="2">
        <v>275340.03000000003</v>
      </c>
      <c r="D30" s="2">
        <v>20653.599999999999</v>
      </c>
      <c r="E30" s="2">
        <v>934</v>
      </c>
      <c r="F30" s="2">
        <v>0</v>
      </c>
      <c r="G30" s="2">
        <v>58568.87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43780.66</v>
      </c>
      <c r="N30" s="2">
        <v>778265.62</v>
      </c>
    </row>
    <row r="31" spans="1:14" x14ac:dyDescent="0.25">
      <c r="A31" s="1" t="s">
        <v>37</v>
      </c>
      <c r="B31" s="2">
        <v>0</v>
      </c>
      <c r="C31" s="2">
        <v>0</v>
      </c>
      <c r="D31" s="2">
        <v>86735.03</v>
      </c>
      <c r="E31" s="2">
        <v>33048.639999999999</v>
      </c>
      <c r="F31" s="2">
        <v>13210.72</v>
      </c>
      <c r="G31" s="2">
        <v>26573.42</v>
      </c>
      <c r="H31" s="2">
        <v>20814.509999999998</v>
      </c>
      <c r="I31" s="2">
        <v>9505.7099999999991</v>
      </c>
      <c r="J31" s="2">
        <v>11048.51</v>
      </c>
      <c r="K31" s="2">
        <v>14816.22</v>
      </c>
      <c r="L31" s="2">
        <v>0</v>
      </c>
      <c r="M31" s="2">
        <v>0</v>
      </c>
      <c r="N31" s="2">
        <v>215752.76</v>
      </c>
    </row>
    <row r="32" spans="1:14" x14ac:dyDescent="0.25">
      <c r="A32" s="1" t="s">
        <v>38</v>
      </c>
      <c r="B32" s="2">
        <v>0</v>
      </c>
      <c r="C32" s="2">
        <v>0</v>
      </c>
      <c r="D32" s="2">
        <v>93719.56</v>
      </c>
      <c r="E32" s="2">
        <v>0</v>
      </c>
      <c r="F32" s="2">
        <v>0</v>
      </c>
      <c r="G32" s="2">
        <v>168097.1</v>
      </c>
      <c r="H32" s="2">
        <v>74217</v>
      </c>
      <c r="I32" s="2">
        <v>93562.36</v>
      </c>
      <c r="J32" s="2">
        <v>0</v>
      </c>
      <c r="K32" s="2">
        <v>0</v>
      </c>
      <c r="L32" s="2">
        <v>0</v>
      </c>
      <c r="M32" s="2">
        <v>0</v>
      </c>
      <c r="N32" s="2">
        <v>429596.02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933202.8</v>
      </c>
      <c r="C34" s="2">
        <v>708118.2</v>
      </c>
      <c r="D34" s="2">
        <v>962726.40000000002</v>
      </c>
      <c r="E34" s="2">
        <v>830685.8</v>
      </c>
      <c r="F34" s="2">
        <v>940162.5</v>
      </c>
      <c r="G34" s="2">
        <v>842385.6</v>
      </c>
      <c r="H34" s="2">
        <v>890550</v>
      </c>
      <c r="I34" s="2">
        <v>999955.5</v>
      </c>
      <c r="J34" s="2">
        <v>1045407</v>
      </c>
      <c r="K34" s="2">
        <v>1129063.95</v>
      </c>
      <c r="L34" s="2">
        <v>979310.70000000007</v>
      </c>
      <c r="M34" s="2">
        <v>783308.12</v>
      </c>
      <c r="N34" s="2">
        <v>11044876.569999998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0</v>
      </c>
      <c r="C36" s="2">
        <v>0</v>
      </c>
      <c r="D36" s="2">
        <v>0</v>
      </c>
      <c r="E36" s="2">
        <v>229019.64</v>
      </c>
      <c r="F36" s="2">
        <v>578337.35</v>
      </c>
      <c r="G36" s="2">
        <v>261298.4</v>
      </c>
      <c r="H36" s="2">
        <v>347800.87</v>
      </c>
      <c r="I36" s="2">
        <v>835629.8</v>
      </c>
      <c r="J36" s="2">
        <v>591361.08000000007</v>
      </c>
      <c r="K36" s="2">
        <v>533913.9</v>
      </c>
      <c r="L36" s="2">
        <v>0</v>
      </c>
      <c r="M36" s="2">
        <v>0</v>
      </c>
      <c r="N36" s="2">
        <v>3377361.0399999996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75082.429999999993</v>
      </c>
      <c r="C38" s="2">
        <v>216846.27</v>
      </c>
      <c r="D38" s="2">
        <v>79924.02</v>
      </c>
      <c r="E38" s="2">
        <v>143916.92000000001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515769.64</v>
      </c>
    </row>
    <row r="39" spans="1:14" x14ac:dyDescent="0.25">
      <c r="A39" s="6" t="s">
        <v>45</v>
      </c>
      <c r="B39" s="7">
        <v>41600</v>
      </c>
      <c r="C39" s="7">
        <v>175385.60000000001</v>
      </c>
      <c r="D39" s="7">
        <v>209331.20000000001</v>
      </c>
      <c r="E39" s="7">
        <v>164070.39999999999</v>
      </c>
      <c r="F39" s="7">
        <v>232868.36</v>
      </c>
      <c r="G39" s="7">
        <v>280546.2</v>
      </c>
      <c r="H39" s="7">
        <v>268077.48</v>
      </c>
      <c r="I39" s="7">
        <v>298950.2</v>
      </c>
      <c r="J39" s="7">
        <v>254389.48</v>
      </c>
      <c r="K39" s="7">
        <v>147278.12</v>
      </c>
      <c r="L39" s="7">
        <v>200833.8</v>
      </c>
      <c r="M39" s="7">
        <v>254389.48</v>
      </c>
      <c r="N39" s="7">
        <v>2527720.3199999998</v>
      </c>
    </row>
    <row r="40" spans="1:14" x14ac:dyDescent="0.25">
      <c r="A40" s="1" t="s">
        <v>45</v>
      </c>
      <c r="B40" s="2">
        <v>41600</v>
      </c>
      <c r="C40" s="2">
        <v>175385.60000000001</v>
      </c>
      <c r="D40" s="2">
        <v>209331.20000000001</v>
      </c>
      <c r="E40" s="2">
        <v>164070.39999999999</v>
      </c>
      <c r="F40" s="2">
        <v>232868.36</v>
      </c>
      <c r="G40" s="2">
        <v>280546.2</v>
      </c>
      <c r="H40" s="2">
        <v>268077.48</v>
      </c>
      <c r="I40" s="2">
        <v>298950.2</v>
      </c>
      <c r="J40" s="2">
        <v>254389.48</v>
      </c>
      <c r="K40" s="2">
        <v>147278.12</v>
      </c>
      <c r="L40" s="2">
        <v>200833.8</v>
      </c>
      <c r="M40" s="2">
        <v>254389.48</v>
      </c>
      <c r="N40" s="2">
        <v>2527720.3199999998</v>
      </c>
    </row>
    <row r="41" spans="1:14" x14ac:dyDescent="0.25">
      <c r="A41" s="6" t="s">
        <v>46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174055.96</v>
      </c>
      <c r="L41" s="7">
        <v>26777.84</v>
      </c>
      <c r="M41" s="7">
        <v>-53555.68</v>
      </c>
      <c r="N41" s="7">
        <v>147278.12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174055.96</v>
      </c>
      <c r="L50" s="2">
        <v>26777.84</v>
      </c>
      <c r="M50" s="2">
        <v>-53555.68</v>
      </c>
      <c r="N50" s="2">
        <v>147278.12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10918.85</v>
      </c>
      <c r="C52" s="7">
        <v>12281.09</v>
      </c>
      <c r="D52" s="7">
        <v>0</v>
      </c>
      <c r="E52" s="7">
        <v>1535.49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67354.25</v>
      </c>
      <c r="L52" s="7">
        <v>0</v>
      </c>
      <c r="M52" s="7">
        <v>0</v>
      </c>
      <c r="N52" s="7">
        <v>92089.680000000008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10918.85</v>
      </c>
      <c r="C58" s="2">
        <v>12281.09</v>
      </c>
      <c r="D58" s="2">
        <v>0</v>
      </c>
      <c r="E58" s="2">
        <v>1535.49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67354.25</v>
      </c>
      <c r="L58" s="2">
        <v>0</v>
      </c>
      <c r="M58" s="2">
        <v>0</v>
      </c>
      <c r="N58" s="2">
        <v>92089.680000000008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29461696.359999999</v>
      </c>
      <c r="C60" s="7">
        <v>30832558.490000002</v>
      </c>
      <c r="D60" s="7">
        <v>32705822.639999997</v>
      </c>
      <c r="E60" s="7">
        <v>33189705.890000004</v>
      </c>
      <c r="F60" s="7">
        <v>34039473.969999999</v>
      </c>
      <c r="G60" s="7">
        <v>33248050.5</v>
      </c>
      <c r="H60" s="7">
        <v>36349111.439999998</v>
      </c>
      <c r="I60" s="7">
        <v>38338695.130000003</v>
      </c>
      <c r="J60" s="7">
        <v>42759109.350000001</v>
      </c>
      <c r="K60" s="7">
        <v>44087727.740000002</v>
      </c>
      <c r="L60" s="7">
        <v>41937374.260000005</v>
      </c>
      <c r="M60" s="7">
        <v>36573245.370000005</v>
      </c>
      <c r="N60" s="7">
        <v>433522571.1400001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3290968.31</v>
      </c>
      <c r="C62" s="2">
        <v>2832498.96</v>
      </c>
      <c r="D62" s="2">
        <v>3107250.8200000003</v>
      </c>
      <c r="E62" s="2">
        <v>3310279.1500000004</v>
      </c>
      <c r="F62" s="2">
        <v>4238739.58</v>
      </c>
      <c r="G62" s="2">
        <v>4159841.7800000003</v>
      </c>
      <c r="H62" s="2">
        <v>3942020.2500000009</v>
      </c>
      <c r="I62" s="2">
        <v>4511517.5399999991</v>
      </c>
      <c r="J62" s="2">
        <v>4916760.13</v>
      </c>
      <c r="K62" s="2">
        <v>4215572.51</v>
      </c>
      <c r="L62" s="2">
        <v>4818146.2800000012</v>
      </c>
      <c r="M62" s="2">
        <v>4389499.6100000003</v>
      </c>
      <c r="N62" s="2">
        <v>47733094.920000002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418663.82</v>
      </c>
      <c r="C64" s="2">
        <v>411465.23999999993</v>
      </c>
      <c r="D64" s="2">
        <v>564977.12</v>
      </c>
      <c r="E64" s="2">
        <v>587970.42000000004</v>
      </c>
      <c r="F64" s="2">
        <v>654742.76</v>
      </c>
      <c r="G64" s="2">
        <v>720273.33</v>
      </c>
      <c r="H64" s="2">
        <v>577410.09</v>
      </c>
      <c r="I64" s="2">
        <v>582138.52</v>
      </c>
      <c r="J64" s="2">
        <v>737433.59999999998</v>
      </c>
      <c r="K64" s="2">
        <v>664448.30000000005</v>
      </c>
      <c r="L64" s="2">
        <v>673013.77999999991</v>
      </c>
      <c r="M64" s="2">
        <v>429922.25</v>
      </c>
      <c r="N64" s="2">
        <v>7022459.2300000004</v>
      </c>
    </row>
    <row r="65" spans="1:14" x14ac:dyDescent="0.25">
      <c r="A65" s="1" t="s">
        <v>70</v>
      </c>
      <c r="B65" s="2">
        <v>11058697.690000001</v>
      </c>
      <c r="C65" s="2">
        <v>13641681.460000001</v>
      </c>
      <c r="D65" s="2">
        <v>13426286.08</v>
      </c>
      <c r="E65" s="2">
        <v>13634960.35</v>
      </c>
      <c r="F65" s="2">
        <v>13788618.040000001</v>
      </c>
      <c r="G65" s="2">
        <v>13656094.810000001</v>
      </c>
      <c r="H65" s="2">
        <v>15920988.469999999</v>
      </c>
      <c r="I65" s="2">
        <v>15924905.4</v>
      </c>
      <c r="J65" s="2">
        <v>16469270</v>
      </c>
      <c r="K65" s="2">
        <v>18361942.41</v>
      </c>
      <c r="L65" s="2">
        <v>17885828.969999999</v>
      </c>
      <c r="M65" s="2">
        <v>14755121.430000002</v>
      </c>
      <c r="N65" s="2">
        <v>178524395.11000001</v>
      </c>
    </row>
    <row r="66" spans="1:14" x14ac:dyDescent="0.25">
      <c r="A66" s="1" t="s">
        <v>71</v>
      </c>
      <c r="B66" s="2">
        <v>665582.4</v>
      </c>
      <c r="C66" s="2">
        <v>751086.72</v>
      </c>
      <c r="D66" s="2">
        <v>630771.59</v>
      </c>
      <c r="E66" s="2">
        <v>895164.3</v>
      </c>
      <c r="F66" s="2">
        <v>763914.4</v>
      </c>
      <c r="G66" s="2">
        <v>610937.22000000009</v>
      </c>
      <c r="H66" s="2">
        <v>588179.94999999995</v>
      </c>
      <c r="I66" s="2">
        <v>750335.08</v>
      </c>
      <c r="J66" s="2">
        <v>716341.72000000009</v>
      </c>
      <c r="K66" s="2">
        <v>848998.96000000008</v>
      </c>
      <c r="L66" s="2">
        <v>988606.56</v>
      </c>
      <c r="M66" s="2">
        <v>723159.73</v>
      </c>
      <c r="N66" s="2">
        <v>8933078.6300000008</v>
      </c>
    </row>
    <row r="67" spans="1:14" x14ac:dyDescent="0.25">
      <c r="A67" s="1" t="s">
        <v>72</v>
      </c>
      <c r="B67" s="2">
        <v>174712.62</v>
      </c>
      <c r="C67" s="2">
        <v>94172.510000000009</v>
      </c>
      <c r="D67" s="2">
        <v>0</v>
      </c>
      <c r="E67" s="2">
        <v>126026.4</v>
      </c>
      <c r="F67" s="2">
        <v>130003.73000000001</v>
      </c>
      <c r="G67" s="2">
        <v>0</v>
      </c>
      <c r="H67" s="2">
        <v>371583.68</v>
      </c>
      <c r="I67" s="2">
        <v>138935.03</v>
      </c>
      <c r="J67" s="2">
        <v>312076.69</v>
      </c>
      <c r="K67" s="2">
        <v>495422.01</v>
      </c>
      <c r="L67" s="2">
        <v>452434.08999999997</v>
      </c>
      <c r="M67" s="2">
        <v>864902.35</v>
      </c>
      <c r="N67" s="2">
        <v>3160269.11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1279399.56</v>
      </c>
      <c r="J68" s="2">
        <v>3606516.05</v>
      </c>
      <c r="K68" s="2">
        <v>2107617.98</v>
      </c>
      <c r="L68" s="2">
        <v>1660877.91</v>
      </c>
      <c r="M68" s="2">
        <v>1591723.73</v>
      </c>
      <c r="N68" s="2">
        <v>10246135.23</v>
      </c>
    </row>
    <row r="69" spans="1:14" x14ac:dyDescent="0.25">
      <c r="A69" s="1" t="s">
        <v>74</v>
      </c>
      <c r="B69" s="2">
        <v>611790</v>
      </c>
      <c r="C69" s="2">
        <v>436292.86</v>
      </c>
      <c r="D69" s="2">
        <v>531196</v>
      </c>
      <c r="E69" s="2">
        <v>682916</v>
      </c>
      <c r="F69" s="2">
        <v>900438.36</v>
      </c>
      <c r="G69" s="2">
        <v>726493.28</v>
      </c>
      <c r="H69" s="2">
        <v>978196.47999999998</v>
      </c>
      <c r="I69" s="2">
        <v>856221.46</v>
      </c>
      <c r="J69" s="2">
        <v>960857.87000000011</v>
      </c>
      <c r="K69" s="2">
        <v>642244.6</v>
      </c>
      <c r="L69" s="2">
        <v>636142.07999999996</v>
      </c>
      <c r="M69" s="2">
        <v>551676.76</v>
      </c>
      <c r="N69" s="2">
        <v>8514465.75</v>
      </c>
    </row>
    <row r="70" spans="1:14" x14ac:dyDescent="0.25">
      <c r="A70" s="1" t="s">
        <v>75</v>
      </c>
      <c r="B70" s="2">
        <v>14734.64</v>
      </c>
      <c r="C70" s="2">
        <v>18858</v>
      </c>
      <c r="D70" s="2">
        <v>0</v>
      </c>
      <c r="E70" s="2">
        <v>18547.96</v>
      </c>
      <c r="F70" s="2">
        <v>20073.509999999998</v>
      </c>
      <c r="G70" s="2">
        <v>21471.52</v>
      </c>
      <c r="H70" s="2">
        <v>0</v>
      </c>
      <c r="I70" s="2">
        <v>27349.42</v>
      </c>
      <c r="J70" s="2">
        <v>26330.5</v>
      </c>
      <c r="K70" s="2">
        <v>0</v>
      </c>
      <c r="L70" s="2">
        <v>27095.599999999999</v>
      </c>
      <c r="M70" s="2">
        <v>22848.66</v>
      </c>
      <c r="N70" s="2">
        <v>197309.81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10915354.950000001</v>
      </c>
      <c r="C72" s="2">
        <v>10836440.279999999</v>
      </c>
      <c r="D72" s="2">
        <v>12294928.829999996</v>
      </c>
      <c r="E72" s="2">
        <v>12404991.330000002</v>
      </c>
      <c r="F72" s="2">
        <v>12090655.839999996</v>
      </c>
      <c r="G72" s="2">
        <v>11579848.910000002</v>
      </c>
      <c r="H72" s="2">
        <v>12320705.049999999</v>
      </c>
      <c r="I72" s="2">
        <v>12218876.299999999</v>
      </c>
      <c r="J72" s="2">
        <v>13295220.670000002</v>
      </c>
      <c r="K72" s="2">
        <v>14712436.820000004</v>
      </c>
      <c r="L72" s="2">
        <v>13351822.220000004</v>
      </c>
      <c r="M72" s="2">
        <v>11608051.18</v>
      </c>
      <c r="N72" s="2">
        <v>147629332.38000003</v>
      </c>
    </row>
    <row r="73" spans="1:14" x14ac:dyDescent="0.25">
      <c r="A73" s="1" t="s">
        <v>78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2311191.9299999997</v>
      </c>
      <c r="C75" s="2">
        <v>1810062.46</v>
      </c>
      <c r="D75" s="2">
        <v>2150412.2000000002</v>
      </c>
      <c r="E75" s="2">
        <v>1528849.98</v>
      </c>
      <c r="F75" s="2">
        <v>1452287.75</v>
      </c>
      <c r="G75" s="2">
        <v>1773089.65</v>
      </c>
      <c r="H75" s="2">
        <v>1650027.4700000002</v>
      </c>
      <c r="I75" s="2">
        <v>2049016.8199999998</v>
      </c>
      <c r="J75" s="2">
        <v>1718302.12</v>
      </c>
      <c r="K75" s="2">
        <v>2039044.15</v>
      </c>
      <c r="L75" s="2">
        <v>1443406.77</v>
      </c>
      <c r="M75" s="2">
        <v>1636339.67</v>
      </c>
      <c r="N75" s="2">
        <v>21562030.969999999</v>
      </c>
    </row>
    <row r="76" spans="1:14" x14ac:dyDescent="0.25">
      <c r="A76" s="6" t="s">
        <v>81</v>
      </c>
      <c r="B76" s="7">
        <v>758290.35</v>
      </c>
      <c r="C76" s="7">
        <v>621976.84999999986</v>
      </c>
      <c r="D76" s="7">
        <v>832711.30999999994</v>
      </c>
      <c r="E76" s="7">
        <v>734542.07000000007</v>
      </c>
      <c r="F76" s="7">
        <v>757248.9800000001</v>
      </c>
      <c r="G76" s="7">
        <v>1000763.49</v>
      </c>
      <c r="H76" s="7">
        <v>714935.7</v>
      </c>
      <c r="I76" s="7">
        <v>725952.51</v>
      </c>
      <c r="J76" s="7">
        <v>874035.99</v>
      </c>
      <c r="K76" s="7">
        <v>940006.25</v>
      </c>
      <c r="L76" s="7">
        <v>720842.6399999999</v>
      </c>
      <c r="M76" s="7">
        <v>841911.47</v>
      </c>
      <c r="N76" s="7">
        <v>9523217.6100000013</v>
      </c>
    </row>
    <row r="77" spans="1:14" x14ac:dyDescent="0.25">
      <c r="A77" s="1" t="s">
        <v>15</v>
      </c>
      <c r="B77" s="2">
        <v>758290.35</v>
      </c>
      <c r="C77" s="2">
        <v>621976.84999999986</v>
      </c>
      <c r="D77" s="2">
        <v>832711.30999999994</v>
      </c>
      <c r="E77" s="2">
        <v>734542.07000000007</v>
      </c>
      <c r="F77" s="2">
        <v>757248.9800000001</v>
      </c>
      <c r="G77" s="2">
        <v>1000763.49</v>
      </c>
      <c r="H77" s="2">
        <v>714935.7</v>
      </c>
      <c r="I77" s="2">
        <v>725952.51</v>
      </c>
      <c r="J77" s="2">
        <v>874035.99</v>
      </c>
      <c r="K77" s="2">
        <v>940006.25</v>
      </c>
      <c r="L77" s="2">
        <v>720842.6399999999</v>
      </c>
      <c r="M77" s="2">
        <v>841911.47</v>
      </c>
      <c r="N77" s="2">
        <v>9523217.6100000013</v>
      </c>
    </row>
    <row r="78" spans="1:14" x14ac:dyDescent="0.25">
      <c r="A78" s="6" t="s">
        <v>82</v>
      </c>
      <c r="B78" s="7">
        <v>0</v>
      </c>
      <c r="C78" s="7">
        <v>283800</v>
      </c>
      <c r="D78" s="7">
        <v>614900</v>
      </c>
      <c r="E78" s="7">
        <v>98900</v>
      </c>
      <c r="F78" s="7">
        <v>245100</v>
      </c>
      <c r="G78" s="7">
        <v>180600</v>
      </c>
      <c r="H78" s="7">
        <v>167700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1591000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283800</v>
      </c>
      <c r="D81" s="2">
        <v>614900</v>
      </c>
      <c r="E81" s="2">
        <v>98900</v>
      </c>
      <c r="F81" s="2">
        <v>245100</v>
      </c>
      <c r="G81" s="2">
        <v>180600</v>
      </c>
      <c r="H81" s="2">
        <v>167700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1591000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415825.2</v>
      </c>
      <c r="C83" s="7">
        <v>274906.65999999997</v>
      </c>
      <c r="D83" s="7">
        <v>311868.90000000002</v>
      </c>
      <c r="E83" s="7">
        <v>284147.21999999997</v>
      </c>
      <c r="F83" s="7">
        <v>234710.04</v>
      </c>
      <c r="G83" s="7">
        <v>233785.8</v>
      </c>
      <c r="H83" s="7">
        <v>251573.85</v>
      </c>
      <c r="I83" s="7">
        <v>238868.1</v>
      </c>
      <c r="J83" s="7">
        <v>243950.4</v>
      </c>
      <c r="K83" s="7">
        <v>276985.34999999998</v>
      </c>
      <c r="L83" s="7">
        <v>320184.90000000002</v>
      </c>
      <c r="M83" s="7">
        <v>319918.94</v>
      </c>
      <c r="N83" s="7">
        <v>3406725.36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415825.2</v>
      </c>
      <c r="C85" s="2">
        <v>274906.65999999997</v>
      </c>
      <c r="D85" s="2">
        <v>311868.90000000002</v>
      </c>
      <c r="E85" s="2">
        <v>284147.21999999997</v>
      </c>
      <c r="F85" s="2">
        <v>234710.04</v>
      </c>
      <c r="G85" s="2">
        <v>233785.8</v>
      </c>
      <c r="H85" s="2">
        <v>251573.85</v>
      </c>
      <c r="I85" s="2">
        <v>238868.1</v>
      </c>
      <c r="J85" s="2">
        <v>243950.4</v>
      </c>
      <c r="K85" s="2">
        <v>276985.34999999998</v>
      </c>
      <c r="L85" s="2">
        <v>320184.90000000002</v>
      </c>
      <c r="M85" s="2">
        <v>319918.94</v>
      </c>
      <c r="N85" s="2">
        <v>3406725.36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x14ac:dyDescent="0.25">
      <c r="A90" s="6" t="s">
        <v>92</v>
      </c>
      <c r="B90" s="7">
        <v>3919678.58</v>
      </c>
      <c r="C90" s="7">
        <v>3077326.58</v>
      </c>
      <c r="D90" s="7">
        <v>3977471.51</v>
      </c>
      <c r="E90" s="7">
        <v>4090605.6899999995</v>
      </c>
      <c r="F90" s="7">
        <v>4697006.5299999993</v>
      </c>
      <c r="G90" s="7">
        <v>3668404.26</v>
      </c>
      <c r="H90" s="7">
        <v>3818150.0799999996</v>
      </c>
      <c r="I90" s="7">
        <v>3820328.06</v>
      </c>
      <c r="J90" s="7">
        <v>4251686.5</v>
      </c>
      <c r="K90" s="7">
        <v>5203306.43</v>
      </c>
      <c r="L90" s="7">
        <v>5151040.97</v>
      </c>
      <c r="M90" s="7">
        <v>5492778.6100000003</v>
      </c>
      <c r="N90" s="7">
        <v>51167783.799999997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2508748.88</v>
      </c>
      <c r="C92" s="2">
        <v>1941154.07</v>
      </c>
      <c r="D92" s="2">
        <v>2669336.7999999998</v>
      </c>
      <c r="E92" s="2">
        <v>2819933.2199999997</v>
      </c>
      <c r="F92" s="2">
        <v>3457965.1799999997</v>
      </c>
      <c r="G92" s="2">
        <v>2849319.17</v>
      </c>
      <c r="H92" s="2">
        <v>3433405.1399999997</v>
      </c>
      <c r="I92" s="2">
        <v>2526838.12</v>
      </c>
      <c r="J92" s="2">
        <v>2942263.09</v>
      </c>
      <c r="K92" s="2">
        <v>3872657.9</v>
      </c>
      <c r="L92" s="2">
        <v>3792987.19</v>
      </c>
      <c r="M92" s="2">
        <v>4286631.08</v>
      </c>
      <c r="N92" s="2">
        <v>37101239.839999996</v>
      </c>
    </row>
    <row r="93" spans="1:14" x14ac:dyDescent="0.25">
      <c r="A93" s="1" t="s">
        <v>94</v>
      </c>
      <c r="B93" s="2">
        <v>1410929.7</v>
      </c>
      <c r="C93" s="2">
        <v>1136172.51</v>
      </c>
      <c r="D93" s="2">
        <v>1308134.71</v>
      </c>
      <c r="E93" s="2">
        <v>1270672.47</v>
      </c>
      <c r="F93" s="2">
        <v>1239041.3500000001</v>
      </c>
      <c r="G93" s="2">
        <v>819085.09</v>
      </c>
      <c r="H93" s="2">
        <v>384744.94</v>
      </c>
      <c r="I93" s="2">
        <v>1293489.94</v>
      </c>
      <c r="J93" s="2">
        <v>1309423.4099999999</v>
      </c>
      <c r="K93" s="2">
        <v>1330648.53</v>
      </c>
      <c r="L93" s="2">
        <v>1358053.78</v>
      </c>
      <c r="M93" s="2">
        <v>1206147.53</v>
      </c>
      <c r="N93" s="2">
        <v>14066543.959999999</v>
      </c>
    </row>
    <row r="94" spans="1:14" x14ac:dyDescent="0.25">
      <c r="A94" s="6" t="s">
        <v>95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x14ac:dyDescent="0.25">
      <c r="A95" s="8" t="s">
        <v>96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36677242.830000006</v>
      </c>
      <c r="C103" s="13">
        <v>37030014.129999995</v>
      </c>
      <c r="D103" s="13">
        <v>40473302.539999999</v>
      </c>
      <c r="E103" s="13">
        <v>40248830.869999997</v>
      </c>
      <c r="F103" s="13">
        <v>42433218.249999993</v>
      </c>
      <c r="G103" s="13">
        <v>40717163.220000006</v>
      </c>
      <c r="H103" s="13">
        <v>43872791.399999999</v>
      </c>
      <c r="I103" s="13">
        <v>46026672.059999995</v>
      </c>
      <c r="J103" s="13">
        <v>50999588.649999991</v>
      </c>
      <c r="K103" s="13">
        <v>53418822.70000001</v>
      </c>
      <c r="L103" s="13">
        <v>50308522.840000004</v>
      </c>
      <c r="M103" s="13">
        <v>45108708.460000008</v>
      </c>
      <c r="N103" s="13">
        <v>527314877.95000005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10" zoomScaleNormal="100" workbookViewId="0"/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131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186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6" t="s">
        <v>25</v>
      </c>
      <c r="B19" s="7">
        <v>10207543</v>
      </c>
      <c r="C19" s="7">
        <v>9893533</v>
      </c>
      <c r="D19" s="7">
        <v>13801271</v>
      </c>
      <c r="E19" s="7">
        <v>16533198</v>
      </c>
      <c r="F19" s="7">
        <v>15719352</v>
      </c>
      <c r="G19" s="7">
        <v>19173911</v>
      </c>
      <c r="H19" s="7">
        <v>22783359</v>
      </c>
      <c r="I19" s="7">
        <v>24408030</v>
      </c>
      <c r="J19" s="7">
        <v>22823472</v>
      </c>
      <c r="K19" s="7">
        <v>26084221</v>
      </c>
      <c r="L19" s="7">
        <v>34614542</v>
      </c>
      <c r="M19" s="7">
        <v>30528726</v>
      </c>
      <c r="N19" s="7">
        <v>246571158</v>
      </c>
    </row>
    <row r="20" spans="1:14" x14ac:dyDescent="0.25">
      <c r="A20" s="1" t="s">
        <v>26</v>
      </c>
      <c r="B20" s="2">
        <v>10207543</v>
      </c>
      <c r="C20" s="2">
        <v>9893533</v>
      </c>
      <c r="D20" s="2">
        <v>13801271</v>
      </c>
      <c r="E20" s="2">
        <v>16533198</v>
      </c>
      <c r="F20" s="2">
        <v>15719352</v>
      </c>
      <c r="G20" s="2">
        <v>19173911</v>
      </c>
      <c r="H20" s="2">
        <v>22783359</v>
      </c>
      <c r="I20" s="2">
        <v>24408030</v>
      </c>
      <c r="J20" s="2">
        <v>22823472</v>
      </c>
      <c r="K20" s="2">
        <v>26084221</v>
      </c>
      <c r="L20" s="2">
        <v>34614542</v>
      </c>
      <c r="M20" s="2">
        <v>30528726</v>
      </c>
      <c r="N20" s="2">
        <v>246571158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458544</v>
      </c>
      <c r="C24" s="7">
        <v>284679</v>
      </c>
      <c r="D24" s="7">
        <v>239176</v>
      </c>
      <c r="E24" s="7">
        <v>662308</v>
      </c>
      <c r="F24" s="7">
        <v>538922</v>
      </c>
      <c r="G24" s="7">
        <v>1533375</v>
      </c>
      <c r="H24" s="7">
        <v>456099</v>
      </c>
      <c r="I24" s="7">
        <v>0</v>
      </c>
      <c r="J24" s="7">
        <v>2312857</v>
      </c>
      <c r="K24" s="7">
        <v>2190094</v>
      </c>
      <c r="L24" s="7">
        <v>1645580</v>
      </c>
      <c r="M24" s="7">
        <v>376492</v>
      </c>
      <c r="N24" s="7">
        <v>10698126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120486</v>
      </c>
      <c r="K25" s="2">
        <v>0</v>
      </c>
      <c r="L25" s="2">
        <v>0</v>
      </c>
      <c r="M25" s="2">
        <v>53630</v>
      </c>
      <c r="N25" s="2">
        <v>174116</v>
      </c>
    </row>
    <row r="26" spans="1:14" x14ac:dyDescent="0.25">
      <c r="A26" s="1" t="s">
        <v>32</v>
      </c>
      <c r="B26" s="2">
        <v>458544</v>
      </c>
      <c r="C26" s="2">
        <v>284679</v>
      </c>
      <c r="D26" s="2">
        <v>239176</v>
      </c>
      <c r="E26" s="2">
        <v>662308</v>
      </c>
      <c r="F26" s="2">
        <v>538922</v>
      </c>
      <c r="G26" s="2">
        <v>1533375</v>
      </c>
      <c r="H26" s="2">
        <v>456099</v>
      </c>
      <c r="I26" s="2">
        <v>0</v>
      </c>
      <c r="J26" s="2">
        <v>2192371</v>
      </c>
      <c r="K26" s="2">
        <v>2190094</v>
      </c>
      <c r="L26" s="2">
        <v>1645580</v>
      </c>
      <c r="M26" s="2">
        <v>322862</v>
      </c>
      <c r="N26" s="2">
        <v>10524010</v>
      </c>
    </row>
    <row r="27" spans="1:14" x14ac:dyDescent="0.25">
      <c r="A27" s="6" t="s">
        <v>33</v>
      </c>
      <c r="B27" s="7">
        <v>18679175</v>
      </c>
      <c r="C27" s="7">
        <v>26483109</v>
      </c>
      <c r="D27" s="7">
        <v>30359569</v>
      </c>
      <c r="E27" s="7">
        <v>27923760</v>
      </c>
      <c r="F27" s="7">
        <v>24321065</v>
      </c>
      <c r="G27" s="7">
        <v>30870923</v>
      </c>
      <c r="H27" s="7">
        <v>37483245</v>
      </c>
      <c r="I27" s="7">
        <v>37709323</v>
      </c>
      <c r="J27" s="7">
        <v>41145431</v>
      </c>
      <c r="K27" s="7">
        <v>31293030</v>
      </c>
      <c r="L27" s="7">
        <v>37794625</v>
      </c>
      <c r="M27" s="7">
        <v>28884850</v>
      </c>
      <c r="N27" s="7">
        <v>372948105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632997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632997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9757292</v>
      </c>
      <c r="C32" s="2">
        <v>17489175</v>
      </c>
      <c r="D32" s="2">
        <v>20311112</v>
      </c>
      <c r="E32" s="2">
        <v>23394112</v>
      </c>
      <c r="F32" s="2">
        <v>12066115</v>
      </c>
      <c r="G32" s="2">
        <v>16382434</v>
      </c>
      <c r="H32" s="2">
        <v>24759194</v>
      </c>
      <c r="I32" s="2">
        <v>18254587</v>
      </c>
      <c r="J32" s="2">
        <v>14517853</v>
      </c>
      <c r="K32" s="2">
        <v>5218219</v>
      </c>
      <c r="L32" s="2">
        <v>21040316</v>
      </c>
      <c r="M32" s="2">
        <v>5839275</v>
      </c>
      <c r="N32" s="2">
        <v>189029684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8170433</v>
      </c>
      <c r="C36" s="2">
        <v>7537317</v>
      </c>
      <c r="D36" s="2">
        <v>7902040</v>
      </c>
      <c r="E36" s="2">
        <v>3368261</v>
      </c>
      <c r="F36" s="2">
        <v>12254950</v>
      </c>
      <c r="G36" s="2">
        <v>14488489</v>
      </c>
      <c r="H36" s="2">
        <v>12207194</v>
      </c>
      <c r="I36" s="2">
        <v>19454736</v>
      </c>
      <c r="J36" s="2">
        <v>26102349</v>
      </c>
      <c r="K36" s="2">
        <v>26074811</v>
      </c>
      <c r="L36" s="2">
        <v>15789581</v>
      </c>
      <c r="M36" s="2">
        <v>14705513</v>
      </c>
      <c r="N36" s="2">
        <v>168055674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751450</v>
      </c>
      <c r="C38" s="2">
        <v>1456617</v>
      </c>
      <c r="D38" s="2">
        <v>2146417</v>
      </c>
      <c r="E38" s="2">
        <v>528390</v>
      </c>
      <c r="F38" s="2">
        <v>0</v>
      </c>
      <c r="G38" s="2">
        <v>0</v>
      </c>
      <c r="H38" s="2">
        <v>516857</v>
      </c>
      <c r="I38" s="2">
        <v>0</v>
      </c>
      <c r="J38" s="2">
        <v>525229</v>
      </c>
      <c r="K38" s="2">
        <v>0</v>
      </c>
      <c r="L38" s="2">
        <v>964728</v>
      </c>
      <c r="M38" s="2">
        <v>8340062</v>
      </c>
      <c r="N38" s="2">
        <v>15229750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16303708</v>
      </c>
      <c r="C41" s="7">
        <v>14154715</v>
      </c>
      <c r="D41" s="7">
        <v>21147640</v>
      </c>
      <c r="E41" s="7">
        <v>29202088</v>
      </c>
      <c r="F41" s="7">
        <v>28297070</v>
      </c>
      <c r="G41" s="7">
        <v>33164138</v>
      </c>
      <c r="H41" s="7">
        <v>38127957</v>
      </c>
      <c r="I41" s="7">
        <v>32505340</v>
      </c>
      <c r="J41" s="7">
        <v>36072436</v>
      </c>
      <c r="K41" s="7">
        <v>47516933</v>
      </c>
      <c r="L41" s="7">
        <v>37168846</v>
      </c>
      <c r="M41" s="7">
        <v>29911632</v>
      </c>
      <c r="N41" s="7">
        <v>363572503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29742</v>
      </c>
      <c r="C45" s="2">
        <v>193323</v>
      </c>
      <c r="D45" s="2">
        <v>709347</v>
      </c>
      <c r="E45" s="2">
        <v>321214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1253626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16124110</v>
      </c>
      <c r="C47" s="2">
        <v>13961392</v>
      </c>
      <c r="D47" s="2">
        <v>20438293</v>
      </c>
      <c r="E47" s="2">
        <v>28880874</v>
      </c>
      <c r="F47" s="2">
        <v>28297070</v>
      </c>
      <c r="G47" s="2">
        <v>33164138</v>
      </c>
      <c r="H47" s="2">
        <v>38127957</v>
      </c>
      <c r="I47" s="2">
        <v>32505340</v>
      </c>
      <c r="J47" s="2">
        <v>36072436</v>
      </c>
      <c r="K47" s="2">
        <v>47516933</v>
      </c>
      <c r="L47" s="2">
        <v>37168846</v>
      </c>
      <c r="M47" s="2">
        <v>29911632</v>
      </c>
      <c r="N47" s="2">
        <v>362169021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149856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149856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10893594</v>
      </c>
      <c r="C60" s="7">
        <v>13258100</v>
      </c>
      <c r="D60" s="7">
        <v>14074418</v>
      </c>
      <c r="E60" s="7">
        <v>14291172</v>
      </c>
      <c r="F60" s="7">
        <v>10022936</v>
      </c>
      <c r="G60" s="7">
        <v>6729815</v>
      </c>
      <c r="H60" s="7">
        <v>6925410</v>
      </c>
      <c r="I60" s="7">
        <v>8271368</v>
      </c>
      <c r="J60" s="7">
        <v>8293949</v>
      </c>
      <c r="K60" s="7">
        <v>14848460</v>
      </c>
      <c r="L60" s="7">
        <v>8861146</v>
      </c>
      <c r="M60" s="7">
        <v>10551737</v>
      </c>
      <c r="N60" s="7">
        <v>127022105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1004835</v>
      </c>
      <c r="C62" s="2">
        <v>484470</v>
      </c>
      <c r="D62" s="2">
        <v>592130</v>
      </c>
      <c r="E62" s="2">
        <v>836030</v>
      </c>
      <c r="F62" s="2">
        <v>1182055</v>
      </c>
      <c r="G62" s="2">
        <v>2243370</v>
      </c>
      <c r="H62" s="2">
        <v>2589660</v>
      </c>
      <c r="I62" s="2">
        <v>2082240</v>
      </c>
      <c r="J62" s="2">
        <v>1548180</v>
      </c>
      <c r="K62" s="2">
        <v>2179850</v>
      </c>
      <c r="L62" s="2">
        <v>2372980</v>
      </c>
      <c r="M62" s="2">
        <v>2100410</v>
      </c>
      <c r="N62" s="2">
        <v>19216210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0</v>
      </c>
      <c r="C64" s="2">
        <v>149175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149175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222945</v>
      </c>
      <c r="D66" s="2">
        <v>1504165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1284519</v>
      </c>
      <c r="K66" s="2">
        <v>4143610</v>
      </c>
      <c r="L66" s="2">
        <v>2486166</v>
      </c>
      <c r="M66" s="2">
        <v>4143610</v>
      </c>
      <c r="N66" s="2">
        <v>13785015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63698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63698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9888759</v>
      </c>
      <c r="C73" s="2">
        <v>12337812</v>
      </c>
      <c r="D73" s="2">
        <v>11978123</v>
      </c>
      <c r="E73" s="2">
        <v>13455142</v>
      </c>
      <c r="F73" s="2">
        <v>8840881</v>
      </c>
      <c r="G73" s="2">
        <v>4486445</v>
      </c>
      <c r="H73" s="2">
        <v>4335750</v>
      </c>
      <c r="I73" s="2">
        <v>6189128</v>
      </c>
      <c r="J73" s="2">
        <v>5461250</v>
      </c>
      <c r="K73" s="2">
        <v>8525000</v>
      </c>
      <c r="L73" s="2">
        <v>4002000</v>
      </c>
      <c r="M73" s="2">
        <v>4307717</v>
      </c>
      <c r="N73" s="2">
        <v>93808007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4692253</v>
      </c>
      <c r="C76" s="7">
        <v>4730917</v>
      </c>
      <c r="D76" s="7">
        <v>4730917</v>
      </c>
      <c r="E76" s="7">
        <v>9174581</v>
      </c>
      <c r="F76" s="7">
        <v>3059426</v>
      </c>
      <c r="G76" s="7">
        <v>5712424</v>
      </c>
      <c r="H76" s="7">
        <v>5061442</v>
      </c>
      <c r="I76" s="7">
        <v>4391546</v>
      </c>
      <c r="J76" s="7">
        <v>2902392</v>
      </c>
      <c r="K76" s="7">
        <v>4198143</v>
      </c>
      <c r="L76" s="7">
        <v>10724590</v>
      </c>
      <c r="M76" s="7">
        <v>4917165</v>
      </c>
      <c r="N76" s="7">
        <v>64295796</v>
      </c>
    </row>
    <row r="77" spans="1:14" x14ac:dyDescent="0.25">
      <c r="A77" s="1" t="s">
        <v>15</v>
      </c>
      <c r="B77" s="2">
        <v>4692253</v>
      </c>
      <c r="C77" s="2">
        <v>4730917</v>
      </c>
      <c r="D77" s="2">
        <v>4730917</v>
      </c>
      <c r="E77" s="2">
        <v>9174581</v>
      </c>
      <c r="F77" s="2">
        <v>3059426</v>
      </c>
      <c r="G77" s="2">
        <v>5712424</v>
      </c>
      <c r="H77" s="2">
        <v>5061442</v>
      </c>
      <c r="I77" s="2">
        <v>4391546</v>
      </c>
      <c r="J77" s="2">
        <v>2902392</v>
      </c>
      <c r="K77" s="2">
        <v>4198143</v>
      </c>
      <c r="L77" s="2">
        <v>10724590</v>
      </c>
      <c r="M77" s="2">
        <v>4917165</v>
      </c>
      <c r="N77" s="2">
        <v>64295796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1814902</v>
      </c>
      <c r="C83" s="7">
        <v>1636700</v>
      </c>
      <c r="D83" s="7">
        <v>1596939</v>
      </c>
      <c r="E83" s="7">
        <v>1617549</v>
      </c>
      <c r="F83" s="7">
        <v>2427856</v>
      </c>
      <c r="G83" s="7">
        <v>1835009</v>
      </c>
      <c r="H83" s="7">
        <v>2330530</v>
      </c>
      <c r="I83" s="7">
        <v>4282976</v>
      </c>
      <c r="J83" s="7">
        <v>3702462</v>
      </c>
      <c r="K83" s="7">
        <v>4274968</v>
      </c>
      <c r="L83" s="7">
        <v>3234419</v>
      </c>
      <c r="M83" s="7">
        <v>2046398</v>
      </c>
      <c r="N83" s="7">
        <v>30800708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1438945</v>
      </c>
      <c r="C85" s="2">
        <v>1096688</v>
      </c>
      <c r="D85" s="2">
        <v>1173799</v>
      </c>
      <c r="E85" s="2">
        <v>1617549</v>
      </c>
      <c r="F85" s="2">
        <v>1374357</v>
      </c>
      <c r="G85" s="2">
        <v>912622</v>
      </c>
      <c r="H85" s="2">
        <v>900309</v>
      </c>
      <c r="I85" s="2">
        <v>1191439</v>
      </c>
      <c r="J85" s="2">
        <v>1335775</v>
      </c>
      <c r="K85" s="2">
        <v>1929719</v>
      </c>
      <c r="L85" s="2">
        <v>1312064</v>
      </c>
      <c r="M85" s="2">
        <v>1088381</v>
      </c>
      <c r="N85" s="2">
        <v>15371647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375957</v>
      </c>
      <c r="C89" s="2">
        <v>540012</v>
      </c>
      <c r="D89" s="2">
        <v>423140</v>
      </c>
      <c r="E89" s="2">
        <v>0</v>
      </c>
      <c r="F89" s="2">
        <v>1053499</v>
      </c>
      <c r="G89" s="2">
        <v>922387</v>
      </c>
      <c r="H89" s="2">
        <v>1430221</v>
      </c>
      <c r="I89" s="2">
        <v>3091537</v>
      </c>
      <c r="J89" s="2">
        <v>2366687</v>
      </c>
      <c r="K89" s="2">
        <v>2345249</v>
      </c>
      <c r="L89" s="2">
        <v>1922355</v>
      </c>
      <c r="M89" s="2">
        <v>958017</v>
      </c>
      <c r="N89" s="2">
        <v>15429061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1921254</v>
      </c>
      <c r="C94" s="7">
        <v>0</v>
      </c>
      <c r="D94" s="7">
        <v>33516</v>
      </c>
      <c r="E94" s="7">
        <v>33516</v>
      </c>
      <c r="F94" s="7">
        <v>83790</v>
      </c>
      <c r="G94" s="7">
        <v>83790</v>
      </c>
      <c r="H94" s="7">
        <v>83790</v>
      </c>
      <c r="I94" s="7">
        <v>100548</v>
      </c>
      <c r="J94" s="7">
        <v>83790</v>
      </c>
      <c r="K94" s="7">
        <v>0</v>
      </c>
      <c r="L94" s="7">
        <v>0</v>
      </c>
      <c r="M94" s="7">
        <v>0</v>
      </c>
      <c r="N94" s="7">
        <v>2423994</v>
      </c>
    </row>
    <row r="95" spans="1:14" x14ac:dyDescent="0.25">
      <c r="A95" s="8" t="s">
        <v>96</v>
      </c>
      <c r="B95" s="9">
        <v>1829085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1829085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92169</v>
      </c>
      <c r="C97" s="11">
        <v>0</v>
      </c>
      <c r="D97" s="11">
        <v>33516</v>
      </c>
      <c r="E97" s="11">
        <v>33516</v>
      </c>
      <c r="F97" s="11">
        <v>83790</v>
      </c>
      <c r="G97" s="11">
        <v>83790</v>
      </c>
      <c r="H97" s="11">
        <v>83790</v>
      </c>
      <c r="I97" s="11">
        <v>100548</v>
      </c>
      <c r="J97" s="11">
        <v>83790</v>
      </c>
      <c r="K97" s="11">
        <v>0</v>
      </c>
      <c r="L97" s="11">
        <v>0</v>
      </c>
      <c r="M97" s="11">
        <v>0</v>
      </c>
      <c r="N97" s="11">
        <v>594909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64970973</v>
      </c>
      <c r="C103" s="13">
        <v>70441753</v>
      </c>
      <c r="D103" s="13">
        <v>85983446</v>
      </c>
      <c r="E103" s="13">
        <v>99438172</v>
      </c>
      <c r="F103" s="13">
        <v>84470417</v>
      </c>
      <c r="G103" s="13">
        <v>99103385</v>
      </c>
      <c r="H103" s="13">
        <v>113251832</v>
      </c>
      <c r="I103" s="13">
        <v>111669131</v>
      </c>
      <c r="J103" s="13">
        <v>117336789</v>
      </c>
      <c r="K103" s="13">
        <v>130405849</v>
      </c>
      <c r="L103" s="13">
        <v>134043748</v>
      </c>
      <c r="M103" s="13">
        <v>107217000</v>
      </c>
      <c r="N103" s="13">
        <v>1218332495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showGridLines="0" showRowColHeaders="0" showRuler="0" view="pageLayout" topLeftCell="A31" zoomScaleNormal="100" workbookViewId="0">
      <selection activeCell="B22" sqref="B22"/>
    </sheetView>
  </sheetViews>
  <sheetFormatPr baseColWidth="10" defaultRowHeight="15" x14ac:dyDescent="0.25"/>
  <cols>
    <col min="1" max="1" width="48.85546875" bestFit="1" customWidth="1"/>
    <col min="2" max="14" width="14.7109375" customWidth="1"/>
  </cols>
  <sheetData>
    <row r="2" spans="1:14" ht="18.75" x14ac:dyDescent="0.3">
      <c r="A2" s="5" t="s">
        <v>130</v>
      </c>
      <c r="B2" s="5"/>
      <c r="C2" s="5"/>
      <c r="D2" s="5"/>
      <c r="E2" s="5"/>
      <c r="F2" s="5"/>
      <c r="G2" s="5"/>
      <c r="H2" s="5"/>
      <c r="I2" s="5"/>
      <c r="J2" s="5"/>
      <c r="K2" s="16" t="s">
        <v>185</v>
      </c>
      <c r="L2" s="5"/>
      <c r="M2" s="5"/>
      <c r="N2" s="5"/>
    </row>
    <row r="3" spans="1:14" ht="18.75" x14ac:dyDescent="0.3">
      <c r="A3" s="5" t="s">
        <v>186</v>
      </c>
    </row>
    <row r="5" spans="1:14" x14ac:dyDescent="0.25">
      <c r="A5" s="3" t="s">
        <v>103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125</v>
      </c>
    </row>
    <row r="6" spans="1:14" x14ac:dyDescent="0.25">
      <c r="A6" s="6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1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x14ac:dyDescent="0.25">
      <c r="A8" s="1" t="s">
        <v>14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25">
      <c r="A9" s="1" t="s">
        <v>15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25">
      <c r="A10" s="1" t="s">
        <v>16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25">
      <c r="A11" s="1" t="s">
        <v>17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6" t="s">
        <v>18</v>
      </c>
      <c r="B12" s="7">
        <v>0</v>
      </c>
      <c r="C12" s="7">
        <v>0</v>
      </c>
      <c r="D12" s="7">
        <v>0</v>
      </c>
      <c r="E12" s="7">
        <v>0</v>
      </c>
      <c r="F12" s="7">
        <v>1477500</v>
      </c>
      <c r="G12" s="7">
        <v>945209</v>
      </c>
      <c r="H12" s="7">
        <v>505575</v>
      </c>
      <c r="I12" s="7">
        <v>997622.25690000004</v>
      </c>
      <c r="J12" s="7">
        <v>1099831.037</v>
      </c>
      <c r="K12" s="7">
        <v>1559649.281</v>
      </c>
      <c r="L12" s="7">
        <v>523017</v>
      </c>
      <c r="M12" s="7">
        <v>0</v>
      </c>
      <c r="N12" s="7">
        <v>7108403.5748999994</v>
      </c>
    </row>
    <row r="13" spans="1:14" x14ac:dyDescent="0.25">
      <c r="A13" s="1" t="s">
        <v>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25">
      <c r="A14" s="1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25">
      <c r="A15" s="1" t="s">
        <v>21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25">
      <c r="A16" s="1" t="s">
        <v>22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1" t="s">
        <v>23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x14ac:dyDescent="0.25">
      <c r="A18" s="1" t="s">
        <v>24</v>
      </c>
      <c r="B18" s="2">
        <v>0</v>
      </c>
      <c r="C18" s="2">
        <v>0</v>
      </c>
      <c r="D18" s="2">
        <v>0</v>
      </c>
      <c r="E18" s="2">
        <v>0</v>
      </c>
      <c r="F18" s="2">
        <v>1477500</v>
      </c>
      <c r="G18" s="2">
        <v>945209</v>
      </c>
      <c r="H18" s="2">
        <v>505575</v>
      </c>
      <c r="I18" s="2">
        <v>997622.25690000004</v>
      </c>
      <c r="J18" s="2">
        <v>1099831.037</v>
      </c>
      <c r="K18" s="2">
        <v>1559649.281</v>
      </c>
      <c r="L18" s="2">
        <v>523017</v>
      </c>
      <c r="M18" s="2">
        <v>0</v>
      </c>
      <c r="N18" s="2">
        <v>7108403.5748999994</v>
      </c>
    </row>
    <row r="19" spans="1:14" x14ac:dyDescent="0.25">
      <c r="A19" s="6" t="s">
        <v>25</v>
      </c>
      <c r="B19" s="7">
        <v>7526509</v>
      </c>
      <c r="C19" s="7">
        <v>10402975</v>
      </c>
      <c r="D19" s="7">
        <v>9403532</v>
      </c>
      <c r="E19" s="7">
        <v>6273992</v>
      </c>
      <c r="F19" s="7">
        <v>9981763</v>
      </c>
      <c r="G19" s="7">
        <v>10875958</v>
      </c>
      <c r="H19" s="7">
        <v>6500670</v>
      </c>
      <c r="I19" s="7">
        <v>11304131.4848</v>
      </c>
      <c r="J19" s="7">
        <v>10067700.962000001</v>
      </c>
      <c r="K19" s="7">
        <v>8163857.6799999997</v>
      </c>
      <c r="L19" s="7">
        <v>13761300</v>
      </c>
      <c r="M19" s="7">
        <v>12638732</v>
      </c>
      <c r="N19" s="7">
        <v>116901121.1268</v>
      </c>
    </row>
    <row r="20" spans="1:14" x14ac:dyDescent="0.25">
      <c r="A20" s="1" t="s">
        <v>26</v>
      </c>
      <c r="B20" s="2">
        <v>7526509</v>
      </c>
      <c r="C20" s="2">
        <v>10402975</v>
      </c>
      <c r="D20" s="2">
        <v>9403532</v>
      </c>
      <c r="E20" s="2">
        <v>6273992</v>
      </c>
      <c r="F20" s="2">
        <v>9981763</v>
      </c>
      <c r="G20" s="2">
        <v>10875958</v>
      </c>
      <c r="H20" s="2">
        <v>6500670</v>
      </c>
      <c r="I20" s="2">
        <v>11304131.4848</v>
      </c>
      <c r="J20" s="2">
        <v>10067700.962000001</v>
      </c>
      <c r="K20" s="2">
        <v>8163857.6799999997</v>
      </c>
      <c r="L20" s="2">
        <v>13761300</v>
      </c>
      <c r="M20" s="2">
        <v>12638732</v>
      </c>
      <c r="N20" s="2">
        <v>116901121.1268</v>
      </c>
    </row>
    <row r="21" spans="1:14" x14ac:dyDescent="0.25">
      <c r="A21" s="1" t="s">
        <v>27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1" t="s">
        <v>28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1" t="s">
        <v>29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x14ac:dyDescent="0.25">
      <c r="A24" s="6" t="s">
        <v>30</v>
      </c>
      <c r="B24" s="7">
        <v>0</v>
      </c>
      <c r="C24" s="7">
        <v>354776</v>
      </c>
      <c r="D24" s="7">
        <v>218693</v>
      </c>
      <c r="E24" s="7">
        <v>0</v>
      </c>
      <c r="F24" s="7">
        <v>0</v>
      </c>
      <c r="G24" s="7">
        <v>0</v>
      </c>
      <c r="H24" s="7">
        <v>280945</v>
      </c>
      <c r="I24" s="7">
        <v>278845.18550000002</v>
      </c>
      <c r="J24" s="7">
        <v>387337.30050000001</v>
      </c>
      <c r="K24" s="7">
        <v>333406.48199999996</v>
      </c>
      <c r="L24" s="7">
        <v>0</v>
      </c>
      <c r="M24" s="7">
        <v>313111</v>
      </c>
      <c r="N24" s="7">
        <v>2167113.9679999999</v>
      </c>
    </row>
    <row r="25" spans="1:14" x14ac:dyDescent="0.25">
      <c r="A25" s="1" t="s">
        <v>31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x14ac:dyDescent="0.25">
      <c r="A26" s="1" t="s">
        <v>32</v>
      </c>
      <c r="B26" s="2">
        <v>0</v>
      </c>
      <c r="C26" s="2">
        <v>354776</v>
      </c>
      <c r="D26" s="2">
        <v>218693</v>
      </c>
      <c r="E26" s="2">
        <v>0</v>
      </c>
      <c r="F26" s="2">
        <v>0</v>
      </c>
      <c r="G26" s="2">
        <v>0</v>
      </c>
      <c r="H26" s="2">
        <v>280945</v>
      </c>
      <c r="I26" s="2">
        <v>278845.18550000002</v>
      </c>
      <c r="J26" s="2">
        <v>387337.30050000001</v>
      </c>
      <c r="K26" s="2">
        <v>333406.48199999996</v>
      </c>
      <c r="L26" s="2">
        <v>0</v>
      </c>
      <c r="M26" s="2">
        <v>313111</v>
      </c>
      <c r="N26" s="2">
        <v>2167113.9679999999</v>
      </c>
    </row>
    <row r="27" spans="1:14" x14ac:dyDescent="0.25">
      <c r="A27" s="6" t="s">
        <v>33</v>
      </c>
      <c r="B27" s="7">
        <v>6229883</v>
      </c>
      <c r="C27" s="7">
        <v>12679450</v>
      </c>
      <c r="D27" s="7">
        <v>17867369</v>
      </c>
      <c r="E27" s="7">
        <v>6474516</v>
      </c>
      <c r="F27" s="7">
        <v>14024894</v>
      </c>
      <c r="G27" s="7">
        <v>15389083</v>
      </c>
      <c r="H27" s="7">
        <v>15561590</v>
      </c>
      <c r="I27" s="7">
        <v>27817729.339999996</v>
      </c>
      <c r="J27" s="7">
        <v>23879894.582599998</v>
      </c>
      <c r="K27" s="7">
        <v>26929527.885199994</v>
      </c>
      <c r="L27" s="7">
        <v>24605494</v>
      </c>
      <c r="M27" s="7">
        <v>25243641</v>
      </c>
      <c r="N27" s="7">
        <v>216703071.80779997</v>
      </c>
    </row>
    <row r="28" spans="1:14" x14ac:dyDescent="0.25">
      <c r="A28" s="1" t="s">
        <v>34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1" t="s">
        <v>35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1" t="s">
        <v>36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x14ac:dyDescent="0.25">
      <c r="A31" s="1" t="s">
        <v>37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1" t="s">
        <v>38</v>
      </c>
      <c r="B32" s="2">
        <v>2336809</v>
      </c>
      <c r="C32" s="2">
        <v>844773</v>
      </c>
      <c r="D32" s="2">
        <v>9823629</v>
      </c>
      <c r="E32" s="2">
        <v>1902202</v>
      </c>
      <c r="F32" s="2">
        <v>0</v>
      </c>
      <c r="G32" s="2">
        <v>5608981</v>
      </c>
      <c r="H32" s="2">
        <v>11508671</v>
      </c>
      <c r="I32" s="2">
        <v>15631179.931599997</v>
      </c>
      <c r="J32" s="2">
        <v>9224474.7300000004</v>
      </c>
      <c r="K32" s="2">
        <v>6354697.2171999998</v>
      </c>
      <c r="L32" s="2">
        <v>10878127</v>
      </c>
      <c r="M32" s="2">
        <v>15343103</v>
      </c>
      <c r="N32" s="2">
        <v>89456646.87879999</v>
      </c>
    </row>
    <row r="33" spans="1:14" x14ac:dyDescent="0.25">
      <c r="A33" s="1" t="s">
        <v>39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x14ac:dyDescent="0.25">
      <c r="A34" s="1" t="s">
        <v>40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x14ac:dyDescent="0.25">
      <c r="A35" s="1" t="s">
        <v>41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1" t="s">
        <v>42</v>
      </c>
      <c r="B36" s="2">
        <v>3516585</v>
      </c>
      <c r="C36" s="2">
        <v>11095899</v>
      </c>
      <c r="D36" s="2">
        <v>8043740</v>
      </c>
      <c r="E36" s="2">
        <v>4572314</v>
      </c>
      <c r="F36" s="2">
        <v>14024894</v>
      </c>
      <c r="G36" s="2">
        <v>9780102</v>
      </c>
      <c r="H36" s="2">
        <v>4052919</v>
      </c>
      <c r="I36" s="2">
        <v>11525340.821199998</v>
      </c>
      <c r="J36" s="2">
        <v>14159506.513399996</v>
      </c>
      <c r="K36" s="2">
        <v>18750069.423999995</v>
      </c>
      <c r="L36" s="2">
        <v>13284222</v>
      </c>
      <c r="M36" s="2">
        <v>8091729</v>
      </c>
      <c r="N36" s="2">
        <v>120897320.7586</v>
      </c>
    </row>
    <row r="37" spans="1:14" x14ac:dyDescent="0.25">
      <c r="A37" s="1" t="s">
        <v>43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1" t="s">
        <v>44</v>
      </c>
      <c r="B38" s="2">
        <v>376489</v>
      </c>
      <c r="C38" s="2">
        <v>738778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661208.58720000007</v>
      </c>
      <c r="J38" s="2">
        <v>495913.33920000005</v>
      </c>
      <c r="K38" s="2">
        <v>1824761.2439999999</v>
      </c>
      <c r="L38" s="2">
        <v>443145</v>
      </c>
      <c r="M38" s="2">
        <v>1808809</v>
      </c>
      <c r="N38" s="2">
        <v>6349104.1704000002</v>
      </c>
    </row>
    <row r="39" spans="1:14" x14ac:dyDescent="0.25">
      <c r="A39" s="6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1" t="s">
        <v>45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6" t="s">
        <v>46</v>
      </c>
      <c r="B41" s="7">
        <v>7948430</v>
      </c>
      <c r="C41" s="7">
        <v>7716837</v>
      </c>
      <c r="D41" s="7">
        <v>14928918</v>
      </c>
      <c r="E41" s="7">
        <v>8879011</v>
      </c>
      <c r="F41" s="7">
        <v>11162365</v>
      </c>
      <c r="G41" s="7">
        <v>16252202</v>
      </c>
      <c r="H41" s="7">
        <v>21805704</v>
      </c>
      <c r="I41" s="7">
        <v>18352253.831999999</v>
      </c>
      <c r="J41" s="7">
        <v>19094225.202000003</v>
      </c>
      <c r="K41" s="7">
        <v>17475738.472000003</v>
      </c>
      <c r="L41" s="7">
        <v>23771014</v>
      </c>
      <c r="M41" s="7">
        <v>23367004</v>
      </c>
      <c r="N41" s="7">
        <v>190753702.50600001</v>
      </c>
    </row>
    <row r="42" spans="1:14" x14ac:dyDescent="0.25">
      <c r="A42" s="1" t="s">
        <v>47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1" t="s">
        <v>48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" t="s">
        <v>49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1" t="s">
        <v>50</v>
      </c>
      <c r="B45" s="2">
        <v>47587</v>
      </c>
      <c r="C45" s="2">
        <v>77329</v>
      </c>
      <c r="D45" s="2">
        <v>130865</v>
      </c>
      <c r="E45" s="2">
        <v>108259</v>
      </c>
      <c r="F45" s="2">
        <v>77328</v>
      </c>
      <c r="G45" s="2">
        <v>100526</v>
      </c>
      <c r="H45" s="2">
        <v>0</v>
      </c>
      <c r="I45" s="2">
        <v>0</v>
      </c>
      <c r="J45" s="2">
        <v>0</v>
      </c>
      <c r="K45" s="2">
        <v>356904</v>
      </c>
      <c r="L45" s="2">
        <v>237936</v>
      </c>
      <c r="M45" s="2">
        <v>576995</v>
      </c>
      <c r="N45" s="2">
        <v>1713729</v>
      </c>
    </row>
    <row r="46" spans="1:14" x14ac:dyDescent="0.25">
      <c r="A46" s="1" t="s">
        <v>51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1" t="s">
        <v>52</v>
      </c>
      <c r="B47" s="2">
        <v>7714811</v>
      </c>
      <c r="C47" s="2">
        <v>7639508</v>
      </c>
      <c r="D47" s="2">
        <v>14798053</v>
      </c>
      <c r="E47" s="2">
        <v>8770752</v>
      </c>
      <c r="F47" s="2">
        <v>11085037</v>
      </c>
      <c r="G47" s="2">
        <v>16151676</v>
      </c>
      <c r="H47" s="2">
        <v>21010905</v>
      </c>
      <c r="I47" s="2">
        <v>17703425.34</v>
      </c>
      <c r="J47" s="2">
        <v>18765538.920000002</v>
      </c>
      <c r="K47" s="2">
        <v>16661291.350000001</v>
      </c>
      <c r="L47" s="2">
        <v>23533078</v>
      </c>
      <c r="M47" s="2">
        <v>22790009</v>
      </c>
      <c r="N47" s="2">
        <v>186624084.61000001</v>
      </c>
    </row>
    <row r="48" spans="1:14" x14ac:dyDescent="0.25">
      <c r="A48" s="1" t="s">
        <v>53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1" t="s">
        <v>54</v>
      </c>
      <c r="B49" s="2">
        <v>186032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794799</v>
      </c>
      <c r="I49" s="2">
        <v>648828.49200000009</v>
      </c>
      <c r="J49" s="2">
        <v>328686.28200000001</v>
      </c>
      <c r="K49" s="2">
        <v>457543.12199999997</v>
      </c>
      <c r="L49" s="2">
        <v>0</v>
      </c>
      <c r="M49" s="2">
        <v>0</v>
      </c>
      <c r="N49" s="2">
        <v>2415888.8960000002</v>
      </c>
    </row>
    <row r="50" spans="1:14" x14ac:dyDescent="0.25">
      <c r="A50" s="1" t="s">
        <v>55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1" t="s">
        <v>56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6" t="s">
        <v>57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25">
      <c r="A53" s="1" t="s">
        <v>58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1" t="s">
        <v>59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1" t="s">
        <v>60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1" t="s">
        <v>61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1" t="s">
        <v>62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1" t="s">
        <v>63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1" t="s">
        <v>64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6" t="s">
        <v>65</v>
      </c>
      <c r="B60" s="7">
        <v>1223470</v>
      </c>
      <c r="C60" s="7">
        <v>2204609</v>
      </c>
      <c r="D60" s="7">
        <v>3354588</v>
      </c>
      <c r="E60" s="7">
        <v>2223961</v>
      </c>
      <c r="F60" s="7">
        <v>5432601</v>
      </c>
      <c r="G60" s="7">
        <v>5118521</v>
      </c>
      <c r="H60" s="7">
        <v>2605278</v>
      </c>
      <c r="I60" s="7">
        <v>5149362.16</v>
      </c>
      <c r="J60" s="7">
        <v>8736846.3000000007</v>
      </c>
      <c r="K60" s="7">
        <v>9816747.9000000004</v>
      </c>
      <c r="L60" s="7">
        <v>8720726</v>
      </c>
      <c r="M60" s="7">
        <v>11786731</v>
      </c>
      <c r="N60" s="7">
        <v>66373441.359999999</v>
      </c>
    </row>
    <row r="61" spans="1:14" x14ac:dyDescent="0.25">
      <c r="A61" s="1" t="s">
        <v>66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1" t="s">
        <v>67</v>
      </c>
      <c r="B62" s="2">
        <v>716725</v>
      </c>
      <c r="C62" s="2">
        <v>743781</v>
      </c>
      <c r="D62" s="2">
        <v>832637</v>
      </c>
      <c r="E62" s="2">
        <v>318721</v>
      </c>
      <c r="F62" s="2">
        <v>1180074</v>
      </c>
      <c r="G62" s="2">
        <v>1147890</v>
      </c>
      <c r="H62" s="2">
        <v>416160</v>
      </c>
      <c r="I62" s="2">
        <v>1374850</v>
      </c>
      <c r="J62" s="2">
        <v>1237966.8400000001</v>
      </c>
      <c r="K62" s="2">
        <v>350000</v>
      </c>
      <c r="L62" s="2">
        <v>900000</v>
      </c>
      <c r="M62" s="2">
        <v>400000</v>
      </c>
      <c r="N62" s="2">
        <v>9618804.8399999999</v>
      </c>
    </row>
    <row r="63" spans="1:14" x14ac:dyDescent="0.25">
      <c r="A63" s="1" t="s">
        <v>68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1" t="s">
        <v>69</v>
      </c>
      <c r="B64" s="2">
        <v>86745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86745</v>
      </c>
    </row>
    <row r="65" spans="1:14" x14ac:dyDescent="0.25">
      <c r="A65" s="1" t="s">
        <v>70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x14ac:dyDescent="0.25">
      <c r="A66" s="1" t="s">
        <v>71</v>
      </c>
      <c r="B66" s="2">
        <v>0</v>
      </c>
      <c r="C66" s="2">
        <v>9121</v>
      </c>
      <c r="D66" s="2">
        <v>1665300</v>
      </c>
      <c r="E66" s="2">
        <v>0</v>
      </c>
      <c r="F66" s="2">
        <v>2414685</v>
      </c>
      <c r="G66" s="2">
        <v>1693055</v>
      </c>
      <c r="H66" s="2">
        <v>804895</v>
      </c>
      <c r="I66" s="2">
        <v>1443260</v>
      </c>
      <c r="J66" s="2">
        <v>2616680</v>
      </c>
      <c r="K66" s="2">
        <v>3092440</v>
      </c>
      <c r="L66" s="2">
        <v>0</v>
      </c>
      <c r="M66" s="2">
        <v>1010990</v>
      </c>
      <c r="N66" s="2">
        <v>14750426</v>
      </c>
    </row>
    <row r="67" spans="1:14" x14ac:dyDescent="0.25">
      <c r="A67" s="1" t="s">
        <v>72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x14ac:dyDescent="0.25">
      <c r="A68" s="1" t="s">
        <v>73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x14ac:dyDescent="0.25">
      <c r="A69" s="1" t="s">
        <v>74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x14ac:dyDescent="0.25">
      <c r="A70" s="1" t="s">
        <v>75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x14ac:dyDescent="0.25">
      <c r="A71" s="1" t="s">
        <v>76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x14ac:dyDescent="0.25">
      <c r="A72" s="1" t="s">
        <v>77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x14ac:dyDescent="0.25">
      <c r="A73" s="1" t="s">
        <v>78</v>
      </c>
      <c r="B73" s="2">
        <v>420000</v>
      </c>
      <c r="C73" s="2">
        <v>1451707</v>
      </c>
      <c r="D73" s="2">
        <v>856651</v>
      </c>
      <c r="E73" s="2">
        <v>1905240</v>
      </c>
      <c r="F73" s="2">
        <v>1837842</v>
      </c>
      <c r="G73" s="2">
        <v>2277576</v>
      </c>
      <c r="H73" s="2">
        <v>1384223</v>
      </c>
      <c r="I73" s="2">
        <v>2331252.16</v>
      </c>
      <c r="J73" s="2">
        <v>4882199.46</v>
      </c>
      <c r="K73" s="2">
        <v>6374307.9000000004</v>
      </c>
      <c r="L73" s="2">
        <v>7820726</v>
      </c>
      <c r="M73" s="2">
        <v>10375741</v>
      </c>
      <c r="N73" s="2">
        <v>41917465.520000003</v>
      </c>
    </row>
    <row r="74" spans="1:14" x14ac:dyDescent="0.25">
      <c r="A74" s="1" t="s">
        <v>79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x14ac:dyDescent="0.25">
      <c r="A75" s="1" t="s">
        <v>80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x14ac:dyDescent="0.25">
      <c r="A76" s="6" t="s">
        <v>81</v>
      </c>
      <c r="B76" s="7">
        <v>475650</v>
      </c>
      <c r="C76" s="7">
        <v>0</v>
      </c>
      <c r="D76" s="7">
        <v>29744</v>
      </c>
      <c r="E76" s="7">
        <v>212535</v>
      </c>
      <c r="F76" s="7">
        <v>234363</v>
      </c>
      <c r="G76" s="7">
        <v>446966</v>
      </c>
      <c r="H76" s="7">
        <v>407543</v>
      </c>
      <c r="I76" s="7">
        <v>284082.42719999998</v>
      </c>
      <c r="J76" s="7">
        <v>244427.20319999999</v>
      </c>
      <c r="K76" s="7">
        <v>118828.03199999999</v>
      </c>
      <c r="L76" s="7">
        <v>1857120</v>
      </c>
      <c r="M76" s="7">
        <v>0</v>
      </c>
      <c r="N76" s="7">
        <v>4311258.6623999998</v>
      </c>
    </row>
    <row r="77" spans="1:14" x14ac:dyDescent="0.25">
      <c r="A77" s="1" t="s">
        <v>15</v>
      </c>
      <c r="B77" s="2">
        <v>475650</v>
      </c>
      <c r="C77" s="2">
        <v>0</v>
      </c>
      <c r="D77" s="2">
        <v>29744</v>
      </c>
      <c r="E77" s="2">
        <v>212535</v>
      </c>
      <c r="F77" s="2">
        <v>234363</v>
      </c>
      <c r="G77" s="2">
        <v>446966</v>
      </c>
      <c r="H77" s="2">
        <v>407543</v>
      </c>
      <c r="I77" s="2">
        <v>284082.42719999998</v>
      </c>
      <c r="J77" s="2">
        <v>244427.20319999999</v>
      </c>
      <c r="K77" s="2">
        <v>118828.03199999999</v>
      </c>
      <c r="L77" s="2">
        <v>1857120</v>
      </c>
      <c r="M77" s="2">
        <v>0</v>
      </c>
      <c r="N77" s="2">
        <v>4311258.6623999998</v>
      </c>
    </row>
    <row r="78" spans="1:14" x14ac:dyDescent="0.25">
      <c r="A78" s="6" t="s">
        <v>82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</row>
    <row r="79" spans="1:14" x14ac:dyDescent="0.25">
      <c r="A79" s="1" t="s">
        <v>83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x14ac:dyDescent="0.25">
      <c r="A80" s="1" t="s">
        <v>84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x14ac:dyDescent="0.25">
      <c r="A81" s="1" t="s">
        <v>85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x14ac:dyDescent="0.25">
      <c r="A82" s="1" t="s">
        <v>15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x14ac:dyDescent="0.25">
      <c r="A83" s="6" t="s">
        <v>86</v>
      </c>
      <c r="B83" s="7">
        <v>1271409</v>
      </c>
      <c r="C83" s="7">
        <v>804691</v>
      </c>
      <c r="D83" s="7">
        <v>563470</v>
      </c>
      <c r="E83" s="7">
        <v>709723</v>
      </c>
      <c r="F83" s="7">
        <v>1476870</v>
      </c>
      <c r="G83" s="7">
        <v>1549309</v>
      </c>
      <c r="H83" s="7">
        <v>1638800</v>
      </c>
      <c r="I83" s="7">
        <v>1407903.27</v>
      </c>
      <c r="J83" s="7">
        <v>2888585.5157999997</v>
      </c>
      <c r="K83" s="7">
        <v>2122261.0854000002</v>
      </c>
      <c r="L83" s="7">
        <v>1916767</v>
      </c>
      <c r="M83" s="7">
        <v>2786953</v>
      </c>
      <c r="N83" s="7">
        <v>19136741.871199999</v>
      </c>
    </row>
    <row r="84" spans="1:14" x14ac:dyDescent="0.25">
      <c r="A84" s="1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x14ac:dyDescent="0.25">
      <c r="A85" s="1" t="s">
        <v>88</v>
      </c>
      <c r="B85" s="2">
        <v>1052377</v>
      </c>
      <c r="C85" s="2">
        <v>804691</v>
      </c>
      <c r="D85" s="2">
        <v>563470</v>
      </c>
      <c r="E85" s="2">
        <v>709723</v>
      </c>
      <c r="F85" s="2">
        <v>1476870</v>
      </c>
      <c r="G85" s="2">
        <v>1197336</v>
      </c>
      <c r="H85" s="2">
        <v>1103815</v>
      </c>
      <c r="I85" s="2">
        <v>1103338.2</v>
      </c>
      <c r="J85" s="2">
        <v>2068547.4</v>
      </c>
      <c r="K85" s="2">
        <v>1534659</v>
      </c>
      <c r="L85" s="2">
        <v>1075978</v>
      </c>
      <c r="M85" s="2">
        <v>2518029</v>
      </c>
      <c r="N85" s="2">
        <v>15208833.6</v>
      </c>
    </row>
    <row r="86" spans="1:14" x14ac:dyDescent="0.25">
      <c r="A86" s="1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x14ac:dyDescent="0.25">
      <c r="A87" s="1" t="s">
        <v>90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x14ac:dyDescent="0.25">
      <c r="A88" s="1" t="s">
        <v>15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x14ac:dyDescent="0.25">
      <c r="A89" s="1" t="s">
        <v>91</v>
      </c>
      <c r="B89" s="2">
        <v>219032</v>
      </c>
      <c r="C89" s="2">
        <v>0</v>
      </c>
      <c r="D89" s="2">
        <v>0</v>
      </c>
      <c r="E89" s="2">
        <v>0</v>
      </c>
      <c r="F89" s="2">
        <v>0</v>
      </c>
      <c r="G89" s="2">
        <v>351973</v>
      </c>
      <c r="H89" s="2">
        <v>534985</v>
      </c>
      <c r="I89" s="2">
        <v>304565.07</v>
      </c>
      <c r="J89" s="2">
        <v>820038.11579999991</v>
      </c>
      <c r="K89" s="2">
        <v>587602.08539999998</v>
      </c>
      <c r="L89" s="2">
        <v>840789</v>
      </c>
      <c r="M89" s="2">
        <v>268924</v>
      </c>
      <c r="N89" s="2">
        <v>3927908.2712000003</v>
      </c>
    </row>
    <row r="90" spans="1:14" x14ac:dyDescent="0.25">
      <c r="A90" s="6" t="s">
        <v>92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</row>
    <row r="91" spans="1:14" x14ac:dyDescent="0.25">
      <c r="A91" s="1" t="s">
        <v>15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x14ac:dyDescent="0.25">
      <c r="A92" s="1" t="s">
        <v>93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x14ac:dyDescent="0.25">
      <c r="A93" s="1" t="s">
        <v>94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6" t="s">
        <v>95</v>
      </c>
      <c r="B94" s="7">
        <v>1797093</v>
      </c>
      <c r="C94" s="7">
        <v>3699943</v>
      </c>
      <c r="D94" s="7">
        <v>899128</v>
      </c>
      <c r="E94" s="7">
        <v>4674572</v>
      </c>
      <c r="F94" s="7">
        <v>6690872</v>
      </c>
      <c r="G94" s="7">
        <v>7699046</v>
      </c>
      <c r="H94" s="7">
        <v>5726370</v>
      </c>
      <c r="I94" s="7">
        <v>6446098.4712999994</v>
      </c>
      <c r="J94" s="7">
        <v>7521133.6185000008</v>
      </c>
      <c r="K94" s="7">
        <v>6586885.0420000004</v>
      </c>
      <c r="L94" s="7">
        <v>5704552</v>
      </c>
      <c r="M94" s="7">
        <v>2888764</v>
      </c>
      <c r="N94" s="7">
        <v>60334457.131800003</v>
      </c>
    </row>
    <row r="95" spans="1:14" x14ac:dyDescent="0.25">
      <c r="A95" s="8" t="s">
        <v>96</v>
      </c>
      <c r="B95" s="9">
        <v>1797093</v>
      </c>
      <c r="C95" s="9">
        <v>2761245</v>
      </c>
      <c r="D95" s="9">
        <v>834673</v>
      </c>
      <c r="E95" s="9">
        <v>4624298</v>
      </c>
      <c r="F95" s="9">
        <v>4715382</v>
      </c>
      <c r="G95" s="9">
        <v>7657150</v>
      </c>
      <c r="H95" s="9">
        <v>918037</v>
      </c>
      <c r="I95" s="9">
        <v>6312034.4712999994</v>
      </c>
      <c r="J95" s="9">
        <v>7470859.6185000008</v>
      </c>
      <c r="K95" s="9">
        <v>6586885.0420000004</v>
      </c>
      <c r="L95" s="9">
        <v>5704552</v>
      </c>
      <c r="M95" s="9">
        <v>2888764</v>
      </c>
      <c r="N95" s="9">
        <v>52270973.131800003</v>
      </c>
    </row>
    <row r="96" spans="1:14" x14ac:dyDescent="0.25">
      <c r="A96" s="10" t="s">
        <v>97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</row>
    <row r="97" spans="1:14" x14ac:dyDescent="0.25">
      <c r="A97" s="10" t="s">
        <v>98</v>
      </c>
      <c r="B97" s="11">
        <v>0</v>
      </c>
      <c r="C97" s="11">
        <v>0</v>
      </c>
      <c r="D97" s="11">
        <v>64455</v>
      </c>
      <c r="E97" s="11">
        <v>50274</v>
      </c>
      <c r="F97" s="11">
        <v>41895</v>
      </c>
      <c r="G97" s="11">
        <v>41896</v>
      </c>
      <c r="H97" s="11">
        <v>50274</v>
      </c>
      <c r="I97" s="11">
        <v>134064</v>
      </c>
      <c r="J97" s="11">
        <v>50274</v>
      </c>
      <c r="K97" s="11">
        <v>0</v>
      </c>
      <c r="L97" s="11">
        <v>0</v>
      </c>
      <c r="M97" s="11">
        <v>0</v>
      </c>
      <c r="N97" s="11">
        <v>433132</v>
      </c>
    </row>
    <row r="98" spans="1:14" x14ac:dyDescent="0.25">
      <c r="A98" s="10" t="s">
        <v>15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</row>
    <row r="99" spans="1:14" x14ac:dyDescent="0.25">
      <c r="A99" s="10" t="s">
        <v>99</v>
      </c>
      <c r="B99" s="11">
        <v>0</v>
      </c>
      <c r="C99" s="11">
        <v>938698</v>
      </c>
      <c r="D99" s="11">
        <v>0</v>
      </c>
      <c r="E99" s="11">
        <v>0</v>
      </c>
      <c r="F99" s="11">
        <v>1933595</v>
      </c>
      <c r="G99" s="11">
        <v>0</v>
      </c>
      <c r="H99" s="11">
        <v>4758059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7630352</v>
      </c>
    </row>
    <row r="100" spans="1:14" x14ac:dyDescent="0.25">
      <c r="A100" s="10" t="s">
        <v>100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</row>
    <row r="101" spans="1:14" x14ac:dyDescent="0.25">
      <c r="A101" s="10" t="s">
        <v>101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</row>
    <row r="102" spans="1:14" x14ac:dyDescent="0.25">
      <c r="A102" s="10" t="s">
        <v>102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</row>
    <row r="103" spans="1:14" x14ac:dyDescent="0.25">
      <c r="A103" s="12" t="s">
        <v>105</v>
      </c>
      <c r="B103" s="13">
        <v>26472444</v>
      </c>
      <c r="C103" s="13">
        <v>37863281</v>
      </c>
      <c r="D103" s="13">
        <v>47265442</v>
      </c>
      <c r="E103" s="13">
        <v>29448310</v>
      </c>
      <c r="F103" s="13">
        <v>50481228</v>
      </c>
      <c r="G103" s="13">
        <v>58276294</v>
      </c>
      <c r="H103" s="13">
        <v>55032475</v>
      </c>
      <c r="I103" s="13">
        <v>72038028.427699998</v>
      </c>
      <c r="J103" s="13">
        <v>73919981.721599996</v>
      </c>
      <c r="K103" s="13">
        <v>73106901.859599993</v>
      </c>
      <c r="L103" s="13">
        <v>80859990</v>
      </c>
      <c r="M103" s="13">
        <v>79024936</v>
      </c>
      <c r="N103" s="13">
        <v>683789312.00890005</v>
      </c>
    </row>
  </sheetData>
  <hyperlinks>
    <hyperlink ref="K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39E2D6B0ED3C4DA3580156F4A57932" ma:contentTypeVersion="9" ma:contentTypeDescription="Crear nuevo documento." ma:contentTypeScope="" ma:versionID="1040b40269cc0ddc8cd3e8d8a2d3d42e">
  <xsd:schema xmlns:xsd="http://www.w3.org/2001/XMLSchema" xmlns:xs="http://www.w3.org/2001/XMLSchema" xmlns:p="http://schemas.microsoft.com/office/2006/metadata/properties" xmlns:ns3="4ba69761-d69d-4a8a-bf14-545e5f7823ab" targetNamespace="http://schemas.microsoft.com/office/2006/metadata/properties" ma:root="true" ma:fieldsID="0938b7ea3ea6acfbf0701093558c97bd" ns3:_="">
    <xsd:import namespace="4ba69761-d69d-4a8a-bf14-545e5f7823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69761-d69d-4a8a-bf14-545e5f7823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3C3D4-D97C-472A-822C-C73CDF22E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69761-d69d-4a8a-bf14-545e5f782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ED83E-08D0-4E36-90A7-C4BF48B9C2EA}">
  <ds:schemaRefs>
    <ds:schemaRef ds:uri="http://schemas.microsoft.com/office/2006/documentManagement/types"/>
    <ds:schemaRef ds:uri="http://purl.org/dc/elements/1.1/"/>
    <ds:schemaRef ds:uri="4ba69761-d69d-4a8a-bf14-545e5f7823ab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AA91E6B-39FD-4B92-8503-059708A80C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73</vt:i4>
      </vt:variant>
      <vt:variant>
        <vt:lpstr>Rangos con nombre</vt:lpstr>
      </vt:variant>
      <vt:variant>
        <vt:i4>1</vt:i4>
      </vt:variant>
    </vt:vector>
  </HeadingPairs>
  <TitlesOfParts>
    <vt:vector size="74" baseType="lpstr">
      <vt:lpstr>Indice</vt:lpstr>
      <vt:lpstr>BCyL SM - 2024</vt:lpstr>
      <vt:lpstr>BCyL SM - 2023</vt:lpstr>
      <vt:lpstr>BCyL SM -2022</vt:lpstr>
      <vt:lpstr>BCyL SM - 2021</vt:lpstr>
      <vt:lpstr>BCyL SM - 2020</vt:lpstr>
      <vt:lpstr>BCyL SM - 2019</vt:lpstr>
      <vt:lpstr>BCyL SM - 2018</vt:lpstr>
      <vt:lpstr>BCyL SM - 2017</vt:lpstr>
      <vt:lpstr>BCyL SM - 2016</vt:lpstr>
      <vt:lpstr>BCyL SM - 2015</vt:lpstr>
      <vt:lpstr>BCyL SM - 2014</vt:lpstr>
      <vt:lpstr>BCyL SM - 2013</vt:lpstr>
      <vt:lpstr>BCyL U - 2024</vt:lpstr>
      <vt:lpstr>BC y LU -2023</vt:lpstr>
      <vt:lpstr>BCyL U - 2022</vt:lpstr>
      <vt:lpstr>BCyL U - 2021</vt:lpstr>
      <vt:lpstr>BCyL U - 2020</vt:lpstr>
      <vt:lpstr>BCyL U - 2019</vt:lpstr>
      <vt:lpstr>BCyL U - 2018</vt:lpstr>
      <vt:lpstr>BCyL U - 2017</vt:lpstr>
      <vt:lpstr>BCyL U - 2016</vt:lpstr>
      <vt:lpstr>BCyL U - 2015</vt:lpstr>
      <vt:lpstr>BCyL U - 2014</vt:lpstr>
      <vt:lpstr>BCyL U - 2013</vt:lpstr>
      <vt:lpstr>BCyL B - 2024</vt:lpstr>
      <vt:lpstr>BC y LB -2023</vt:lpstr>
      <vt:lpstr>BCyL B - 2022</vt:lpstr>
      <vt:lpstr>BCyL B - 2021</vt:lpstr>
      <vt:lpstr>BCyL B - 2020</vt:lpstr>
      <vt:lpstr>BCyL B - 2019</vt:lpstr>
      <vt:lpstr>BCyL B - 2018</vt:lpstr>
      <vt:lpstr>BCyL B - 2017</vt:lpstr>
      <vt:lpstr>BCyL B - 2016</vt:lpstr>
      <vt:lpstr>BCyL B - 2015</vt:lpstr>
      <vt:lpstr>BCyL B - 2014</vt:lpstr>
      <vt:lpstr>BCyL B - 2013</vt:lpstr>
      <vt:lpstr>NCA - 2024</vt:lpstr>
      <vt:lpstr>NCA - 2023</vt:lpstr>
      <vt:lpstr>NCA - 2022</vt:lpstr>
      <vt:lpstr>NCA - 2021</vt:lpstr>
      <vt:lpstr>NCA - 2020</vt:lpstr>
      <vt:lpstr>NCA - 2019</vt:lpstr>
      <vt:lpstr>NCA - 2018</vt:lpstr>
      <vt:lpstr>NCA - 2017</vt:lpstr>
      <vt:lpstr>NCA - 2016</vt:lpstr>
      <vt:lpstr>NCA - 2015</vt:lpstr>
      <vt:lpstr>NCA - 2014</vt:lpstr>
      <vt:lpstr>NCA - 2013</vt:lpstr>
      <vt:lpstr>FEP -2024</vt:lpstr>
      <vt:lpstr>FEP - 2023</vt:lpstr>
      <vt:lpstr>FEP - 2022</vt:lpstr>
      <vt:lpstr>FEP - 2021</vt:lpstr>
      <vt:lpstr>FEP - 2020</vt:lpstr>
      <vt:lpstr>FEP - 2019</vt:lpstr>
      <vt:lpstr>FEP - 2018</vt:lpstr>
      <vt:lpstr>FEP - 2017</vt:lpstr>
      <vt:lpstr>FEP - 2016</vt:lpstr>
      <vt:lpstr>FEP - 2015</vt:lpstr>
      <vt:lpstr>FEP- 2014</vt:lpstr>
      <vt:lpstr>FEP - 2013</vt:lpstr>
      <vt:lpstr>FRS - 2024</vt:lpstr>
      <vt:lpstr>FRS - 2023</vt:lpstr>
      <vt:lpstr>FRS - 2022</vt:lpstr>
      <vt:lpstr>FSR - 2021</vt:lpstr>
      <vt:lpstr>FSR - 2020</vt:lpstr>
      <vt:lpstr>FSR - 2019</vt:lpstr>
      <vt:lpstr>FSR - 2018</vt:lpstr>
      <vt:lpstr>FSR - 2017</vt:lpstr>
      <vt:lpstr>FSR - 2016</vt:lpstr>
      <vt:lpstr>FSR - 2015</vt:lpstr>
      <vt:lpstr>FSR - 2014</vt:lpstr>
      <vt:lpstr>FSR - 2013</vt:lpstr>
      <vt:lpstr>Indice!Área_de_impresión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PC5515</dc:creator>
  <cp:lastModifiedBy>Nancy Romina Riccillo</cp:lastModifiedBy>
  <cp:lastPrinted>2020-01-27T18:09:21Z</cp:lastPrinted>
  <dcterms:created xsi:type="dcterms:W3CDTF">2020-01-24T17:29:01Z</dcterms:created>
  <dcterms:modified xsi:type="dcterms:W3CDTF">2025-01-28T18:48:26Z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0x0101002339E2D6B0ED3C4DA3580156F4A57932</vt:lpwstr>
  </property>
</Properties>
</file>