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-bombas de liquido refrigerante\040 Cuestionarios\10 Modelo Enviado\Productores\"/>
    </mc:Choice>
  </mc:AlternateContent>
  <bookViews>
    <workbookView xWindow="240" yWindow="45" windowWidth="9135" windowHeight="4965" tabRatio="684" firstSheet="11" activeTab="21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7.costos totales coproductos" sheetId="50" state="hidden" r:id="rId13"/>
    <sheet name="8.a.... Costos" sheetId="36" r:id="rId14"/>
    <sheet name="8.b.... Costos" sheetId="55" r:id="rId15"/>
    <sheet name="9.a.adicional costos" sheetId="51" r:id="rId16"/>
    <sheet name="9.b.adicional costos" sheetId="56" r:id="rId17"/>
    <sheet name="-10.a--precios" sheetId="38" r:id="rId18"/>
    <sheet name="-10.b-precios" sheetId="57" r:id="rId19"/>
    <sheet name="11- impo " sheetId="40" r:id="rId20"/>
    <sheet name="12Reventa" sheetId="41" r:id="rId21"/>
    <sheet name="13 existencias" sheetId="42" r:id="rId22"/>
    <sheet name="14 impo semi " sheetId="43" r:id="rId23"/>
    <sheet name="16-pr internac" sheetId="54" state="hidden" r:id="rId24"/>
    <sheet name="11-Máx. Prod." sheetId="14" state="hidden" r:id="rId25"/>
    <sheet name="14-horas trabajadas" sheetId="23" state="hidden" r:id="rId26"/>
  </sheets>
  <externalReferences>
    <externalReference r:id="rId27"/>
    <externalReference r:id="rId28"/>
    <externalReference r:id="rId29"/>
  </externalReferences>
  <definedNames>
    <definedName name="al">[1]PARAMETROS!$C$5</definedName>
    <definedName name="año1">'[2]0a_Parámetros'!$H$7</definedName>
    <definedName name="_xlnm.Print_Area" localSheetId="2">'1.modelos'!$A$1:$F$41</definedName>
    <definedName name="_xlnm.Print_Area" localSheetId="17">'-10.a--precios'!$B$1:$E$67</definedName>
    <definedName name="_xlnm.Print_Area" localSheetId="18">'-10.b-precios'!$B$1:$E$67</definedName>
    <definedName name="_xlnm.Print_Area" localSheetId="19">'11- impo '!$A$1:$E$63</definedName>
    <definedName name="_xlnm.Print_Area" localSheetId="24">'11-Máx. Prod.'!$A$1:$B$5</definedName>
    <definedName name="_xlnm.Print_Area" localSheetId="20">'12Reventa'!$A$1:$I$70</definedName>
    <definedName name="_xlnm.Print_Area" localSheetId="21">'13 existencias'!$A$1:$E$16</definedName>
    <definedName name="_xlnm.Print_Area" localSheetId="22">'14 impo semi '!$A$1:$F$63</definedName>
    <definedName name="_xlnm.Print_Area" localSheetId="25">'14-horas trabajadas'!$A$1:$D$10</definedName>
    <definedName name="_xlnm.Print_Area" localSheetId="3">'2. prod.  nac.'!$A$1:$C$17</definedName>
    <definedName name="_xlnm.Print_Area" localSheetId="4">'3.vol.'!$C$1:$M$60</definedName>
    <definedName name="_xlnm.Print_Area" localSheetId="5">'4.$'!$A$1:$E$60</definedName>
    <definedName name="_xlnm.Print_Area" localSheetId="6">'4.conf'!$A$1:$C$60</definedName>
    <definedName name="_xlnm.Print_Area" localSheetId="7">'4.RES PUB'!$A$1:$C$59</definedName>
    <definedName name="_xlnm.Print_Area" localSheetId="8">'5capprod'!$A$1:$B$13</definedName>
    <definedName name="_xlnm.Print_Area" localSheetId="10">'6-empleo '!$B$1:$J$14</definedName>
    <definedName name="_xlnm.Print_Area" localSheetId="11">'7.costos totales '!$A$1:$J$46</definedName>
    <definedName name="_xlnm.Print_Area" localSheetId="12">'7.costos totales coproductos'!$A$1:$H$21</definedName>
    <definedName name="_xlnm.Print_Area" localSheetId="13">'8.a.... Costos'!$A$1:$I$57</definedName>
    <definedName name="_xlnm.Print_Area" localSheetId="14">'8.b.... Costos'!$A$1:$I$57</definedName>
    <definedName name="_xlnm.Print_Area" localSheetId="15">'9.a.adicional costos'!$A$1:$G$21</definedName>
    <definedName name="_xlnm.Print_Area" localSheetId="16">'9.b.adicional costos'!$A$1:$G$22</definedName>
    <definedName name="_xlnm.Print_Area" localSheetId="1">anexo!$C$10</definedName>
    <definedName name="_xlnm.Print_Area" localSheetId="9">Ejemplo!$A$1:$H$49</definedName>
  </definedNames>
  <calcPr calcId="162913" calcMode="manual"/>
</workbook>
</file>

<file path=xl/calcChain.xml><?xml version="1.0" encoding="utf-8"?>
<calcChain xmlns="http://schemas.openxmlformats.org/spreadsheetml/2006/main">
  <c r="B62" i="57" l="1"/>
  <c r="B61" i="57"/>
  <c r="B59" i="57"/>
  <c r="B58" i="57"/>
  <c r="B57" i="57"/>
  <c r="B56" i="57"/>
  <c r="B55" i="57"/>
  <c r="B54" i="57"/>
  <c r="B52" i="57"/>
  <c r="B51" i="57"/>
  <c r="B50" i="57"/>
  <c r="B49" i="57"/>
  <c r="B48" i="57"/>
  <c r="B47" i="57"/>
  <c r="B46" i="57"/>
  <c r="B45" i="57"/>
  <c r="B44" i="57"/>
  <c r="B43" i="57"/>
  <c r="B42" i="57"/>
  <c r="B41" i="57"/>
  <c r="B40" i="57"/>
  <c r="B39" i="57"/>
  <c r="B38" i="57"/>
  <c r="B37" i="57"/>
  <c r="B36" i="57"/>
  <c r="B35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B9" i="57"/>
  <c r="C60" i="45"/>
  <c r="B14" i="34"/>
  <c r="C59" i="45"/>
  <c r="A11" i="32"/>
  <c r="C58" i="45"/>
  <c r="B12" i="34"/>
  <c r="C57" i="45"/>
  <c r="B11" i="34"/>
  <c r="C56" i="45"/>
  <c r="C55" i="45"/>
  <c r="A7" i="32"/>
  <c r="C54" i="45"/>
  <c r="A53" i="46"/>
  <c r="B55" i="38"/>
  <c r="A53" i="40"/>
  <c r="C53" i="45"/>
  <c r="A4" i="54"/>
  <c r="B9" i="34"/>
  <c r="B8" i="34"/>
  <c r="I60" i="46"/>
  <c r="I59" i="46"/>
  <c r="C59" i="46"/>
  <c r="I58" i="46"/>
  <c r="I57" i="46"/>
  <c r="C57" i="46"/>
  <c r="I56" i="46"/>
  <c r="I55" i="46"/>
  <c r="C55" i="46"/>
  <c r="I54" i="46"/>
  <c r="C54" i="46"/>
  <c r="I53" i="46"/>
  <c r="C53" i="46"/>
  <c r="I52" i="46"/>
  <c r="C52" i="46"/>
  <c r="C38" i="46"/>
  <c r="I49" i="46"/>
  <c r="C49" i="46"/>
  <c r="I48" i="46"/>
  <c r="C48" i="46"/>
  <c r="I47" i="46"/>
  <c r="C47" i="46"/>
  <c r="I46" i="46"/>
  <c r="C46" i="46"/>
  <c r="I45" i="46"/>
  <c r="C45" i="46"/>
  <c r="I44" i="46"/>
  <c r="C44" i="46"/>
  <c r="I43" i="46"/>
  <c r="C43" i="46"/>
  <c r="I42" i="46"/>
  <c r="C42" i="46"/>
  <c r="I41" i="46"/>
  <c r="C41" i="46"/>
  <c r="I40" i="46"/>
  <c r="C40" i="46"/>
  <c r="I39" i="46"/>
  <c r="C39" i="46"/>
  <c r="I38" i="46"/>
  <c r="I37" i="46"/>
  <c r="C37" i="46"/>
  <c r="I36" i="46"/>
  <c r="C36" i="46"/>
  <c r="I35" i="46"/>
  <c r="C35" i="46"/>
  <c r="I34" i="46"/>
  <c r="C34" i="46"/>
  <c r="I33" i="46"/>
  <c r="C33" i="46"/>
  <c r="I32" i="46"/>
  <c r="C32" i="46"/>
  <c r="I31" i="46"/>
  <c r="C31" i="46"/>
  <c r="I30" i="46"/>
  <c r="C30" i="46"/>
  <c r="I29" i="46"/>
  <c r="C29" i="46"/>
  <c r="I28" i="46"/>
  <c r="C28" i="46"/>
  <c r="I27" i="46"/>
  <c r="C27" i="46"/>
  <c r="I26" i="46"/>
  <c r="C26" i="46"/>
  <c r="I25" i="46"/>
  <c r="C25" i="46"/>
  <c r="I24" i="46"/>
  <c r="C24" i="46"/>
  <c r="I23" i="46"/>
  <c r="C23" i="46"/>
  <c r="I22" i="46"/>
  <c r="C22" i="46"/>
  <c r="I21" i="46"/>
  <c r="C21" i="46"/>
  <c r="I20" i="46"/>
  <c r="C20" i="46"/>
  <c r="I19" i="46"/>
  <c r="C19" i="46"/>
  <c r="I18" i="46"/>
  <c r="C18" i="46"/>
  <c r="I17" i="46"/>
  <c r="C17" i="46"/>
  <c r="I16" i="46"/>
  <c r="C16" i="46"/>
  <c r="I15" i="46"/>
  <c r="C15" i="46"/>
  <c r="I14" i="46"/>
  <c r="C14" i="46"/>
  <c r="I13" i="46"/>
  <c r="C13" i="46"/>
  <c r="I12" i="46"/>
  <c r="C12" i="46"/>
  <c r="I11" i="46"/>
  <c r="C11" i="46"/>
  <c r="I10" i="46"/>
  <c r="C10" i="46"/>
  <c r="I9" i="46"/>
  <c r="C9" i="46"/>
  <c r="I8" i="46"/>
  <c r="C8" i="46"/>
  <c r="I7" i="46"/>
  <c r="C7" i="46"/>
  <c r="I6" i="46"/>
  <c r="C58" i="46"/>
  <c r="C56" i="46"/>
  <c r="C6" i="46"/>
  <c r="I51" i="46"/>
  <c r="C51" i="46"/>
  <c r="A54" i="52"/>
  <c r="A53" i="52"/>
  <c r="A52" i="52"/>
  <c r="B6" i="41"/>
  <c r="F16" i="33"/>
  <c r="B13" i="34"/>
  <c r="B10" i="34"/>
  <c r="A12" i="32"/>
  <c r="A10" i="32"/>
  <c r="A9" i="32"/>
  <c r="A8" i="32"/>
  <c r="A59" i="46"/>
  <c r="B62" i="38"/>
  <c r="A60" i="40"/>
  <c r="A60" i="47"/>
  <c r="A57" i="52"/>
  <c r="A55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6" i="52"/>
  <c r="E51" i="52"/>
  <c r="C51" i="52"/>
  <c r="A57" i="46"/>
  <c r="B59" i="38"/>
  <c r="A57" i="40"/>
  <c r="A55" i="46"/>
  <c r="B57" i="38"/>
  <c r="A55" i="40"/>
  <c r="A59" i="47"/>
  <c r="A56" i="47"/>
  <c r="A49" i="46"/>
  <c r="A50" i="47"/>
  <c r="A48" i="46"/>
  <c r="A49" i="47"/>
  <c r="A47" i="46"/>
  <c r="A48" i="47"/>
  <c r="A46" i="46"/>
  <c r="A47" i="47"/>
  <c r="A45" i="46"/>
  <c r="A46" i="47"/>
  <c r="A44" i="46"/>
  <c r="A45" i="47"/>
  <c r="A43" i="46"/>
  <c r="A44" i="47"/>
  <c r="A42" i="46"/>
  <c r="A43" i="47"/>
  <c r="A41" i="46"/>
  <c r="A42" i="47"/>
  <c r="A40" i="46"/>
  <c r="A41" i="47"/>
  <c r="A39" i="46"/>
  <c r="A40" i="47"/>
  <c r="A38" i="46"/>
  <c r="A39" i="47"/>
  <c r="A37" i="46"/>
  <c r="A38" i="47"/>
  <c r="A36" i="46"/>
  <c r="A37" i="47"/>
  <c r="A35" i="46"/>
  <c r="A36" i="47"/>
  <c r="A34" i="46"/>
  <c r="A35" i="47"/>
  <c r="A33" i="46"/>
  <c r="A34" i="47"/>
  <c r="A32" i="46"/>
  <c r="A33" i="47"/>
  <c r="A31" i="46"/>
  <c r="A32" i="47"/>
  <c r="A30" i="46"/>
  <c r="A31" i="47"/>
  <c r="A29" i="46"/>
  <c r="A30" i="47"/>
  <c r="A28" i="46"/>
  <c r="A29" i="47"/>
  <c r="A27" i="46"/>
  <c r="A28" i="47"/>
  <c r="A26" i="46"/>
  <c r="A27" i="47"/>
  <c r="A25" i="46"/>
  <c r="A26" i="47"/>
  <c r="A24" i="46"/>
  <c r="A25" i="47"/>
  <c r="A23" i="46"/>
  <c r="A24" i="47"/>
  <c r="A22" i="46"/>
  <c r="A23" i="47"/>
  <c r="A21" i="46"/>
  <c r="A22" i="47"/>
  <c r="A20" i="46"/>
  <c r="A21" i="47"/>
  <c r="A19" i="46"/>
  <c r="A20" i="47"/>
  <c r="A18" i="46"/>
  <c r="A19" i="47"/>
  <c r="A17" i="46"/>
  <c r="A18" i="47"/>
  <c r="A16" i="46"/>
  <c r="A17" i="47"/>
  <c r="A15" i="46"/>
  <c r="A16" i="47"/>
  <c r="A14" i="46"/>
  <c r="A15" i="47"/>
  <c r="A13" i="46"/>
  <c r="A14" i="47"/>
  <c r="A12" i="46"/>
  <c r="A13" i="47"/>
  <c r="A11" i="46"/>
  <c r="A12" i="47"/>
  <c r="A10" i="46"/>
  <c r="A11" i="47"/>
  <c r="A9" i="46"/>
  <c r="A10" i="47"/>
  <c r="A8" i="46"/>
  <c r="A9" i="47"/>
  <c r="A7" i="46"/>
  <c r="A8" i="47"/>
  <c r="A6" i="46"/>
  <c r="A7" i="47"/>
  <c r="A51" i="46"/>
  <c r="K51" i="45"/>
  <c r="J51" i="45"/>
  <c r="I51" i="45"/>
  <c r="H51" i="45"/>
  <c r="G51" i="45"/>
  <c r="F51" i="45"/>
  <c r="E51" i="45"/>
  <c r="B50" i="38"/>
  <c r="A48" i="40"/>
  <c r="A49" i="41"/>
  <c r="A48" i="43"/>
  <c r="B51" i="38"/>
  <c r="A49" i="40"/>
  <c r="A50" i="41"/>
  <c r="A49" i="43"/>
  <c r="B52" i="38"/>
  <c r="A50" i="40"/>
  <c r="A51" i="41"/>
  <c r="A50" i="43"/>
  <c r="B47" i="38"/>
  <c r="A45" i="40"/>
  <c r="A46" i="41"/>
  <c r="B49" i="38"/>
  <c r="A47" i="40"/>
  <c r="A48" i="41"/>
  <c r="A47" i="43"/>
  <c r="B48" i="38"/>
  <c r="A46" i="40"/>
  <c r="A47" i="41"/>
  <c r="A46" i="43"/>
  <c r="B46" i="38"/>
  <c r="A44" i="40"/>
  <c r="A45" i="41"/>
  <c r="A45" i="43"/>
  <c r="B45" i="38"/>
  <c r="A43" i="40"/>
  <c r="A44" i="41"/>
  <c r="A44" i="43"/>
  <c r="B44" i="38"/>
  <c r="A42" i="40"/>
  <c r="A43" i="41"/>
  <c r="A43" i="43"/>
  <c r="B43" i="38"/>
  <c r="A41" i="40"/>
  <c r="A42" i="41"/>
  <c r="A42" i="43"/>
  <c r="B42" i="38"/>
  <c r="A40" i="40"/>
  <c r="A41" i="41"/>
  <c r="A41" i="43"/>
  <c r="B41" i="38"/>
  <c r="A39" i="40"/>
  <c r="A40" i="41"/>
  <c r="A40" i="43"/>
  <c r="B40" i="38"/>
  <c r="A38" i="40"/>
  <c r="A39" i="41"/>
  <c r="A39" i="43"/>
  <c r="B39" i="38"/>
  <c r="A37" i="40"/>
  <c r="A38" i="41"/>
  <c r="A38" i="43"/>
  <c r="B38" i="38"/>
  <c r="A36" i="40"/>
  <c r="A37" i="41"/>
  <c r="A37" i="43"/>
  <c r="B37" i="38"/>
  <c r="A35" i="40"/>
  <c r="A36" i="41"/>
  <c r="A36" i="43"/>
  <c r="B36" i="38"/>
  <c r="A34" i="40"/>
  <c r="A35" i="41"/>
  <c r="A35" i="43"/>
  <c r="B35" i="38"/>
  <c r="A33" i="40"/>
  <c r="A34" i="41"/>
  <c r="A34" i="43"/>
  <c r="B34" i="38"/>
  <c r="A32" i="40"/>
  <c r="A33" i="41"/>
  <c r="A33" i="43"/>
  <c r="B33" i="38"/>
  <c r="A31" i="40"/>
  <c r="A32" i="41"/>
  <c r="A32" i="43"/>
  <c r="B32" i="38"/>
  <c r="A30" i="40"/>
  <c r="A31" i="41"/>
  <c r="A31" i="43"/>
  <c r="B31" i="38"/>
  <c r="A29" i="40"/>
  <c r="A30" i="41"/>
  <c r="A30" i="43"/>
  <c r="B30" i="38"/>
  <c r="A28" i="40"/>
  <c r="A29" i="41"/>
  <c r="A29" i="43"/>
  <c r="B29" i="38"/>
  <c r="A27" i="40"/>
  <c r="A28" i="41"/>
  <c r="A28" i="43"/>
  <c r="B28" i="38"/>
  <c r="A26" i="40"/>
  <c r="A27" i="41"/>
  <c r="A27" i="43"/>
  <c r="B27" i="38"/>
  <c r="A25" i="40"/>
  <c r="A26" i="41"/>
  <c r="A26" i="43"/>
  <c r="B26" i="38"/>
  <c r="A24" i="40"/>
  <c r="A25" i="41"/>
  <c r="A25" i="43"/>
  <c r="B25" i="38"/>
  <c r="A23" i="40"/>
  <c r="A24" i="41"/>
  <c r="A24" i="43"/>
  <c r="B24" i="38"/>
  <c r="A22" i="40"/>
  <c r="A23" i="41"/>
  <c r="A23" i="43"/>
  <c r="B23" i="38"/>
  <c r="A21" i="40"/>
  <c r="A22" i="41"/>
  <c r="A22" i="43"/>
  <c r="B22" i="38"/>
  <c r="A20" i="40"/>
  <c r="A21" i="41"/>
  <c r="A21" i="43"/>
  <c r="B21" i="38"/>
  <c r="A19" i="40"/>
  <c r="A20" i="41"/>
  <c r="A20" i="43"/>
  <c r="B20" i="38"/>
  <c r="A18" i="40"/>
  <c r="A19" i="41"/>
  <c r="A19" i="43"/>
  <c r="B19" i="38"/>
  <c r="A17" i="40"/>
  <c r="A18" i="41"/>
  <c r="A18" i="43"/>
  <c r="B18" i="38"/>
  <c r="A16" i="40"/>
  <c r="A17" i="41"/>
  <c r="A17" i="43"/>
  <c r="B17" i="38"/>
  <c r="A15" i="40"/>
  <c r="A16" i="41"/>
  <c r="A16" i="43"/>
  <c r="B16" i="38"/>
  <c r="A14" i="40"/>
  <c r="A15" i="41"/>
  <c r="A15" i="43"/>
  <c r="B15" i="38"/>
  <c r="A13" i="40"/>
  <c r="A14" i="41"/>
  <c r="A14" i="43"/>
  <c r="B14" i="38"/>
  <c r="A12" i="40"/>
  <c r="A13" i="41"/>
  <c r="A13" i="43"/>
  <c r="B13" i="38"/>
  <c r="A11" i="40"/>
  <c r="A12" i="41"/>
  <c r="A12" i="43"/>
  <c r="B12" i="38"/>
  <c r="A10" i="40"/>
  <c r="A11" i="41"/>
  <c r="A11" i="43"/>
  <c r="B11" i="38"/>
  <c r="A9" i="40"/>
  <c r="A10" i="41"/>
  <c r="A10" i="43"/>
  <c r="B10" i="38"/>
  <c r="A8" i="40"/>
  <c r="A9" i="41"/>
  <c r="A9" i="43"/>
  <c r="B9" i="38"/>
  <c r="A7" i="40"/>
  <c r="A8" i="41"/>
  <c r="A8" i="43"/>
  <c r="D22" i="33"/>
  <c r="C22" i="33"/>
  <c r="B22" i="33"/>
  <c r="E22" i="33"/>
  <c r="B7" i="34"/>
  <c r="A53" i="47"/>
  <c r="A52" i="46"/>
  <c r="B54" i="38"/>
  <c r="A52" i="40"/>
  <c r="A5" i="32"/>
  <c r="A58" i="47"/>
  <c r="A58" i="46"/>
  <c r="B61" i="38"/>
  <c r="A59" i="40"/>
  <c r="A58" i="52"/>
  <c r="A55" i="43"/>
  <c r="A56" i="41"/>
  <c r="A53" i="43"/>
  <c r="A54" i="41"/>
  <c r="A57" i="43"/>
  <c r="A58" i="41"/>
  <c r="A59" i="43"/>
  <c r="A60" i="41"/>
  <c r="A60" i="43"/>
  <c r="A61" i="41"/>
  <c r="A53" i="41"/>
  <c r="A52" i="43"/>
  <c r="A57" i="47"/>
  <c r="A56" i="46"/>
  <c r="B58" i="38"/>
  <c r="A56" i="40"/>
  <c r="A56" i="52"/>
  <c r="A54" i="47"/>
  <c r="A54" i="46"/>
  <c r="B56" i="38"/>
  <c r="A54" i="40"/>
  <c r="A6" i="32"/>
  <c r="A55" i="47"/>
  <c r="A59" i="52"/>
  <c r="A57" i="41"/>
  <c r="A56" i="43"/>
  <c r="A55" i="41"/>
  <c r="A54" i="43"/>
</calcChain>
</file>

<file path=xl/sharedStrings.xml><?xml version="1.0" encoding="utf-8"?>
<sst xmlns="http://schemas.openxmlformats.org/spreadsheetml/2006/main" count="479" uniqueCount="237">
  <si>
    <t>ANEXO ESTADÍSTICO</t>
  </si>
  <si>
    <t>Cuadro N° 1</t>
  </si>
  <si>
    <t>Producto</t>
  </si>
  <si>
    <t>RANKING</t>
  </si>
  <si>
    <t>Características técnicas, físicas, etc.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</si>
  <si>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</si>
  <si>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</si>
  <si>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</si>
  <si>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</si>
  <si>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</si>
  <si>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</si>
  <si>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</si>
  <si>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</si>
  <si>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</si>
  <si>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>importadas de todos los orígenes.</t>
  </si>
  <si>
    <t>Origen:.............................</t>
  </si>
  <si>
    <t>Valores ($)</t>
  </si>
  <si>
    <t>Valor FOB</t>
  </si>
  <si>
    <t>Producción</t>
  </si>
  <si>
    <t>Autoconsumo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</si>
  <si>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</si>
  <si>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</si>
  <si>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</si>
  <si>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</si>
  <si>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</si>
  <si>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</si>
  <si>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</si>
  <si>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</si>
  <si>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</si>
  <si>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</si>
  <si>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</si>
  <si>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</si>
  <si>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</si>
  <si>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</si>
  <si>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</si>
  <si>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</si>
  <si>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</si>
  <si>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</si>
  <si>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</si>
  <si>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</si>
  <si>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</si>
  <si>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</si>
  <si>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</si>
  <si>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</si>
  <si>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</si>
  <si>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</si>
  <si>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</si>
  <si>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</si>
  <si>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</si>
  <si>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</si>
  <si>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</si>
  <si>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</si>
  <si>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</si>
  <si>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</si>
  <si>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</si>
  <si>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</si>
  <si>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</si>
  <si>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</si>
  <si>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</si>
  <si>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</si>
  <si>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</si>
  <si>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</si>
  <si>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</si>
  <si>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</si>
  <si>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</si>
  <si>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</si>
  <si>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</si>
  <si>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</si>
  <si>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</si>
  <si>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</si>
  <si>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</si>
  <si>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</si>
  <si>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</si>
  <si>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</si>
  <si>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Total </t>
  </si>
  <si>
    <t>Ingreso Medio</t>
  </si>
  <si>
    <t>Facturado (1)</t>
  </si>
  <si>
    <t>Por Ventas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</si>
  <si>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</si>
  <si>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</si>
  <si>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</si>
  <si>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</si>
  <si>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</si>
  <si>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</si>
  <si>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</si>
  <si>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</si>
  <si>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</si>
  <si>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</si>
  <si>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</si>
  <si>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</si>
  <si>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</si>
  <si>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</si>
  <si>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</si>
  <si>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</si>
  <si>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</si>
  <si>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</si>
  <si>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</si>
  <si>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</si>
  <si>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</si>
  <si>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</si>
  <si>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</si>
  <si>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</si>
  <si>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</si>
  <si>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</si>
  <si>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</si>
  <si>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</si>
  <si>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</si>
  <si>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</si>
  <si>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</si>
  <si>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</si>
  <si>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</si>
  <si>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</si>
  <si>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</si>
  <si>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US$ FOB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</si>
  <si>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</si>
  <si>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</si>
  <si>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</si>
  <si>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</si>
  <si>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</si>
  <si>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</si>
  <si>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</si>
  <si>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</si>
  <si>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</si>
  <si>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</si>
  <si>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</si>
  <si>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</si>
  <si>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</si>
  <si>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</si>
  <si>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t>Cuadro N° 12</t>
  </si>
  <si>
    <t>EXPORTACIONES US$ FOB   RESÚMEN PÚBLICO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</si>
  <si>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</si>
  <si>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</si>
  <si>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</si>
  <si>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</si>
  <si>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</si>
  <si>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</si>
  <si>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</si>
  <si>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</si>
  <si>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</si>
  <si>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</si>
  <si>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</si>
  <si>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</si>
  <si>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</si>
  <si>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</si>
  <si>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</si>
  <si>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Nota: Esta información debe ser consistente con el resto de la información suministrada en el cuestionario, en especial en el Cuadro Nº 8.</t>
  </si>
  <si>
    <t>en pesos</t>
  </si>
  <si>
    <t>Agregue todas las filas que le resulten necesarias.</t>
  </si>
  <si>
    <t>comunes de fábrica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</si>
  <si>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</si>
  <si>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</si>
  <si>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</si>
  <si>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</si>
  <si>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</si>
  <si>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</si>
  <si>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</si>
  <si>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 xml:space="preserve">Costos Totales Conjuntos de </t>
  </si>
  <si>
    <t>producto y coproducto/s</t>
  </si>
  <si>
    <t>unidad de medida del insumo</t>
  </si>
  <si>
    <r>
      <t xml:space="preserve">cantidad por </t>
    </r>
    <r>
      <rPr>
        <i/>
        <sz val="10"/>
        <rFont val="Arial"/>
        <family val="2"/>
      </rPr>
      <t>unidad de medida</t>
    </r>
    <r>
      <rPr>
        <sz val="10"/>
        <rFont val="Arial"/>
      </rPr>
      <t xml:space="preserve"> de </t>
    </r>
    <r>
      <rPr>
        <i/>
        <sz val="10"/>
        <rFont val="Arial"/>
        <family val="2"/>
      </rPr>
      <t>producto / art.represent</t>
    </r>
  </si>
  <si>
    <t xml:space="preserve">Insumos nacionales </t>
  </si>
  <si>
    <t>Insumos importados</t>
  </si>
  <si>
    <t>Cuadro Nº 10.a</t>
  </si>
  <si>
    <t>Existencias al cierre de cada período</t>
  </si>
  <si>
    <t>….° tipo</t>
  </si>
  <si>
    <t>Otros (Resto)</t>
  </si>
  <si>
    <t>Beneficio Fiscal</t>
  </si>
  <si>
    <t>Cuadro Nº 4.1</t>
  </si>
  <si>
    <t>Cuadro Nº 4.2.b</t>
  </si>
  <si>
    <t>Cuadro Nº 4.2.a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</si>
  <si>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</si>
  <si>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</si>
  <si>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(vendidos al mercado interno)</t>
  </si>
  <si>
    <t>* En caso de existir más de un despacho por mes, completar estos datos en una hoja separada o insertar las filas necesarias.</t>
  </si>
  <si>
    <t>Supongamos que la capacidad de la etapa que limita la producción fue utilizada en 2016</t>
  </si>
  <si>
    <t>Mix de producción de 2016</t>
  </si>
  <si>
    <t>Mix 2016</t>
  </si>
  <si>
    <t xml:space="preserve">Si en el año 2017 la capacidad de producción, debido a inversiones que se hayan realizado se </t>
  </si>
  <si>
    <t>eleva en un 50%, las unidades totales pasan a ser 1800 de acuerdo al mix vigente en 2016</t>
  </si>
  <si>
    <t>ene-xxx 2019</t>
  </si>
  <si>
    <t>promedio 2017</t>
  </si>
  <si>
    <t>promedio 2018</t>
  </si>
  <si>
    <t>CONTROLES CNCE</t>
  </si>
  <si>
    <t>(muestran el resumen público del cuadro confidencial)</t>
  </si>
  <si>
    <t>LA HOJA SIGUIENTE</t>
  </si>
  <si>
    <t>Masa salarial (en pesos)</t>
  </si>
  <si>
    <t>administración y comercialización</t>
  </si>
  <si>
    <t>Precios Internacionales  de</t>
  </si>
  <si>
    <t xml:space="preserve">Serie 1 </t>
  </si>
  <si>
    <t>Serie 2</t>
  </si>
  <si>
    <t>Serie 3</t>
  </si>
  <si>
    <t xml:space="preserve">dólares FOB por </t>
  </si>
  <si>
    <t>unidad de medida</t>
  </si>
  <si>
    <t>Cuadro N° 16</t>
  </si>
  <si>
    <t>SI CORRESPONDE VER PUNTO 3.11.</t>
  </si>
  <si>
    <t>ene-ago 2020</t>
  </si>
  <si>
    <t>ene-ago 19</t>
  </si>
  <si>
    <t>ene-ago 20</t>
  </si>
  <si>
    <t>Tipos de Bombas para líquido refrigerante</t>
  </si>
  <si>
    <t>Producción y capacidad de producción nacional de Bombas para líquido refrigerante</t>
  </si>
  <si>
    <t>Producción, Autoconusmo, Ventas, Exportaciones y Existencias de Bombas para líquido refrigerante</t>
  </si>
  <si>
    <t>Ventas de Bombas para líquido refrigerante</t>
  </si>
  <si>
    <t>Exportaciones de Bombas para líquido refrigerante</t>
  </si>
  <si>
    <t>Capacidad máxima de producción de Bombas para líquido refrigerante</t>
  </si>
  <si>
    <t>Bombas para líquido refrigerante</t>
  </si>
  <si>
    <t>ene-ago 2019</t>
  </si>
  <si>
    <t>promedio 2019</t>
  </si>
  <si>
    <t>promedio ene-ago 2020</t>
  </si>
  <si>
    <t>Importaciones de Bombas para líquido refrigerante</t>
  </si>
  <si>
    <t>Reventa al mercado interno de Bombas para líquido refrigerante</t>
  </si>
  <si>
    <t>Existencias de Bombas para líquido refrigerante</t>
  </si>
  <si>
    <t>importado de todos los orígenes</t>
  </si>
  <si>
    <t>En Kilogramos</t>
  </si>
  <si>
    <t>En kilogramos</t>
  </si>
  <si>
    <t>Kilogramos</t>
  </si>
  <si>
    <t>en pesos por kilogramo</t>
  </si>
  <si>
    <t>(en kilogramos y valores de primera venta)</t>
  </si>
  <si>
    <t>China</t>
  </si>
  <si>
    <t>por kilogramos</t>
  </si>
  <si>
    <t>Pesos</t>
  </si>
  <si>
    <t>(Kilogramos)(2)</t>
  </si>
  <si>
    <t>Costos Totales del conjunto de todas las Bombas para líquido refrigerante</t>
  </si>
  <si>
    <t>Estructura de costos de Bombas para líquido refrigerante</t>
  </si>
  <si>
    <t>Cuadro N° 8.a</t>
  </si>
  <si>
    <t>Modelo: bomba para líquido refrigerante para Renault 9/11 –equivalente al modelo nacional BA 046</t>
  </si>
  <si>
    <t>Información adicional sobre la Estructura de Costos de Bombas para líquido refrigerante</t>
  </si>
  <si>
    <t>Cuadro N° 9.a</t>
  </si>
  <si>
    <t>Cuadro N° 8.b</t>
  </si>
  <si>
    <t>Modelo: bomba para líquido refrigerante tipo Renault K4M -utilizable en modelos Megane 1.6, Megane 2 1.6, Laguna 1.6, Clio 1.6, Symbol 1.6, Sandero 1.6 y Sandero Stepway 1.6- equivalentes al modelo nacional BA434</t>
  </si>
  <si>
    <t>Modelo: bomba para líquido refrigerante para Renault 9/11 –equivalente al modelo nacional BA046</t>
  </si>
  <si>
    <t>Precios en el mercado interno de bombas para líquido refrigerante</t>
  </si>
  <si>
    <t>modelo:  bomba para líquido refrigerante para Renault 9/11 –equivalente al modelo nacional BA 046</t>
  </si>
  <si>
    <t>Cuadro Nº 10.b</t>
  </si>
  <si>
    <t>Cuadro N° 9.b</t>
  </si>
  <si>
    <t>Cuadro N° 13</t>
  </si>
  <si>
    <t>(1) sin incluir IVA ni impuestos internos y neto de devoluciones y descuentos comerciales y puesto en el depósito de los clientes</t>
  </si>
  <si>
    <t>(2) neto de devoluciones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</si>
</sst>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 * #,##0.00_ ;_ * \-#,##0.00_ ;_ * &quot;-&quot;??_ ;_ @_ "/>
    <numFmt numFmtId="177" formatCode="#,##0_ \ \ ;______@_ \ \ \ "/>
    <numFmt numFmtId="178" formatCode="_-* #,##0.00\ [$€]_-;\-* #,##0.00\ [$€]_-;_-* &quot;-&quot;??\ [$€]_-;_-@_-"/>
  </numFmts>
  <fonts count="21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7">
    <xf numFmtId="0" fontId="0" fillId="0" borderId="0"/>
    <xf numFmtId="178" fontId="3" fillId="0" borderId="0" applyFont="0" applyFill="0" applyBorder="0" applyAlignment="0" applyProtection="0"/>
    <xf numFmtId="0" fontId="3" fillId="0" borderId="1"/>
    <xf numFmtId="172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497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Protection="1">
      <protection locked="0"/>
    </xf>
    <xf numFmtId="3" fontId="10" fillId="0" borderId="21" xfId="3" quotePrefix="1" applyNumberFormat="1" applyFont="1" applyFill="1" applyBorder="1" applyAlignment="1" applyProtection="1">
      <alignment horizontal="right"/>
      <protection locked="0"/>
    </xf>
    <xf numFmtId="3" fontId="10" fillId="0" borderId="22" xfId="3" quotePrefix="1" applyNumberFormat="1" applyFont="1" applyFill="1" applyBorder="1" applyAlignment="1" applyProtection="1">
      <alignment horizontal="right"/>
      <protection locked="0"/>
    </xf>
    <xf numFmtId="3" fontId="10" fillId="0" borderId="2" xfId="3" quotePrefix="1" applyNumberFormat="1" applyFont="1" applyFill="1" applyBorder="1" applyAlignment="1" applyProtection="1">
      <alignment horizontal="right"/>
      <protection locked="0"/>
    </xf>
    <xf numFmtId="3" fontId="10" fillId="0" borderId="0" xfId="3" quotePrefix="1" applyNumberFormat="1" applyFont="1" applyFill="1" applyBorder="1" applyAlignment="1" applyProtection="1">
      <alignment horizontal="right"/>
      <protection locked="0"/>
    </xf>
    <xf numFmtId="3" fontId="10" fillId="0" borderId="23" xfId="3" quotePrefix="1" applyNumberFormat="1" applyFont="1" applyFill="1" applyBorder="1" applyAlignment="1" applyProtection="1">
      <alignment horizontal="right"/>
      <protection locked="0"/>
    </xf>
    <xf numFmtId="3" fontId="10" fillId="0" borderId="3" xfId="3" quotePrefix="1" applyNumberFormat="1" applyFont="1" applyFill="1" applyBorder="1" applyAlignment="1" applyProtection="1">
      <alignment horizontal="right"/>
      <protection locked="0"/>
    </xf>
    <xf numFmtId="3" fontId="10" fillId="0" borderId="11" xfId="3" quotePrefix="1" applyNumberFormat="1" applyFont="1" applyFill="1" applyBorder="1" applyAlignment="1" applyProtection="1">
      <alignment horizontal="right"/>
      <protection locked="0"/>
    </xf>
    <xf numFmtId="3" fontId="10" fillId="0" borderId="24" xfId="3" quotePrefix="1" applyNumberFormat="1" applyFont="1" applyFill="1" applyBorder="1" applyAlignment="1" applyProtection="1">
      <alignment horizontal="right"/>
      <protection locked="0"/>
    </xf>
    <xf numFmtId="3" fontId="10" fillId="0" borderId="7" xfId="3" quotePrefix="1" applyNumberFormat="1" applyFont="1" applyFill="1" applyBorder="1" applyAlignment="1" applyProtection="1">
      <alignment horizontal="right"/>
      <protection locked="0"/>
    </xf>
    <xf numFmtId="3" fontId="10" fillId="0" borderId="12" xfId="3" quotePrefix="1" applyNumberFormat="1" applyFont="1" applyFill="1" applyBorder="1" applyAlignment="1" applyProtection="1">
      <alignment horizontal="right"/>
      <protection locked="0"/>
    </xf>
    <xf numFmtId="3" fontId="10" fillId="0" borderId="25" xfId="3" quotePrefix="1" applyNumberFormat="1" applyFont="1" applyFill="1" applyBorder="1" applyAlignment="1" applyProtection="1">
      <alignment horizontal="right"/>
      <protection locked="0"/>
    </xf>
    <xf numFmtId="3" fontId="10" fillId="0" borderId="16" xfId="3" quotePrefix="1" applyNumberFormat="1" applyFont="1" applyFill="1" applyBorder="1" applyAlignment="1" applyProtection="1">
      <alignment horizontal="right"/>
      <protection locked="0"/>
    </xf>
    <xf numFmtId="3" fontId="10" fillId="0" borderId="15" xfId="3" quotePrefix="1" applyNumberFormat="1" applyFont="1" applyFill="1" applyBorder="1" applyAlignment="1" applyProtection="1">
      <alignment horizontal="right"/>
      <protection locked="0"/>
    </xf>
    <xf numFmtId="3" fontId="10" fillId="0" borderId="26" xfId="3" quotePrefix="1" applyNumberFormat="1" applyFont="1" applyFill="1" applyBorder="1" applyAlignment="1" applyProtection="1">
      <alignment horizontal="right"/>
      <protection locked="0"/>
    </xf>
    <xf numFmtId="3" fontId="10" fillId="0" borderId="27" xfId="3" quotePrefix="1" applyNumberFormat="1" applyFont="1" applyFill="1" applyBorder="1" applyAlignment="1" applyProtection="1">
      <alignment horizontal="right"/>
      <protection locked="0"/>
    </xf>
    <xf numFmtId="3" fontId="10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77" fontId="10" fillId="0" borderId="0" xfId="3" quotePrefix="1" applyNumberFormat="1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3" fontId="10" fillId="0" borderId="0" xfId="3" quotePrefix="1" applyNumberFormat="1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0" fillId="0" borderId="29" xfId="0" applyNumberFormat="1" applyFont="1" applyBorder="1" applyAlignment="1" applyProtection="1">
      <alignment horizontal="center"/>
      <protection locked="0"/>
    </xf>
    <xf numFmtId="0" fontId="10" fillId="0" borderId="12" xfId="0" quotePrefix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3" fontId="10" fillId="2" borderId="0" xfId="0" quotePrefix="1" applyNumberFormat="1" applyFont="1" applyFill="1" applyBorder="1" applyAlignment="1" applyProtection="1">
      <alignment horizontal="center"/>
      <protection locked="0"/>
    </xf>
    <xf numFmtId="0" fontId="10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0" fillId="0" borderId="21" xfId="0" applyNumberFormat="1" applyFont="1" applyBorder="1" applyAlignment="1" applyProtection="1">
      <alignment horizontal="center"/>
      <protection locked="0"/>
    </xf>
    <xf numFmtId="3" fontId="10" fillId="0" borderId="2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3" fontId="10" fillId="0" borderId="23" xfId="0" applyNumberFormat="1" applyFont="1" applyBorder="1" applyAlignment="1" applyProtection="1">
      <alignment horizontal="center"/>
      <protection locked="0"/>
    </xf>
    <xf numFmtId="3" fontId="10" fillId="0" borderId="3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3" fontId="10" fillId="0" borderId="26" xfId="0" applyNumberFormat="1" applyFont="1" applyBorder="1" applyAlignment="1" applyProtection="1">
      <alignment horizontal="center"/>
      <protection locked="0"/>
    </xf>
    <xf numFmtId="3" fontId="10" fillId="0" borderId="27" xfId="0" applyNumberFormat="1" applyFont="1" applyBorder="1" applyAlignment="1" applyProtection="1">
      <alignment horizontal="center"/>
      <protection locked="0"/>
    </xf>
    <xf numFmtId="3" fontId="10" fillId="0" borderId="28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3" fontId="10" fillId="0" borderId="4" xfId="0" applyNumberFormat="1" applyFont="1" applyBorder="1" applyAlignment="1" applyProtection="1">
      <alignment horizontal="center"/>
      <protection locked="0"/>
    </xf>
    <xf numFmtId="3" fontId="10" fillId="0" borderId="31" xfId="0" applyNumberFormat="1" applyFont="1" applyBorder="1" applyAlignment="1" applyProtection="1">
      <alignment horizontal="center"/>
      <protection locked="0"/>
    </xf>
    <xf numFmtId="3" fontId="10" fillId="0" borderId="14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3" fontId="10" fillId="0" borderId="24" xfId="0" applyNumberFormat="1" applyFont="1" applyBorder="1" applyAlignment="1" applyProtection="1">
      <alignment horizontal="center"/>
      <protection locked="0"/>
    </xf>
    <xf numFmtId="3" fontId="10" fillId="0" borderId="7" xfId="0" quotePrefix="1" applyNumberFormat="1" applyFont="1" applyFill="1" applyBorder="1" applyAlignment="1" applyProtection="1">
      <alignment horizontal="center"/>
      <protection locked="0"/>
    </xf>
    <xf numFmtId="0" fontId="10" fillId="0" borderId="7" xfId="0" quotePrefix="1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3" fontId="10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3" fontId="10" fillId="0" borderId="33" xfId="3" quotePrefix="1" applyNumberFormat="1" applyFont="1" applyFill="1" applyBorder="1" applyAlignment="1" applyProtection="1">
      <alignment horizontal="right"/>
      <protection locked="0"/>
    </xf>
    <xf numFmtId="3" fontId="10" fillId="0" borderId="5" xfId="3" quotePrefix="1" applyNumberFormat="1" applyFont="1" applyFill="1" applyBorder="1" applyAlignment="1" applyProtection="1">
      <alignment horizontal="right"/>
      <protection locked="0"/>
    </xf>
    <xf numFmtId="3" fontId="10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4" xfId="0" applyBorder="1" applyProtection="1">
      <protection locked="0"/>
    </xf>
    <xf numFmtId="0" fontId="16" fillId="0" borderId="35" xfId="0" applyFont="1" applyBorder="1" applyProtection="1">
      <protection locked="0"/>
    </xf>
    <xf numFmtId="0" fontId="16" fillId="0" borderId="36" xfId="0" applyFont="1" applyBorder="1" applyProtection="1"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6" fillId="0" borderId="37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16" fillId="0" borderId="40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 applyProtection="1">
      <protection locked="0"/>
    </xf>
    <xf numFmtId="0" fontId="7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44" xfId="0" applyFont="1" applyBorder="1" applyAlignment="1" applyProtection="1">
      <alignment horizontal="center"/>
      <protection locked="0"/>
    </xf>
    <xf numFmtId="17" fontId="16" fillId="0" borderId="9" xfId="0" applyNumberFormat="1" applyFont="1" applyBorder="1" applyAlignment="1" applyProtection="1">
      <alignment horizontal="center"/>
      <protection locked="0"/>
    </xf>
    <xf numFmtId="3" fontId="16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3" fillId="0" borderId="41" xfId="0" applyFont="1" applyBorder="1" applyAlignment="1" applyProtection="1">
      <alignment horizontal="centerContinuous"/>
      <protection locked="0"/>
    </xf>
    <xf numFmtId="0" fontId="13" fillId="0" borderId="42" xfId="0" applyFont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49" xfId="0" applyFont="1" applyBorder="1" applyAlignment="1" applyProtection="1">
      <alignment horizontal="left"/>
      <protection locked="0"/>
    </xf>
    <xf numFmtId="0" fontId="4" fillId="0" borderId="50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" fontId="10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Protection="1"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17" fontId="10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1" fillId="0" borderId="0" xfId="5" applyFont="1" applyFill="1" applyBorder="1" applyProtection="1">
      <protection locked="0"/>
    </xf>
    <xf numFmtId="0" fontId="11" fillId="0" borderId="0" xfId="5" applyFont="1" applyBorder="1" applyProtection="1">
      <protection locked="0"/>
    </xf>
    <xf numFmtId="0" fontId="8" fillId="0" borderId="0" xfId="5" applyFont="1" applyFill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left"/>
      <protection locked="0"/>
    </xf>
    <xf numFmtId="0" fontId="1" fillId="0" borderId="8" xfId="5" applyFont="1" applyBorder="1" applyProtection="1"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2" xfId="5" applyBorder="1" applyAlignment="1" applyProtection="1">
      <alignment horizontal="center"/>
      <protection locked="0"/>
    </xf>
    <xf numFmtId="9" fontId="3" fillId="0" borderId="33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20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3" xfId="5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8" xfId="5" applyFont="1" applyBorder="1" applyProtection="1">
      <protection locked="0"/>
    </xf>
    <xf numFmtId="0" fontId="3" fillId="0" borderId="26" xfId="5" applyBorder="1" applyAlignment="1" applyProtection="1">
      <alignment horizontal="center"/>
      <protection locked="0"/>
    </xf>
    <xf numFmtId="9" fontId="3" fillId="0" borderId="45" xfId="6" applyBorder="1" applyAlignment="1" applyProtection="1">
      <alignment horizont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1" fillId="0" borderId="28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3" fillId="0" borderId="0" xfId="5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Continuous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9" fontId="1" fillId="0" borderId="38" xfId="6" applyFont="1" applyBorder="1" applyAlignment="1" applyProtection="1">
      <alignment horizontal="center"/>
      <protection locked="0"/>
    </xf>
    <xf numFmtId="9" fontId="1" fillId="0" borderId="39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3" fontId="10" fillId="0" borderId="11" xfId="3" applyNumberFormat="1" applyFont="1" applyFill="1" applyBorder="1" applyAlignment="1" applyProtection="1">
      <alignment horizontal="right"/>
      <protection locked="0"/>
    </xf>
    <xf numFmtId="4" fontId="10" fillId="0" borderId="11" xfId="3" quotePrefix="1" applyNumberFormat="1" applyFont="1" applyFill="1" applyBorder="1" applyAlignment="1" applyProtection="1">
      <alignment horizontal="center"/>
      <protection locked="0"/>
    </xf>
    <xf numFmtId="4" fontId="10" fillId="0" borderId="12" xfId="3" quotePrefix="1" applyNumberFormat="1" applyFont="1" applyFill="1" applyBorder="1" applyAlignment="1" applyProtection="1">
      <alignment horizontal="center"/>
      <protection locked="0"/>
    </xf>
    <xf numFmtId="4" fontId="10" fillId="0" borderId="15" xfId="3" quotePrefix="1" applyNumberFormat="1" applyFont="1" applyFill="1" applyBorder="1" applyAlignment="1" applyProtection="1">
      <alignment horizontal="center"/>
      <protection locked="0"/>
    </xf>
    <xf numFmtId="4" fontId="10" fillId="0" borderId="28" xfId="3" quotePrefix="1" applyNumberFormat="1" applyFont="1" applyFill="1" applyBorder="1" applyAlignment="1" applyProtection="1">
      <alignment horizontal="center"/>
      <protection locked="0"/>
    </xf>
    <xf numFmtId="4" fontId="10" fillId="0" borderId="2" xfId="3" quotePrefix="1" applyNumberFormat="1" applyFont="1" applyFill="1" applyBorder="1" applyAlignment="1" applyProtection="1">
      <alignment horizontal="center"/>
      <protection locked="0"/>
    </xf>
    <xf numFmtId="4" fontId="10" fillId="0" borderId="2" xfId="0" applyNumberFormat="1" applyFont="1" applyFill="1" applyBorder="1" applyAlignment="1" applyProtection="1">
      <alignment horizontal="center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4" fontId="10" fillId="0" borderId="12" xfId="0" applyNumberFormat="1" applyFont="1" applyFill="1" applyBorder="1" applyAlignment="1" applyProtection="1">
      <alignment horizontal="center"/>
      <protection locked="0"/>
    </xf>
    <xf numFmtId="4" fontId="10" fillId="0" borderId="29" xfId="0" applyNumberFormat="1" applyFont="1" applyFill="1" applyBorder="1" applyAlignment="1" applyProtection="1">
      <alignment horizontal="center"/>
      <protection locked="0"/>
    </xf>
    <xf numFmtId="4" fontId="10" fillId="0" borderId="12" xfId="0" quotePrefix="1" applyNumberFormat="1" applyFont="1" applyFill="1" applyBorder="1" applyAlignment="1" applyProtection="1">
      <alignment horizontal="center"/>
      <protection locked="0"/>
    </xf>
    <xf numFmtId="3" fontId="10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quotePrefix="1" applyFont="1" applyFill="1" applyBorder="1" applyAlignment="1" applyProtection="1">
      <alignment horizontal="center"/>
      <protection locked="0"/>
    </xf>
    <xf numFmtId="0" fontId="4" fillId="0" borderId="46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5" xfId="5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7" xfId="5" applyFont="1" applyBorder="1" applyAlignment="1" applyProtection="1">
      <alignment vertical="center"/>
      <protection locked="0"/>
    </xf>
    <xf numFmtId="0" fontId="10" fillId="0" borderId="40" xfId="0" applyFont="1" applyBorder="1" applyProtection="1">
      <protection locked="0"/>
    </xf>
    <xf numFmtId="0" fontId="10" fillId="0" borderId="41" xfId="0" applyFont="1" applyBorder="1" applyProtection="1">
      <protection locked="0"/>
    </xf>
    <xf numFmtId="0" fontId="10" fillId="0" borderId="42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0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9" xfId="0" applyFont="1" applyBorder="1" applyAlignment="1" applyProtection="1">
      <alignment horizontal="centerContinuous"/>
      <protection locked="0"/>
    </xf>
    <xf numFmtId="1" fontId="4" fillId="0" borderId="56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/>
      <protection locked="0"/>
    </xf>
    <xf numFmtId="4" fontId="3" fillId="5" borderId="15" xfId="3" quotePrefix="1" applyNumberFormat="1" applyFont="1" applyFill="1" applyBorder="1" applyAlignment="1" applyProtection="1">
      <alignment horizontal="center"/>
    </xf>
    <xf numFmtId="4" fontId="3" fillId="5" borderId="11" xfId="3" quotePrefix="1" applyNumberFormat="1" applyFont="1" applyFill="1" applyBorder="1" applyAlignment="1" applyProtection="1">
      <alignment horizontal="center"/>
    </xf>
    <xf numFmtId="4" fontId="3" fillId="5" borderId="12" xfId="3" quotePrefix="1" applyNumberFormat="1" applyFont="1" applyFill="1" applyBorder="1" applyAlignment="1" applyProtection="1">
      <alignment horizontal="center"/>
    </xf>
    <xf numFmtId="4" fontId="3" fillId="5" borderId="28" xfId="3" quotePrefix="1" applyNumberFormat="1" applyFont="1" applyFill="1" applyBorder="1" applyAlignment="1" applyProtection="1">
      <alignment horizontal="center"/>
    </xf>
    <xf numFmtId="4" fontId="3" fillId="5" borderId="2" xfId="3" quotePrefix="1" applyNumberFormat="1" applyFont="1" applyFill="1" applyBorder="1" applyAlignment="1" applyProtection="1">
      <alignment horizontal="center"/>
    </xf>
    <xf numFmtId="4" fontId="3" fillId="6" borderId="2" xfId="0" applyNumberFormat="1" applyFont="1" applyFill="1" applyBorder="1" applyAlignment="1" applyProtection="1">
      <alignment horizontal="center"/>
    </xf>
    <xf numFmtId="4" fontId="3" fillId="6" borderId="11" xfId="0" applyNumberFormat="1" applyFont="1" applyFill="1" applyBorder="1" applyAlignment="1" applyProtection="1">
      <alignment horizontal="center"/>
    </xf>
    <xf numFmtId="4" fontId="3" fillId="6" borderId="12" xfId="0" applyNumberFormat="1" applyFont="1" applyFill="1" applyBorder="1" applyAlignment="1" applyProtection="1">
      <alignment horizontal="center"/>
    </xf>
    <xf numFmtId="4" fontId="3" fillId="6" borderId="29" xfId="0" applyNumberFormat="1" applyFont="1" applyFill="1" applyBorder="1" applyAlignment="1" applyProtection="1">
      <alignment horizontal="center"/>
    </xf>
    <xf numFmtId="4" fontId="3" fillId="6" borderId="12" xfId="0" quotePrefix="1" applyNumberFormat="1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protection locked="0"/>
    </xf>
    <xf numFmtId="0" fontId="3" fillId="0" borderId="0" xfId="4" applyProtection="1">
      <protection locked="0"/>
    </xf>
    <xf numFmtId="0" fontId="4" fillId="0" borderId="0" xfId="4" applyFont="1" applyAlignment="1" applyProtection="1">
      <alignment horizontal="centerContinuous"/>
      <protection locked="0"/>
    </xf>
    <xf numFmtId="0" fontId="3" fillId="0" borderId="0" xfId="4" applyAlignment="1" applyProtection="1">
      <alignment horizontal="centerContinuous"/>
      <protection locked="0"/>
    </xf>
    <xf numFmtId="0" fontId="8" fillId="4" borderId="0" xfId="4" applyFont="1" applyFill="1" applyAlignment="1" applyProtection="1">
      <alignment horizontal="centerContinuous"/>
      <protection locked="0"/>
    </xf>
    <xf numFmtId="0" fontId="3" fillId="4" borderId="0" xfId="4" applyFill="1" applyAlignment="1" applyProtection="1">
      <alignment horizontal="centerContinuous"/>
      <protection locked="0"/>
    </xf>
    <xf numFmtId="0" fontId="8" fillId="0" borderId="0" xfId="4" applyFont="1" applyFill="1" applyAlignment="1" applyProtection="1">
      <alignment horizontal="centerContinuous"/>
      <protection locked="0"/>
    </xf>
    <xf numFmtId="0" fontId="3" fillId="0" borderId="0" xfId="4" applyFill="1" applyAlignment="1" applyProtection="1">
      <alignment horizontal="centerContinuous"/>
      <protection locked="0"/>
    </xf>
    <xf numFmtId="0" fontId="3" fillId="0" borderId="0" xfId="4" applyFill="1" applyProtection="1">
      <protection locked="0"/>
    </xf>
    <xf numFmtId="0" fontId="4" fillId="0" borderId="9" xfId="4" applyFont="1" applyBorder="1" applyAlignment="1" applyProtection="1">
      <alignment horizontal="centerContinuous"/>
      <protection locked="0"/>
    </xf>
    <xf numFmtId="0" fontId="4" fillId="0" borderId="14" xfId="4" applyFont="1" applyBorder="1" applyAlignment="1" applyProtection="1">
      <alignment horizontal="center"/>
      <protection locked="0"/>
    </xf>
    <xf numFmtId="0" fontId="4" fillId="0" borderId="29" xfId="4" applyFont="1" applyBorder="1" applyAlignment="1" applyProtection="1">
      <alignment horizontal="center"/>
      <protection locked="0"/>
    </xf>
    <xf numFmtId="0" fontId="13" fillId="4" borderId="8" xfId="4" applyFont="1" applyFill="1" applyBorder="1" applyAlignment="1" applyProtection="1">
      <alignment horizontal="center"/>
      <protection locked="0"/>
    </xf>
    <xf numFmtId="17" fontId="4" fillId="0" borderId="2" xfId="4" applyNumberFormat="1" applyFont="1" applyBorder="1" applyAlignment="1" applyProtection="1">
      <alignment horizontal="center"/>
      <protection locked="0"/>
    </xf>
    <xf numFmtId="0" fontId="3" fillId="0" borderId="50" xfId="4" applyBorder="1" applyProtection="1">
      <protection locked="0"/>
    </xf>
    <xf numFmtId="17" fontId="4" fillId="0" borderId="11" xfId="4" applyNumberFormat="1" applyFont="1" applyBorder="1" applyAlignment="1" applyProtection="1">
      <alignment horizontal="center"/>
      <protection locked="0"/>
    </xf>
    <xf numFmtId="0" fontId="3" fillId="0" borderId="60" xfId="4" applyBorder="1" applyProtection="1">
      <protection locked="0"/>
    </xf>
    <xf numFmtId="17" fontId="4" fillId="0" borderId="12" xfId="4" applyNumberFormat="1" applyFont="1" applyBorder="1" applyAlignment="1" applyProtection="1">
      <alignment horizontal="center"/>
      <protection locked="0"/>
    </xf>
    <xf numFmtId="0" fontId="3" fillId="0" borderId="61" xfId="4" applyBorder="1" applyProtection="1">
      <protection locked="0"/>
    </xf>
    <xf numFmtId="0" fontId="3" fillId="0" borderId="2" xfId="4" applyBorder="1" applyProtection="1">
      <protection locked="0"/>
    </xf>
    <xf numFmtId="0" fontId="3" fillId="0" borderId="11" xfId="4" applyBorder="1" applyProtection="1">
      <protection locked="0"/>
    </xf>
    <xf numFmtId="0" fontId="3" fillId="0" borderId="12" xfId="4" applyBorder="1" applyProtection="1">
      <protection locked="0"/>
    </xf>
    <xf numFmtId="0" fontId="3" fillId="0" borderId="0" xfId="4"/>
    <xf numFmtId="0" fontId="4" fillId="0" borderId="29" xfId="0" applyFont="1" applyBorder="1" applyProtection="1"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0" fillId="0" borderId="23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24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0" fillId="7" borderId="0" xfId="0" applyFill="1" applyAlignment="1" applyProtection="1">
      <alignment horizontal="centerContinuous"/>
      <protection locked="0"/>
    </xf>
    <xf numFmtId="0" fontId="1" fillId="7" borderId="0" xfId="0" applyFont="1" applyFill="1" applyAlignment="1" applyProtection="1">
      <alignment horizontal="centerContinuous"/>
      <protection locked="0"/>
    </xf>
    <xf numFmtId="0" fontId="1" fillId="7" borderId="9" xfId="0" applyFont="1" applyFill="1" applyBorder="1" applyAlignment="1" applyProtection="1">
      <alignment horizontal="center"/>
      <protection locked="0"/>
    </xf>
    <xf numFmtId="0" fontId="1" fillId="7" borderId="9" xfId="0" applyFont="1" applyFill="1" applyBorder="1" applyAlignment="1" applyProtection="1">
      <alignment horizontal="centerContinuous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13" fillId="7" borderId="14" xfId="0" applyFont="1" applyFill="1" applyBorder="1" applyProtection="1">
      <protection locked="0"/>
    </xf>
    <xf numFmtId="0" fontId="13" fillId="7" borderId="29" xfId="0" applyFont="1" applyFill="1" applyBorder="1" applyProtection="1">
      <protection locked="0"/>
    </xf>
    <xf numFmtId="0" fontId="13" fillId="7" borderId="8" xfId="0" applyFont="1" applyFill="1" applyBorder="1" applyProtection="1">
      <protection locked="0"/>
    </xf>
    <xf numFmtId="0" fontId="2" fillId="7" borderId="8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9" fontId="0" fillId="7" borderId="9" xfId="0" applyNumberFormat="1" applyFill="1" applyBorder="1" applyProtection="1">
      <protection locked="0"/>
    </xf>
    <xf numFmtId="0" fontId="10" fillId="7" borderId="0" xfId="0" applyFont="1" applyFill="1" applyProtection="1">
      <protection locked="0"/>
    </xf>
    <xf numFmtId="0" fontId="4" fillId="7" borderId="0" xfId="0" applyFont="1" applyFill="1" applyAlignment="1" applyProtection="1">
      <protection locked="0"/>
    </xf>
    <xf numFmtId="0" fontId="10" fillId="7" borderId="0" xfId="0" applyFont="1" applyFill="1" applyBorder="1" applyProtection="1"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0" fontId="4" fillId="7" borderId="14" xfId="0" applyFont="1" applyFill="1" applyBorder="1" applyAlignment="1" applyProtection="1">
      <alignment horizontal="center"/>
      <protection locked="0"/>
    </xf>
    <xf numFmtId="0" fontId="4" fillId="7" borderId="21" xfId="0" applyFont="1" applyFill="1" applyBorder="1" applyAlignment="1" applyProtection="1">
      <alignment horizontal="center"/>
      <protection locked="0"/>
    </xf>
    <xf numFmtId="0" fontId="10" fillId="7" borderId="33" xfId="0" applyFont="1" applyFill="1" applyBorder="1" applyProtection="1">
      <protection locked="0"/>
    </xf>
    <xf numFmtId="0" fontId="4" fillId="7" borderId="23" xfId="0" applyFont="1" applyFill="1" applyBorder="1" applyAlignment="1" applyProtection="1">
      <alignment horizontal="center"/>
      <protection locked="0"/>
    </xf>
    <xf numFmtId="0" fontId="10" fillId="7" borderId="5" xfId="0" applyFont="1" applyFill="1" applyBorder="1" applyProtection="1">
      <protection locked="0"/>
    </xf>
    <xf numFmtId="0" fontId="4" fillId="7" borderId="24" xfId="0" applyFont="1" applyFill="1" applyBorder="1" applyAlignment="1" applyProtection="1">
      <alignment horizontal="center"/>
      <protection locked="0"/>
    </xf>
    <xf numFmtId="0" fontId="10" fillId="7" borderId="6" xfId="0" applyFont="1" applyFill="1" applyBorder="1" applyProtection="1">
      <protection locked="0"/>
    </xf>
    <xf numFmtId="1" fontId="4" fillId="7" borderId="25" xfId="0" applyNumberFormat="1" applyFont="1" applyFill="1" applyBorder="1" applyAlignment="1" applyProtection="1">
      <alignment horizontal="center"/>
      <protection locked="0"/>
    </xf>
    <xf numFmtId="0" fontId="10" fillId="7" borderId="17" xfId="0" applyFont="1" applyFill="1" applyBorder="1" applyProtection="1">
      <protection locked="0"/>
    </xf>
    <xf numFmtId="0" fontId="4" fillId="7" borderId="42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 applyProtection="1">
      <alignment horizontal="centerContinuous"/>
      <protection locked="0"/>
    </xf>
    <xf numFmtId="0" fontId="4" fillId="7" borderId="37" xfId="0" applyFont="1" applyFill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10" fillId="0" borderId="26" xfId="0" applyFont="1" applyBorder="1" applyProtection="1">
      <protection locked="0"/>
    </xf>
    <xf numFmtId="0" fontId="10" fillId="0" borderId="45" xfId="0" applyFont="1" applyBorder="1" applyProtection="1"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10" fillId="0" borderId="21" xfId="0" applyFont="1" applyBorder="1" applyProtection="1">
      <protection locked="0"/>
    </xf>
    <xf numFmtId="0" fontId="10" fillId="0" borderId="33" xfId="0" applyFont="1" applyBorder="1" applyProtection="1">
      <protection locked="0"/>
    </xf>
    <xf numFmtId="1" fontId="4" fillId="7" borderId="2" xfId="0" applyNumberFormat="1" applyFont="1" applyFill="1" applyBorder="1" applyAlignment="1" applyProtection="1">
      <alignment horizontal="center"/>
      <protection locked="0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3" fontId="10" fillId="0" borderId="25" xfId="0" applyNumberFormat="1" applyFont="1" applyBorder="1" applyAlignment="1" applyProtection="1">
      <alignment horizontal="center"/>
      <protection locked="0"/>
    </xf>
    <xf numFmtId="3" fontId="10" fillId="0" borderId="16" xfId="0" applyNumberFormat="1" applyFont="1" applyBorder="1" applyAlignment="1" applyProtection="1">
      <alignment horizontal="center"/>
      <protection locked="0"/>
    </xf>
    <xf numFmtId="3" fontId="10" fillId="0" borderId="15" xfId="0" applyNumberFormat="1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17" fontId="4" fillId="7" borderId="2" xfId="0" applyNumberFormat="1" applyFont="1" applyFill="1" applyBorder="1" applyAlignment="1" applyProtection="1">
      <alignment horizontal="center"/>
      <protection locked="0"/>
    </xf>
    <xf numFmtId="2" fontId="4" fillId="7" borderId="12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4" fontId="10" fillId="0" borderId="15" xfId="0" applyNumberFormat="1" applyFont="1" applyFill="1" applyBorder="1" applyAlignment="1" applyProtection="1">
      <alignment horizontal="center"/>
      <protection locked="0"/>
    </xf>
    <xf numFmtId="0" fontId="4" fillId="7" borderId="62" xfId="0" applyFont="1" applyFill="1" applyBorder="1" applyAlignment="1" applyProtection="1">
      <alignment horizontal="center"/>
      <protection locked="0"/>
    </xf>
    <xf numFmtId="0" fontId="4" fillId="7" borderId="63" xfId="0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0" fontId="4" fillId="7" borderId="40" xfId="0" applyFont="1" applyFill="1" applyBorder="1" applyAlignment="1" applyProtection="1">
      <alignment horizontal="centerContinuous"/>
      <protection locked="0"/>
    </xf>
    <xf numFmtId="0" fontId="4" fillId="7" borderId="19" xfId="0" applyFont="1" applyFill="1" applyBorder="1" applyProtection="1">
      <protection locked="0"/>
    </xf>
    <xf numFmtId="0" fontId="4" fillId="7" borderId="20" xfId="0" applyFont="1" applyFill="1" applyBorder="1" applyProtection="1">
      <protection locked="0"/>
    </xf>
    <xf numFmtId="0" fontId="4" fillId="7" borderId="13" xfId="0" applyFont="1" applyFill="1" applyBorder="1" applyProtection="1">
      <protection locked="0"/>
    </xf>
    <xf numFmtId="14" fontId="4" fillId="7" borderId="2" xfId="0" applyNumberFormat="1" applyFont="1" applyFill="1" applyBorder="1" applyAlignment="1" applyProtection="1">
      <alignment horizontal="center"/>
      <protection locked="0"/>
    </xf>
    <xf numFmtId="14" fontId="4" fillId="7" borderId="12" xfId="0" applyNumberFormat="1" applyFont="1" applyFill="1" applyBorder="1" applyAlignment="1" applyProtection="1">
      <alignment horizontal="center"/>
      <protection locked="0"/>
    </xf>
    <xf numFmtId="0" fontId="1" fillId="7" borderId="14" xfId="5" applyFont="1" applyFill="1" applyBorder="1" applyAlignment="1" applyProtection="1">
      <alignment horizontal="center"/>
      <protection locked="0"/>
    </xf>
    <xf numFmtId="0" fontId="1" fillId="7" borderId="8" xfId="5" applyFont="1" applyFill="1" applyBorder="1" applyAlignment="1" applyProtection="1">
      <alignment horizontal="center"/>
      <protection locked="0"/>
    </xf>
    <xf numFmtId="0" fontId="4" fillId="7" borderId="0" xfId="5" applyFont="1" applyFill="1" applyBorder="1" applyAlignment="1" applyProtection="1">
      <alignment horizontal="left"/>
      <protection locked="0"/>
    </xf>
    <xf numFmtId="0" fontId="13" fillId="7" borderId="0" xfId="5" applyFont="1" applyFill="1" applyBorder="1" applyAlignment="1" applyProtection="1">
      <alignment horizontal="left"/>
      <protection locked="0"/>
    </xf>
    <xf numFmtId="0" fontId="8" fillId="7" borderId="0" xfId="5" applyFont="1" applyFill="1" applyBorder="1" applyAlignment="1" applyProtection="1">
      <alignment horizontal="left"/>
      <protection locked="0"/>
    </xf>
    <xf numFmtId="0" fontId="0" fillId="7" borderId="8" xfId="0" applyFill="1" applyBorder="1" applyAlignment="1">
      <alignment horizontal="center" vertical="center" wrapText="1"/>
    </xf>
    <xf numFmtId="0" fontId="4" fillId="7" borderId="0" xfId="0" applyFont="1" applyFill="1" applyAlignment="1" applyProtection="1">
      <alignment horizontal="centerContinuous" wrapText="1"/>
      <protection locked="0"/>
    </xf>
    <xf numFmtId="0" fontId="1" fillId="7" borderId="0" xfId="0" applyFont="1" applyFill="1" applyAlignment="1" applyProtection="1">
      <alignment horizontal="centerContinuous" wrapText="1"/>
      <protection locked="0"/>
    </xf>
    <xf numFmtId="0" fontId="1" fillId="7" borderId="0" xfId="0" applyFont="1" applyFill="1" applyProtection="1">
      <protection locked="0"/>
    </xf>
    <xf numFmtId="0" fontId="20" fillId="0" borderId="0" xfId="0" applyFont="1" applyProtection="1">
      <protection locked="0"/>
    </xf>
    <xf numFmtId="0" fontId="16" fillId="0" borderId="40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2" fillId="7" borderId="35" xfId="0" applyFont="1" applyFill="1" applyBorder="1" applyAlignment="1" applyProtection="1">
      <alignment horizontal="center"/>
      <protection locked="0"/>
    </xf>
    <xf numFmtId="0" fontId="2" fillId="7" borderId="64" xfId="0" applyFont="1" applyFill="1" applyBorder="1" applyAlignment="1" applyProtection="1">
      <alignment horizontal="center"/>
      <protection locked="0"/>
    </xf>
    <xf numFmtId="0" fontId="10" fillId="7" borderId="46" xfId="0" applyFont="1" applyFill="1" applyBorder="1" applyAlignment="1" applyProtection="1">
      <alignment horizontal="right"/>
      <protection locked="0"/>
    </xf>
    <xf numFmtId="0" fontId="10" fillId="7" borderId="34" xfId="0" applyFont="1" applyFill="1" applyBorder="1" applyAlignment="1" applyProtection="1">
      <alignment horizontal="right"/>
      <protection locked="0"/>
    </xf>
    <xf numFmtId="0" fontId="10" fillId="7" borderId="2" xfId="0" applyFont="1" applyFill="1" applyBorder="1" applyAlignment="1" applyProtection="1">
      <alignment horizontal="right"/>
      <protection locked="0"/>
    </xf>
    <xf numFmtId="0" fontId="10" fillId="7" borderId="11" xfId="0" applyFont="1" applyFill="1" applyBorder="1" applyAlignment="1" applyProtection="1">
      <alignment horizontal="right"/>
      <protection locked="0"/>
    </xf>
    <xf numFmtId="0" fontId="10" fillId="7" borderId="50" xfId="0" applyFont="1" applyFill="1" applyBorder="1" applyAlignment="1" applyProtection="1">
      <alignment horizontal="right"/>
      <protection locked="0"/>
    </xf>
    <xf numFmtId="0" fontId="10" fillId="7" borderId="60" xfId="0" applyFont="1" applyFill="1" applyBorder="1" applyAlignment="1" applyProtection="1">
      <alignment horizontal="right"/>
      <protection locked="0"/>
    </xf>
    <xf numFmtId="0" fontId="2" fillId="7" borderId="53" xfId="0" applyFont="1" applyFill="1" applyBorder="1" applyAlignment="1" applyProtection="1">
      <alignment horizontal="center"/>
      <protection locked="0"/>
    </xf>
    <xf numFmtId="0" fontId="2" fillId="7" borderId="37" xfId="0" applyFont="1" applyFill="1" applyBorder="1" applyAlignment="1" applyProtection="1">
      <alignment horizontal="center"/>
      <protection locked="0"/>
    </xf>
    <xf numFmtId="0" fontId="10" fillId="7" borderId="47" xfId="0" applyFont="1" applyFill="1" applyBorder="1" applyAlignment="1" applyProtection="1">
      <alignment horizontal="right"/>
      <protection locked="0"/>
    </xf>
    <xf numFmtId="0" fontId="10" fillId="7" borderId="12" xfId="0" applyFont="1" applyFill="1" applyBorder="1" applyAlignment="1" applyProtection="1">
      <alignment horizontal="right"/>
      <protection locked="0"/>
    </xf>
    <xf numFmtId="0" fontId="10" fillId="7" borderId="61" xfId="0" applyFont="1" applyFill="1" applyBorder="1" applyAlignment="1" applyProtection="1">
      <alignment horizontal="right"/>
      <protection locked="0"/>
    </xf>
    <xf numFmtId="0" fontId="19" fillId="7" borderId="0" xfId="0" applyFont="1" applyFill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6" fillId="0" borderId="65" xfId="0" applyFont="1" applyBorder="1" applyAlignment="1" applyProtection="1">
      <alignment horizontal="center"/>
      <protection locked="0"/>
    </xf>
    <xf numFmtId="0" fontId="16" fillId="0" borderId="6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10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40" xfId="5" applyFont="1" applyFill="1" applyBorder="1" applyAlignment="1" applyProtection="1">
      <alignment horizontal="center"/>
      <protection locked="0"/>
    </xf>
    <xf numFmtId="0" fontId="4" fillId="0" borderId="42" xfId="5" applyFont="1" applyFill="1" applyBorder="1" applyAlignment="1" applyProtection="1">
      <alignment horizontal="center"/>
      <protection locked="0"/>
    </xf>
    <xf numFmtId="0" fontId="4" fillId="7" borderId="40" xfId="5" applyFont="1" applyFill="1" applyBorder="1" applyAlignment="1" applyProtection="1">
      <alignment horizontal="center"/>
      <protection locked="0"/>
    </xf>
    <xf numFmtId="0" fontId="4" fillId="7" borderId="42" xfId="5" applyFont="1" applyFill="1" applyBorder="1" applyAlignment="1" applyProtection="1">
      <alignment horizontal="center"/>
      <protection locked="0"/>
    </xf>
    <xf numFmtId="0" fontId="4" fillId="7" borderId="0" xfId="5" applyFont="1" applyFill="1" applyBorder="1" applyAlignment="1" applyProtection="1">
      <alignment horizontal="left" wrapText="1"/>
      <protection locked="0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wrapText="1"/>
    </xf>
    <xf numFmtId="0" fontId="4" fillId="7" borderId="0" xfId="5" applyFont="1" applyFill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4" fillId="7" borderId="46" xfId="0" applyFont="1" applyFill="1" applyBorder="1" applyAlignment="1" applyProtection="1">
      <alignment horizontal="center"/>
      <protection locked="0"/>
    </xf>
    <xf numFmtId="0" fontId="4" fillId="7" borderId="50" xfId="0" applyFont="1" applyFill="1" applyBorder="1" applyAlignment="1" applyProtection="1">
      <alignment horizontal="center"/>
      <protection locked="0"/>
    </xf>
    <xf numFmtId="0" fontId="4" fillId="0" borderId="0" xfId="4" applyFont="1" applyAlignment="1" applyProtection="1">
      <alignment horizontal="center"/>
      <protection locked="0"/>
    </xf>
    <xf numFmtId="0" fontId="18" fillId="0" borderId="0" xfId="4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0</xdr:rowOff>
    </xdr:from>
    <xdr:to>
      <xdr:col>5</xdr:col>
      <xdr:colOff>666750</xdr:colOff>
      <xdr:row>4</xdr:row>
      <xdr:rowOff>47625</xdr:rowOff>
    </xdr:to>
    <xdr:sp macro="" textlink="">
      <xdr:nvSpPr>
        <xdr:cNvPr id="2107" name="AutoShape 1"/>
        <xdr:cNvSpPr>
          <a:spLocks noChangeArrowheads="1"/>
        </xdr:cNvSpPr>
      </xdr:nvSpPr>
      <xdr:spPr bwMode="auto">
        <a:xfrm rot="1316310">
          <a:off x="5391150" y="323850"/>
          <a:ext cx="685800" cy="371475"/>
        </a:xfrm>
        <a:prstGeom prst="curvedDownArrow">
          <a:avLst>
            <a:gd name="adj1" fmla="val 36923"/>
            <a:gd name="adj2" fmla="val 7384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4</xdr:row>
      <xdr:rowOff>390525</xdr:rowOff>
    </xdr:from>
    <xdr:to>
      <xdr:col>6</xdr:col>
      <xdr:colOff>371475</xdr:colOff>
      <xdr:row>5</xdr:row>
      <xdr:rowOff>142875</xdr:rowOff>
    </xdr:to>
    <xdr:sp macro="" textlink="">
      <xdr:nvSpPr>
        <xdr:cNvPr id="1087" name="AutoShape 4"/>
        <xdr:cNvSpPr>
          <a:spLocks noChangeArrowheads="1"/>
        </xdr:cNvSpPr>
      </xdr:nvSpPr>
      <xdr:spPr bwMode="auto">
        <a:xfrm rot="1545154">
          <a:off x="7086600" y="1066800"/>
          <a:ext cx="876300" cy="514350"/>
        </a:xfrm>
        <a:prstGeom prst="curvedDownArrow">
          <a:avLst>
            <a:gd name="adj1" fmla="val 35044"/>
            <a:gd name="adj2" fmla="val 7009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XPORTADOR%20DUMPING%20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1.modelos prod.invest."/>
      <sheetName val="2-total país"/>
      <sheetName val="3-volumenes"/>
      <sheetName val="4,1-expo"/>
      <sheetName val="4.2-expo "/>
      <sheetName val="5-precios"/>
      <sheetName val="6-pr internac"/>
    </sheetNames>
    <sheetDataSet>
      <sheetData sheetId="0"/>
      <sheetData sheetId="1">
        <row r="3">
          <cell r="A3" t="str">
            <v>Producto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D42" sqref="D42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08" t="s">
        <v>130</v>
      </c>
      <c r="B3" s="109"/>
      <c r="C3" s="109"/>
      <c r="D3" s="109"/>
      <c r="E3" s="110"/>
    </row>
    <row r="4" spans="1:8" ht="15" customHeight="1" thickBot="1" x14ac:dyDescent="0.25">
      <c r="A4" s="111" t="s">
        <v>131</v>
      </c>
      <c r="B4" s="112"/>
      <c r="C4" s="112"/>
      <c r="D4" s="112"/>
      <c r="E4" s="113"/>
    </row>
    <row r="5" spans="1:8" ht="15" customHeight="1" thickBot="1" x14ac:dyDescent="0.25"/>
    <row r="6" spans="1:8" ht="15" customHeight="1" thickBot="1" x14ac:dyDescent="0.25">
      <c r="A6" s="114" t="s">
        <v>132</v>
      </c>
      <c r="B6" s="115"/>
      <c r="C6" s="115"/>
      <c r="D6" s="115"/>
      <c r="E6" s="116"/>
    </row>
    <row r="7" spans="1:8" ht="15" customHeight="1" thickBot="1" x14ac:dyDescent="0.25"/>
    <row r="8" spans="1:8" ht="15" customHeight="1" thickBot="1" x14ac:dyDescent="0.25">
      <c r="A8" s="114" t="s">
        <v>133</v>
      </c>
      <c r="B8" s="115"/>
      <c r="C8" s="115"/>
      <c r="D8" s="115"/>
      <c r="E8" s="115"/>
      <c r="F8" s="115"/>
      <c r="G8" s="115"/>
      <c r="H8" s="116"/>
    </row>
    <row r="9" spans="1:8" ht="15" customHeight="1" thickBot="1" x14ac:dyDescent="0.25"/>
    <row r="10" spans="1:8" ht="41.25" customHeight="1" thickBot="1" x14ac:dyDescent="0.25">
      <c r="A10" s="428" t="s">
        <v>134</v>
      </c>
      <c r="B10" s="429"/>
      <c r="C10" s="429"/>
      <c r="D10" s="429"/>
      <c r="E10" s="429"/>
      <c r="F10" s="429"/>
      <c r="G10" s="429"/>
      <c r="H10" s="430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17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4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C51" sqref="C51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249" t="s">
        <v>22</v>
      </c>
    </row>
    <row r="4" spans="1:6" x14ac:dyDescent="0.2">
      <c r="A4" s="250" t="s">
        <v>23</v>
      </c>
    </row>
    <row r="5" spans="1:6" x14ac:dyDescent="0.2">
      <c r="A5" s="52" t="s">
        <v>24</v>
      </c>
    </row>
    <row r="6" spans="1:6" x14ac:dyDescent="0.2">
      <c r="A6" s="52" t="s">
        <v>25</v>
      </c>
    </row>
    <row r="8" spans="1:6" x14ac:dyDescent="0.2">
      <c r="A8" s="52" t="s">
        <v>174</v>
      </c>
    </row>
    <row r="9" spans="1:6" x14ac:dyDescent="0.2">
      <c r="A9" s="52" t="s">
        <v>26</v>
      </c>
    </row>
    <row r="11" spans="1:6" x14ac:dyDescent="0.2">
      <c r="A11" s="52" t="s">
        <v>27</v>
      </c>
    </row>
    <row r="12" spans="1:6" x14ac:dyDescent="0.2">
      <c r="A12" s="52" t="s">
        <v>28</v>
      </c>
    </row>
    <row r="14" spans="1:6" ht="13.5" thickBot="1" x14ac:dyDescent="0.25">
      <c r="C14" s="251" t="s">
        <v>29</v>
      </c>
      <c r="D14" s="120"/>
    </row>
    <row r="15" spans="1:6" x14ac:dyDescent="0.2">
      <c r="A15" s="252" t="s">
        <v>30</v>
      </c>
      <c r="B15" s="253" t="s">
        <v>31</v>
      </c>
      <c r="C15" s="253" t="s">
        <v>32</v>
      </c>
      <c r="D15" s="253" t="s">
        <v>33</v>
      </c>
      <c r="E15" s="254" t="s">
        <v>34</v>
      </c>
      <c r="F15" s="255" t="s">
        <v>13</v>
      </c>
    </row>
    <row r="16" spans="1:6" ht="13.5" thickBot="1" x14ac:dyDescent="0.25">
      <c r="A16" s="177">
        <v>2016</v>
      </c>
      <c r="B16" s="178">
        <v>384</v>
      </c>
      <c r="C16" s="178">
        <v>430</v>
      </c>
      <c r="D16" s="178">
        <v>96</v>
      </c>
      <c r="E16" s="256">
        <v>50</v>
      </c>
      <c r="F16" s="146">
        <f>SUM(B16:E16)</f>
        <v>960</v>
      </c>
    </row>
    <row r="18" spans="1:5" x14ac:dyDescent="0.2">
      <c r="A18" s="52" t="s">
        <v>35</v>
      </c>
    </row>
    <row r="20" spans="1:5" ht="13.5" thickBot="1" x14ac:dyDescent="0.25">
      <c r="A20" s="52" t="s">
        <v>175</v>
      </c>
    </row>
    <row r="21" spans="1:5" x14ac:dyDescent="0.2">
      <c r="A21" s="257" t="s">
        <v>36</v>
      </c>
      <c r="B21" s="258" t="s">
        <v>31</v>
      </c>
      <c r="C21" s="258" t="s">
        <v>32</v>
      </c>
      <c r="D21" s="258" t="s">
        <v>33</v>
      </c>
      <c r="E21" s="259" t="s">
        <v>34</v>
      </c>
    </row>
    <row r="22" spans="1:5" ht="13.5" thickBot="1" x14ac:dyDescent="0.25">
      <c r="A22" s="260" t="s">
        <v>176</v>
      </c>
      <c r="B22" s="261">
        <f>+B16/$F$16</f>
        <v>0.4</v>
      </c>
      <c r="C22" s="261">
        <f>+C16/$F$16</f>
        <v>0.44791666666666669</v>
      </c>
      <c r="D22" s="261">
        <f>+D16/$F$16</f>
        <v>0.1</v>
      </c>
      <c r="E22" s="262">
        <f>+E16/$F$16</f>
        <v>5.2083333333333336E-2</v>
      </c>
    </row>
    <row r="24" spans="1:5" x14ac:dyDescent="0.2">
      <c r="A24" s="52" t="s">
        <v>37</v>
      </c>
    </row>
    <row r="26" spans="1:5" x14ac:dyDescent="0.2">
      <c r="A26" s="52" t="s">
        <v>38</v>
      </c>
    </row>
    <row r="27" spans="1:5" x14ac:dyDescent="0.2">
      <c r="A27" s="52" t="s">
        <v>39</v>
      </c>
    </row>
    <row r="28" spans="1:5" x14ac:dyDescent="0.2">
      <c r="A28" s="52" t="s">
        <v>40</v>
      </c>
    </row>
    <row r="29" spans="1:5" x14ac:dyDescent="0.2">
      <c r="A29" s="52" t="s">
        <v>41</v>
      </c>
    </row>
    <row r="31" spans="1:5" x14ac:dyDescent="0.2">
      <c r="A31" s="52" t="s">
        <v>42</v>
      </c>
    </row>
    <row r="32" spans="1:5" x14ac:dyDescent="0.2">
      <c r="A32" s="52" t="s">
        <v>43</v>
      </c>
    </row>
    <row r="34" spans="1:1" x14ac:dyDescent="0.2">
      <c r="A34" s="52" t="s">
        <v>177</v>
      </c>
    </row>
    <row r="35" spans="1:1" x14ac:dyDescent="0.2">
      <c r="A35" s="52" t="s">
        <v>178</v>
      </c>
    </row>
    <row r="36" spans="1:1" x14ac:dyDescent="0.2">
      <c r="A36" s="52" t="s">
        <v>44</v>
      </c>
    </row>
    <row r="38" spans="1:1" x14ac:dyDescent="0.2">
      <c r="A38" s="52" t="s">
        <v>45</v>
      </c>
    </row>
    <row r="39" spans="1:1" x14ac:dyDescent="0.2">
      <c r="A39" s="52" t="s">
        <v>46</v>
      </c>
    </row>
    <row r="40" spans="1:1" x14ac:dyDescent="0.2">
      <c r="A40" s="52" t="s">
        <v>47</v>
      </c>
    </row>
    <row r="41" spans="1:1" x14ac:dyDescent="0.2">
      <c r="A41" s="52" t="s">
        <v>48</v>
      </c>
    </row>
    <row r="50" spans="1:4" x14ac:dyDescent="0.2">
      <c r="A50" s="153"/>
      <c r="B50" s="263"/>
      <c r="C50" s="263"/>
      <c r="D50" s="263"/>
    </row>
    <row r="51" spans="1:4" x14ac:dyDescent="0.2">
      <c r="A51" s="153"/>
      <c r="B51" s="263"/>
      <c r="C51" s="263"/>
      <c r="D51" s="263"/>
    </row>
  </sheetData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31496062992125984"/>
  <pageSetup paperSize="9" orientation="portrait" horizontalDpi="4294967292" verticalDpi="300" r:id="rId1"/>
  <headerFooter alignWithMargins="0"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J14"/>
  <sheetViews>
    <sheetView showGridLines="0" zoomScale="75" workbookViewId="0">
      <selection activeCell="C51" sqref="C51"/>
    </sheetView>
  </sheetViews>
  <sheetFormatPr baseColWidth="10" defaultRowHeight="12.75" x14ac:dyDescent="0.2"/>
  <cols>
    <col min="1" max="1" width="6.85546875" style="52" customWidth="1"/>
    <col min="2" max="2" width="15.7109375" style="52" customWidth="1"/>
    <col min="3" max="8" width="22.42578125" style="52" customWidth="1"/>
    <col min="9" max="9" width="22.42578125" style="52" bestFit="1" customWidth="1"/>
    <col min="10" max="10" width="26.140625" style="52" customWidth="1"/>
    <col min="11" max="16384" width="11.42578125" style="52"/>
  </cols>
  <sheetData>
    <row r="1" spans="2:10" x14ac:dyDescent="0.2">
      <c r="B1" s="450" t="s">
        <v>125</v>
      </c>
      <c r="C1" s="450"/>
      <c r="D1" s="450"/>
      <c r="E1" s="450"/>
      <c r="F1" s="450"/>
      <c r="G1" s="450"/>
      <c r="H1" s="450"/>
      <c r="I1" s="450"/>
      <c r="J1" s="450"/>
    </row>
    <row r="2" spans="2:10" x14ac:dyDescent="0.2">
      <c r="B2" s="450" t="s">
        <v>124</v>
      </c>
      <c r="C2" s="450"/>
      <c r="D2" s="450"/>
      <c r="E2" s="450"/>
      <c r="F2" s="450"/>
      <c r="G2" s="450"/>
      <c r="H2" s="450"/>
      <c r="I2" s="450"/>
      <c r="J2" s="450"/>
    </row>
    <row r="3" spans="2:10" ht="13.5" thickBot="1" x14ac:dyDescent="0.25">
      <c r="B3" s="119"/>
      <c r="C3" s="244"/>
      <c r="D3" s="244"/>
      <c r="E3" s="244"/>
      <c r="F3" s="244"/>
    </row>
    <row r="4" spans="2:10" ht="13.5" thickBot="1" x14ac:dyDescent="0.25">
      <c r="B4" s="455" t="s">
        <v>12</v>
      </c>
      <c r="C4" s="458" t="s">
        <v>123</v>
      </c>
      <c r="D4" s="451"/>
      <c r="E4" s="451"/>
      <c r="F4" s="452"/>
      <c r="G4" s="458" t="s">
        <v>185</v>
      </c>
      <c r="H4" s="451"/>
      <c r="I4" s="451"/>
      <c r="J4" s="452"/>
    </row>
    <row r="5" spans="2:10" ht="15.75" customHeight="1" thickBot="1" x14ac:dyDescent="0.25">
      <c r="B5" s="456"/>
      <c r="C5" s="451" t="s">
        <v>126</v>
      </c>
      <c r="D5" s="451"/>
      <c r="E5" s="452"/>
      <c r="F5" s="453" t="s">
        <v>186</v>
      </c>
      <c r="G5" s="451" t="s">
        <v>126</v>
      </c>
      <c r="H5" s="451"/>
      <c r="I5" s="452"/>
      <c r="J5" s="453" t="s">
        <v>186</v>
      </c>
    </row>
    <row r="6" spans="2:10" ht="29.25" customHeight="1" thickBot="1" x14ac:dyDescent="0.25">
      <c r="B6" s="457"/>
      <c r="C6" s="388" t="s">
        <v>204</v>
      </c>
      <c r="D6" s="58" t="s">
        <v>51</v>
      </c>
      <c r="E6" s="58" t="s">
        <v>148</v>
      </c>
      <c r="F6" s="454"/>
      <c r="G6" s="388" t="s">
        <v>204</v>
      </c>
      <c r="H6" s="58" t="s">
        <v>51</v>
      </c>
      <c r="I6" s="58" t="s">
        <v>148</v>
      </c>
      <c r="J6" s="454"/>
    </row>
    <row r="7" spans="2:10" x14ac:dyDescent="0.2">
      <c r="B7" s="324">
        <f>'3.vol.'!C53</f>
        <v>2014</v>
      </c>
      <c r="C7" s="321"/>
      <c r="D7" s="283"/>
      <c r="E7" s="246"/>
      <c r="F7" s="140"/>
      <c r="G7" s="321"/>
      <c r="H7" s="283"/>
      <c r="I7" s="246"/>
      <c r="J7" s="140"/>
    </row>
    <row r="8" spans="2:10" x14ac:dyDescent="0.2">
      <c r="B8" s="325">
        <f>'3.vol.'!C54</f>
        <v>2015</v>
      </c>
      <c r="C8" s="322"/>
      <c r="D8" s="284"/>
      <c r="E8" s="121"/>
      <c r="F8" s="124"/>
      <c r="G8" s="322"/>
      <c r="H8" s="284"/>
      <c r="I8" s="121"/>
      <c r="J8" s="124"/>
    </row>
    <row r="9" spans="2:10" ht="13.5" thickBot="1" x14ac:dyDescent="0.25">
      <c r="B9" s="326">
        <f>'3.vol.'!C55</f>
        <v>2016</v>
      </c>
      <c r="C9" s="323"/>
      <c r="D9" s="285"/>
      <c r="E9" s="122"/>
      <c r="F9" s="145"/>
      <c r="G9" s="323"/>
      <c r="H9" s="285"/>
      <c r="I9" s="122"/>
      <c r="J9" s="145"/>
    </row>
    <row r="10" spans="2:10" x14ac:dyDescent="0.2">
      <c r="B10" s="300">
        <f>'3.vol.'!C56</f>
        <v>2017</v>
      </c>
      <c r="C10" s="245"/>
      <c r="D10" s="283"/>
      <c r="E10" s="246"/>
      <c r="F10" s="140"/>
      <c r="G10" s="245"/>
      <c r="H10" s="283"/>
      <c r="I10" s="246"/>
      <c r="J10" s="140"/>
    </row>
    <row r="11" spans="2:10" x14ac:dyDescent="0.2">
      <c r="B11" s="131">
        <f>'3.vol.'!C57</f>
        <v>2018</v>
      </c>
      <c r="C11" s="247"/>
      <c r="D11" s="284"/>
      <c r="E11" s="121"/>
      <c r="F11" s="124"/>
      <c r="G11" s="247"/>
      <c r="H11" s="284"/>
      <c r="I11" s="121"/>
      <c r="J11" s="124"/>
    </row>
    <row r="12" spans="2:10" ht="13.5" thickBot="1" x14ac:dyDescent="0.25">
      <c r="B12" s="134">
        <f>'3.vol.'!C58</f>
        <v>2019</v>
      </c>
      <c r="C12" s="248"/>
      <c r="D12" s="285"/>
      <c r="E12" s="122"/>
      <c r="F12" s="145"/>
      <c r="G12" s="248"/>
      <c r="H12" s="285"/>
      <c r="I12" s="122"/>
      <c r="J12" s="145"/>
    </row>
    <row r="13" spans="2:10" x14ac:dyDescent="0.2">
      <c r="B13" s="408" t="str">
        <f>'3.vol.'!C59</f>
        <v>ene-ago 19</v>
      </c>
      <c r="C13" s="245"/>
      <c r="D13" s="283"/>
      <c r="E13" s="246"/>
      <c r="F13" s="140"/>
      <c r="G13" s="245"/>
      <c r="H13" s="283"/>
      <c r="I13" s="246"/>
      <c r="J13" s="140"/>
    </row>
    <row r="14" spans="2:10" ht="13.5" thickBot="1" x14ac:dyDescent="0.25">
      <c r="B14" s="409" t="str">
        <f>'3.vol.'!C60</f>
        <v>ene-ago 20</v>
      </c>
      <c r="C14" s="248"/>
      <c r="D14" s="285"/>
      <c r="E14" s="122"/>
      <c r="F14" s="145"/>
      <c r="G14" s="248"/>
      <c r="H14" s="285"/>
      <c r="I14" s="122"/>
      <c r="J14" s="145"/>
    </row>
  </sheetData>
  <mergeCells count="9">
    <mergeCell ref="B1:J1"/>
    <mergeCell ref="B2:J2"/>
    <mergeCell ref="G5:I5"/>
    <mergeCell ref="J5:J6"/>
    <mergeCell ref="C5:E5"/>
    <mergeCell ref="B4:B6"/>
    <mergeCell ref="C4:F4"/>
    <mergeCell ref="G4:J4"/>
    <mergeCell ref="F5:F6"/>
  </mergeCells>
  <phoneticPr fontId="0" type="noConversion"/>
  <printOptions horizontalCentered="1" verticalCentered="1"/>
  <pageMargins left="0.39370078740157483" right="0.39370078740157483" top="0.82677165354330717" bottom="0.78740157480314965" header="0.19685039370078741" footer="0.31496062992125984"/>
  <pageSetup paperSize="9" scale="71" orientation="landscape" horizontalDpi="4294967292" verticalDpi="300" r:id="rId1"/>
  <headerFooter alignWithMargins="0">
    <oddHeader>&amp;R2020 - Año del General Manuel Belgrano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47"/>
  <sheetViews>
    <sheetView workbookViewId="0">
      <selection activeCell="C51" sqref="C51"/>
    </sheetView>
  </sheetViews>
  <sheetFormatPr baseColWidth="10" defaultRowHeight="12.75" x14ac:dyDescent="0.2"/>
  <cols>
    <col min="1" max="1" width="38.28515625" style="52" customWidth="1"/>
    <col min="2" max="3" width="13.28515625" style="52" customWidth="1"/>
    <col min="4" max="5" width="13.28515625" style="55" customWidth="1"/>
    <col min="6" max="8" width="13.28515625" style="52" customWidth="1"/>
    <col min="9" max="16384" width="11.42578125" style="52"/>
  </cols>
  <sheetData>
    <row r="1" spans="1:5" x14ac:dyDescent="0.2">
      <c r="A1" s="473" t="s">
        <v>142</v>
      </c>
      <c r="B1" s="473"/>
      <c r="C1" s="473"/>
      <c r="D1" s="51"/>
    </row>
    <row r="2" spans="1:5" s="55" customFormat="1" x14ac:dyDescent="0.2">
      <c r="A2" s="474" t="s">
        <v>221</v>
      </c>
      <c r="B2" s="474"/>
      <c r="C2" s="474"/>
      <c r="D2" s="51"/>
    </row>
    <row r="3" spans="1:5" s="55" customFormat="1" x14ac:dyDescent="0.2">
      <c r="A3" s="282" t="s">
        <v>172</v>
      </c>
      <c r="B3" s="304"/>
      <c r="C3" s="304"/>
      <c r="D3" s="51"/>
    </row>
    <row r="4" spans="1:5" s="54" customFormat="1" x14ac:dyDescent="0.2">
      <c r="A4" s="282" t="s">
        <v>146</v>
      </c>
      <c r="B4" s="282"/>
      <c r="C4" s="282"/>
      <c r="D4" s="51"/>
    </row>
    <row r="5" spans="1:5" ht="22.5" customHeight="1" thickBot="1" x14ac:dyDescent="0.25"/>
    <row r="6" spans="1:5" ht="24.75" customHeight="1" thickBot="1" x14ac:dyDescent="0.25">
      <c r="A6" s="462" t="s">
        <v>52</v>
      </c>
      <c r="B6" s="301">
        <v>2017</v>
      </c>
      <c r="C6" s="301">
        <v>2018</v>
      </c>
      <c r="D6" s="301">
        <v>2019</v>
      </c>
      <c r="E6" s="410" t="s">
        <v>205</v>
      </c>
    </row>
    <row r="7" spans="1:5" x14ac:dyDescent="0.2">
      <c r="A7" s="463"/>
      <c r="B7" s="455" t="s">
        <v>141</v>
      </c>
      <c r="C7" s="455" t="s">
        <v>141</v>
      </c>
      <c r="D7" s="455" t="s">
        <v>141</v>
      </c>
      <c r="E7" s="455" t="s">
        <v>141</v>
      </c>
    </row>
    <row r="8" spans="1:5" ht="13.5" thickBot="1" x14ac:dyDescent="0.25">
      <c r="A8" s="463"/>
      <c r="B8" s="457"/>
      <c r="C8" s="457"/>
      <c r="D8" s="457"/>
      <c r="E8" s="457"/>
    </row>
    <row r="9" spans="1:5" x14ac:dyDescent="0.2">
      <c r="A9" s="279" t="s">
        <v>138</v>
      </c>
      <c r="B9" s="139"/>
      <c r="C9" s="139"/>
      <c r="D9" s="139"/>
      <c r="E9" s="139"/>
    </row>
    <row r="10" spans="1:5" x14ac:dyDescent="0.2">
      <c r="A10" s="280" t="s">
        <v>137</v>
      </c>
      <c r="B10" s="143"/>
      <c r="C10" s="143"/>
      <c r="D10" s="143"/>
      <c r="E10" s="143"/>
    </row>
    <row r="11" spans="1:5" x14ac:dyDescent="0.2">
      <c r="A11" s="280" t="s">
        <v>149</v>
      </c>
      <c r="B11" s="143"/>
      <c r="C11" s="143"/>
      <c r="D11" s="143"/>
      <c r="E11" s="143"/>
    </row>
    <row r="12" spans="1:5" x14ac:dyDescent="0.2">
      <c r="A12" s="280" t="s">
        <v>150</v>
      </c>
      <c r="B12" s="143"/>
      <c r="C12" s="143"/>
      <c r="D12" s="143"/>
      <c r="E12" s="143"/>
    </row>
    <row r="13" spans="1:5" x14ac:dyDescent="0.2">
      <c r="A13" s="280" t="s">
        <v>151</v>
      </c>
      <c r="B13" s="143"/>
      <c r="C13" s="143"/>
      <c r="D13" s="143"/>
      <c r="E13" s="143"/>
    </row>
    <row r="14" spans="1:5" x14ac:dyDescent="0.2">
      <c r="A14" s="280" t="s">
        <v>152</v>
      </c>
      <c r="B14" s="143"/>
      <c r="C14" s="143"/>
      <c r="D14" s="143"/>
      <c r="E14" s="143"/>
    </row>
    <row r="15" spans="1:5" ht="13.5" thickBot="1" x14ac:dyDescent="0.25">
      <c r="A15" s="281" t="s">
        <v>153</v>
      </c>
      <c r="B15" s="151"/>
      <c r="C15" s="151"/>
      <c r="D15" s="151"/>
      <c r="E15" s="151"/>
    </row>
    <row r="16" spans="1:5" ht="13.5" thickBot="1" x14ac:dyDescent="0.25">
      <c r="A16" s="130" t="s">
        <v>107</v>
      </c>
      <c r="B16" s="296"/>
      <c r="C16" s="296"/>
      <c r="D16" s="296"/>
      <c r="E16" s="296"/>
    </row>
    <row r="17" spans="1:5" ht="13.5" thickBot="1" x14ac:dyDescent="0.25">
      <c r="A17" s="74"/>
      <c r="B17" s="154"/>
      <c r="C17" s="154"/>
      <c r="D17" s="154"/>
      <c r="E17" s="154"/>
    </row>
    <row r="18" spans="1:5" ht="13.5" thickBot="1" x14ac:dyDescent="0.25">
      <c r="A18" s="293" t="s">
        <v>166</v>
      </c>
      <c r="B18" s="296"/>
      <c r="C18" s="296"/>
      <c r="D18" s="296"/>
      <c r="E18" s="296"/>
    </row>
    <row r="19" spans="1:5" x14ac:dyDescent="0.2">
      <c r="A19" s="74"/>
      <c r="B19" s="153"/>
      <c r="D19" s="179"/>
      <c r="E19" s="153"/>
    </row>
    <row r="20" spans="1:5" ht="12.75" customHeight="1" x14ac:dyDescent="0.2">
      <c r="A20" s="475" t="s">
        <v>145</v>
      </c>
      <c r="B20" s="475"/>
      <c r="C20" s="475"/>
      <c r="D20" s="475"/>
      <c r="E20" s="475"/>
    </row>
    <row r="21" spans="1:5" ht="12.75" customHeight="1" x14ac:dyDescent="0.2">
      <c r="A21" s="59" t="s">
        <v>154</v>
      </c>
    </row>
    <row r="22" spans="1:5" ht="12.75" customHeight="1" x14ac:dyDescent="0.2">
      <c r="A22" s="59"/>
    </row>
    <row r="23" spans="1:5" ht="12.75" customHeight="1" thickBot="1" x14ac:dyDescent="0.25">
      <c r="A23" s="59"/>
    </row>
    <row r="24" spans="1:5" ht="12.75" customHeight="1" thickBot="1" x14ac:dyDescent="0.25">
      <c r="A24" s="123" t="s">
        <v>52</v>
      </c>
      <c r="B24" s="458" t="s">
        <v>155</v>
      </c>
      <c r="C24" s="451"/>
      <c r="D24" s="451"/>
      <c r="E24" s="452"/>
    </row>
    <row r="25" spans="1:5" ht="12.75" customHeight="1" x14ac:dyDescent="0.2">
      <c r="A25" s="459"/>
      <c r="B25" s="467"/>
      <c r="C25" s="468"/>
      <c r="D25" s="468"/>
      <c r="E25" s="469"/>
    </row>
    <row r="26" spans="1:5" ht="12.75" customHeight="1" x14ac:dyDescent="0.2">
      <c r="A26" s="460"/>
      <c r="B26" s="470"/>
      <c r="C26" s="471"/>
      <c r="D26" s="471"/>
      <c r="E26" s="472"/>
    </row>
    <row r="27" spans="1:5" ht="12.75" customHeight="1" x14ac:dyDescent="0.2">
      <c r="A27" s="460"/>
      <c r="B27" s="470"/>
      <c r="C27" s="471"/>
      <c r="D27" s="471"/>
      <c r="E27" s="472"/>
    </row>
    <row r="28" spans="1:5" ht="12.75" customHeight="1" thickBot="1" x14ac:dyDescent="0.25">
      <c r="A28" s="461"/>
      <c r="B28" s="464"/>
      <c r="C28" s="465"/>
      <c r="D28" s="465"/>
      <c r="E28" s="466"/>
    </row>
    <row r="29" spans="1:5" ht="12.75" customHeight="1" x14ac:dyDescent="0.2">
      <c r="A29" s="459"/>
      <c r="B29" s="467"/>
      <c r="C29" s="468"/>
      <c r="D29" s="468"/>
      <c r="E29" s="469"/>
    </row>
    <row r="30" spans="1:5" ht="12.75" customHeight="1" x14ac:dyDescent="0.2">
      <c r="A30" s="460"/>
      <c r="B30" s="470"/>
      <c r="C30" s="471"/>
      <c r="D30" s="471"/>
      <c r="E30" s="472"/>
    </row>
    <row r="31" spans="1:5" ht="12.75" customHeight="1" x14ac:dyDescent="0.2">
      <c r="A31" s="460"/>
      <c r="B31" s="470"/>
      <c r="C31" s="471"/>
      <c r="D31" s="471"/>
      <c r="E31" s="472"/>
    </row>
    <row r="32" spans="1:5" ht="12.75" customHeight="1" thickBot="1" x14ac:dyDescent="0.25">
      <c r="A32" s="461"/>
      <c r="B32" s="464"/>
      <c r="C32" s="465"/>
      <c r="D32" s="465"/>
      <c r="E32" s="466"/>
    </row>
    <row r="33" spans="1:5" ht="12.75" customHeight="1" x14ac:dyDescent="0.2">
      <c r="A33" s="459"/>
      <c r="B33" s="467"/>
      <c r="C33" s="468"/>
      <c r="D33" s="468"/>
      <c r="E33" s="469"/>
    </row>
    <row r="34" spans="1:5" ht="12.75" customHeight="1" x14ac:dyDescent="0.2">
      <c r="A34" s="460"/>
      <c r="B34" s="470"/>
      <c r="C34" s="471"/>
      <c r="D34" s="471"/>
      <c r="E34" s="472"/>
    </row>
    <row r="35" spans="1:5" ht="12.75" customHeight="1" x14ac:dyDescent="0.2">
      <c r="A35" s="460"/>
      <c r="B35" s="470"/>
      <c r="C35" s="471"/>
      <c r="D35" s="471"/>
      <c r="E35" s="472"/>
    </row>
    <row r="36" spans="1:5" ht="12.75" customHeight="1" thickBot="1" x14ac:dyDescent="0.25">
      <c r="A36" s="461"/>
      <c r="B36" s="464"/>
      <c r="C36" s="465"/>
      <c r="D36" s="465"/>
      <c r="E36" s="466"/>
    </row>
    <row r="37" spans="1:5" ht="12.75" customHeight="1" x14ac:dyDescent="0.2">
      <c r="A37" s="459"/>
      <c r="B37" s="467"/>
      <c r="C37" s="468"/>
      <c r="D37" s="468"/>
      <c r="E37" s="469"/>
    </row>
    <row r="38" spans="1:5" ht="12.75" customHeight="1" x14ac:dyDescent="0.2">
      <c r="A38" s="460"/>
      <c r="B38" s="470"/>
      <c r="C38" s="471"/>
      <c r="D38" s="471"/>
      <c r="E38" s="472"/>
    </row>
    <row r="39" spans="1:5" ht="12.75" customHeight="1" x14ac:dyDescent="0.2">
      <c r="A39" s="460"/>
      <c r="B39" s="470"/>
      <c r="C39" s="471"/>
      <c r="D39" s="471"/>
      <c r="E39" s="472"/>
    </row>
    <row r="40" spans="1:5" ht="12.75" customHeight="1" thickBot="1" x14ac:dyDescent="0.25">
      <c r="A40" s="461"/>
      <c r="B40" s="464"/>
      <c r="C40" s="465"/>
      <c r="D40" s="465"/>
      <c r="E40" s="466"/>
    </row>
    <row r="41" spans="1:5" ht="12.75" customHeight="1" x14ac:dyDescent="0.2">
      <c r="A41" s="459"/>
      <c r="B41" s="467"/>
      <c r="C41" s="468"/>
      <c r="D41" s="468"/>
      <c r="E41" s="469"/>
    </row>
    <row r="42" spans="1:5" ht="12.75" customHeight="1" x14ac:dyDescent="0.2">
      <c r="A42" s="460"/>
      <c r="B42" s="470"/>
      <c r="C42" s="471"/>
      <c r="D42" s="471"/>
      <c r="E42" s="472"/>
    </row>
    <row r="43" spans="1:5" ht="12.75" customHeight="1" x14ac:dyDescent="0.2">
      <c r="A43" s="460"/>
      <c r="B43" s="470"/>
      <c r="C43" s="471"/>
      <c r="D43" s="471"/>
      <c r="E43" s="472"/>
    </row>
    <row r="44" spans="1:5" ht="12.75" customHeight="1" thickBot="1" x14ac:dyDescent="0.25">
      <c r="A44" s="461"/>
      <c r="B44" s="464"/>
      <c r="C44" s="465"/>
      <c r="D44" s="465"/>
      <c r="E44" s="466"/>
    </row>
    <row r="45" spans="1:5" ht="12.75" customHeight="1" x14ac:dyDescent="0.2">
      <c r="A45" s="59"/>
    </row>
    <row r="46" spans="1:5" ht="12.75" customHeight="1" x14ac:dyDescent="0.2">
      <c r="A46" s="59"/>
    </row>
    <row r="47" spans="1:5" x14ac:dyDescent="0.2">
      <c r="A47" s="98"/>
    </row>
  </sheetData>
  <mergeCells count="34">
    <mergeCell ref="A37:A40"/>
    <mergeCell ref="A41:A44"/>
    <mergeCell ref="B44:E44"/>
    <mergeCell ref="B37:E37"/>
    <mergeCell ref="B38:E38"/>
    <mergeCell ref="B39:E39"/>
    <mergeCell ref="B40:E40"/>
    <mergeCell ref="B41:E41"/>
    <mergeCell ref="B29:E29"/>
    <mergeCell ref="E7:E8"/>
    <mergeCell ref="D7:D8"/>
    <mergeCell ref="B42:E42"/>
    <mergeCell ref="B43:E43"/>
    <mergeCell ref="B7:B8"/>
    <mergeCell ref="A33:A36"/>
    <mergeCell ref="B33:E33"/>
    <mergeCell ref="B34:E34"/>
    <mergeCell ref="B35:E35"/>
    <mergeCell ref="B36:E36"/>
    <mergeCell ref="A1:C1"/>
    <mergeCell ref="A2:C2"/>
    <mergeCell ref="B30:E30"/>
    <mergeCell ref="B31:E31"/>
    <mergeCell ref="A20:E20"/>
    <mergeCell ref="A25:A28"/>
    <mergeCell ref="A29:A32"/>
    <mergeCell ref="A6:A8"/>
    <mergeCell ref="B32:E32"/>
    <mergeCell ref="B24:E24"/>
    <mergeCell ref="C7:C8"/>
    <mergeCell ref="B25:E25"/>
    <mergeCell ref="B26:E26"/>
    <mergeCell ref="B27:E27"/>
    <mergeCell ref="B28:E28"/>
  </mergeCells>
  <phoneticPr fontId="14" type="noConversion"/>
  <printOptions horizontalCentered="1" verticalCentered="1"/>
  <pageMargins left="0.39370078740157483" right="0.39370078740157483" top="0.82677165354330717" bottom="0.78740157480314965" header="0.19685039370078741" footer="0.31496062992125984"/>
  <pageSetup paperSize="9" scale="80" orientation="landscape" horizontalDpi="300" verticalDpi="300" r:id="rId1"/>
  <headerFooter alignWithMargins="0">
    <oddHeader>&amp;R2020 - Año del General Manuel Belgrano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" sqref="A2:B2"/>
    </sheetView>
  </sheetViews>
  <sheetFormatPr baseColWidth="10" defaultRowHeight="12.75" x14ac:dyDescent="0.2"/>
  <cols>
    <col min="1" max="1" width="35.28515625" style="52" customWidth="1"/>
    <col min="2" max="2" width="14.140625" style="52" customWidth="1"/>
    <col min="3" max="4" width="14.140625" style="55" customWidth="1"/>
    <col min="5" max="5" width="14.140625" style="52" customWidth="1"/>
    <col min="6" max="7" width="11.42578125" style="52"/>
    <col min="8" max="8" width="12.7109375" style="52" customWidth="1"/>
    <col min="9" max="16384" width="11.42578125" style="52"/>
  </cols>
  <sheetData>
    <row r="1" spans="1:5" x14ac:dyDescent="0.2">
      <c r="A1" s="473" t="s">
        <v>142</v>
      </c>
      <c r="B1" s="473"/>
    </row>
    <row r="2" spans="1:5" s="55" customFormat="1" x14ac:dyDescent="0.2">
      <c r="A2" s="474" t="s">
        <v>156</v>
      </c>
      <c r="B2" s="474"/>
    </row>
    <row r="3" spans="1:5" s="55" customFormat="1" x14ac:dyDescent="0.2">
      <c r="A3" s="476" t="s">
        <v>157</v>
      </c>
      <c r="B3" s="476"/>
    </row>
    <row r="4" spans="1:5" s="55" customFormat="1" x14ac:dyDescent="0.2">
      <c r="A4" s="303" t="s">
        <v>172</v>
      </c>
      <c r="B4" s="304"/>
    </row>
    <row r="5" spans="1:5" s="54" customFormat="1" x14ac:dyDescent="0.2">
      <c r="A5" s="282" t="s">
        <v>146</v>
      </c>
      <c r="B5" s="282"/>
    </row>
    <row r="6" spans="1:5" ht="22.5" customHeight="1" thickBot="1" x14ac:dyDescent="0.25"/>
    <row r="7" spans="1:5" ht="24.75" customHeight="1" thickBot="1" x14ac:dyDescent="0.25">
      <c r="A7" s="462" t="s">
        <v>52</v>
      </c>
      <c r="B7" s="301">
        <v>2016</v>
      </c>
      <c r="C7" s="301">
        <v>2017</v>
      </c>
      <c r="D7" s="301">
        <v>2018</v>
      </c>
      <c r="E7" s="302" t="s">
        <v>179</v>
      </c>
    </row>
    <row r="8" spans="1:5" ht="25.5" customHeight="1" x14ac:dyDescent="0.2">
      <c r="A8" s="463"/>
      <c r="B8" s="327" t="s">
        <v>141</v>
      </c>
      <c r="C8" s="455" t="s">
        <v>141</v>
      </c>
      <c r="D8" s="455" t="s">
        <v>141</v>
      </c>
      <c r="E8" s="455" t="s">
        <v>141</v>
      </c>
    </row>
    <row r="9" spans="1:5" ht="28.5" customHeight="1" thickBot="1" x14ac:dyDescent="0.25">
      <c r="A9" s="463"/>
      <c r="B9" s="328"/>
      <c r="C9" s="457"/>
      <c r="D9" s="457"/>
      <c r="E9" s="457"/>
    </row>
    <row r="10" spans="1:5" x14ac:dyDescent="0.2">
      <c r="A10" s="279" t="s">
        <v>138</v>
      </c>
      <c r="B10" s="139"/>
      <c r="C10" s="139"/>
      <c r="D10" s="139"/>
      <c r="E10" s="139"/>
    </row>
    <row r="11" spans="1:5" x14ac:dyDescent="0.2">
      <c r="A11" s="280" t="s">
        <v>137</v>
      </c>
      <c r="B11" s="143"/>
      <c r="C11" s="143"/>
      <c r="D11" s="143"/>
      <c r="E11" s="143"/>
    </row>
    <row r="12" spans="1:5" x14ac:dyDescent="0.2">
      <c r="A12" s="280" t="s">
        <v>139</v>
      </c>
      <c r="B12" s="143"/>
      <c r="C12" s="143"/>
      <c r="D12" s="143"/>
      <c r="E12" s="143"/>
    </row>
    <row r="13" spans="1:5" x14ac:dyDescent="0.2">
      <c r="A13" s="280" t="s">
        <v>144</v>
      </c>
      <c r="B13" s="143"/>
      <c r="C13" s="143"/>
      <c r="D13" s="143"/>
      <c r="E13" s="143"/>
    </row>
    <row r="14" spans="1:5" x14ac:dyDescent="0.2">
      <c r="A14" s="280" t="s">
        <v>98</v>
      </c>
      <c r="B14" s="143"/>
      <c r="C14" s="143"/>
      <c r="D14" s="143"/>
      <c r="E14" s="143"/>
    </row>
    <row r="15" spans="1:5" x14ac:dyDescent="0.2">
      <c r="A15" s="280" t="s">
        <v>143</v>
      </c>
      <c r="B15" s="143"/>
      <c r="C15" s="143"/>
      <c r="D15" s="143"/>
      <c r="E15" s="143"/>
    </row>
    <row r="16" spans="1:5" ht="13.5" thickBot="1" x14ac:dyDescent="0.25">
      <c r="A16" s="281" t="s">
        <v>140</v>
      </c>
      <c r="B16" s="151"/>
      <c r="C16" s="151"/>
      <c r="D16" s="151"/>
      <c r="E16" s="151"/>
    </row>
    <row r="17" spans="1:5" ht="13.5" thickBot="1" x14ac:dyDescent="0.25">
      <c r="A17" s="130" t="s">
        <v>107</v>
      </c>
      <c r="B17" s="296"/>
      <c r="C17" s="296"/>
      <c r="D17" s="296"/>
      <c r="E17" s="296"/>
    </row>
    <row r="18" spans="1:5" ht="13.5" thickBot="1" x14ac:dyDescent="0.25">
      <c r="A18" s="74"/>
      <c r="B18" s="154"/>
      <c r="C18" s="154"/>
      <c r="D18" s="154"/>
      <c r="E18" s="154"/>
    </row>
    <row r="19" spans="1:5" ht="13.5" customHeight="1" thickBot="1" x14ac:dyDescent="0.25">
      <c r="A19" s="293" t="s">
        <v>166</v>
      </c>
      <c r="B19" s="296"/>
      <c r="C19" s="296"/>
      <c r="D19" s="296"/>
      <c r="E19" s="296"/>
    </row>
    <row r="20" spans="1:5" x14ac:dyDescent="0.2">
      <c r="A20" s="74"/>
      <c r="B20" s="153"/>
      <c r="C20" s="153"/>
      <c r="D20" s="153"/>
      <c r="E20" s="153"/>
    </row>
    <row r="21" spans="1:5" ht="24.75" customHeight="1" x14ac:dyDescent="0.2">
      <c r="A21" s="475" t="s">
        <v>145</v>
      </c>
      <c r="B21" s="475"/>
      <c r="C21" s="475"/>
      <c r="D21" s="475"/>
      <c r="E21" s="475"/>
    </row>
    <row r="22" spans="1:5" ht="12.75" customHeight="1" x14ac:dyDescent="0.2"/>
  </sheetData>
  <mergeCells count="8">
    <mergeCell ref="C8:C9"/>
    <mergeCell ref="D8:D9"/>
    <mergeCell ref="E8:E9"/>
    <mergeCell ref="A21:E21"/>
    <mergeCell ref="A1:B1"/>
    <mergeCell ref="A2:B2"/>
    <mergeCell ref="A3:B3"/>
    <mergeCell ref="A7:A9"/>
  </mergeCells>
  <phoneticPr fontId="14" type="noConversion"/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I58"/>
  <sheetViews>
    <sheetView showGridLines="0" workbookViewId="0">
      <selection activeCell="C51" sqref="C51"/>
    </sheetView>
  </sheetViews>
  <sheetFormatPr baseColWidth="10" defaultRowHeight="12.75" x14ac:dyDescent="0.2"/>
  <cols>
    <col min="1" max="1" width="38.28515625" style="209" customWidth="1"/>
    <col min="2" max="2" width="23.140625" style="209" customWidth="1"/>
    <col min="3" max="3" width="11.42578125" style="209"/>
    <col min="4" max="4" width="23.140625" style="209" customWidth="1"/>
    <col min="5" max="5" width="11.42578125" style="209"/>
    <col min="6" max="6" width="23.140625" style="209" customWidth="1"/>
    <col min="7" max="7" width="11.42578125" style="209"/>
    <col min="8" max="8" width="23.140625" style="209" customWidth="1"/>
    <col min="9" max="9" width="11.42578125" style="209"/>
    <col min="10" max="10" width="1.5703125" style="209" customWidth="1"/>
    <col min="11" max="16384" width="11.42578125" style="209"/>
  </cols>
  <sheetData>
    <row r="2" spans="1:9" x14ac:dyDescent="0.2">
      <c r="A2" s="208" t="s">
        <v>223</v>
      </c>
    </row>
    <row r="3" spans="1:9" x14ac:dyDescent="0.2">
      <c r="A3" s="208" t="s">
        <v>222</v>
      </c>
    </row>
    <row r="4" spans="1:9" x14ac:dyDescent="0.2">
      <c r="A4" s="420" t="s">
        <v>229</v>
      </c>
    </row>
    <row r="5" spans="1:9" s="211" customFormat="1" x14ac:dyDescent="0.2">
      <c r="A5" s="420" t="s">
        <v>215</v>
      </c>
      <c r="B5" s="210"/>
      <c r="C5" s="210"/>
    </row>
    <row r="6" spans="1:9" s="211" customFormat="1" ht="13.5" thickBot="1" x14ac:dyDescent="0.25">
      <c r="A6" s="212"/>
      <c r="B6" s="210"/>
      <c r="C6" s="210"/>
    </row>
    <row r="7" spans="1:9" ht="13.5" thickBot="1" x14ac:dyDescent="0.25">
      <c r="B7" s="479" t="s">
        <v>180</v>
      </c>
      <c r="C7" s="480"/>
      <c r="D7" s="479" t="s">
        <v>181</v>
      </c>
      <c r="E7" s="480"/>
      <c r="F7" s="479" t="s">
        <v>206</v>
      </c>
      <c r="G7" s="480"/>
      <c r="H7" s="481" t="s">
        <v>207</v>
      </c>
      <c r="I7" s="482"/>
    </row>
    <row r="8" spans="1:9" x14ac:dyDescent="0.2">
      <c r="A8" s="213" t="s">
        <v>52</v>
      </c>
      <c r="B8" s="418" t="s">
        <v>219</v>
      </c>
      <c r="C8" s="418" t="s">
        <v>53</v>
      </c>
      <c r="D8" s="418" t="s">
        <v>219</v>
      </c>
      <c r="E8" s="418" t="s">
        <v>53</v>
      </c>
      <c r="F8" s="418" t="s">
        <v>219</v>
      </c>
      <c r="G8" s="418" t="s">
        <v>53</v>
      </c>
      <c r="H8" s="418" t="s">
        <v>219</v>
      </c>
      <c r="I8" s="418" t="s">
        <v>53</v>
      </c>
    </row>
    <row r="9" spans="1:9" ht="13.5" thickBot="1" x14ac:dyDescent="0.25">
      <c r="A9" s="214"/>
      <c r="B9" s="419" t="s">
        <v>218</v>
      </c>
      <c r="C9" s="419" t="s">
        <v>54</v>
      </c>
      <c r="D9" s="419" t="s">
        <v>218</v>
      </c>
      <c r="E9" s="419" t="s">
        <v>54</v>
      </c>
      <c r="F9" s="419" t="s">
        <v>218</v>
      </c>
      <c r="G9" s="419" t="s">
        <v>54</v>
      </c>
      <c r="H9" s="419" t="s">
        <v>218</v>
      </c>
      <c r="I9" s="419" t="s">
        <v>54</v>
      </c>
    </row>
    <row r="10" spans="1:9" ht="13.5" thickBot="1" x14ac:dyDescent="0.25">
      <c r="A10" s="215"/>
    </row>
    <row r="11" spans="1:9" x14ac:dyDescent="0.2">
      <c r="A11" s="216" t="s">
        <v>55</v>
      </c>
      <c r="B11" s="217"/>
      <c r="C11" s="218"/>
      <c r="D11" s="217"/>
      <c r="E11" s="218"/>
      <c r="F11" s="217"/>
      <c r="G11" s="218"/>
      <c r="H11" s="217"/>
      <c r="I11" s="218"/>
    </row>
    <row r="12" spans="1:9" x14ac:dyDescent="0.2">
      <c r="A12" s="220"/>
      <c r="B12" s="221"/>
      <c r="C12" s="222"/>
      <c r="D12" s="221"/>
      <c r="E12" s="222"/>
      <c r="F12" s="221"/>
      <c r="G12" s="222"/>
      <c r="H12" s="221"/>
      <c r="I12" s="222"/>
    </row>
    <row r="13" spans="1:9" x14ac:dyDescent="0.2">
      <c r="A13" s="220"/>
      <c r="B13" s="221"/>
      <c r="C13" s="222"/>
      <c r="D13" s="221"/>
      <c r="E13" s="222"/>
      <c r="F13" s="221"/>
      <c r="G13" s="222"/>
      <c r="H13" s="221"/>
      <c r="I13" s="222"/>
    </row>
    <row r="14" spans="1:9" x14ac:dyDescent="0.2">
      <c r="A14" s="220"/>
      <c r="B14" s="221"/>
      <c r="C14" s="222"/>
      <c r="D14" s="221"/>
      <c r="E14" s="222"/>
      <c r="F14" s="221"/>
      <c r="G14" s="222"/>
      <c r="H14" s="221"/>
      <c r="I14" s="222"/>
    </row>
    <row r="15" spans="1:9" x14ac:dyDescent="0.2">
      <c r="A15" s="220"/>
      <c r="B15" s="221"/>
      <c r="C15" s="222"/>
      <c r="D15" s="221"/>
      <c r="E15" s="222"/>
      <c r="F15" s="221"/>
      <c r="G15" s="222"/>
      <c r="H15" s="221"/>
      <c r="I15" s="222"/>
    </row>
    <row r="16" spans="1:9" ht="13.5" thickBot="1" x14ac:dyDescent="0.25">
      <c r="A16" s="224"/>
      <c r="B16" s="225"/>
      <c r="C16" s="126"/>
      <c r="D16" s="225"/>
      <c r="E16" s="126"/>
      <c r="F16" s="225"/>
      <c r="G16" s="126"/>
      <c r="H16" s="225"/>
      <c r="I16" s="126"/>
    </row>
    <row r="17" spans="1:9" ht="13.5" thickBot="1" x14ac:dyDescent="0.25">
      <c r="A17" s="215"/>
      <c r="B17" s="227"/>
      <c r="C17" s="228"/>
      <c r="D17" s="227"/>
      <c r="E17" s="228"/>
      <c r="F17" s="227"/>
      <c r="G17" s="228"/>
      <c r="H17" s="227"/>
      <c r="I17" s="228"/>
    </row>
    <row r="18" spans="1:9" x14ac:dyDescent="0.2">
      <c r="A18" s="216" t="s">
        <v>56</v>
      </c>
      <c r="B18" s="217"/>
      <c r="C18" s="218"/>
      <c r="D18" s="217"/>
      <c r="E18" s="218"/>
      <c r="F18" s="217"/>
      <c r="G18" s="218"/>
      <c r="H18" s="217"/>
      <c r="I18" s="218"/>
    </row>
    <row r="19" spans="1:9" x14ac:dyDescent="0.2">
      <c r="A19" s="220"/>
      <c r="B19" s="221"/>
      <c r="C19" s="222"/>
      <c r="D19" s="221"/>
      <c r="E19" s="222"/>
      <c r="F19" s="221"/>
      <c r="G19" s="222"/>
      <c r="H19" s="221"/>
      <c r="I19" s="222"/>
    </row>
    <row r="20" spans="1:9" x14ac:dyDescent="0.2">
      <c r="A20" s="220"/>
      <c r="B20" s="221"/>
      <c r="C20" s="222"/>
      <c r="D20" s="221"/>
      <c r="E20" s="222"/>
      <c r="F20" s="221"/>
      <c r="G20" s="222"/>
      <c r="H20" s="221"/>
      <c r="I20" s="222"/>
    </row>
    <row r="21" spans="1:9" x14ac:dyDescent="0.2">
      <c r="A21" s="220"/>
      <c r="B21" s="221"/>
      <c r="C21" s="222"/>
      <c r="D21" s="221"/>
      <c r="E21" s="222"/>
      <c r="F21" s="221"/>
      <c r="G21" s="222"/>
      <c r="H21" s="221"/>
      <c r="I21" s="222"/>
    </row>
    <row r="22" spans="1:9" x14ac:dyDescent="0.2">
      <c r="A22" s="220"/>
      <c r="B22" s="221"/>
      <c r="C22" s="222"/>
      <c r="D22" s="221"/>
      <c r="E22" s="222"/>
      <c r="F22" s="221"/>
      <c r="G22" s="222"/>
      <c r="H22" s="221"/>
      <c r="I22" s="222"/>
    </row>
    <row r="23" spans="1:9" ht="13.5" thickBot="1" x14ac:dyDescent="0.25">
      <c r="A23" s="224"/>
      <c r="B23" s="225"/>
      <c r="C23" s="126"/>
      <c r="D23" s="225"/>
      <c r="E23" s="126"/>
      <c r="F23" s="225"/>
      <c r="G23" s="126"/>
      <c r="H23" s="225"/>
      <c r="I23" s="126"/>
    </row>
    <row r="24" spans="1:9" ht="13.5" thickBot="1" x14ac:dyDescent="0.25">
      <c r="A24" s="215"/>
      <c r="B24" s="227"/>
      <c r="C24" s="228"/>
      <c r="D24" s="227"/>
      <c r="E24" s="228"/>
      <c r="F24" s="227"/>
      <c r="G24" s="228"/>
      <c r="H24" s="227"/>
      <c r="I24" s="228"/>
    </row>
    <row r="25" spans="1:9" ht="13.5" thickBot="1" x14ac:dyDescent="0.25">
      <c r="A25" s="229" t="s">
        <v>57</v>
      </c>
      <c r="B25" s="230"/>
      <c r="C25" s="231"/>
      <c r="D25" s="230"/>
      <c r="E25" s="231"/>
      <c r="F25" s="230"/>
      <c r="G25" s="231"/>
      <c r="H25" s="230"/>
      <c r="I25" s="231"/>
    </row>
    <row r="26" spans="1:9" ht="13.5" thickBot="1" x14ac:dyDescent="0.25">
      <c r="A26" s="215"/>
      <c r="B26" s="227"/>
      <c r="C26" s="228"/>
      <c r="D26" s="227"/>
      <c r="E26" s="228"/>
      <c r="F26" s="227"/>
      <c r="G26" s="228"/>
      <c r="H26" s="227"/>
      <c r="I26" s="228"/>
    </row>
    <row r="27" spans="1:9" x14ac:dyDescent="0.2">
      <c r="A27" s="216" t="s">
        <v>58</v>
      </c>
      <c r="B27" s="232"/>
      <c r="C27" s="218"/>
      <c r="D27" s="232"/>
      <c r="E27" s="218"/>
      <c r="F27" s="232"/>
      <c r="G27" s="218"/>
      <c r="H27" s="232"/>
      <c r="I27" s="218"/>
    </row>
    <row r="28" spans="1:9" x14ac:dyDescent="0.2">
      <c r="A28" s="233" t="s">
        <v>59</v>
      </c>
      <c r="B28" s="234"/>
      <c r="C28" s="222"/>
      <c r="D28" s="234"/>
      <c r="E28" s="222"/>
      <c r="F28" s="234"/>
      <c r="G28" s="222"/>
      <c r="H28" s="234"/>
      <c r="I28" s="222"/>
    </row>
    <row r="29" spans="1:9" x14ac:dyDescent="0.2">
      <c r="A29" s="233" t="s">
        <v>60</v>
      </c>
      <c r="B29" s="234"/>
      <c r="C29" s="222"/>
      <c r="D29" s="234"/>
      <c r="E29" s="222"/>
      <c r="F29" s="234"/>
      <c r="G29" s="222"/>
      <c r="H29" s="234"/>
      <c r="I29" s="222"/>
    </row>
    <row r="30" spans="1:9" x14ac:dyDescent="0.2">
      <c r="A30" s="233" t="s">
        <v>61</v>
      </c>
      <c r="B30" s="234"/>
      <c r="C30" s="222"/>
      <c r="D30" s="234"/>
      <c r="E30" s="222"/>
      <c r="F30" s="234"/>
      <c r="G30" s="222"/>
      <c r="H30" s="234"/>
      <c r="I30" s="222"/>
    </row>
    <row r="31" spans="1:9" ht="13.5" thickBot="1" x14ac:dyDescent="0.25">
      <c r="A31" s="224" t="s">
        <v>62</v>
      </c>
      <c r="B31" s="235"/>
      <c r="C31" s="126"/>
      <c r="D31" s="235"/>
      <c r="E31" s="126"/>
      <c r="F31" s="235"/>
      <c r="G31" s="126"/>
      <c r="H31" s="235"/>
      <c r="I31" s="126"/>
    </row>
    <row r="32" spans="1:9" ht="13.5" thickBot="1" x14ac:dyDescent="0.25">
      <c r="A32" s="208"/>
      <c r="B32" s="227"/>
      <c r="C32" s="236"/>
      <c r="D32" s="227"/>
      <c r="E32" s="236"/>
      <c r="F32" s="227"/>
      <c r="G32" s="236"/>
      <c r="H32" s="227"/>
      <c r="I32" s="236"/>
    </row>
    <row r="33" spans="1:9" x14ac:dyDescent="0.2">
      <c r="A33" s="216" t="s">
        <v>63</v>
      </c>
      <c r="B33" s="232"/>
      <c r="C33" s="218"/>
      <c r="D33" s="232"/>
      <c r="E33" s="218"/>
      <c r="F33" s="232"/>
      <c r="G33" s="218"/>
      <c r="H33" s="232"/>
      <c r="I33" s="218"/>
    </row>
    <row r="34" spans="1:9" x14ac:dyDescent="0.2">
      <c r="A34" s="220" t="s">
        <v>64</v>
      </c>
      <c r="B34" s="234"/>
      <c r="C34" s="222"/>
      <c r="D34" s="234"/>
      <c r="E34" s="222"/>
      <c r="F34" s="234"/>
      <c r="G34" s="222"/>
      <c r="H34" s="234"/>
      <c r="I34" s="222"/>
    </row>
    <row r="35" spans="1:9" x14ac:dyDescent="0.2">
      <c r="A35" s="237" t="s">
        <v>98</v>
      </c>
      <c r="B35" s="238"/>
      <c r="C35" s="239"/>
      <c r="D35" s="238"/>
      <c r="E35" s="239"/>
      <c r="F35" s="238"/>
      <c r="G35" s="239"/>
      <c r="H35" s="238"/>
      <c r="I35" s="239"/>
    </row>
    <row r="36" spans="1:9" ht="13.5" thickBot="1" x14ac:dyDescent="0.25">
      <c r="A36" s="224" t="s">
        <v>86</v>
      </c>
      <c r="B36" s="235"/>
      <c r="C36" s="126"/>
      <c r="D36" s="235"/>
      <c r="E36" s="126"/>
      <c r="F36" s="235"/>
      <c r="G36" s="126"/>
      <c r="H36" s="235"/>
      <c r="I36" s="126"/>
    </row>
    <row r="37" spans="1:9" ht="13.5" thickBot="1" x14ac:dyDescent="0.25">
      <c r="A37" s="215"/>
      <c r="B37" s="227"/>
      <c r="C37" s="228"/>
      <c r="D37" s="227"/>
      <c r="E37" s="228"/>
      <c r="F37" s="227"/>
      <c r="G37" s="228"/>
      <c r="H37" s="227"/>
      <c r="I37" s="228"/>
    </row>
    <row r="38" spans="1:9" x14ac:dyDescent="0.2">
      <c r="A38" s="216" t="s">
        <v>65</v>
      </c>
      <c r="B38" s="217"/>
      <c r="C38" s="218"/>
      <c r="D38" s="217"/>
      <c r="E38" s="218"/>
      <c r="F38" s="217"/>
      <c r="G38" s="218"/>
      <c r="H38" s="217"/>
      <c r="I38" s="218"/>
    </row>
    <row r="39" spans="1:9" x14ac:dyDescent="0.2">
      <c r="A39" s="233" t="s">
        <v>66</v>
      </c>
      <c r="B39" s="221"/>
      <c r="C39" s="222"/>
      <c r="D39" s="221"/>
      <c r="E39" s="222"/>
      <c r="F39" s="221"/>
      <c r="G39" s="222"/>
      <c r="H39" s="221"/>
      <c r="I39" s="222"/>
    </row>
    <row r="40" spans="1:9" x14ac:dyDescent="0.2">
      <c r="A40" s="233" t="s">
        <v>67</v>
      </c>
      <c r="B40" s="221"/>
      <c r="C40" s="222"/>
      <c r="D40" s="221"/>
      <c r="E40" s="222"/>
      <c r="F40" s="221"/>
      <c r="G40" s="222"/>
      <c r="H40" s="221"/>
      <c r="I40" s="222"/>
    </row>
    <row r="41" spans="1:9" x14ac:dyDescent="0.2">
      <c r="A41" s="233" t="s">
        <v>68</v>
      </c>
      <c r="B41" s="221"/>
      <c r="C41" s="222"/>
      <c r="D41" s="221"/>
      <c r="E41" s="222"/>
      <c r="F41" s="221"/>
      <c r="G41" s="222"/>
      <c r="H41" s="221"/>
      <c r="I41" s="222"/>
    </row>
    <row r="42" spans="1:9" x14ac:dyDescent="0.2">
      <c r="A42" s="220" t="s">
        <v>69</v>
      </c>
      <c r="B42" s="240"/>
      <c r="C42" s="239"/>
      <c r="D42" s="240"/>
      <c r="E42" s="239"/>
      <c r="F42" s="240"/>
      <c r="G42" s="239"/>
      <c r="H42" s="240"/>
      <c r="I42" s="239"/>
    </row>
    <row r="43" spans="1:9" x14ac:dyDescent="0.2">
      <c r="A43" s="241"/>
      <c r="B43" s="240"/>
      <c r="C43" s="239"/>
      <c r="D43" s="240"/>
      <c r="E43" s="239"/>
      <c r="F43" s="240"/>
      <c r="G43" s="239"/>
      <c r="H43" s="240"/>
      <c r="I43" s="239"/>
    </row>
    <row r="44" spans="1:9" ht="13.5" thickBot="1" x14ac:dyDescent="0.25">
      <c r="A44" s="242"/>
      <c r="B44" s="225"/>
      <c r="C44" s="126"/>
      <c r="D44" s="225"/>
      <c r="E44" s="126"/>
      <c r="F44" s="225"/>
      <c r="G44" s="126"/>
      <c r="H44" s="225"/>
      <c r="I44" s="126"/>
    </row>
    <row r="45" spans="1:9" ht="13.5" thickBot="1" x14ac:dyDescent="0.25">
      <c r="A45" s="215"/>
      <c r="B45" s="227"/>
      <c r="C45" s="236"/>
      <c r="D45" s="227"/>
      <c r="E45" s="236"/>
      <c r="F45" s="227"/>
      <c r="G45" s="236"/>
      <c r="H45" s="227"/>
      <c r="I45" s="236"/>
    </row>
    <row r="46" spans="1:9" x14ac:dyDescent="0.2">
      <c r="A46" s="216" t="s">
        <v>70</v>
      </c>
      <c r="B46" s="217"/>
      <c r="C46" s="218"/>
      <c r="D46" s="217"/>
      <c r="E46" s="218"/>
      <c r="F46" s="217"/>
      <c r="G46" s="218"/>
      <c r="H46" s="217"/>
      <c r="I46" s="218"/>
    </row>
    <row r="47" spans="1:9" x14ac:dyDescent="0.2">
      <c r="A47" s="233" t="s">
        <v>99</v>
      </c>
      <c r="B47" s="221"/>
      <c r="C47" s="222"/>
      <c r="D47" s="221"/>
      <c r="E47" s="222"/>
      <c r="F47" s="221"/>
      <c r="G47" s="222"/>
      <c r="H47" s="221"/>
      <c r="I47" s="222"/>
    </row>
    <row r="48" spans="1:9" x14ac:dyDescent="0.2">
      <c r="A48" s="233" t="s">
        <v>71</v>
      </c>
      <c r="B48" s="221"/>
      <c r="C48" s="222"/>
      <c r="D48" s="221"/>
      <c r="E48" s="222"/>
      <c r="F48" s="221"/>
      <c r="G48" s="222"/>
      <c r="H48" s="221"/>
      <c r="I48" s="222"/>
    </row>
    <row r="49" spans="1:9" x14ac:dyDescent="0.2">
      <c r="A49" s="233" t="s">
        <v>100</v>
      </c>
      <c r="B49" s="221"/>
      <c r="C49" s="222"/>
      <c r="D49" s="221"/>
      <c r="E49" s="222"/>
      <c r="F49" s="221"/>
      <c r="G49" s="222"/>
      <c r="H49" s="221"/>
      <c r="I49" s="222"/>
    </row>
    <row r="50" spans="1:9" ht="13.5" thickBot="1" x14ac:dyDescent="0.25">
      <c r="A50" s="224" t="s">
        <v>72</v>
      </c>
      <c r="B50" s="225"/>
      <c r="C50" s="126"/>
      <c r="D50" s="225"/>
      <c r="E50" s="126"/>
      <c r="F50" s="225"/>
      <c r="G50" s="126"/>
      <c r="H50" s="225"/>
      <c r="I50" s="126"/>
    </row>
    <row r="51" spans="1:9" ht="13.5" thickBot="1" x14ac:dyDescent="0.25">
      <c r="A51" s="215"/>
      <c r="B51" s="227"/>
      <c r="C51" s="228"/>
      <c r="D51" s="227"/>
      <c r="E51" s="228"/>
      <c r="F51" s="227"/>
      <c r="G51" s="228"/>
      <c r="H51" s="227"/>
      <c r="I51" s="228"/>
    </row>
    <row r="52" spans="1:9" ht="13.5" thickBot="1" x14ac:dyDescent="0.25">
      <c r="A52" s="229" t="s">
        <v>73</v>
      </c>
      <c r="B52" s="230"/>
      <c r="C52" s="231">
        <v>1</v>
      </c>
      <c r="D52" s="230"/>
      <c r="E52" s="231">
        <v>1</v>
      </c>
      <c r="F52" s="230"/>
      <c r="G52" s="231">
        <v>1</v>
      </c>
      <c r="H52" s="230"/>
      <c r="I52" s="231">
        <v>1</v>
      </c>
    </row>
    <row r="53" spans="1:9" ht="13.5" thickBot="1" x14ac:dyDescent="0.25">
      <c r="A53" s="215"/>
    </row>
    <row r="54" spans="1:9" ht="13.5" thickBot="1" x14ac:dyDescent="0.25">
      <c r="A54" s="229" t="s">
        <v>87</v>
      </c>
      <c r="B54" s="227"/>
      <c r="C54" s="236"/>
      <c r="D54" s="227"/>
      <c r="E54" s="236"/>
      <c r="F54" s="227"/>
      <c r="G54" s="236"/>
      <c r="H54" s="227"/>
      <c r="I54" s="236"/>
    </row>
    <row r="56" spans="1:9" x14ac:dyDescent="0.2">
      <c r="A56" s="243" t="s">
        <v>96</v>
      </c>
    </row>
    <row r="57" spans="1:9" ht="29.25" customHeight="1" x14ac:dyDescent="0.2">
      <c r="A57" s="477" t="s">
        <v>170</v>
      </c>
      <c r="B57" s="478"/>
      <c r="C57" s="478"/>
      <c r="D57" s="478"/>
      <c r="E57" s="478"/>
      <c r="F57" s="478"/>
      <c r="G57" s="478"/>
      <c r="H57" s="478"/>
      <c r="I57" s="478"/>
    </row>
    <row r="58" spans="1:9" ht="11.25" customHeight="1" x14ac:dyDescent="0.2">
      <c r="A58" s="297"/>
      <c r="B58" s="298"/>
      <c r="C58" s="298"/>
      <c r="D58" s="298"/>
      <c r="E58" s="298"/>
      <c r="F58" s="298"/>
      <c r="G58" s="298"/>
      <c r="H58" s="298"/>
      <c r="I58" s="298"/>
    </row>
  </sheetData>
  <sheetProtection formatCells="0" formatColumns="0" formatRows="0"/>
  <mergeCells count="5">
    <mergeCell ref="A57:I57"/>
    <mergeCell ref="B7:C7"/>
    <mergeCell ref="D7:E7"/>
    <mergeCell ref="F7:G7"/>
    <mergeCell ref="H7:I7"/>
  </mergeCells>
  <phoneticPr fontId="0" type="noConversion"/>
  <printOptions horizontalCentered="1" verticalCentered="1"/>
  <pageMargins left="0.39370078740157483" right="0.39370078740157483" top="0.82677165354330717" bottom="0.78740157480314965" header="0.19685039370078741" footer="0.31496062992125984"/>
  <pageSetup paperSize="9" scale="64" orientation="landscape" r:id="rId1"/>
  <headerFooter alignWithMargins="0">
    <oddHeader>&amp;R2020 - Año del General Manuel Belgrano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I58"/>
  <sheetViews>
    <sheetView showGridLines="0" workbookViewId="0">
      <selection activeCell="C51" sqref="C51"/>
    </sheetView>
  </sheetViews>
  <sheetFormatPr baseColWidth="10" defaultRowHeight="12.75" x14ac:dyDescent="0.2"/>
  <cols>
    <col min="1" max="1" width="38.28515625" style="209" customWidth="1"/>
    <col min="2" max="2" width="23.140625" style="209" customWidth="1"/>
    <col min="3" max="3" width="11.42578125" style="209"/>
    <col min="4" max="4" width="23.140625" style="209" customWidth="1"/>
    <col min="5" max="5" width="11.42578125" style="209"/>
    <col min="6" max="6" width="23.140625" style="209" customWidth="1"/>
    <col min="7" max="7" width="11.42578125" style="209"/>
    <col min="8" max="8" width="23.140625" style="209" customWidth="1"/>
    <col min="9" max="9" width="11.42578125" style="209"/>
    <col min="10" max="10" width="1.5703125" style="209" customWidth="1"/>
    <col min="11" max="16384" width="11.42578125" style="209"/>
  </cols>
  <sheetData>
    <row r="2" spans="1:9" x14ac:dyDescent="0.2">
      <c r="A2" s="208" t="s">
        <v>227</v>
      </c>
    </row>
    <row r="3" spans="1:9" x14ac:dyDescent="0.2">
      <c r="A3" s="208" t="s">
        <v>222</v>
      </c>
    </row>
    <row r="4" spans="1:9" ht="29.25" customHeight="1" x14ac:dyDescent="0.2">
      <c r="A4" s="483" t="s">
        <v>228</v>
      </c>
      <c r="B4" s="483"/>
      <c r="C4" s="483"/>
      <c r="D4" s="483"/>
      <c r="E4" s="483"/>
      <c r="F4" s="483"/>
      <c r="G4" s="483"/>
      <c r="H4" s="483"/>
      <c r="I4" s="483"/>
    </row>
    <row r="5" spans="1:9" s="211" customFormat="1" x14ac:dyDescent="0.2">
      <c r="A5" s="420" t="s">
        <v>215</v>
      </c>
      <c r="B5" s="210"/>
      <c r="C5" s="210"/>
    </row>
    <row r="6" spans="1:9" s="211" customFormat="1" ht="13.5" thickBot="1" x14ac:dyDescent="0.25">
      <c r="A6" s="212"/>
      <c r="B6" s="210"/>
      <c r="C6" s="210"/>
    </row>
    <row r="7" spans="1:9" ht="13.5" thickBot="1" x14ac:dyDescent="0.25">
      <c r="B7" s="479" t="s">
        <v>180</v>
      </c>
      <c r="C7" s="480"/>
      <c r="D7" s="479" t="s">
        <v>181</v>
      </c>
      <c r="E7" s="480"/>
      <c r="F7" s="479" t="s">
        <v>206</v>
      </c>
      <c r="G7" s="480"/>
      <c r="H7" s="481" t="s">
        <v>207</v>
      </c>
      <c r="I7" s="482"/>
    </row>
    <row r="8" spans="1:9" x14ac:dyDescent="0.2">
      <c r="A8" s="213" t="s">
        <v>52</v>
      </c>
      <c r="B8" s="418" t="s">
        <v>219</v>
      </c>
      <c r="C8" s="418" t="s">
        <v>53</v>
      </c>
      <c r="D8" s="418" t="s">
        <v>219</v>
      </c>
      <c r="E8" s="418" t="s">
        <v>53</v>
      </c>
      <c r="F8" s="418" t="s">
        <v>219</v>
      </c>
      <c r="G8" s="418" t="s">
        <v>53</v>
      </c>
      <c r="H8" s="418" t="s">
        <v>219</v>
      </c>
      <c r="I8" s="418" t="s">
        <v>53</v>
      </c>
    </row>
    <row r="9" spans="1:9" ht="13.5" thickBot="1" x14ac:dyDescent="0.25">
      <c r="A9" s="214"/>
      <c r="B9" s="419" t="s">
        <v>218</v>
      </c>
      <c r="C9" s="419" t="s">
        <v>54</v>
      </c>
      <c r="D9" s="419" t="s">
        <v>218</v>
      </c>
      <c r="E9" s="419" t="s">
        <v>54</v>
      </c>
      <c r="F9" s="419" t="s">
        <v>218</v>
      </c>
      <c r="G9" s="419" t="s">
        <v>54</v>
      </c>
      <c r="H9" s="419" t="s">
        <v>218</v>
      </c>
      <c r="I9" s="419" t="s">
        <v>54</v>
      </c>
    </row>
    <row r="10" spans="1:9" ht="13.5" thickBot="1" x14ac:dyDescent="0.25">
      <c r="A10" s="215"/>
    </row>
    <row r="11" spans="1:9" x14ac:dyDescent="0.2">
      <c r="A11" s="216" t="s">
        <v>55</v>
      </c>
      <c r="B11" s="217"/>
      <c r="C11" s="218"/>
      <c r="D11" s="217"/>
      <c r="E11" s="218"/>
      <c r="F11" s="217"/>
      <c r="G11" s="218"/>
      <c r="H11" s="217"/>
      <c r="I11" s="218"/>
    </row>
    <row r="12" spans="1:9" x14ac:dyDescent="0.2">
      <c r="A12" s="220"/>
      <c r="B12" s="221"/>
      <c r="C12" s="222"/>
      <c r="D12" s="221"/>
      <c r="E12" s="222"/>
      <c r="F12" s="221"/>
      <c r="G12" s="222"/>
      <c r="H12" s="221"/>
      <c r="I12" s="222"/>
    </row>
    <row r="13" spans="1:9" x14ac:dyDescent="0.2">
      <c r="A13" s="220"/>
      <c r="B13" s="221"/>
      <c r="C13" s="222"/>
      <c r="D13" s="221"/>
      <c r="E13" s="222"/>
      <c r="F13" s="221"/>
      <c r="G13" s="222"/>
      <c r="H13" s="221"/>
      <c r="I13" s="222"/>
    </row>
    <row r="14" spans="1:9" x14ac:dyDescent="0.2">
      <c r="A14" s="220"/>
      <c r="B14" s="221"/>
      <c r="C14" s="222"/>
      <c r="D14" s="221"/>
      <c r="E14" s="222"/>
      <c r="F14" s="221"/>
      <c r="G14" s="222"/>
      <c r="H14" s="221"/>
      <c r="I14" s="222"/>
    </row>
    <row r="15" spans="1:9" x14ac:dyDescent="0.2">
      <c r="A15" s="220"/>
      <c r="B15" s="221"/>
      <c r="C15" s="222"/>
      <c r="D15" s="221"/>
      <c r="E15" s="222"/>
      <c r="F15" s="221"/>
      <c r="G15" s="222"/>
      <c r="H15" s="221"/>
      <c r="I15" s="222"/>
    </row>
    <row r="16" spans="1:9" ht="13.5" thickBot="1" x14ac:dyDescent="0.25">
      <c r="A16" s="224"/>
      <c r="B16" s="225"/>
      <c r="C16" s="126"/>
      <c r="D16" s="225"/>
      <c r="E16" s="126"/>
      <c r="F16" s="225"/>
      <c r="G16" s="126"/>
      <c r="H16" s="225"/>
      <c r="I16" s="126"/>
    </row>
    <row r="17" spans="1:9" ht="13.5" thickBot="1" x14ac:dyDescent="0.25">
      <c r="A17" s="215"/>
      <c r="B17" s="227"/>
      <c r="C17" s="228"/>
      <c r="D17" s="227"/>
      <c r="E17" s="228"/>
      <c r="F17" s="227"/>
      <c r="G17" s="228"/>
      <c r="H17" s="227"/>
      <c r="I17" s="228"/>
    </row>
    <row r="18" spans="1:9" x14ac:dyDescent="0.2">
      <c r="A18" s="216" t="s">
        <v>56</v>
      </c>
      <c r="B18" s="217"/>
      <c r="C18" s="218"/>
      <c r="D18" s="217"/>
      <c r="E18" s="218"/>
      <c r="F18" s="217"/>
      <c r="G18" s="218"/>
      <c r="H18" s="217"/>
      <c r="I18" s="218"/>
    </row>
    <row r="19" spans="1:9" x14ac:dyDescent="0.2">
      <c r="A19" s="220"/>
      <c r="B19" s="221"/>
      <c r="C19" s="222"/>
      <c r="D19" s="221"/>
      <c r="E19" s="222"/>
      <c r="F19" s="221"/>
      <c r="G19" s="222"/>
      <c r="H19" s="221"/>
      <c r="I19" s="222"/>
    </row>
    <row r="20" spans="1:9" x14ac:dyDescent="0.2">
      <c r="A20" s="220"/>
      <c r="B20" s="221"/>
      <c r="C20" s="222"/>
      <c r="D20" s="221"/>
      <c r="E20" s="222"/>
      <c r="F20" s="221"/>
      <c r="G20" s="222"/>
      <c r="H20" s="221"/>
      <c r="I20" s="222"/>
    </row>
    <row r="21" spans="1:9" x14ac:dyDescent="0.2">
      <c r="A21" s="220"/>
      <c r="B21" s="221"/>
      <c r="C21" s="222"/>
      <c r="D21" s="221"/>
      <c r="E21" s="222"/>
      <c r="F21" s="221"/>
      <c r="G21" s="222"/>
      <c r="H21" s="221"/>
      <c r="I21" s="222"/>
    </row>
    <row r="22" spans="1:9" x14ac:dyDescent="0.2">
      <c r="A22" s="220"/>
      <c r="B22" s="221"/>
      <c r="C22" s="222"/>
      <c r="D22" s="221"/>
      <c r="E22" s="222"/>
      <c r="F22" s="221"/>
      <c r="G22" s="222"/>
      <c r="H22" s="221"/>
      <c r="I22" s="222"/>
    </row>
    <row r="23" spans="1:9" ht="13.5" thickBot="1" x14ac:dyDescent="0.25">
      <c r="A23" s="224"/>
      <c r="B23" s="225"/>
      <c r="C23" s="126"/>
      <c r="D23" s="225"/>
      <c r="E23" s="126"/>
      <c r="F23" s="225"/>
      <c r="G23" s="126"/>
      <c r="H23" s="225"/>
      <c r="I23" s="126"/>
    </row>
    <row r="24" spans="1:9" ht="13.5" thickBot="1" x14ac:dyDescent="0.25">
      <c r="A24" s="215"/>
      <c r="B24" s="227"/>
      <c r="C24" s="228"/>
      <c r="D24" s="227"/>
      <c r="E24" s="228"/>
      <c r="F24" s="227"/>
      <c r="G24" s="228"/>
      <c r="H24" s="227"/>
      <c r="I24" s="228"/>
    </row>
    <row r="25" spans="1:9" ht="13.5" thickBot="1" x14ac:dyDescent="0.25">
      <c r="A25" s="229" t="s">
        <v>57</v>
      </c>
      <c r="B25" s="230"/>
      <c r="C25" s="231"/>
      <c r="D25" s="230"/>
      <c r="E25" s="231"/>
      <c r="F25" s="230"/>
      <c r="G25" s="231"/>
      <c r="H25" s="230"/>
      <c r="I25" s="231"/>
    </row>
    <row r="26" spans="1:9" ht="13.5" thickBot="1" x14ac:dyDescent="0.25">
      <c r="A26" s="215"/>
      <c r="B26" s="227"/>
      <c r="C26" s="228"/>
      <c r="D26" s="227"/>
      <c r="E26" s="228"/>
      <c r="F26" s="227"/>
      <c r="G26" s="228"/>
      <c r="H26" s="227"/>
      <c r="I26" s="228"/>
    </row>
    <row r="27" spans="1:9" x14ac:dyDescent="0.2">
      <c r="A27" s="216" t="s">
        <v>58</v>
      </c>
      <c r="B27" s="232"/>
      <c r="C27" s="218"/>
      <c r="D27" s="232"/>
      <c r="E27" s="218"/>
      <c r="F27" s="232"/>
      <c r="G27" s="218"/>
      <c r="H27" s="232"/>
      <c r="I27" s="218"/>
    </row>
    <row r="28" spans="1:9" x14ac:dyDescent="0.2">
      <c r="A28" s="233" t="s">
        <v>59</v>
      </c>
      <c r="B28" s="234"/>
      <c r="C28" s="222"/>
      <c r="D28" s="234"/>
      <c r="E28" s="222"/>
      <c r="F28" s="234"/>
      <c r="G28" s="222"/>
      <c r="H28" s="234"/>
      <c r="I28" s="222"/>
    </row>
    <row r="29" spans="1:9" x14ac:dyDescent="0.2">
      <c r="A29" s="233" t="s">
        <v>60</v>
      </c>
      <c r="B29" s="234"/>
      <c r="C29" s="222"/>
      <c r="D29" s="234"/>
      <c r="E29" s="222"/>
      <c r="F29" s="234"/>
      <c r="G29" s="222"/>
      <c r="H29" s="234"/>
      <c r="I29" s="222"/>
    </row>
    <row r="30" spans="1:9" x14ac:dyDescent="0.2">
      <c r="A30" s="233" t="s">
        <v>61</v>
      </c>
      <c r="B30" s="234"/>
      <c r="C30" s="222"/>
      <c r="D30" s="234"/>
      <c r="E30" s="222"/>
      <c r="F30" s="234"/>
      <c r="G30" s="222"/>
      <c r="H30" s="234"/>
      <c r="I30" s="222"/>
    </row>
    <row r="31" spans="1:9" ht="13.5" thickBot="1" x14ac:dyDescent="0.25">
      <c r="A31" s="224" t="s">
        <v>62</v>
      </c>
      <c r="B31" s="235"/>
      <c r="C31" s="126"/>
      <c r="D31" s="235"/>
      <c r="E31" s="126"/>
      <c r="F31" s="235"/>
      <c r="G31" s="126"/>
      <c r="H31" s="235"/>
      <c r="I31" s="126"/>
    </row>
    <row r="32" spans="1:9" ht="13.5" thickBot="1" x14ac:dyDescent="0.25">
      <c r="A32" s="208"/>
      <c r="B32" s="227"/>
      <c r="C32" s="236"/>
      <c r="D32" s="227"/>
      <c r="E32" s="236"/>
      <c r="F32" s="227"/>
      <c r="G32" s="236"/>
      <c r="H32" s="227"/>
      <c r="I32" s="236"/>
    </row>
    <row r="33" spans="1:9" x14ac:dyDescent="0.2">
      <c r="A33" s="216" t="s">
        <v>63</v>
      </c>
      <c r="B33" s="232"/>
      <c r="C33" s="218"/>
      <c r="D33" s="232"/>
      <c r="E33" s="218"/>
      <c r="F33" s="232"/>
      <c r="G33" s="218"/>
      <c r="H33" s="232"/>
      <c r="I33" s="218"/>
    </row>
    <row r="34" spans="1:9" x14ac:dyDescent="0.2">
      <c r="A34" s="220" t="s">
        <v>64</v>
      </c>
      <c r="B34" s="234"/>
      <c r="C34" s="222"/>
      <c r="D34" s="234"/>
      <c r="E34" s="222"/>
      <c r="F34" s="234"/>
      <c r="G34" s="222"/>
      <c r="H34" s="234"/>
      <c r="I34" s="222"/>
    </row>
    <row r="35" spans="1:9" x14ac:dyDescent="0.2">
      <c r="A35" s="237" t="s">
        <v>98</v>
      </c>
      <c r="B35" s="238"/>
      <c r="C35" s="239"/>
      <c r="D35" s="238"/>
      <c r="E35" s="239"/>
      <c r="F35" s="238"/>
      <c r="G35" s="239"/>
      <c r="H35" s="238"/>
      <c r="I35" s="239"/>
    </row>
    <row r="36" spans="1:9" ht="13.5" thickBot="1" x14ac:dyDescent="0.25">
      <c r="A36" s="224" t="s">
        <v>86</v>
      </c>
      <c r="B36" s="235"/>
      <c r="C36" s="126"/>
      <c r="D36" s="235"/>
      <c r="E36" s="126"/>
      <c r="F36" s="235"/>
      <c r="G36" s="126"/>
      <c r="H36" s="235"/>
      <c r="I36" s="126"/>
    </row>
    <row r="37" spans="1:9" ht="13.5" thickBot="1" x14ac:dyDescent="0.25">
      <c r="A37" s="215"/>
      <c r="B37" s="227"/>
      <c r="C37" s="228"/>
      <c r="D37" s="227"/>
      <c r="E37" s="228"/>
      <c r="F37" s="227"/>
      <c r="G37" s="228"/>
      <c r="H37" s="227"/>
      <c r="I37" s="228"/>
    </row>
    <row r="38" spans="1:9" x14ac:dyDescent="0.2">
      <c r="A38" s="216" t="s">
        <v>65</v>
      </c>
      <c r="B38" s="217"/>
      <c r="C38" s="218"/>
      <c r="D38" s="217"/>
      <c r="E38" s="218"/>
      <c r="F38" s="217"/>
      <c r="G38" s="218"/>
      <c r="H38" s="217"/>
      <c r="I38" s="218"/>
    </row>
    <row r="39" spans="1:9" x14ac:dyDescent="0.2">
      <c r="A39" s="233" t="s">
        <v>66</v>
      </c>
      <c r="B39" s="221"/>
      <c r="C39" s="222"/>
      <c r="D39" s="221"/>
      <c r="E39" s="222"/>
      <c r="F39" s="221"/>
      <c r="G39" s="222"/>
      <c r="H39" s="221"/>
      <c r="I39" s="222"/>
    </row>
    <row r="40" spans="1:9" x14ac:dyDescent="0.2">
      <c r="A40" s="233" t="s">
        <v>67</v>
      </c>
      <c r="B40" s="221"/>
      <c r="C40" s="222"/>
      <c r="D40" s="221"/>
      <c r="E40" s="222"/>
      <c r="F40" s="221"/>
      <c r="G40" s="222"/>
      <c r="H40" s="221"/>
      <c r="I40" s="222"/>
    </row>
    <row r="41" spans="1:9" x14ac:dyDescent="0.2">
      <c r="A41" s="233" t="s">
        <v>68</v>
      </c>
      <c r="B41" s="221"/>
      <c r="C41" s="222"/>
      <c r="D41" s="221"/>
      <c r="E41" s="222"/>
      <c r="F41" s="221"/>
      <c r="G41" s="222"/>
      <c r="H41" s="221"/>
      <c r="I41" s="222"/>
    </row>
    <row r="42" spans="1:9" x14ac:dyDescent="0.2">
      <c r="A42" s="220" t="s">
        <v>69</v>
      </c>
      <c r="B42" s="240"/>
      <c r="C42" s="239"/>
      <c r="D42" s="240"/>
      <c r="E42" s="239"/>
      <c r="F42" s="240"/>
      <c r="G42" s="239"/>
      <c r="H42" s="240"/>
      <c r="I42" s="239"/>
    </row>
    <row r="43" spans="1:9" x14ac:dyDescent="0.2">
      <c r="A43" s="241"/>
      <c r="B43" s="240"/>
      <c r="C43" s="239"/>
      <c r="D43" s="240"/>
      <c r="E43" s="239"/>
      <c r="F43" s="240"/>
      <c r="G43" s="239"/>
      <c r="H43" s="240"/>
      <c r="I43" s="239"/>
    </row>
    <row r="44" spans="1:9" ht="13.5" thickBot="1" x14ac:dyDescent="0.25">
      <c r="A44" s="242"/>
      <c r="B44" s="225"/>
      <c r="C44" s="126"/>
      <c r="D44" s="225"/>
      <c r="E44" s="126"/>
      <c r="F44" s="225"/>
      <c r="G44" s="126"/>
      <c r="H44" s="225"/>
      <c r="I44" s="126"/>
    </row>
    <row r="45" spans="1:9" ht="13.5" thickBot="1" x14ac:dyDescent="0.25">
      <c r="A45" s="215"/>
      <c r="B45" s="227"/>
      <c r="C45" s="236"/>
      <c r="D45" s="227"/>
      <c r="E45" s="236"/>
      <c r="F45" s="227"/>
      <c r="G45" s="236"/>
      <c r="H45" s="227"/>
      <c r="I45" s="236"/>
    </row>
    <row r="46" spans="1:9" x14ac:dyDescent="0.2">
      <c r="A46" s="216" t="s">
        <v>70</v>
      </c>
      <c r="B46" s="217"/>
      <c r="C46" s="218"/>
      <c r="D46" s="217"/>
      <c r="E46" s="218"/>
      <c r="F46" s="217"/>
      <c r="G46" s="218"/>
      <c r="H46" s="217"/>
      <c r="I46" s="218"/>
    </row>
    <row r="47" spans="1:9" x14ac:dyDescent="0.2">
      <c r="A47" s="233" t="s">
        <v>99</v>
      </c>
      <c r="B47" s="221"/>
      <c r="C47" s="222"/>
      <c r="D47" s="221"/>
      <c r="E47" s="222"/>
      <c r="F47" s="221"/>
      <c r="G47" s="222"/>
      <c r="H47" s="221"/>
      <c r="I47" s="222"/>
    </row>
    <row r="48" spans="1:9" x14ac:dyDescent="0.2">
      <c r="A48" s="233" t="s">
        <v>71</v>
      </c>
      <c r="B48" s="221"/>
      <c r="C48" s="222"/>
      <c r="D48" s="221"/>
      <c r="E48" s="222"/>
      <c r="F48" s="221"/>
      <c r="G48" s="222"/>
      <c r="H48" s="221"/>
      <c r="I48" s="222"/>
    </row>
    <row r="49" spans="1:9" x14ac:dyDescent="0.2">
      <c r="A49" s="233" t="s">
        <v>100</v>
      </c>
      <c r="B49" s="221"/>
      <c r="C49" s="222"/>
      <c r="D49" s="221"/>
      <c r="E49" s="222"/>
      <c r="F49" s="221"/>
      <c r="G49" s="222"/>
      <c r="H49" s="221"/>
      <c r="I49" s="222"/>
    </row>
    <row r="50" spans="1:9" ht="13.5" thickBot="1" x14ac:dyDescent="0.25">
      <c r="A50" s="224" t="s">
        <v>72</v>
      </c>
      <c r="B50" s="225"/>
      <c r="C50" s="126"/>
      <c r="D50" s="225"/>
      <c r="E50" s="126"/>
      <c r="F50" s="225"/>
      <c r="G50" s="126"/>
      <c r="H50" s="225"/>
      <c r="I50" s="126"/>
    </row>
    <row r="51" spans="1:9" ht="13.5" thickBot="1" x14ac:dyDescent="0.25">
      <c r="A51" s="215"/>
      <c r="B51" s="227"/>
      <c r="C51" s="228"/>
      <c r="D51" s="227"/>
      <c r="E51" s="228"/>
      <c r="F51" s="227"/>
      <c r="G51" s="228"/>
      <c r="H51" s="227"/>
      <c r="I51" s="228"/>
    </row>
    <row r="52" spans="1:9" ht="13.5" thickBot="1" x14ac:dyDescent="0.25">
      <c r="A52" s="229" t="s">
        <v>73</v>
      </c>
      <c r="B52" s="230"/>
      <c r="C52" s="231">
        <v>1</v>
      </c>
      <c r="D52" s="230"/>
      <c r="E52" s="231">
        <v>1</v>
      </c>
      <c r="F52" s="230"/>
      <c r="G52" s="231">
        <v>1</v>
      </c>
      <c r="H52" s="230"/>
      <c r="I52" s="231">
        <v>1</v>
      </c>
    </row>
    <row r="53" spans="1:9" ht="13.5" thickBot="1" x14ac:dyDescent="0.25">
      <c r="A53" s="215"/>
    </row>
    <row r="54" spans="1:9" ht="13.5" thickBot="1" x14ac:dyDescent="0.25">
      <c r="A54" s="229" t="s">
        <v>87</v>
      </c>
      <c r="B54" s="227"/>
      <c r="C54" s="236"/>
      <c r="D54" s="227"/>
      <c r="E54" s="236"/>
      <c r="F54" s="227"/>
      <c r="G54" s="236"/>
      <c r="H54" s="227"/>
      <c r="I54" s="236"/>
    </row>
    <row r="56" spans="1:9" x14ac:dyDescent="0.2">
      <c r="A56" s="243" t="s">
        <v>96</v>
      </c>
    </row>
    <row r="57" spans="1:9" ht="29.25" customHeight="1" x14ac:dyDescent="0.2">
      <c r="A57" s="477" t="s">
        <v>170</v>
      </c>
      <c r="B57" s="478"/>
      <c r="C57" s="478"/>
      <c r="D57" s="478"/>
      <c r="E57" s="478"/>
      <c r="F57" s="478"/>
      <c r="G57" s="478"/>
      <c r="H57" s="478"/>
      <c r="I57" s="478"/>
    </row>
    <row r="58" spans="1:9" ht="11.25" customHeight="1" x14ac:dyDescent="0.2">
      <c r="A58" s="297"/>
      <c r="B58" s="298"/>
      <c r="C58" s="298"/>
      <c r="D58" s="298"/>
      <c r="E58" s="298"/>
      <c r="F58" s="298"/>
      <c r="G58" s="298"/>
      <c r="H58" s="298"/>
      <c r="I58" s="298"/>
    </row>
  </sheetData>
  <sheetProtection formatCells="0" formatColumns="0" formatRows="0"/>
  <mergeCells count="6">
    <mergeCell ref="H7:I7"/>
    <mergeCell ref="A57:I57"/>
    <mergeCell ref="B7:C7"/>
    <mergeCell ref="D7:E7"/>
    <mergeCell ref="F7:G7"/>
    <mergeCell ref="A4:I4"/>
  </mergeCells>
  <printOptions horizontalCentered="1" verticalCentered="1"/>
  <pageMargins left="0.39370078740157483" right="0.39370078740157483" top="0.82677165354330717" bottom="0.78740157480314965" header="0.19685039370078741" footer="0.31496062992125984"/>
  <pageSetup paperSize="9" scale="63" orientation="landscape" r:id="rId1"/>
  <headerFooter alignWithMargins="0">
    <oddHeader>&amp;R2020 - Año del General Manuel Belgrano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C51" sqref="C51"/>
    </sheetView>
  </sheetViews>
  <sheetFormatPr baseColWidth="10" defaultRowHeight="12.75" x14ac:dyDescent="0.2"/>
  <cols>
    <col min="1" max="1" width="35.85546875" customWidth="1"/>
    <col min="2" max="2" width="17" customWidth="1"/>
    <col min="3" max="6" width="21.5703125" customWidth="1"/>
    <col min="7" max="7" width="19.5703125" customWidth="1"/>
    <col min="10" max="10" width="15.42578125" style="209" bestFit="1" customWidth="1"/>
  </cols>
  <sheetData>
    <row r="1" spans="1:10" x14ac:dyDescent="0.2">
      <c r="A1" s="208" t="s">
        <v>226</v>
      </c>
      <c r="B1" s="208"/>
    </row>
    <row r="2" spans="1:10" x14ac:dyDescent="0.2">
      <c r="A2" s="208" t="s">
        <v>225</v>
      </c>
      <c r="B2" s="208"/>
    </row>
    <row r="3" spans="1:10" x14ac:dyDescent="0.2">
      <c r="A3" s="420" t="s">
        <v>224</v>
      </c>
      <c r="B3" s="421"/>
    </row>
    <row r="4" spans="1:10" x14ac:dyDescent="0.2">
      <c r="A4" s="422"/>
      <c r="B4" s="422"/>
    </row>
    <row r="5" spans="1:10" ht="13.5" thickBot="1" x14ac:dyDescent="0.25">
      <c r="J5" s="211"/>
    </row>
    <row r="6" spans="1:10" ht="13.5" customHeight="1" x14ac:dyDescent="0.2">
      <c r="A6" s="286" t="s">
        <v>52</v>
      </c>
      <c r="B6" s="484" t="s">
        <v>158</v>
      </c>
      <c r="C6" s="287" t="s">
        <v>180</v>
      </c>
      <c r="D6" s="287" t="s">
        <v>181</v>
      </c>
      <c r="E6" s="287" t="s">
        <v>206</v>
      </c>
      <c r="F6" s="287" t="s">
        <v>207</v>
      </c>
      <c r="G6" s="486" t="s">
        <v>101</v>
      </c>
      <c r="J6" s="211"/>
    </row>
    <row r="7" spans="1:10" ht="36.75" customHeight="1" thickBot="1" x14ac:dyDescent="0.25">
      <c r="A7" s="288"/>
      <c r="B7" s="485"/>
      <c r="C7" s="423" t="s">
        <v>159</v>
      </c>
      <c r="D7" s="423" t="s">
        <v>159</v>
      </c>
      <c r="E7" s="423" t="s">
        <v>159</v>
      </c>
      <c r="F7" s="423" t="s">
        <v>159</v>
      </c>
      <c r="G7" s="487"/>
    </row>
    <row r="8" spans="1:10" ht="13.5" thickBot="1" x14ac:dyDescent="0.25">
      <c r="A8" s="215"/>
      <c r="B8" s="215"/>
      <c r="G8" s="209"/>
    </row>
    <row r="9" spans="1:10" x14ac:dyDescent="0.2">
      <c r="A9" s="216" t="s">
        <v>160</v>
      </c>
      <c r="B9" s="216"/>
      <c r="C9" s="219"/>
      <c r="D9" s="219"/>
      <c r="E9" s="219"/>
      <c r="F9" s="219"/>
      <c r="G9" s="219"/>
    </row>
    <row r="10" spans="1:10" x14ac:dyDescent="0.2">
      <c r="A10" s="220"/>
      <c r="B10" s="220"/>
      <c r="C10" s="223"/>
      <c r="D10" s="223"/>
      <c r="E10" s="223"/>
      <c r="F10" s="223"/>
      <c r="G10" s="223"/>
    </row>
    <row r="11" spans="1:10" x14ac:dyDescent="0.2">
      <c r="A11" s="220"/>
      <c r="B11" s="220"/>
      <c r="C11" s="223"/>
      <c r="D11" s="223"/>
      <c r="E11" s="223"/>
      <c r="F11" s="223"/>
      <c r="G11" s="223"/>
    </row>
    <row r="12" spans="1:10" x14ac:dyDescent="0.2">
      <c r="A12" s="220"/>
      <c r="B12" s="220"/>
      <c r="C12" s="223"/>
      <c r="D12" s="223"/>
      <c r="E12" s="223"/>
      <c r="F12" s="223"/>
      <c r="G12" s="223"/>
    </row>
    <row r="13" spans="1:10" x14ac:dyDescent="0.2">
      <c r="A13" s="220"/>
      <c r="B13" s="220"/>
      <c r="C13" s="223"/>
      <c r="D13" s="223"/>
      <c r="E13" s="223"/>
      <c r="F13" s="223"/>
      <c r="G13" s="223"/>
    </row>
    <row r="14" spans="1:10" ht="13.5" thickBot="1" x14ac:dyDescent="0.25">
      <c r="A14" s="224"/>
      <c r="B14" s="224"/>
      <c r="C14" s="226"/>
      <c r="D14" s="226"/>
      <c r="E14" s="226"/>
      <c r="F14" s="226"/>
      <c r="G14" s="226"/>
    </row>
    <row r="15" spans="1:10" ht="13.5" thickBot="1" x14ac:dyDescent="0.25">
      <c r="A15" s="215"/>
      <c r="B15" s="215"/>
      <c r="G15" s="209"/>
    </row>
    <row r="16" spans="1:10" x14ac:dyDescent="0.2">
      <c r="A16" s="216" t="s">
        <v>161</v>
      </c>
      <c r="B16" s="216"/>
      <c r="C16" s="219"/>
      <c r="D16" s="219"/>
      <c r="E16" s="219"/>
      <c r="F16" s="219"/>
      <c r="G16" s="219"/>
    </row>
    <row r="17" spans="1:7" x14ac:dyDescent="0.2">
      <c r="A17" s="220"/>
      <c r="B17" s="220"/>
      <c r="C17" s="223"/>
      <c r="D17" s="223"/>
      <c r="E17" s="223"/>
      <c r="F17" s="223"/>
      <c r="G17" s="223"/>
    </row>
    <row r="18" spans="1:7" x14ac:dyDescent="0.2">
      <c r="A18" s="220"/>
      <c r="B18" s="220"/>
      <c r="C18" s="223"/>
      <c r="D18" s="223"/>
      <c r="E18" s="223"/>
      <c r="F18" s="223"/>
      <c r="G18" s="223"/>
    </row>
    <row r="19" spans="1:7" x14ac:dyDescent="0.2">
      <c r="A19" s="220"/>
      <c r="B19" s="220"/>
      <c r="C19" s="223"/>
      <c r="D19" s="223"/>
      <c r="E19" s="223"/>
      <c r="F19" s="223"/>
      <c r="G19" s="223"/>
    </row>
    <row r="20" spans="1:7" x14ac:dyDescent="0.2">
      <c r="A20" s="220"/>
      <c r="B20" s="220"/>
      <c r="C20" s="223"/>
      <c r="D20" s="223"/>
      <c r="E20" s="223"/>
      <c r="F20" s="223"/>
      <c r="G20" s="223"/>
    </row>
    <row r="21" spans="1:7" ht="13.5" thickBot="1" x14ac:dyDescent="0.25">
      <c r="A21" s="224"/>
      <c r="B21" s="224"/>
      <c r="C21" s="226"/>
      <c r="D21" s="226"/>
      <c r="E21" s="226"/>
      <c r="F21" s="226"/>
      <c r="G21" s="226"/>
    </row>
  </sheetData>
  <mergeCells count="2">
    <mergeCell ref="B6:B7"/>
    <mergeCell ref="G6:G7"/>
  </mergeCells>
  <phoneticPr fontId="14" type="noConversion"/>
  <printOptions horizontalCentered="1" verticalCentered="1"/>
  <pageMargins left="0.39370078740157483" right="0.39370078740157483" top="0.82677165354330717" bottom="0.78740157480314965" header="0.19685039370078741" footer="0.31496062992125984"/>
  <pageSetup paperSize="9" scale="89" orientation="landscape" r:id="rId1"/>
  <headerFooter alignWithMargins="0">
    <oddHeader>&amp;R2020 - Año del General Manuel Belgrano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C51" sqref="C51"/>
    </sheetView>
  </sheetViews>
  <sheetFormatPr baseColWidth="10" defaultRowHeight="12.75" x14ac:dyDescent="0.2"/>
  <cols>
    <col min="1" max="1" width="35.85546875" customWidth="1"/>
    <col min="2" max="2" width="17" customWidth="1"/>
    <col min="3" max="6" width="21.5703125" customWidth="1"/>
    <col min="7" max="7" width="19.5703125" customWidth="1"/>
    <col min="10" max="10" width="15.42578125" style="209" bestFit="1" customWidth="1"/>
  </cols>
  <sheetData>
    <row r="1" spans="1:10" x14ac:dyDescent="0.2">
      <c r="A1" s="208" t="s">
        <v>233</v>
      </c>
      <c r="B1" s="208"/>
    </row>
    <row r="2" spans="1:10" x14ac:dyDescent="0.2">
      <c r="A2" s="208" t="s">
        <v>225</v>
      </c>
      <c r="B2" s="208"/>
    </row>
    <row r="3" spans="1:10" ht="25.5" customHeight="1" x14ac:dyDescent="0.2">
      <c r="A3" s="483" t="s">
        <v>228</v>
      </c>
      <c r="B3" s="483"/>
      <c r="C3" s="483"/>
      <c r="D3" s="483"/>
      <c r="E3" s="483"/>
      <c r="F3" s="483"/>
      <c r="G3" s="483"/>
    </row>
    <row r="4" spans="1:10" x14ac:dyDescent="0.2">
      <c r="A4" s="422"/>
      <c r="B4" s="422"/>
    </row>
    <row r="5" spans="1:10" ht="13.5" thickBot="1" x14ac:dyDescent="0.25">
      <c r="J5" s="211"/>
    </row>
    <row r="6" spans="1:10" ht="13.5" customHeight="1" x14ac:dyDescent="0.2">
      <c r="A6" s="286" t="s">
        <v>52</v>
      </c>
      <c r="B6" s="484" t="s">
        <v>158</v>
      </c>
      <c r="C6" s="287" t="s">
        <v>180</v>
      </c>
      <c r="D6" s="287" t="s">
        <v>181</v>
      </c>
      <c r="E6" s="287" t="s">
        <v>206</v>
      </c>
      <c r="F6" s="287" t="s">
        <v>207</v>
      </c>
      <c r="G6" s="486" t="s">
        <v>101</v>
      </c>
      <c r="J6" s="211"/>
    </row>
    <row r="7" spans="1:10" ht="36.75" customHeight="1" thickBot="1" x14ac:dyDescent="0.25">
      <c r="A7" s="288"/>
      <c r="B7" s="485"/>
      <c r="C7" s="423" t="s">
        <v>159</v>
      </c>
      <c r="D7" s="423" t="s">
        <v>159</v>
      </c>
      <c r="E7" s="423" t="s">
        <v>159</v>
      </c>
      <c r="F7" s="423" t="s">
        <v>159</v>
      </c>
      <c r="G7" s="487"/>
    </row>
    <row r="8" spans="1:10" ht="13.5" thickBot="1" x14ac:dyDescent="0.25">
      <c r="A8" s="215"/>
      <c r="B8" s="215"/>
      <c r="G8" s="209"/>
    </row>
    <row r="9" spans="1:10" x14ac:dyDescent="0.2">
      <c r="A9" s="216" t="s">
        <v>160</v>
      </c>
      <c r="B9" s="216"/>
      <c r="C9" s="219"/>
      <c r="D9" s="219"/>
      <c r="E9" s="219"/>
      <c r="F9" s="219"/>
      <c r="G9" s="219"/>
    </row>
    <row r="10" spans="1:10" x14ac:dyDescent="0.2">
      <c r="A10" s="220"/>
      <c r="B10" s="220"/>
      <c r="C10" s="223"/>
      <c r="D10" s="223"/>
      <c r="E10" s="223"/>
      <c r="F10" s="223"/>
      <c r="G10" s="223"/>
    </row>
    <row r="11" spans="1:10" x14ac:dyDescent="0.2">
      <c r="A11" s="220"/>
      <c r="B11" s="220"/>
      <c r="C11" s="223"/>
      <c r="D11" s="223"/>
      <c r="E11" s="223"/>
      <c r="F11" s="223"/>
      <c r="G11" s="223"/>
    </row>
    <row r="12" spans="1:10" x14ac:dyDescent="0.2">
      <c r="A12" s="220"/>
      <c r="B12" s="220"/>
      <c r="C12" s="223"/>
      <c r="D12" s="223"/>
      <c r="E12" s="223"/>
      <c r="F12" s="223"/>
      <c r="G12" s="223"/>
    </row>
    <row r="13" spans="1:10" x14ac:dyDescent="0.2">
      <c r="A13" s="220"/>
      <c r="B13" s="220"/>
      <c r="C13" s="223"/>
      <c r="D13" s="223"/>
      <c r="E13" s="223"/>
      <c r="F13" s="223"/>
      <c r="G13" s="223"/>
    </row>
    <row r="14" spans="1:10" ht="13.5" thickBot="1" x14ac:dyDescent="0.25">
      <c r="A14" s="224"/>
      <c r="B14" s="224"/>
      <c r="C14" s="226"/>
      <c r="D14" s="226"/>
      <c r="E14" s="226"/>
      <c r="F14" s="226"/>
      <c r="G14" s="226"/>
    </row>
    <row r="15" spans="1:10" ht="13.5" thickBot="1" x14ac:dyDescent="0.25">
      <c r="A15" s="215"/>
      <c r="B15" s="215"/>
      <c r="G15" s="209"/>
    </row>
    <row r="16" spans="1:10" x14ac:dyDescent="0.2">
      <c r="A16" s="216" t="s">
        <v>161</v>
      </c>
      <c r="B16" s="216"/>
      <c r="C16" s="219"/>
      <c r="D16" s="219"/>
      <c r="E16" s="219"/>
      <c r="F16" s="219"/>
      <c r="G16" s="219"/>
    </row>
    <row r="17" spans="1:7" x14ac:dyDescent="0.2">
      <c r="A17" s="220"/>
      <c r="B17" s="220"/>
      <c r="C17" s="223"/>
      <c r="D17" s="223"/>
      <c r="E17" s="223"/>
      <c r="F17" s="223"/>
      <c r="G17" s="223"/>
    </row>
    <row r="18" spans="1:7" x14ac:dyDescent="0.2">
      <c r="A18" s="220"/>
      <c r="B18" s="220"/>
      <c r="C18" s="223"/>
      <c r="D18" s="223"/>
      <c r="E18" s="223"/>
      <c r="F18" s="223"/>
      <c r="G18" s="223"/>
    </row>
    <row r="19" spans="1:7" x14ac:dyDescent="0.2">
      <c r="A19" s="220"/>
      <c r="B19" s="220"/>
      <c r="C19" s="223"/>
      <c r="D19" s="223"/>
      <c r="E19" s="223"/>
      <c r="F19" s="223"/>
      <c r="G19" s="223"/>
    </row>
    <row r="20" spans="1:7" x14ac:dyDescent="0.2">
      <c r="A20" s="220"/>
      <c r="B20" s="220"/>
      <c r="C20" s="223"/>
      <c r="D20" s="223"/>
      <c r="E20" s="223"/>
      <c r="F20" s="223"/>
      <c r="G20" s="223"/>
    </row>
    <row r="21" spans="1:7" ht="13.5" thickBot="1" x14ac:dyDescent="0.25">
      <c r="A21" s="224"/>
      <c r="B21" s="224"/>
      <c r="C21" s="226"/>
      <c r="D21" s="226"/>
      <c r="E21" s="226"/>
      <c r="F21" s="226"/>
      <c r="G21" s="226"/>
    </row>
  </sheetData>
  <mergeCells count="3">
    <mergeCell ref="B6:B7"/>
    <mergeCell ref="G6:G7"/>
    <mergeCell ref="A3:G3"/>
  </mergeCells>
  <printOptions horizontalCentered="1" verticalCentered="1"/>
  <pageMargins left="0.39370078740157483" right="0.39370078740157483" top="0.82677165354330717" bottom="0.78740157480314965" header="0.19685039370078741" footer="0.31496062992125984"/>
  <pageSetup paperSize="9" scale="89" orientation="landscape" r:id="rId1"/>
  <headerFooter alignWithMargins="0">
    <oddHeader>&amp;R2020 - Año del General Manuel Belgrano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G67"/>
  <sheetViews>
    <sheetView showGridLines="0" topLeftCell="A43" zoomScale="115" zoomScaleNormal="115" workbookViewId="0">
      <selection activeCell="C51" sqref="C51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06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33" customFormat="1" x14ac:dyDescent="0.2">
      <c r="B1" s="119" t="s">
        <v>162</v>
      </c>
      <c r="C1" s="119"/>
      <c r="D1" s="119"/>
      <c r="E1" s="119"/>
    </row>
    <row r="2" spans="2:7" s="133" customFormat="1" x14ac:dyDescent="0.2">
      <c r="B2" s="119" t="s">
        <v>230</v>
      </c>
      <c r="C2" s="119"/>
      <c r="D2" s="119"/>
      <c r="E2" s="119"/>
    </row>
    <row r="3" spans="2:7" s="133" customFormat="1" ht="25.5" x14ac:dyDescent="0.2">
      <c r="B3" s="424" t="s">
        <v>231</v>
      </c>
      <c r="C3" s="425"/>
      <c r="D3" s="425"/>
      <c r="E3" s="425"/>
      <c r="F3" s="426"/>
    </row>
    <row r="4" spans="2:7" s="133" customFormat="1" x14ac:dyDescent="0.2">
      <c r="B4" s="445" t="s">
        <v>215</v>
      </c>
      <c r="C4" s="445"/>
      <c r="D4" s="445"/>
      <c r="E4" s="445"/>
      <c r="F4" s="426"/>
    </row>
    <row r="5" spans="2:7" x14ac:dyDescent="0.2">
      <c r="B5" s="294"/>
      <c r="C5" s="294"/>
      <c r="D5" s="294"/>
      <c r="E5" s="294"/>
      <c r="F5" s="295"/>
      <c r="G5" s="153"/>
    </row>
    <row r="6" spans="2:7" ht="12.75" customHeight="1" thickBot="1" x14ac:dyDescent="0.25">
      <c r="C6" s="181"/>
      <c r="D6" s="181"/>
      <c r="E6" s="181"/>
      <c r="F6" s="153"/>
    </row>
    <row r="7" spans="2:7" ht="26.25" customHeight="1" x14ac:dyDescent="0.2">
      <c r="B7" s="199" t="s">
        <v>9</v>
      </c>
      <c r="C7" s="200" t="s">
        <v>74</v>
      </c>
      <c r="D7" s="128" t="s">
        <v>13</v>
      </c>
      <c r="E7" s="201" t="s">
        <v>75</v>
      </c>
      <c r="F7" s="59"/>
    </row>
    <row r="8" spans="2:7" ht="13.5" thickBot="1" x14ac:dyDescent="0.25">
      <c r="B8" s="185" t="s">
        <v>10</v>
      </c>
      <c r="C8" s="202" t="s">
        <v>76</v>
      </c>
      <c r="D8" s="137" t="s">
        <v>220</v>
      </c>
      <c r="E8" s="186" t="s">
        <v>77</v>
      </c>
      <c r="F8" s="59"/>
    </row>
    <row r="9" spans="2:7" x14ac:dyDescent="0.2">
      <c r="B9" s="138">
        <f>+'3.vol.'!C6</f>
        <v>42736</v>
      </c>
      <c r="C9" s="139"/>
      <c r="D9" s="140"/>
      <c r="E9" s="141"/>
    </row>
    <row r="10" spans="2:7" x14ac:dyDescent="0.2">
      <c r="B10" s="142">
        <f>+'3.vol.'!C7</f>
        <v>42767</v>
      </c>
      <c r="C10" s="143"/>
      <c r="D10" s="124"/>
      <c r="E10" s="125"/>
    </row>
    <row r="11" spans="2:7" x14ac:dyDescent="0.2">
      <c r="B11" s="142">
        <f>+'3.vol.'!C8</f>
        <v>42795</v>
      </c>
      <c r="C11" s="143"/>
      <c r="D11" s="124"/>
      <c r="E11" s="125"/>
    </row>
    <row r="12" spans="2:7" x14ac:dyDescent="0.2">
      <c r="B12" s="142">
        <f>+'3.vol.'!C9</f>
        <v>42826</v>
      </c>
      <c r="C12" s="143"/>
      <c r="D12" s="124"/>
      <c r="E12" s="125"/>
    </row>
    <row r="13" spans="2:7" x14ac:dyDescent="0.2">
      <c r="B13" s="142">
        <f>+'3.vol.'!C10</f>
        <v>42856</v>
      </c>
      <c r="C13" s="124"/>
      <c r="D13" s="124"/>
      <c r="E13" s="125"/>
    </row>
    <row r="14" spans="2:7" x14ac:dyDescent="0.2">
      <c r="B14" s="142">
        <f>+'3.vol.'!C11</f>
        <v>42887</v>
      </c>
      <c r="C14" s="143"/>
      <c r="D14" s="124"/>
      <c r="E14" s="125"/>
    </row>
    <row r="15" spans="2:7" x14ac:dyDescent="0.2">
      <c r="B15" s="142">
        <f>+'3.vol.'!C12</f>
        <v>42917</v>
      </c>
      <c r="C15" s="124"/>
      <c r="D15" s="124"/>
      <c r="E15" s="125"/>
    </row>
    <row r="16" spans="2:7" x14ac:dyDescent="0.2">
      <c r="B16" s="142">
        <f>+'3.vol.'!C13</f>
        <v>42948</v>
      </c>
      <c r="C16" s="124"/>
      <c r="D16" s="124"/>
      <c r="E16" s="125"/>
    </row>
    <row r="17" spans="2:5" x14ac:dyDescent="0.2">
      <c r="B17" s="142">
        <f>+'3.vol.'!C14</f>
        <v>42979</v>
      </c>
      <c r="C17" s="124"/>
      <c r="D17" s="124"/>
      <c r="E17" s="125"/>
    </row>
    <row r="18" spans="2:5" x14ac:dyDescent="0.2">
      <c r="B18" s="142">
        <f>+'3.vol.'!C15</f>
        <v>43009</v>
      </c>
      <c r="C18" s="124"/>
      <c r="D18" s="124"/>
      <c r="E18" s="125"/>
    </row>
    <row r="19" spans="2:5" x14ac:dyDescent="0.2">
      <c r="B19" s="142">
        <f>+'3.vol.'!C16</f>
        <v>43040</v>
      </c>
      <c r="C19" s="124"/>
      <c r="D19" s="124"/>
      <c r="E19" s="125"/>
    </row>
    <row r="20" spans="2:5" ht="13.5" thickBot="1" x14ac:dyDescent="0.25">
      <c r="B20" s="144">
        <f>+'3.vol.'!C17</f>
        <v>43070</v>
      </c>
      <c r="C20" s="145"/>
      <c r="D20" s="145"/>
      <c r="E20" s="146"/>
    </row>
    <row r="21" spans="2:5" x14ac:dyDescent="0.2">
      <c r="B21" s="138">
        <f>+'3.vol.'!C18</f>
        <v>43101</v>
      </c>
      <c r="C21" s="140"/>
      <c r="D21" s="140"/>
      <c r="E21" s="125"/>
    </row>
    <row r="22" spans="2:5" x14ac:dyDescent="0.2">
      <c r="B22" s="142">
        <f>+'3.vol.'!C19</f>
        <v>43132</v>
      </c>
      <c r="C22" s="124"/>
      <c r="D22" s="124"/>
      <c r="E22" s="147"/>
    </row>
    <row r="23" spans="2:5" x14ac:dyDescent="0.2">
      <c r="B23" s="142">
        <f>+'3.vol.'!C20</f>
        <v>43160</v>
      </c>
      <c r="C23" s="124"/>
      <c r="D23" s="124"/>
      <c r="E23" s="125"/>
    </row>
    <row r="24" spans="2:5" x14ac:dyDescent="0.2">
      <c r="B24" s="142">
        <f>+'3.vol.'!C21</f>
        <v>43191</v>
      </c>
      <c r="C24" s="124"/>
      <c r="D24" s="124"/>
      <c r="E24" s="125"/>
    </row>
    <row r="25" spans="2:5" x14ac:dyDescent="0.2">
      <c r="B25" s="142">
        <f>+'3.vol.'!C22</f>
        <v>43221</v>
      </c>
      <c r="C25" s="124"/>
      <c r="D25" s="124"/>
      <c r="E25" s="125"/>
    </row>
    <row r="26" spans="2:5" x14ac:dyDescent="0.2">
      <c r="B26" s="142">
        <f>+'3.vol.'!C23</f>
        <v>43252</v>
      </c>
      <c r="C26" s="124"/>
      <c r="D26" s="124"/>
      <c r="E26" s="125"/>
    </row>
    <row r="27" spans="2:5" x14ac:dyDescent="0.2">
      <c r="B27" s="142">
        <f>+'3.vol.'!C24</f>
        <v>43282</v>
      </c>
      <c r="C27" s="124"/>
      <c r="D27" s="124"/>
      <c r="E27" s="125"/>
    </row>
    <row r="28" spans="2:5" x14ac:dyDescent="0.2">
      <c r="B28" s="142">
        <f>+'3.vol.'!C25</f>
        <v>43313</v>
      </c>
      <c r="C28" s="124"/>
      <c r="D28" s="124"/>
      <c r="E28" s="125"/>
    </row>
    <row r="29" spans="2:5" x14ac:dyDescent="0.2">
      <c r="B29" s="142">
        <f>+'3.vol.'!C26</f>
        <v>43344</v>
      </c>
      <c r="C29" s="124"/>
      <c r="D29" s="124"/>
      <c r="E29" s="125"/>
    </row>
    <row r="30" spans="2:5" x14ac:dyDescent="0.2">
      <c r="B30" s="142">
        <f>+'3.vol.'!C27</f>
        <v>43374</v>
      </c>
      <c r="C30" s="124"/>
      <c r="D30" s="124"/>
      <c r="E30" s="125"/>
    </row>
    <row r="31" spans="2:5" x14ac:dyDescent="0.2">
      <c r="B31" s="142">
        <f>+'3.vol.'!C28</f>
        <v>43405</v>
      </c>
      <c r="C31" s="124"/>
      <c r="D31" s="124"/>
      <c r="E31" s="125"/>
    </row>
    <row r="32" spans="2:5" ht="13.5" thickBot="1" x14ac:dyDescent="0.25">
      <c r="B32" s="144">
        <f>+'3.vol.'!C29</f>
        <v>43435</v>
      </c>
      <c r="C32" s="145"/>
      <c r="D32" s="145"/>
      <c r="E32" s="148"/>
    </row>
    <row r="33" spans="2:5" x14ac:dyDescent="0.2">
      <c r="B33" s="138">
        <f>+'3.vol.'!C30</f>
        <v>43466</v>
      </c>
      <c r="C33" s="140"/>
      <c r="D33" s="149"/>
      <c r="E33" s="139"/>
    </row>
    <row r="34" spans="2:5" x14ac:dyDescent="0.2">
      <c r="B34" s="142">
        <f>+'3.vol.'!C31</f>
        <v>43497</v>
      </c>
      <c r="C34" s="124"/>
      <c r="D34" s="107"/>
      <c r="E34" s="143"/>
    </row>
    <row r="35" spans="2:5" x14ac:dyDescent="0.2">
      <c r="B35" s="142">
        <f>+'3.vol.'!C32</f>
        <v>43525</v>
      </c>
      <c r="C35" s="124"/>
      <c r="D35" s="107"/>
      <c r="E35" s="143"/>
    </row>
    <row r="36" spans="2:5" x14ac:dyDescent="0.2">
      <c r="B36" s="142">
        <f>+'3.vol.'!C33</f>
        <v>43556</v>
      </c>
      <c r="C36" s="124"/>
      <c r="D36" s="107"/>
      <c r="E36" s="143"/>
    </row>
    <row r="37" spans="2:5" x14ac:dyDescent="0.2">
      <c r="B37" s="142">
        <f>+'3.vol.'!C34</f>
        <v>43586</v>
      </c>
      <c r="C37" s="124"/>
      <c r="D37" s="107"/>
      <c r="E37" s="143"/>
    </row>
    <row r="38" spans="2:5" x14ac:dyDescent="0.2">
      <c r="B38" s="142">
        <f>+'3.vol.'!C35</f>
        <v>43617</v>
      </c>
      <c r="C38" s="124"/>
      <c r="D38" s="107"/>
      <c r="E38" s="143"/>
    </row>
    <row r="39" spans="2:5" x14ac:dyDescent="0.2">
      <c r="B39" s="142">
        <f>+'3.vol.'!C36</f>
        <v>43647</v>
      </c>
      <c r="C39" s="124"/>
      <c r="D39" s="107"/>
      <c r="E39" s="143"/>
    </row>
    <row r="40" spans="2:5" x14ac:dyDescent="0.2">
      <c r="B40" s="142">
        <f>+'3.vol.'!C37</f>
        <v>43678</v>
      </c>
      <c r="C40" s="124"/>
      <c r="D40" s="107"/>
      <c r="E40" s="143"/>
    </row>
    <row r="41" spans="2:5" x14ac:dyDescent="0.2">
      <c r="B41" s="142">
        <f>+'3.vol.'!C38</f>
        <v>43709</v>
      </c>
      <c r="C41" s="124"/>
      <c r="D41" s="107"/>
      <c r="E41" s="143"/>
    </row>
    <row r="42" spans="2:5" x14ac:dyDescent="0.2">
      <c r="B42" s="142">
        <f>+'3.vol.'!C39</f>
        <v>43739</v>
      </c>
      <c r="C42" s="124"/>
      <c r="D42" s="107"/>
      <c r="E42" s="143"/>
    </row>
    <row r="43" spans="2:5" x14ac:dyDescent="0.2">
      <c r="B43" s="142">
        <f>+'3.vol.'!C40</f>
        <v>43770</v>
      </c>
      <c r="C43" s="124"/>
      <c r="D43" s="107"/>
      <c r="E43" s="143"/>
    </row>
    <row r="44" spans="2:5" ht="13.5" thickBot="1" x14ac:dyDescent="0.25">
      <c r="B44" s="203">
        <f>+'3.vol.'!C41</f>
        <v>43800</v>
      </c>
      <c r="C44" s="204"/>
      <c r="D44" s="205"/>
      <c r="E44" s="198"/>
    </row>
    <row r="45" spans="2:5" x14ac:dyDescent="0.2">
      <c r="B45" s="138">
        <f>+'3.vol.'!C42</f>
        <v>43831</v>
      </c>
      <c r="C45" s="140"/>
      <c r="D45" s="140"/>
      <c r="E45" s="139"/>
    </row>
    <row r="46" spans="2:5" x14ac:dyDescent="0.2">
      <c r="B46" s="142">
        <f>+'3.vol.'!C43</f>
        <v>43862</v>
      </c>
      <c r="C46" s="124"/>
      <c r="D46" s="124"/>
      <c r="E46" s="143"/>
    </row>
    <row r="47" spans="2:5" x14ac:dyDescent="0.2">
      <c r="B47" s="142">
        <f>+'3.vol.'!C44</f>
        <v>43891</v>
      </c>
      <c r="C47" s="124"/>
      <c r="D47" s="124"/>
      <c r="E47" s="143"/>
    </row>
    <row r="48" spans="2:5" x14ac:dyDescent="0.2">
      <c r="B48" s="142">
        <f>+'3.vol.'!C45</f>
        <v>43922</v>
      </c>
      <c r="C48" s="124"/>
      <c r="D48" s="124"/>
      <c r="E48" s="143"/>
    </row>
    <row r="49" spans="2:6" x14ac:dyDescent="0.2">
      <c r="B49" s="142">
        <f>+'3.vol.'!C46</f>
        <v>43952</v>
      </c>
      <c r="C49" s="124"/>
      <c r="D49" s="124"/>
      <c r="E49" s="143"/>
    </row>
    <row r="50" spans="2:6" x14ac:dyDescent="0.2">
      <c r="B50" s="142">
        <f>+'3.vol.'!C47</f>
        <v>43983</v>
      </c>
      <c r="C50" s="124"/>
      <c r="D50" s="124"/>
      <c r="E50" s="143"/>
    </row>
    <row r="51" spans="2:6" x14ac:dyDescent="0.2">
      <c r="B51" s="142">
        <f>+'3.vol.'!C48</f>
        <v>44013</v>
      </c>
      <c r="C51" s="124"/>
      <c r="D51" s="124"/>
      <c r="E51" s="143"/>
    </row>
    <row r="52" spans="2:6" ht="13.5" thickBot="1" x14ac:dyDescent="0.25">
      <c r="B52" s="144">
        <f>+'3.vol.'!C49</f>
        <v>44044</v>
      </c>
      <c r="C52" s="145"/>
      <c r="D52" s="145"/>
      <c r="E52" s="151"/>
    </row>
    <row r="53" spans="2:6" ht="13.5" thickBot="1" x14ac:dyDescent="0.25">
      <c r="B53" s="158"/>
      <c r="C53" s="153"/>
      <c r="D53" s="153"/>
      <c r="E53" s="154"/>
    </row>
    <row r="54" spans="2:6" x14ac:dyDescent="0.2">
      <c r="B54" s="155">
        <f>+'4.RES PUB'!A52</f>
        <v>2014</v>
      </c>
      <c r="C54" s="140"/>
      <c r="D54" s="140"/>
      <c r="E54" s="140"/>
      <c r="F54" s="153"/>
    </row>
    <row r="55" spans="2:6" x14ac:dyDescent="0.2">
      <c r="B55" s="156">
        <f>+'4.RES PUB'!A53</f>
        <v>2015</v>
      </c>
      <c r="C55" s="124"/>
      <c r="D55" s="124"/>
      <c r="E55" s="124"/>
      <c r="F55" s="153"/>
    </row>
    <row r="56" spans="2:6" ht="13.5" thickBot="1" x14ac:dyDescent="0.25">
      <c r="B56" s="157">
        <f>+'4.RES PUB'!A54</f>
        <v>2016</v>
      </c>
      <c r="C56" s="145"/>
      <c r="D56" s="145"/>
      <c r="E56" s="145"/>
    </row>
    <row r="57" spans="2:6" x14ac:dyDescent="0.2">
      <c r="B57" s="155">
        <f>+'4.RES PUB'!A55</f>
        <v>2017</v>
      </c>
      <c r="C57" s="140"/>
      <c r="D57" s="140"/>
      <c r="E57" s="140"/>
      <c r="F57" s="153"/>
    </row>
    <row r="58" spans="2:6" x14ac:dyDescent="0.2">
      <c r="B58" s="156">
        <f>+'4.RES PUB'!A56</f>
        <v>2018</v>
      </c>
      <c r="C58" s="124"/>
      <c r="D58" s="124"/>
      <c r="E58" s="124"/>
      <c r="F58" s="153"/>
    </row>
    <row r="59" spans="2:6" ht="13.5" thickBot="1" x14ac:dyDescent="0.25">
      <c r="B59" s="157">
        <f>+'4.RES PUB'!A57</f>
        <v>2019</v>
      </c>
      <c r="C59" s="145"/>
      <c r="D59" s="145"/>
      <c r="E59" s="145"/>
    </row>
    <row r="60" spans="2:6" ht="13.5" thickBot="1" x14ac:dyDescent="0.25">
      <c r="B60" s="158"/>
      <c r="C60" s="153"/>
      <c r="D60" s="153"/>
      <c r="E60" s="153"/>
    </row>
    <row r="61" spans="2:6" x14ac:dyDescent="0.2">
      <c r="B61" s="403" t="str">
        <f>+'4.RES PUB'!A58</f>
        <v>ene-ago 19</v>
      </c>
      <c r="C61" s="140"/>
      <c r="D61" s="140"/>
      <c r="E61" s="140"/>
    </row>
    <row r="62" spans="2:6" ht="13.5" thickBot="1" x14ac:dyDescent="0.25">
      <c r="B62" s="411" t="str">
        <f>+'4.RES PUB'!A59</f>
        <v>ene-ago 20</v>
      </c>
      <c r="C62" s="145"/>
      <c r="D62" s="145"/>
      <c r="E62" s="145"/>
    </row>
    <row r="63" spans="2:6" ht="5.25" customHeight="1" x14ac:dyDescent="0.2">
      <c r="C63" s="52"/>
      <c r="D63" s="52"/>
    </row>
    <row r="64" spans="2:6" ht="12.75" hidden="1" customHeight="1" x14ac:dyDescent="0.2">
      <c r="B64" s="488" t="s">
        <v>235</v>
      </c>
      <c r="C64" s="488"/>
      <c r="D64" s="488"/>
      <c r="E64" s="488"/>
    </row>
    <row r="65" spans="2:5" x14ac:dyDescent="0.2">
      <c r="B65" s="488"/>
      <c r="C65" s="488"/>
      <c r="D65" s="488"/>
      <c r="E65" s="488"/>
    </row>
    <row r="66" spans="2:5" x14ac:dyDescent="0.2">
      <c r="B66" s="488"/>
      <c r="C66" s="488"/>
      <c r="D66" s="488"/>
      <c r="E66" s="488"/>
    </row>
    <row r="67" spans="2:5" ht="14.25" x14ac:dyDescent="0.2">
      <c r="B67" s="427" t="s">
        <v>236</v>
      </c>
    </row>
  </sheetData>
  <sheetProtection formatCells="0" formatColumns="0" formatRows="0"/>
  <mergeCells count="2">
    <mergeCell ref="B4:E4"/>
    <mergeCell ref="B64:E66"/>
  </mergeCells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31496062992125984"/>
  <pageSetup paperSize="9" scale="85" orientation="portrait" horizontalDpi="4294967292" verticalDpi="300" r:id="rId1"/>
  <headerFooter alignWithMargins="0">
    <oddHeader>&amp;R2020 - Año del General Manuel Belgrano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G67"/>
  <sheetViews>
    <sheetView showGridLines="0" topLeftCell="A40" zoomScale="115" zoomScaleNormal="115" workbookViewId="0">
      <selection activeCell="C51" sqref="C51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06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33" customFormat="1" x14ac:dyDescent="0.2">
      <c r="B1" s="119" t="s">
        <v>232</v>
      </c>
      <c r="C1" s="119"/>
      <c r="D1" s="119"/>
      <c r="E1" s="119"/>
    </row>
    <row r="2" spans="2:7" s="133" customFormat="1" x14ac:dyDescent="0.2">
      <c r="B2" s="119" t="s">
        <v>230</v>
      </c>
      <c r="C2" s="119"/>
      <c r="D2" s="119"/>
      <c r="E2" s="119"/>
    </row>
    <row r="3" spans="2:7" s="133" customFormat="1" ht="36.75" customHeight="1" x14ac:dyDescent="0.2">
      <c r="B3" s="489" t="s">
        <v>228</v>
      </c>
      <c r="C3" s="489"/>
      <c r="D3" s="489"/>
      <c r="E3" s="489"/>
      <c r="F3" s="426"/>
    </row>
    <row r="4" spans="2:7" s="133" customFormat="1" x14ac:dyDescent="0.2">
      <c r="B4" s="445" t="s">
        <v>215</v>
      </c>
      <c r="C4" s="445"/>
      <c r="D4" s="445"/>
      <c r="E4" s="445"/>
      <c r="F4" s="426"/>
    </row>
    <row r="5" spans="2:7" x14ac:dyDescent="0.2">
      <c r="B5" s="294"/>
      <c r="C5" s="294"/>
      <c r="D5" s="294"/>
      <c r="E5" s="294"/>
      <c r="F5" s="295"/>
      <c r="G5" s="153"/>
    </row>
    <row r="6" spans="2:7" ht="12.75" customHeight="1" thickBot="1" x14ac:dyDescent="0.25">
      <c r="C6" s="181"/>
      <c r="D6" s="181"/>
      <c r="E6" s="181"/>
      <c r="F6" s="153"/>
    </row>
    <row r="7" spans="2:7" ht="26.25" customHeight="1" x14ac:dyDescent="0.2">
      <c r="B7" s="199" t="s">
        <v>9</v>
      </c>
      <c r="C7" s="200" t="s">
        <v>74</v>
      </c>
      <c r="D7" s="128" t="s">
        <v>13</v>
      </c>
      <c r="E7" s="201" t="s">
        <v>75</v>
      </c>
      <c r="F7" s="59"/>
    </row>
    <row r="8" spans="2:7" ht="13.5" thickBot="1" x14ac:dyDescent="0.25">
      <c r="B8" s="185" t="s">
        <v>10</v>
      </c>
      <c r="C8" s="202" t="s">
        <v>76</v>
      </c>
      <c r="D8" s="137" t="s">
        <v>220</v>
      </c>
      <c r="E8" s="186" t="s">
        <v>77</v>
      </c>
      <c r="F8" s="59"/>
    </row>
    <row r="9" spans="2:7" x14ac:dyDescent="0.2">
      <c r="B9" s="138">
        <f>+'3.vol.'!C6</f>
        <v>42736</v>
      </c>
      <c r="C9" s="139"/>
      <c r="D9" s="140"/>
      <c r="E9" s="141"/>
    </row>
    <row r="10" spans="2:7" x14ac:dyDescent="0.2">
      <c r="B10" s="142">
        <f>+'3.vol.'!C7</f>
        <v>42767</v>
      </c>
      <c r="C10" s="143"/>
      <c r="D10" s="124"/>
      <c r="E10" s="125"/>
    </row>
    <row r="11" spans="2:7" x14ac:dyDescent="0.2">
      <c r="B11" s="142">
        <f>+'3.vol.'!C8</f>
        <v>42795</v>
      </c>
      <c r="C11" s="143"/>
      <c r="D11" s="124"/>
      <c r="E11" s="125"/>
    </row>
    <row r="12" spans="2:7" x14ac:dyDescent="0.2">
      <c r="B12" s="142">
        <f>+'3.vol.'!C9</f>
        <v>42826</v>
      </c>
      <c r="C12" s="143"/>
      <c r="D12" s="124"/>
      <c r="E12" s="125"/>
    </row>
    <row r="13" spans="2:7" x14ac:dyDescent="0.2">
      <c r="B13" s="142">
        <f>+'3.vol.'!C10</f>
        <v>42856</v>
      </c>
      <c r="C13" s="124"/>
      <c r="D13" s="124"/>
      <c r="E13" s="125"/>
    </row>
    <row r="14" spans="2:7" x14ac:dyDescent="0.2">
      <c r="B14" s="142">
        <f>+'3.vol.'!C11</f>
        <v>42887</v>
      </c>
      <c r="C14" s="143"/>
      <c r="D14" s="124"/>
      <c r="E14" s="125"/>
    </row>
    <row r="15" spans="2:7" x14ac:dyDescent="0.2">
      <c r="B15" s="142">
        <f>+'3.vol.'!C12</f>
        <v>42917</v>
      </c>
      <c r="C15" s="124"/>
      <c r="D15" s="124"/>
      <c r="E15" s="125"/>
    </row>
    <row r="16" spans="2:7" x14ac:dyDescent="0.2">
      <c r="B16" s="142">
        <f>+'3.vol.'!C13</f>
        <v>42948</v>
      </c>
      <c r="C16" s="124"/>
      <c r="D16" s="124"/>
      <c r="E16" s="125"/>
    </row>
    <row r="17" spans="2:5" x14ac:dyDescent="0.2">
      <c r="B17" s="142">
        <f>+'3.vol.'!C14</f>
        <v>42979</v>
      </c>
      <c r="C17" s="124"/>
      <c r="D17" s="124"/>
      <c r="E17" s="125"/>
    </row>
    <row r="18" spans="2:5" x14ac:dyDescent="0.2">
      <c r="B18" s="142">
        <f>+'3.vol.'!C15</f>
        <v>43009</v>
      </c>
      <c r="C18" s="124"/>
      <c r="D18" s="124"/>
      <c r="E18" s="125"/>
    </row>
    <row r="19" spans="2:5" x14ac:dyDescent="0.2">
      <c r="B19" s="142">
        <f>+'3.vol.'!C16</f>
        <v>43040</v>
      </c>
      <c r="C19" s="124"/>
      <c r="D19" s="124"/>
      <c r="E19" s="125"/>
    </row>
    <row r="20" spans="2:5" ht="13.5" thickBot="1" x14ac:dyDescent="0.25">
      <c r="B20" s="144">
        <f>+'3.vol.'!C17</f>
        <v>43070</v>
      </c>
      <c r="C20" s="145"/>
      <c r="D20" s="145"/>
      <c r="E20" s="146"/>
    </row>
    <row r="21" spans="2:5" x14ac:dyDescent="0.2">
      <c r="B21" s="138">
        <f>+'3.vol.'!C18</f>
        <v>43101</v>
      </c>
      <c r="C21" s="140"/>
      <c r="D21" s="140"/>
      <c r="E21" s="125"/>
    </row>
    <row r="22" spans="2:5" x14ac:dyDescent="0.2">
      <c r="B22" s="142">
        <f>+'3.vol.'!C19</f>
        <v>43132</v>
      </c>
      <c r="C22" s="124"/>
      <c r="D22" s="124"/>
      <c r="E22" s="147"/>
    </row>
    <row r="23" spans="2:5" x14ac:dyDescent="0.2">
      <c r="B23" s="142">
        <f>+'3.vol.'!C20</f>
        <v>43160</v>
      </c>
      <c r="C23" s="124"/>
      <c r="D23" s="124"/>
      <c r="E23" s="125"/>
    </row>
    <row r="24" spans="2:5" x14ac:dyDescent="0.2">
      <c r="B24" s="142">
        <f>+'3.vol.'!C21</f>
        <v>43191</v>
      </c>
      <c r="C24" s="124"/>
      <c r="D24" s="124"/>
      <c r="E24" s="125"/>
    </row>
    <row r="25" spans="2:5" x14ac:dyDescent="0.2">
      <c r="B25" s="142">
        <f>+'3.vol.'!C22</f>
        <v>43221</v>
      </c>
      <c r="C25" s="124"/>
      <c r="D25" s="124"/>
      <c r="E25" s="125"/>
    </row>
    <row r="26" spans="2:5" x14ac:dyDescent="0.2">
      <c r="B26" s="142">
        <f>+'3.vol.'!C23</f>
        <v>43252</v>
      </c>
      <c r="C26" s="124"/>
      <c r="D26" s="124"/>
      <c r="E26" s="125"/>
    </row>
    <row r="27" spans="2:5" x14ac:dyDescent="0.2">
      <c r="B27" s="142">
        <f>+'3.vol.'!C24</f>
        <v>43282</v>
      </c>
      <c r="C27" s="124"/>
      <c r="D27" s="124"/>
      <c r="E27" s="125"/>
    </row>
    <row r="28" spans="2:5" x14ac:dyDescent="0.2">
      <c r="B28" s="142">
        <f>+'3.vol.'!C25</f>
        <v>43313</v>
      </c>
      <c r="C28" s="124"/>
      <c r="D28" s="124"/>
      <c r="E28" s="125"/>
    </row>
    <row r="29" spans="2:5" x14ac:dyDescent="0.2">
      <c r="B29" s="142">
        <f>+'3.vol.'!C26</f>
        <v>43344</v>
      </c>
      <c r="C29" s="124"/>
      <c r="D29" s="124"/>
      <c r="E29" s="125"/>
    </row>
    <row r="30" spans="2:5" x14ac:dyDescent="0.2">
      <c r="B30" s="142">
        <f>+'3.vol.'!C27</f>
        <v>43374</v>
      </c>
      <c r="C30" s="124"/>
      <c r="D30" s="124"/>
      <c r="E30" s="125"/>
    </row>
    <row r="31" spans="2:5" x14ac:dyDescent="0.2">
      <c r="B31" s="142">
        <f>+'3.vol.'!C28</f>
        <v>43405</v>
      </c>
      <c r="C31" s="124"/>
      <c r="D31" s="124"/>
      <c r="E31" s="125"/>
    </row>
    <row r="32" spans="2:5" ht="13.5" thickBot="1" x14ac:dyDescent="0.25">
      <c r="B32" s="144">
        <f>+'3.vol.'!C29</f>
        <v>43435</v>
      </c>
      <c r="C32" s="145"/>
      <c r="D32" s="145"/>
      <c r="E32" s="148"/>
    </row>
    <row r="33" spans="2:5" x14ac:dyDescent="0.2">
      <c r="B33" s="138">
        <f>+'3.vol.'!C30</f>
        <v>43466</v>
      </c>
      <c r="C33" s="140"/>
      <c r="D33" s="149"/>
      <c r="E33" s="139"/>
    </row>
    <row r="34" spans="2:5" x14ac:dyDescent="0.2">
      <c r="B34" s="142">
        <f>+'3.vol.'!C31</f>
        <v>43497</v>
      </c>
      <c r="C34" s="124"/>
      <c r="D34" s="107"/>
      <c r="E34" s="143"/>
    </row>
    <row r="35" spans="2:5" x14ac:dyDescent="0.2">
      <c r="B35" s="142">
        <f>+'3.vol.'!C32</f>
        <v>43525</v>
      </c>
      <c r="C35" s="124"/>
      <c r="D35" s="107"/>
      <c r="E35" s="143"/>
    </row>
    <row r="36" spans="2:5" x14ac:dyDescent="0.2">
      <c r="B36" s="142">
        <f>+'3.vol.'!C33</f>
        <v>43556</v>
      </c>
      <c r="C36" s="124"/>
      <c r="D36" s="107"/>
      <c r="E36" s="143"/>
    </row>
    <row r="37" spans="2:5" x14ac:dyDescent="0.2">
      <c r="B37" s="142">
        <f>+'3.vol.'!C34</f>
        <v>43586</v>
      </c>
      <c r="C37" s="124"/>
      <c r="D37" s="107"/>
      <c r="E37" s="143"/>
    </row>
    <row r="38" spans="2:5" x14ac:dyDescent="0.2">
      <c r="B38" s="142">
        <f>+'3.vol.'!C35</f>
        <v>43617</v>
      </c>
      <c r="C38" s="124"/>
      <c r="D38" s="107"/>
      <c r="E38" s="143"/>
    </row>
    <row r="39" spans="2:5" x14ac:dyDescent="0.2">
      <c r="B39" s="142">
        <f>+'3.vol.'!C36</f>
        <v>43647</v>
      </c>
      <c r="C39" s="124"/>
      <c r="D39" s="107"/>
      <c r="E39" s="143"/>
    </row>
    <row r="40" spans="2:5" x14ac:dyDescent="0.2">
      <c r="B40" s="142">
        <f>+'3.vol.'!C37</f>
        <v>43678</v>
      </c>
      <c r="C40" s="124"/>
      <c r="D40" s="107"/>
      <c r="E40" s="143"/>
    </row>
    <row r="41" spans="2:5" x14ac:dyDescent="0.2">
      <c r="B41" s="142">
        <f>+'3.vol.'!C38</f>
        <v>43709</v>
      </c>
      <c r="C41" s="124"/>
      <c r="D41" s="107"/>
      <c r="E41" s="143"/>
    </row>
    <row r="42" spans="2:5" x14ac:dyDescent="0.2">
      <c r="B42" s="142">
        <f>+'3.vol.'!C39</f>
        <v>43739</v>
      </c>
      <c r="C42" s="124"/>
      <c r="D42" s="107"/>
      <c r="E42" s="143"/>
    </row>
    <row r="43" spans="2:5" x14ac:dyDescent="0.2">
      <c r="B43" s="142">
        <f>+'3.vol.'!C40</f>
        <v>43770</v>
      </c>
      <c r="C43" s="124"/>
      <c r="D43" s="107"/>
      <c r="E43" s="143"/>
    </row>
    <row r="44" spans="2:5" ht="13.5" thickBot="1" x14ac:dyDescent="0.25">
      <c r="B44" s="203">
        <f>+'3.vol.'!C41</f>
        <v>43800</v>
      </c>
      <c r="C44" s="204"/>
      <c r="D44" s="205"/>
      <c r="E44" s="198"/>
    </row>
    <row r="45" spans="2:5" x14ac:dyDescent="0.2">
      <c r="B45" s="138">
        <f>+'3.vol.'!C42</f>
        <v>43831</v>
      </c>
      <c r="C45" s="140"/>
      <c r="D45" s="140"/>
      <c r="E45" s="139"/>
    </row>
    <row r="46" spans="2:5" x14ac:dyDescent="0.2">
      <c r="B46" s="142">
        <f>+'3.vol.'!C43</f>
        <v>43862</v>
      </c>
      <c r="C46" s="124"/>
      <c r="D46" s="124"/>
      <c r="E46" s="143"/>
    </row>
    <row r="47" spans="2:5" x14ac:dyDescent="0.2">
      <c r="B47" s="142">
        <f>+'3.vol.'!C44</f>
        <v>43891</v>
      </c>
      <c r="C47" s="124"/>
      <c r="D47" s="124"/>
      <c r="E47" s="143"/>
    </row>
    <row r="48" spans="2:5" x14ac:dyDescent="0.2">
      <c r="B48" s="142">
        <f>+'3.vol.'!C45</f>
        <v>43922</v>
      </c>
      <c r="C48" s="124"/>
      <c r="D48" s="124"/>
      <c r="E48" s="143"/>
    </row>
    <row r="49" spans="2:6" x14ac:dyDescent="0.2">
      <c r="B49" s="142">
        <f>+'3.vol.'!C46</f>
        <v>43952</v>
      </c>
      <c r="C49" s="124"/>
      <c r="D49" s="124"/>
      <c r="E49" s="143"/>
    </row>
    <row r="50" spans="2:6" x14ac:dyDescent="0.2">
      <c r="B50" s="142">
        <f>+'3.vol.'!C47</f>
        <v>43983</v>
      </c>
      <c r="C50" s="124"/>
      <c r="D50" s="124"/>
      <c r="E50" s="143"/>
    </row>
    <row r="51" spans="2:6" x14ac:dyDescent="0.2">
      <c r="B51" s="142">
        <f>+'3.vol.'!C48</f>
        <v>44013</v>
      </c>
      <c r="C51" s="124"/>
      <c r="D51" s="124"/>
      <c r="E51" s="143"/>
    </row>
    <row r="52" spans="2:6" ht="13.5" thickBot="1" x14ac:dyDescent="0.25">
      <c r="B52" s="144">
        <f>+'3.vol.'!C49</f>
        <v>44044</v>
      </c>
      <c r="C52" s="145"/>
      <c r="D52" s="145"/>
      <c r="E52" s="151"/>
    </row>
    <row r="53" spans="2:6" ht="13.5" thickBot="1" x14ac:dyDescent="0.25">
      <c r="B53" s="158"/>
      <c r="C53" s="153"/>
      <c r="D53" s="153"/>
      <c r="E53" s="154"/>
    </row>
    <row r="54" spans="2:6" x14ac:dyDescent="0.2">
      <c r="B54" s="155">
        <f>+'4.RES PUB'!A52</f>
        <v>2014</v>
      </c>
      <c r="C54" s="140"/>
      <c r="D54" s="140"/>
      <c r="E54" s="140"/>
      <c r="F54" s="153"/>
    </row>
    <row r="55" spans="2:6" x14ac:dyDescent="0.2">
      <c r="B55" s="156">
        <f>+'4.RES PUB'!A53</f>
        <v>2015</v>
      </c>
      <c r="C55" s="124"/>
      <c r="D55" s="124"/>
      <c r="E55" s="124"/>
      <c r="F55" s="153"/>
    </row>
    <row r="56" spans="2:6" ht="13.5" thickBot="1" x14ac:dyDescent="0.25">
      <c r="B56" s="157">
        <f>+'4.RES PUB'!A54</f>
        <v>2016</v>
      </c>
      <c r="C56" s="145"/>
      <c r="D56" s="145"/>
      <c r="E56" s="145"/>
    </row>
    <row r="57" spans="2:6" x14ac:dyDescent="0.2">
      <c r="B57" s="155">
        <f>+'4.RES PUB'!A55</f>
        <v>2017</v>
      </c>
      <c r="C57" s="140"/>
      <c r="D57" s="140"/>
      <c r="E57" s="140"/>
      <c r="F57" s="153"/>
    </row>
    <row r="58" spans="2:6" x14ac:dyDescent="0.2">
      <c r="B58" s="156">
        <f>+'4.RES PUB'!A56</f>
        <v>2018</v>
      </c>
      <c r="C58" s="124"/>
      <c r="D58" s="124"/>
      <c r="E58" s="124"/>
      <c r="F58" s="153"/>
    </row>
    <row r="59" spans="2:6" ht="13.5" thickBot="1" x14ac:dyDescent="0.25">
      <c r="B59" s="157">
        <f>+'4.RES PUB'!A57</f>
        <v>2019</v>
      </c>
      <c r="C59" s="145"/>
      <c r="D59" s="145"/>
      <c r="E59" s="145"/>
    </row>
    <row r="60" spans="2:6" ht="13.5" thickBot="1" x14ac:dyDescent="0.25">
      <c r="B60" s="158"/>
      <c r="C60" s="153"/>
      <c r="D60" s="153"/>
      <c r="E60" s="153"/>
    </row>
    <row r="61" spans="2:6" x14ac:dyDescent="0.2">
      <c r="B61" s="403" t="str">
        <f>+'4.RES PUB'!A58</f>
        <v>ene-ago 19</v>
      </c>
      <c r="C61" s="140"/>
      <c r="D61" s="140"/>
      <c r="E61" s="140"/>
    </row>
    <row r="62" spans="2:6" ht="13.5" thickBot="1" x14ac:dyDescent="0.25">
      <c r="B62" s="411" t="str">
        <f>+'4.RES PUB'!A59</f>
        <v>ene-ago 20</v>
      </c>
      <c r="C62" s="145"/>
      <c r="D62" s="145"/>
      <c r="E62" s="145"/>
    </row>
    <row r="63" spans="2:6" ht="7.5" customHeight="1" x14ac:dyDescent="0.2">
      <c r="C63" s="52"/>
      <c r="D63" s="52"/>
    </row>
    <row r="64" spans="2:6" hidden="1" x14ac:dyDescent="0.2">
      <c r="B64" s="488" t="s">
        <v>235</v>
      </c>
      <c r="C64" s="488"/>
      <c r="D64" s="488"/>
      <c r="E64" s="488"/>
    </row>
    <row r="65" spans="2:5" x14ac:dyDescent="0.2">
      <c r="B65" s="488"/>
      <c r="C65" s="488"/>
      <c r="D65" s="488"/>
      <c r="E65" s="488"/>
    </row>
    <row r="66" spans="2:5" x14ac:dyDescent="0.2">
      <c r="B66" s="488"/>
      <c r="C66" s="488"/>
      <c r="D66" s="488"/>
      <c r="E66" s="488"/>
    </row>
    <row r="67" spans="2:5" ht="14.25" x14ac:dyDescent="0.2">
      <c r="B67" s="427" t="s">
        <v>236</v>
      </c>
    </row>
  </sheetData>
  <sheetProtection formatCells="0" formatColumns="0" formatRows="0"/>
  <mergeCells count="3">
    <mergeCell ref="B4:E4"/>
    <mergeCell ref="B3:E3"/>
    <mergeCell ref="B64:E66"/>
  </mergeCells>
  <printOptions horizontalCentered="1" verticalCentered="1" gridLinesSet="0"/>
  <pageMargins left="0.39370078740157483" right="0.39370078740157483" top="0.82677165354330717" bottom="0.78740157480314965" header="0.19685039370078741" footer="0.31496062992125984"/>
  <pageSetup paperSize="9" scale="84" orientation="portrait" horizontalDpi="4294967292" verticalDpi="300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C51" sqref="C51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18" t="s">
        <v>0</v>
      </c>
    </row>
  </sheetData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31496062992125984"/>
  <pageSetup paperSize="9" orientation="portrait" horizontalDpi="4294967292" verticalDpi="300" r:id="rId1"/>
  <headerFooter alignWithMargins="0">
    <oddHeader>&amp;R2020 - Año del General Manuel Belgrano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62"/>
  <sheetViews>
    <sheetView showGridLines="0" topLeftCell="A43" zoomScale="130" zoomScaleNormal="130" workbookViewId="0">
      <selection activeCell="C51" sqref="C51"/>
    </sheetView>
  </sheetViews>
  <sheetFormatPr baseColWidth="10" defaultRowHeight="12.75" x14ac:dyDescent="0.2"/>
  <cols>
    <col min="1" max="1" width="14.5703125" style="52" customWidth="1"/>
    <col min="2" max="2" width="27.140625" style="52" customWidth="1"/>
    <col min="3" max="3" width="22.85546875" style="52" customWidth="1"/>
    <col min="4" max="4" width="19.42578125" style="52" customWidth="1"/>
    <col min="5" max="5" width="20" style="52" customWidth="1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450" t="s">
        <v>88</v>
      </c>
      <c r="B1" s="450"/>
      <c r="C1" s="450"/>
      <c r="D1" s="450"/>
      <c r="E1" s="450"/>
      <c r="F1" s="197"/>
      <c r="G1" s="197"/>
      <c r="H1" s="197"/>
    </row>
    <row r="2" spans="1:8" x14ac:dyDescent="0.2">
      <c r="A2" s="450" t="s">
        <v>208</v>
      </c>
      <c r="B2" s="450"/>
      <c r="C2" s="450"/>
      <c r="D2" s="450"/>
      <c r="E2" s="450"/>
      <c r="F2" s="120"/>
    </row>
    <row r="3" spans="1:8" x14ac:dyDescent="0.2">
      <c r="A3" s="450" t="s">
        <v>78</v>
      </c>
      <c r="B3" s="450"/>
      <c r="C3" s="450"/>
      <c r="D3" s="450"/>
      <c r="E3" s="450"/>
      <c r="F3" s="120"/>
    </row>
    <row r="4" spans="1:8" ht="13.5" thickBot="1" x14ac:dyDescent="0.25">
      <c r="A4" s="490" t="s">
        <v>79</v>
      </c>
      <c r="B4" s="490"/>
      <c r="C4" s="490"/>
      <c r="D4" s="490"/>
      <c r="E4" s="490"/>
      <c r="F4" s="120"/>
    </row>
    <row r="5" spans="1:8" ht="12.75" customHeight="1" x14ac:dyDescent="0.2">
      <c r="A5" s="128" t="s">
        <v>9</v>
      </c>
      <c r="B5" s="128" t="s">
        <v>80</v>
      </c>
      <c r="C5" s="128" t="s">
        <v>81</v>
      </c>
      <c r="D5" s="128" t="s">
        <v>17</v>
      </c>
      <c r="E5" s="128" t="s">
        <v>95</v>
      </c>
      <c r="F5"/>
    </row>
    <row r="6" spans="1:8" ht="13.5" thickBot="1" x14ac:dyDescent="0.25">
      <c r="A6" s="137" t="s">
        <v>10</v>
      </c>
      <c r="B6" s="137" t="s">
        <v>82</v>
      </c>
      <c r="C6" s="137" t="s">
        <v>214</v>
      </c>
      <c r="D6" s="137" t="s">
        <v>83</v>
      </c>
      <c r="E6" s="137" t="s">
        <v>83</v>
      </c>
      <c r="F6"/>
    </row>
    <row r="7" spans="1:8" x14ac:dyDescent="0.2">
      <c r="A7" s="138">
        <f>+'-10.a--precios'!B9</f>
        <v>42736</v>
      </c>
      <c r="B7" s="139"/>
      <c r="C7" s="140"/>
      <c r="D7" s="141"/>
      <c r="E7" s="140"/>
      <c r="F7"/>
    </row>
    <row r="8" spans="1:8" x14ac:dyDescent="0.2">
      <c r="A8" s="142">
        <f>+'-10.a--precios'!B10</f>
        <v>42767</v>
      </c>
      <c r="B8" s="143"/>
      <c r="C8" s="124"/>
      <c r="D8" s="125"/>
      <c r="E8" s="124"/>
      <c r="F8"/>
    </row>
    <row r="9" spans="1:8" x14ac:dyDescent="0.2">
      <c r="A9" s="142">
        <f>+'-10.a--precios'!B11</f>
        <v>42795</v>
      </c>
      <c r="B9" s="143"/>
      <c r="C9" s="124"/>
      <c r="D9" s="125"/>
      <c r="E9" s="124"/>
      <c r="F9"/>
    </row>
    <row r="10" spans="1:8" x14ac:dyDescent="0.2">
      <c r="A10" s="142">
        <f>+'-10.a--precios'!B12</f>
        <v>42826</v>
      </c>
      <c r="B10" s="143"/>
      <c r="C10" s="124"/>
      <c r="D10" s="125"/>
      <c r="E10" s="124"/>
      <c r="F10"/>
    </row>
    <row r="11" spans="1:8" x14ac:dyDescent="0.2">
      <c r="A11" s="142">
        <f>+'-10.a--precios'!B13</f>
        <v>42856</v>
      </c>
      <c r="B11" s="124"/>
      <c r="C11" s="124"/>
      <c r="D11" s="125"/>
      <c r="E11" s="124"/>
      <c r="F11"/>
    </row>
    <row r="12" spans="1:8" x14ac:dyDescent="0.2">
      <c r="A12" s="142">
        <f>+'-10.a--precios'!B14</f>
        <v>42887</v>
      </c>
      <c r="B12" s="143"/>
      <c r="C12" s="124"/>
      <c r="D12" s="125"/>
      <c r="E12" s="124"/>
      <c r="F12"/>
    </row>
    <row r="13" spans="1:8" x14ac:dyDescent="0.2">
      <c r="A13" s="142">
        <f>+'-10.a--precios'!B15</f>
        <v>42917</v>
      </c>
      <c r="B13" s="124"/>
      <c r="C13" s="124"/>
      <c r="D13" s="125"/>
      <c r="E13" s="124"/>
      <c r="F13"/>
    </row>
    <row r="14" spans="1:8" x14ac:dyDescent="0.2">
      <c r="A14" s="142">
        <f>+'-10.a--precios'!B16</f>
        <v>42948</v>
      </c>
      <c r="B14" s="124"/>
      <c r="C14" s="124"/>
      <c r="D14" s="125"/>
      <c r="E14" s="124"/>
      <c r="F14"/>
    </row>
    <row r="15" spans="1:8" x14ac:dyDescent="0.2">
      <c r="A15" s="142">
        <f>+'-10.a--precios'!B17</f>
        <v>42979</v>
      </c>
      <c r="B15" s="124"/>
      <c r="C15" s="124"/>
      <c r="D15" s="125"/>
      <c r="E15" s="124"/>
      <c r="F15"/>
    </row>
    <row r="16" spans="1:8" x14ac:dyDescent="0.2">
      <c r="A16" s="142">
        <f>+'-10.a--precios'!B18</f>
        <v>43009</v>
      </c>
      <c r="B16" s="124"/>
      <c r="C16" s="124"/>
      <c r="D16" s="125"/>
      <c r="E16" s="124"/>
      <c r="F16"/>
    </row>
    <row r="17" spans="1:6" x14ac:dyDescent="0.2">
      <c r="A17" s="142">
        <f>+'-10.a--precios'!B19</f>
        <v>43040</v>
      </c>
      <c r="B17" s="124"/>
      <c r="C17" s="124"/>
      <c r="D17" s="125"/>
      <c r="E17" s="124"/>
      <c r="F17"/>
    </row>
    <row r="18" spans="1:6" ht="13.5" thickBot="1" x14ac:dyDescent="0.25">
      <c r="A18" s="144">
        <f>+'-10.a--precios'!B20</f>
        <v>43070</v>
      </c>
      <c r="B18" s="145"/>
      <c r="C18" s="145"/>
      <c r="D18" s="146"/>
      <c r="E18" s="145"/>
      <c r="F18"/>
    </row>
    <row r="19" spans="1:6" x14ac:dyDescent="0.2">
      <c r="A19" s="138">
        <f>+'-10.a--precios'!B21</f>
        <v>43101</v>
      </c>
      <c r="B19" s="140"/>
      <c r="C19" s="140"/>
      <c r="D19" s="125"/>
      <c r="E19" s="140"/>
      <c r="F19"/>
    </row>
    <row r="20" spans="1:6" x14ac:dyDescent="0.2">
      <c r="A20" s="142">
        <f>+'-10.a--precios'!B22</f>
        <v>43132</v>
      </c>
      <c r="B20" s="124"/>
      <c r="C20" s="124"/>
      <c r="D20" s="147"/>
      <c r="E20" s="124"/>
      <c r="F20"/>
    </row>
    <row r="21" spans="1:6" x14ac:dyDescent="0.2">
      <c r="A21" s="142">
        <f>+'-10.a--precios'!B23</f>
        <v>43160</v>
      </c>
      <c r="B21" s="124"/>
      <c r="C21" s="124"/>
      <c r="D21" s="125"/>
      <c r="E21" s="124"/>
      <c r="F21"/>
    </row>
    <row r="22" spans="1:6" x14ac:dyDescent="0.2">
      <c r="A22" s="142">
        <f>+'-10.a--precios'!B24</f>
        <v>43191</v>
      </c>
      <c r="B22" s="124"/>
      <c r="C22" s="124"/>
      <c r="D22" s="125"/>
      <c r="E22" s="124"/>
      <c r="F22"/>
    </row>
    <row r="23" spans="1:6" x14ac:dyDescent="0.2">
      <c r="A23" s="142">
        <f>+'-10.a--precios'!B25</f>
        <v>43221</v>
      </c>
      <c r="B23" s="124"/>
      <c r="C23" s="124"/>
      <c r="D23" s="125"/>
      <c r="E23" s="124"/>
      <c r="F23"/>
    </row>
    <row r="24" spans="1:6" x14ac:dyDescent="0.2">
      <c r="A24" s="142">
        <f>+'-10.a--precios'!B26</f>
        <v>43252</v>
      </c>
      <c r="B24" s="124"/>
      <c r="C24" s="124"/>
      <c r="D24" s="125"/>
      <c r="E24" s="124"/>
      <c r="F24"/>
    </row>
    <row r="25" spans="1:6" x14ac:dyDescent="0.2">
      <c r="A25" s="142">
        <f>+'-10.a--precios'!B27</f>
        <v>43282</v>
      </c>
      <c r="B25" s="124"/>
      <c r="C25" s="124"/>
      <c r="D25" s="125"/>
      <c r="E25" s="124"/>
      <c r="F25"/>
    </row>
    <row r="26" spans="1:6" x14ac:dyDescent="0.2">
      <c r="A26" s="142">
        <f>+'-10.a--precios'!B28</f>
        <v>43313</v>
      </c>
      <c r="B26" s="124"/>
      <c r="C26" s="124"/>
      <c r="D26" s="125"/>
      <c r="E26" s="124"/>
      <c r="F26"/>
    </row>
    <row r="27" spans="1:6" x14ac:dyDescent="0.2">
      <c r="A27" s="142">
        <f>+'-10.a--precios'!B29</f>
        <v>43344</v>
      </c>
      <c r="B27" s="124"/>
      <c r="C27" s="124"/>
      <c r="D27" s="125"/>
      <c r="E27" s="124"/>
      <c r="F27"/>
    </row>
    <row r="28" spans="1:6" x14ac:dyDescent="0.2">
      <c r="A28" s="142">
        <f>+'-10.a--precios'!B30</f>
        <v>43374</v>
      </c>
      <c r="B28" s="124"/>
      <c r="C28" s="124"/>
      <c r="D28" s="125"/>
      <c r="E28" s="124"/>
      <c r="F28"/>
    </row>
    <row r="29" spans="1:6" x14ac:dyDescent="0.2">
      <c r="A29" s="142">
        <f>+'-10.a--precios'!B31</f>
        <v>43405</v>
      </c>
      <c r="B29" s="124"/>
      <c r="C29" s="124"/>
      <c r="D29" s="125"/>
      <c r="E29" s="124"/>
      <c r="F29"/>
    </row>
    <row r="30" spans="1:6" ht="13.5" thickBot="1" x14ac:dyDescent="0.25">
      <c r="A30" s="144">
        <f>+'-10.a--precios'!B32</f>
        <v>43435</v>
      </c>
      <c r="B30" s="145"/>
      <c r="C30" s="145"/>
      <c r="D30" s="148"/>
      <c r="E30" s="145"/>
      <c r="F30"/>
    </row>
    <row r="31" spans="1:6" x14ac:dyDescent="0.2">
      <c r="A31" s="138">
        <f>+'-10.a--precios'!B33</f>
        <v>43466</v>
      </c>
      <c r="B31" s="140"/>
      <c r="C31" s="149"/>
      <c r="D31" s="139"/>
      <c r="E31" s="140"/>
      <c r="F31"/>
    </row>
    <row r="32" spans="1:6" x14ac:dyDescent="0.2">
      <c r="A32" s="142">
        <f>+'-10.a--precios'!B34</f>
        <v>43497</v>
      </c>
      <c r="B32" s="124"/>
      <c r="C32" s="107"/>
      <c r="D32" s="143"/>
      <c r="E32" s="124"/>
      <c r="F32"/>
    </row>
    <row r="33" spans="1:6" x14ac:dyDescent="0.2">
      <c r="A33" s="142">
        <f>+'-10.a--precios'!B35</f>
        <v>43525</v>
      </c>
      <c r="B33" s="124"/>
      <c r="C33" s="107"/>
      <c r="D33" s="143"/>
      <c r="E33" s="124"/>
      <c r="F33"/>
    </row>
    <row r="34" spans="1:6" x14ac:dyDescent="0.2">
      <c r="A34" s="142">
        <f>+'-10.a--precios'!B36</f>
        <v>43556</v>
      </c>
      <c r="B34" s="124"/>
      <c r="C34" s="107"/>
      <c r="D34" s="143"/>
      <c r="E34" s="124"/>
      <c r="F34"/>
    </row>
    <row r="35" spans="1:6" x14ac:dyDescent="0.2">
      <c r="A35" s="142">
        <f>+'-10.a--precios'!B37</f>
        <v>43586</v>
      </c>
      <c r="B35" s="124"/>
      <c r="C35" s="107"/>
      <c r="D35" s="143"/>
      <c r="E35" s="124"/>
      <c r="F35"/>
    </row>
    <row r="36" spans="1:6" x14ac:dyDescent="0.2">
      <c r="A36" s="142">
        <f>+'-10.a--precios'!B38</f>
        <v>43617</v>
      </c>
      <c r="B36" s="124"/>
      <c r="C36" s="107"/>
      <c r="D36" s="143"/>
      <c r="E36" s="124"/>
      <c r="F36"/>
    </row>
    <row r="37" spans="1:6" x14ac:dyDescent="0.2">
      <c r="A37" s="142">
        <f>+'-10.a--precios'!B39</f>
        <v>43647</v>
      </c>
      <c r="B37" s="124"/>
      <c r="C37" s="107"/>
      <c r="D37" s="143"/>
      <c r="E37" s="124"/>
      <c r="F37"/>
    </row>
    <row r="38" spans="1:6" x14ac:dyDescent="0.2">
      <c r="A38" s="142">
        <f>+'-10.a--precios'!B40</f>
        <v>43678</v>
      </c>
      <c r="B38" s="124"/>
      <c r="C38" s="107"/>
      <c r="D38" s="143"/>
      <c r="E38" s="124"/>
      <c r="F38"/>
    </row>
    <row r="39" spans="1:6" x14ac:dyDescent="0.2">
      <c r="A39" s="142">
        <f>+'-10.a--precios'!B41</f>
        <v>43709</v>
      </c>
      <c r="B39" s="124"/>
      <c r="C39" s="107"/>
      <c r="D39" s="143"/>
      <c r="E39" s="124"/>
      <c r="F39"/>
    </row>
    <row r="40" spans="1:6" x14ac:dyDescent="0.2">
      <c r="A40" s="142">
        <f>+'-10.a--precios'!B42</f>
        <v>43739</v>
      </c>
      <c r="B40" s="124"/>
      <c r="C40" s="107"/>
      <c r="D40" s="143"/>
      <c r="E40" s="124"/>
      <c r="F40"/>
    </row>
    <row r="41" spans="1:6" x14ac:dyDescent="0.2">
      <c r="A41" s="142">
        <f>+'-10.a--precios'!B43</f>
        <v>43770</v>
      </c>
      <c r="B41" s="124"/>
      <c r="C41" s="107"/>
      <c r="D41" s="143"/>
      <c r="E41" s="124"/>
      <c r="F41"/>
    </row>
    <row r="42" spans="1:6" ht="13.5" thickBot="1" x14ac:dyDescent="0.25">
      <c r="A42" s="144">
        <f>+'-10.a--precios'!B44</f>
        <v>43800</v>
      </c>
      <c r="B42" s="145"/>
      <c r="C42" s="150"/>
      <c r="D42" s="151"/>
      <c r="E42" s="145"/>
      <c r="F42"/>
    </row>
    <row r="43" spans="1:6" x14ac:dyDescent="0.2">
      <c r="A43" s="138">
        <f>+'-10.a--precios'!B45</f>
        <v>43831</v>
      </c>
      <c r="B43" s="140"/>
      <c r="C43" s="149"/>
      <c r="D43" s="139"/>
      <c r="E43" s="140"/>
      <c r="F43"/>
    </row>
    <row r="44" spans="1:6" x14ac:dyDescent="0.2">
      <c r="A44" s="142">
        <f>+'-10.a--precios'!B46</f>
        <v>43862</v>
      </c>
      <c r="B44" s="124"/>
      <c r="C44" s="107"/>
      <c r="D44" s="143"/>
      <c r="E44" s="124"/>
      <c r="F44"/>
    </row>
    <row r="45" spans="1:6" x14ac:dyDescent="0.2">
      <c r="A45" s="142">
        <f>+'-10.a--precios'!B47</f>
        <v>43891</v>
      </c>
      <c r="B45" s="124"/>
      <c r="C45" s="107"/>
      <c r="D45" s="143"/>
      <c r="E45" s="124"/>
      <c r="F45"/>
    </row>
    <row r="46" spans="1:6" x14ac:dyDescent="0.2">
      <c r="A46" s="142">
        <f>+'-10.a--precios'!B48</f>
        <v>43922</v>
      </c>
      <c r="B46" s="124"/>
      <c r="C46" s="107"/>
      <c r="D46" s="143"/>
      <c r="E46" s="124"/>
      <c r="F46"/>
    </row>
    <row r="47" spans="1:6" x14ac:dyDescent="0.2">
      <c r="A47" s="142">
        <f>+'-10.a--precios'!B49</f>
        <v>43952</v>
      </c>
      <c r="B47" s="124"/>
      <c r="C47" s="107"/>
      <c r="D47" s="143"/>
      <c r="E47" s="124"/>
      <c r="F47"/>
    </row>
    <row r="48" spans="1:6" x14ac:dyDescent="0.2">
      <c r="A48" s="142">
        <f>+'-10.a--precios'!B50</f>
        <v>43983</v>
      </c>
      <c r="B48" s="124"/>
      <c r="C48" s="107"/>
      <c r="D48" s="143"/>
      <c r="E48" s="124"/>
      <c r="F48"/>
    </row>
    <row r="49" spans="1:6" x14ac:dyDescent="0.2">
      <c r="A49" s="142">
        <f>+'-10.a--precios'!B51</f>
        <v>44013</v>
      </c>
      <c r="B49" s="124"/>
      <c r="C49" s="107"/>
      <c r="D49" s="143"/>
      <c r="E49" s="124"/>
      <c r="F49"/>
    </row>
    <row r="50" spans="1:6" ht="13.5" thickBot="1" x14ac:dyDescent="0.25">
      <c r="A50" s="144">
        <f>+'-10.a--precios'!B52</f>
        <v>44044</v>
      </c>
      <c r="B50" s="145"/>
      <c r="C50" s="150"/>
      <c r="D50" s="151"/>
      <c r="E50" s="145"/>
      <c r="F50"/>
    </row>
    <row r="51" spans="1:6" ht="13.5" thickBot="1" x14ac:dyDescent="0.25">
      <c r="A51" s="158"/>
      <c r="B51" s="153"/>
      <c r="C51" s="153"/>
      <c r="D51" s="154"/>
      <c r="E51" s="153"/>
      <c r="F51"/>
    </row>
    <row r="52" spans="1:6" x14ac:dyDescent="0.2">
      <c r="A52" s="155">
        <f>+'-10.a--precios'!B54</f>
        <v>2014</v>
      </c>
      <c r="B52" s="140"/>
      <c r="C52" s="140"/>
      <c r="D52" s="140"/>
      <c r="E52" s="140"/>
      <c r="F52"/>
    </row>
    <row r="53" spans="1:6" x14ac:dyDescent="0.2">
      <c r="A53" s="156">
        <f>+'-10.a--precios'!B55</f>
        <v>2015</v>
      </c>
      <c r="B53" s="124"/>
      <c r="C53" s="124"/>
      <c r="D53" s="124"/>
      <c r="E53" s="124"/>
      <c r="F53"/>
    </row>
    <row r="54" spans="1:6" ht="13.5" thickBot="1" x14ac:dyDescent="0.25">
      <c r="A54" s="157">
        <f>+'-10.a--precios'!B56</f>
        <v>2016</v>
      </c>
      <c r="B54" s="145"/>
      <c r="C54" s="145"/>
      <c r="D54" s="145"/>
      <c r="E54" s="145"/>
      <c r="F54"/>
    </row>
    <row r="55" spans="1:6" x14ac:dyDescent="0.2">
      <c r="A55" s="155">
        <f>+'-10.a--precios'!B57</f>
        <v>2017</v>
      </c>
      <c r="B55" s="140"/>
      <c r="C55" s="140"/>
      <c r="D55" s="140"/>
      <c r="E55" s="140"/>
      <c r="F55"/>
    </row>
    <row r="56" spans="1:6" x14ac:dyDescent="0.2">
      <c r="A56" s="156">
        <f>+'-10.a--precios'!B58</f>
        <v>2018</v>
      </c>
      <c r="B56" s="124"/>
      <c r="C56" s="124"/>
      <c r="D56" s="124"/>
      <c r="E56" s="124"/>
      <c r="F56"/>
    </row>
    <row r="57" spans="1:6" ht="13.5" thickBot="1" x14ac:dyDescent="0.25">
      <c r="A57" s="157">
        <f>+'-10.a--precios'!B59</f>
        <v>2019</v>
      </c>
      <c r="B57" s="145"/>
      <c r="C57" s="145"/>
      <c r="D57" s="145"/>
      <c r="E57" s="145"/>
      <c r="F57"/>
    </row>
    <row r="58" spans="1:6" ht="13.5" thickBot="1" x14ac:dyDescent="0.25">
      <c r="A58" s="158"/>
      <c r="B58" s="153"/>
      <c r="C58" s="153"/>
      <c r="D58" s="153"/>
      <c r="E58" s="153"/>
      <c r="F58"/>
    </row>
    <row r="59" spans="1:6" x14ac:dyDescent="0.2">
      <c r="A59" s="403" t="str">
        <f>+'-10.a--precios'!B61</f>
        <v>ene-ago 19</v>
      </c>
      <c r="B59" s="140"/>
      <c r="C59" s="140"/>
      <c r="D59" s="140"/>
      <c r="E59" s="140"/>
      <c r="F59"/>
    </row>
    <row r="60" spans="1:6" ht="13.5" thickBot="1" x14ac:dyDescent="0.25">
      <c r="A60" s="411" t="str">
        <f>+'-10.a--precios'!B62</f>
        <v>ene-ago 20</v>
      </c>
      <c r="B60" s="145"/>
      <c r="C60" s="145"/>
      <c r="D60" s="145"/>
      <c r="E60" s="145"/>
      <c r="F60"/>
    </row>
    <row r="61" spans="1:6" x14ac:dyDescent="0.2">
      <c r="A61" s="52" t="s">
        <v>173</v>
      </c>
      <c r="B61" s="153"/>
      <c r="C61" s="153"/>
      <c r="D61" s="153"/>
      <c r="E61" s="153"/>
      <c r="F61" s="153"/>
    </row>
    <row r="62" spans="1:6" x14ac:dyDescent="0.2">
      <c r="A62" s="207"/>
      <c r="B62" s="153"/>
      <c r="C62" s="153"/>
      <c r="D62" s="153"/>
      <c r="E62" s="153"/>
      <c r="F62" s="153"/>
    </row>
  </sheetData>
  <sheetProtection formatCells="0" formatColumns="0" formatRows="0"/>
  <mergeCells count="4">
    <mergeCell ref="A1:E1"/>
    <mergeCell ref="A2:E2"/>
    <mergeCell ref="A3:E3"/>
    <mergeCell ref="A4:E4"/>
  </mergeCells>
  <phoneticPr fontId="0" type="noConversion"/>
  <printOptions horizontalCentered="1" verticalCentered="1"/>
  <pageMargins left="0.39370078740157483" right="0.39370078740157483" top="0.82677165354330717" bottom="0.78740157480314965" header="0.19685039370078741" footer="0.31496062992125984"/>
  <pageSetup paperSize="9" scale="91" orientation="portrait" horizontalDpi="300" verticalDpi="300" r:id="rId1"/>
  <headerFooter alignWithMargins="0">
    <oddHeader>&amp;R2020 - Año del General Manuel Belgrano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3"/>
  <sheetViews>
    <sheetView showGridLines="0" topLeftCell="A25" zoomScale="75" workbookViewId="0">
      <selection activeCell="C51" sqref="C51"/>
    </sheetView>
  </sheetViews>
  <sheetFormatPr baseColWidth="10" defaultRowHeight="12.75" x14ac:dyDescent="0.2"/>
  <cols>
    <col min="1" max="1" width="14.5703125" style="52" customWidth="1"/>
    <col min="2" max="2" width="17.5703125" style="52" customWidth="1"/>
    <col min="3" max="3" width="16.28515625" style="52" customWidth="1"/>
    <col min="4" max="5" width="15.5703125" style="52" customWidth="1"/>
    <col min="6" max="6" width="15.7109375" style="52" customWidth="1"/>
    <col min="7" max="7" width="14.5703125" style="52" customWidth="1"/>
    <col min="8" max="8" width="16.5703125" style="52" customWidth="1"/>
    <col min="9" max="9" width="16.7109375" style="52" customWidth="1"/>
    <col min="10" max="16384" width="11.42578125" style="52"/>
  </cols>
  <sheetData>
    <row r="1" spans="1:9" x14ac:dyDescent="0.2">
      <c r="A1" s="119" t="s">
        <v>128</v>
      </c>
      <c r="B1" s="119"/>
      <c r="C1" s="119"/>
      <c r="D1" s="180"/>
      <c r="E1" s="180"/>
      <c r="F1" s="181"/>
      <c r="G1" s="181"/>
      <c r="H1" s="181"/>
      <c r="I1" s="181"/>
    </row>
    <row r="2" spans="1:9" x14ac:dyDescent="0.2">
      <c r="A2" s="119" t="s">
        <v>209</v>
      </c>
      <c r="B2" s="119"/>
      <c r="C2" s="119"/>
      <c r="D2" s="181"/>
      <c r="E2" s="181"/>
      <c r="F2" s="181"/>
      <c r="G2" s="181"/>
      <c r="H2" s="181"/>
      <c r="I2" s="181"/>
    </row>
    <row r="3" spans="1:9" x14ac:dyDescent="0.2">
      <c r="A3" s="119" t="s">
        <v>14</v>
      </c>
      <c r="B3" s="119"/>
      <c r="C3" s="119"/>
      <c r="D3" s="181"/>
      <c r="E3" s="181"/>
      <c r="F3" s="181"/>
      <c r="G3" s="181"/>
      <c r="H3" s="181"/>
      <c r="I3" s="181"/>
    </row>
    <row r="4" spans="1:9" x14ac:dyDescent="0.2">
      <c r="A4" s="362" t="s">
        <v>216</v>
      </c>
      <c r="B4" s="362"/>
      <c r="C4" s="362"/>
      <c r="D4" s="389"/>
      <c r="E4" s="389"/>
      <c r="F4" s="389"/>
      <c r="G4" s="389"/>
      <c r="H4" s="389"/>
      <c r="I4" s="389"/>
    </row>
    <row r="5" spans="1:9" ht="13.5" thickBot="1" x14ac:dyDescent="0.25">
      <c r="D5" s="154"/>
      <c r="E5" s="181"/>
      <c r="F5" s="181"/>
      <c r="G5" s="181"/>
      <c r="H5" s="181"/>
      <c r="I5" s="181"/>
    </row>
    <row r="6" spans="1:9" x14ac:dyDescent="0.2">
      <c r="A6" s="128" t="s">
        <v>9</v>
      </c>
      <c r="B6" s="491" t="str">
        <f>+'13 existencias'!B7</f>
        <v>China</v>
      </c>
      <c r="C6" s="492"/>
      <c r="D6" s="182" t="s">
        <v>15</v>
      </c>
      <c r="E6" s="183"/>
      <c r="F6" s="182" t="s">
        <v>15</v>
      </c>
      <c r="G6" s="183"/>
      <c r="H6" s="182" t="s">
        <v>15</v>
      </c>
      <c r="I6" s="183"/>
    </row>
    <row r="7" spans="1:9" ht="13.5" thickBot="1" x14ac:dyDescent="0.25">
      <c r="A7" s="184" t="s">
        <v>10</v>
      </c>
      <c r="B7" s="185" t="s">
        <v>214</v>
      </c>
      <c r="C7" s="186" t="s">
        <v>16</v>
      </c>
      <c r="D7" s="185" t="s">
        <v>214</v>
      </c>
      <c r="E7" s="187" t="s">
        <v>16</v>
      </c>
      <c r="F7" s="185" t="s">
        <v>214</v>
      </c>
      <c r="G7" s="187" t="s">
        <v>16</v>
      </c>
      <c r="H7" s="185" t="s">
        <v>214</v>
      </c>
      <c r="I7" s="187" t="s">
        <v>16</v>
      </c>
    </row>
    <row r="8" spans="1:9" x14ac:dyDescent="0.2">
      <c r="A8" s="138">
        <f>+'11- impo '!A7</f>
        <v>42736</v>
      </c>
      <c r="B8" s="138"/>
      <c r="C8" s="138"/>
      <c r="D8" s="139"/>
      <c r="E8" s="140"/>
      <c r="F8" s="139"/>
      <c r="G8" s="140"/>
      <c r="H8" s="139"/>
      <c r="I8" s="140"/>
    </row>
    <row r="9" spans="1:9" x14ac:dyDescent="0.2">
      <c r="A9" s="142">
        <f>+'11- impo '!A8</f>
        <v>42767</v>
      </c>
      <c r="B9" s="142"/>
      <c r="C9" s="142"/>
      <c r="D9" s="143"/>
      <c r="E9" s="124"/>
      <c r="F9" s="143"/>
      <c r="G9" s="124"/>
      <c r="H9" s="143"/>
      <c r="I9" s="124"/>
    </row>
    <row r="10" spans="1:9" x14ac:dyDescent="0.2">
      <c r="A10" s="142">
        <f>+'11- impo '!A9</f>
        <v>42795</v>
      </c>
      <c r="B10" s="142"/>
      <c r="C10" s="142"/>
      <c r="D10" s="143"/>
      <c r="E10" s="124"/>
      <c r="F10" s="143"/>
      <c r="G10" s="124"/>
      <c r="H10" s="143"/>
      <c r="I10" s="124"/>
    </row>
    <row r="11" spans="1:9" x14ac:dyDescent="0.2">
      <c r="A11" s="142">
        <f>+'11- impo '!A10</f>
        <v>42826</v>
      </c>
      <c r="B11" s="142"/>
      <c r="C11" s="142"/>
      <c r="D11" s="143"/>
      <c r="E11" s="124"/>
      <c r="F11" s="143"/>
      <c r="G11" s="124"/>
      <c r="H11" s="143"/>
      <c r="I11" s="124"/>
    </row>
    <row r="12" spans="1:9" x14ac:dyDescent="0.2">
      <c r="A12" s="142">
        <f>+'11- impo '!A11</f>
        <v>42856</v>
      </c>
      <c r="B12" s="142"/>
      <c r="C12" s="142"/>
      <c r="D12" s="124"/>
      <c r="E12" s="124"/>
      <c r="F12" s="124"/>
      <c r="G12" s="124"/>
      <c r="H12" s="124"/>
      <c r="I12" s="124"/>
    </row>
    <row r="13" spans="1:9" x14ac:dyDescent="0.2">
      <c r="A13" s="142">
        <f>+'11- impo '!A12</f>
        <v>42887</v>
      </c>
      <c r="B13" s="142"/>
      <c r="C13" s="142"/>
      <c r="D13" s="143"/>
      <c r="E13" s="124"/>
      <c r="F13" s="143"/>
      <c r="G13" s="124"/>
      <c r="H13" s="143"/>
      <c r="I13" s="124"/>
    </row>
    <row r="14" spans="1:9" x14ac:dyDescent="0.2">
      <c r="A14" s="142">
        <f>+'11- impo '!A13</f>
        <v>42917</v>
      </c>
      <c r="B14" s="142"/>
      <c r="C14" s="142"/>
      <c r="D14" s="124"/>
      <c r="E14" s="124"/>
      <c r="F14" s="124"/>
      <c r="G14" s="124"/>
      <c r="H14" s="124"/>
      <c r="I14" s="124"/>
    </row>
    <row r="15" spans="1:9" x14ac:dyDescent="0.2">
      <c r="A15" s="142">
        <f>+'11- impo '!A14</f>
        <v>42948</v>
      </c>
      <c r="B15" s="142"/>
      <c r="C15" s="142"/>
      <c r="D15" s="124"/>
      <c r="E15" s="124"/>
      <c r="F15" s="124"/>
      <c r="G15" s="124"/>
      <c r="H15" s="124"/>
      <c r="I15" s="124"/>
    </row>
    <row r="16" spans="1:9" x14ac:dyDescent="0.2">
      <c r="A16" s="142">
        <f>+'11- impo '!A15</f>
        <v>42979</v>
      </c>
      <c r="B16" s="142"/>
      <c r="C16" s="142"/>
      <c r="D16" s="124"/>
      <c r="E16" s="124"/>
      <c r="F16" s="124"/>
      <c r="G16" s="124"/>
      <c r="H16" s="124"/>
      <c r="I16" s="124"/>
    </row>
    <row r="17" spans="1:9" x14ac:dyDescent="0.2">
      <c r="A17" s="142">
        <f>+'11- impo '!A16</f>
        <v>43009</v>
      </c>
      <c r="B17" s="142"/>
      <c r="C17" s="142"/>
      <c r="D17" s="124"/>
      <c r="E17" s="124"/>
      <c r="F17" s="124"/>
      <c r="G17" s="124"/>
      <c r="H17" s="124"/>
      <c r="I17" s="124"/>
    </row>
    <row r="18" spans="1:9" x14ac:dyDescent="0.2">
      <c r="A18" s="142">
        <f>+'11- impo '!A17</f>
        <v>43040</v>
      </c>
      <c r="B18" s="142"/>
      <c r="C18" s="142"/>
      <c r="D18" s="124"/>
      <c r="E18" s="124"/>
      <c r="F18" s="124"/>
      <c r="G18" s="124"/>
      <c r="H18" s="124"/>
      <c r="I18" s="124"/>
    </row>
    <row r="19" spans="1:9" ht="13.5" thickBot="1" x14ac:dyDescent="0.25">
      <c r="A19" s="144">
        <f>+'11- impo '!A18</f>
        <v>43070</v>
      </c>
      <c r="B19" s="144"/>
      <c r="C19" s="144"/>
      <c r="D19" s="145"/>
      <c r="E19" s="145"/>
      <c r="F19" s="145"/>
      <c r="G19" s="145"/>
      <c r="H19" s="145"/>
      <c r="I19" s="145"/>
    </row>
    <row r="20" spans="1:9" x14ac:dyDescent="0.2">
      <c r="A20" s="138">
        <f>+'11- impo '!A19</f>
        <v>43101</v>
      </c>
      <c r="B20" s="138"/>
      <c r="C20" s="138"/>
      <c r="D20" s="140"/>
      <c r="E20" s="140"/>
      <c r="F20" s="140"/>
      <c r="G20" s="140"/>
      <c r="H20" s="140"/>
      <c r="I20" s="140"/>
    </row>
    <row r="21" spans="1:9" x14ac:dyDescent="0.2">
      <c r="A21" s="142">
        <f>+'11- impo '!A20</f>
        <v>43132</v>
      </c>
      <c r="B21" s="142"/>
      <c r="C21" s="142"/>
      <c r="D21" s="124"/>
      <c r="E21" s="124"/>
      <c r="F21" s="124"/>
      <c r="G21" s="124"/>
      <c r="H21" s="124"/>
      <c r="I21" s="124"/>
    </row>
    <row r="22" spans="1:9" x14ac:dyDescent="0.2">
      <c r="A22" s="142">
        <f>+'11- impo '!A21</f>
        <v>43160</v>
      </c>
      <c r="B22" s="142"/>
      <c r="C22" s="142"/>
      <c r="D22" s="124"/>
      <c r="E22" s="124"/>
      <c r="F22" s="124"/>
      <c r="G22" s="124"/>
      <c r="H22" s="124"/>
      <c r="I22" s="124"/>
    </row>
    <row r="23" spans="1:9" x14ac:dyDescent="0.2">
      <c r="A23" s="142">
        <f>+'11- impo '!A22</f>
        <v>43191</v>
      </c>
      <c r="B23" s="142"/>
      <c r="C23" s="142"/>
      <c r="D23" s="124"/>
      <c r="E23" s="124"/>
      <c r="F23" s="124"/>
      <c r="G23" s="124"/>
      <c r="H23" s="124"/>
      <c r="I23" s="124"/>
    </row>
    <row r="24" spans="1:9" x14ac:dyDescent="0.2">
      <c r="A24" s="142">
        <f>+'11- impo '!A23</f>
        <v>43221</v>
      </c>
      <c r="B24" s="142"/>
      <c r="C24" s="142"/>
      <c r="D24" s="124"/>
      <c r="E24" s="124"/>
      <c r="F24" s="124"/>
      <c r="G24" s="124"/>
      <c r="H24" s="124"/>
      <c r="I24" s="124"/>
    </row>
    <row r="25" spans="1:9" x14ac:dyDescent="0.2">
      <c r="A25" s="142">
        <f>+'11- impo '!A24</f>
        <v>43252</v>
      </c>
      <c r="B25" s="142"/>
      <c r="C25" s="142"/>
      <c r="D25" s="124"/>
      <c r="E25" s="124"/>
      <c r="F25" s="124"/>
      <c r="G25" s="124"/>
      <c r="H25" s="124"/>
      <c r="I25" s="124"/>
    </row>
    <row r="26" spans="1:9" x14ac:dyDescent="0.2">
      <c r="A26" s="142">
        <f>+'11- impo '!A25</f>
        <v>43282</v>
      </c>
      <c r="B26" s="142"/>
      <c r="C26" s="142"/>
      <c r="D26" s="124"/>
      <c r="E26" s="124"/>
      <c r="F26" s="124"/>
      <c r="G26" s="124"/>
      <c r="H26" s="124"/>
      <c r="I26" s="124"/>
    </row>
    <row r="27" spans="1:9" x14ac:dyDescent="0.2">
      <c r="A27" s="142">
        <f>+'11- impo '!A26</f>
        <v>43313</v>
      </c>
      <c r="B27" s="142"/>
      <c r="C27" s="142"/>
      <c r="D27" s="124"/>
      <c r="E27" s="124"/>
      <c r="F27" s="124"/>
      <c r="G27" s="124"/>
      <c r="H27" s="124"/>
      <c r="I27" s="124"/>
    </row>
    <row r="28" spans="1:9" x14ac:dyDescent="0.2">
      <c r="A28" s="142">
        <f>+'11- impo '!A27</f>
        <v>43344</v>
      </c>
      <c r="B28" s="142"/>
      <c r="C28" s="142"/>
      <c r="D28" s="124"/>
      <c r="E28" s="124"/>
      <c r="F28" s="124"/>
      <c r="G28" s="124"/>
      <c r="H28" s="124"/>
      <c r="I28" s="124"/>
    </row>
    <row r="29" spans="1:9" x14ac:dyDescent="0.2">
      <c r="A29" s="142">
        <f>+'11- impo '!A28</f>
        <v>43374</v>
      </c>
      <c r="B29" s="142"/>
      <c r="C29" s="142"/>
      <c r="D29" s="124"/>
      <c r="E29" s="124"/>
      <c r="F29" s="124"/>
      <c r="G29" s="124"/>
      <c r="H29" s="124"/>
      <c r="I29" s="124"/>
    </row>
    <row r="30" spans="1:9" x14ac:dyDescent="0.2">
      <c r="A30" s="142">
        <f>+'11- impo '!A29</f>
        <v>43405</v>
      </c>
      <c r="B30" s="142"/>
      <c r="C30" s="142"/>
      <c r="D30" s="124"/>
      <c r="E30" s="124"/>
      <c r="F30" s="124"/>
      <c r="G30" s="124"/>
      <c r="H30" s="124"/>
      <c r="I30" s="124"/>
    </row>
    <row r="31" spans="1:9" ht="13.5" thickBot="1" x14ac:dyDescent="0.25">
      <c r="A31" s="144">
        <f>+'11- impo '!A30</f>
        <v>43435</v>
      </c>
      <c r="B31" s="144"/>
      <c r="C31" s="144"/>
      <c r="D31" s="145"/>
      <c r="E31" s="145"/>
      <c r="F31" s="145"/>
      <c r="G31" s="145"/>
      <c r="H31" s="145"/>
      <c r="I31" s="145"/>
    </row>
    <row r="32" spans="1:9" x14ac:dyDescent="0.2">
      <c r="A32" s="138">
        <f>+'11- impo '!A31</f>
        <v>43466</v>
      </c>
      <c r="B32" s="138"/>
      <c r="C32" s="138"/>
      <c r="D32" s="140"/>
      <c r="E32" s="140"/>
      <c r="F32" s="140"/>
      <c r="G32" s="140"/>
      <c r="H32" s="140"/>
      <c r="I32" s="140"/>
    </row>
    <row r="33" spans="1:9" x14ac:dyDescent="0.2">
      <c r="A33" s="142">
        <f>+'11- impo '!A32</f>
        <v>43497</v>
      </c>
      <c r="B33" s="142"/>
      <c r="C33" s="142"/>
      <c r="D33" s="124"/>
      <c r="E33" s="124"/>
      <c r="F33" s="124"/>
      <c r="G33" s="124"/>
      <c r="H33" s="124"/>
      <c r="I33" s="124"/>
    </row>
    <row r="34" spans="1:9" x14ac:dyDescent="0.2">
      <c r="A34" s="142">
        <f>+'11- impo '!A33</f>
        <v>43525</v>
      </c>
      <c r="B34" s="142"/>
      <c r="C34" s="142"/>
      <c r="D34" s="124"/>
      <c r="E34" s="124"/>
      <c r="F34" s="124"/>
      <c r="G34" s="124"/>
      <c r="H34" s="124"/>
      <c r="I34" s="124"/>
    </row>
    <row r="35" spans="1:9" x14ac:dyDescent="0.2">
      <c r="A35" s="142">
        <f>+'11- impo '!A34</f>
        <v>43556</v>
      </c>
      <c r="B35" s="142"/>
      <c r="C35" s="142"/>
      <c r="D35" s="124"/>
      <c r="E35" s="124"/>
      <c r="F35" s="124"/>
      <c r="G35" s="124"/>
      <c r="H35" s="124"/>
      <c r="I35" s="124"/>
    </row>
    <row r="36" spans="1:9" x14ac:dyDescent="0.2">
      <c r="A36" s="142">
        <f>+'11- impo '!A35</f>
        <v>43586</v>
      </c>
      <c r="B36" s="142"/>
      <c r="C36" s="142"/>
      <c r="D36" s="124"/>
      <c r="E36" s="124"/>
      <c r="F36" s="124"/>
      <c r="G36" s="124"/>
      <c r="H36" s="124"/>
      <c r="I36" s="124"/>
    </row>
    <row r="37" spans="1:9" x14ac:dyDescent="0.2">
      <c r="A37" s="142">
        <f>+'11- impo '!A36</f>
        <v>43617</v>
      </c>
      <c r="B37" s="142"/>
      <c r="C37" s="142"/>
      <c r="D37" s="124"/>
      <c r="E37" s="124"/>
      <c r="F37" s="124"/>
      <c r="G37" s="124"/>
      <c r="H37" s="124"/>
      <c r="I37" s="124"/>
    </row>
    <row r="38" spans="1:9" x14ac:dyDescent="0.2">
      <c r="A38" s="142">
        <f>+'11- impo '!A37</f>
        <v>43647</v>
      </c>
      <c r="B38" s="142"/>
      <c r="C38" s="142"/>
      <c r="D38" s="124"/>
      <c r="E38" s="124"/>
      <c r="F38" s="124"/>
      <c r="G38" s="124"/>
      <c r="H38" s="124"/>
      <c r="I38" s="124"/>
    </row>
    <row r="39" spans="1:9" x14ac:dyDescent="0.2">
      <c r="A39" s="142">
        <f>+'11- impo '!A38</f>
        <v>43678</v>
      </c>
      <c r="B39" s="142"/>
      <c r="C39" s="142"/>
      <c r="D39" s="124"/>
      <c r="E39" s="124"/>
      <c r="F39" s="124"/>
      <c r="G39" s="124"/>
      <c r="H39" s="124"/>
      <c r="I39" s="124"/>
    </row>
    <row r="40" spans="1:9" x14ac:dyDescent="0.2">
      <c r="A40" s="142">
        <f>+'11- impo '!A39</f>
        <v>43709</v>
      </c>
      <c r="B40" s="142"/>
      <c r="C40" s="142"/>
      <c r="D40" s="124"/>
      <c r="E40" s="124"/>
      <c r="F40" s="124"/>
      <c r="G40" s="124"/>
      <c r="H40" s="124"/>
      <c r="I40" s="124"/>
    </row>
    <row r="41" spans="1:9" x14ac:dyDescent="0.2">
      <c r="A41" s="142">
        <f>+'11- impo '!A40</f>
        <v>43739</v>
      </c>
      <c r="B41" s="142"/>
      <c r="C41" s="142"/>
      <c r="D41" s="124"/>
      <c r="E41" s="124"/>
      <c r="F41" s="124"/>
      <c r="G41" s="124"/>
      <c r="H41" s="124"/>
      <c r="I41" s="124"/>
    </row>
    <row r="42" spans="1:9" x14ac:dyDescent="0.2">
      <c r="A42" s="142">
        <f>+'11- impo '!A41</f>
        <v>43770</v>
      </c>
      <c r="B42" s="142"/>
      <c r="C42" s="142"/>
      <c r="D42" s="124"/>
      <c r="E42" s="124"/>
      <c r="F42" s="124"/>
      <c r="G42" s="124"/>
      <c r="H42" s="124"/>
      <c r="I42" s="124"/>
    </row>
    <row r="43" spans="1:9" ht="13.5" thickBot="1" x14ac:dyDescent="0.25">
      <c r="A43" s="144">
        <f>+'11- impo '!A42</f>
        <v>43800</v>
      </c>
      <c r="B43" s="144"/>
      <c r="C43" s="144"/>
      <c r="D43" s="145"/>
      <c r="E43" s="145"/>
      <c r="F43" s="145"/>
      <c r="G43" s="145"/>
      <c r="H43" s="145"/>
      <c r="I43" s="145"/>
    </row>
    <row r="44" spans="1:9" x14ac:dyDescent="0.2">
      <c r="A44" s="138">
        <f>+'11- impo '!A43</f>
        <v>43831</v>
      </c>
      <c r="B44" s="138"/>
      <c r="C44" s="138"/>
      <c r="D44" s="140"/>
      <c r="E44" s="140"/>
      <c r="F44" s="140"/>
      <c r="G44" s="140"/>
      <c r="H44" s="140"/>
      <c r="I44" s="140"/>
    </row>
    <row r="45" spans="1:9" x14ac:dyDescent="0.2">
      <c r="A45" s="142">
        <f>+'11- impo '!A44</f>
        <v>43862</v>
      </c>
      <c r="B45" s="142"/>
      <c r="C45" s="142"/>
      <c r="D45" s="124"/>
      <c r="E45" s="124"/>
      <c r="F45" s="124"/>
      <c r="G45" s="124"/>
      <c r="H45" s="124"/>
      <c r="I45" s="124"/>
    </row>
    <row r="46" spans="1:9" x14ac:dyDescent="0.2">
      <c r="A46" s="142">
        <f>+'11- impo '!A45</f>
        <v>43891</v>
      </c>
      <c r="B46" s="142"/>
      <c r="C46" s="142"/>
      <c r="D46" s="124"/>
      <c r="E46" s="124"/>
      <c r="F46" s="124"/>
      <c r="G46" s="124"/>
      <c r="H46" s="124"/>
      <c r="I46" s="124"/>
    </row>
    <row r="47" spans="1:9" x14ac:dyDescent="0.2">
      <c r="A47" s="142">
        <f>+'11- impo '!A46</f>
        <v>43922</v>
      </c>
      <c r="B47" s="142"/>
      <c r="C47" s="142"/>
      <c r="D47" s="124"/>
      <c r="E47" s="124"/>
      <c r="F47" s="124"/>
      <c r="G47" s="124"/>
      <c r="H47" s="124"/>
      <c r="I47" s="124"/>
    </row>
    <row r="48" spans="1:9" x14ac:dyDescent="0.2">
      <c r="A48" s="142">
        <f>+'11- impo '!A47</f>
        <v>43952</v>
      </c>
      <c r="B48" s="142"/>
      <c r="C48" s="142"/>
      <c r="D48" s="124"/>
      <c r="E48" s="124"/>
      <c r="F48" s="124"/>
      <c r="G48" s="124"/>
      <c r="H48" s="124"/>
      <c r="I48" s="124"/>
    </row>
    <row r="49" spans="1:9" x14ac:dyDescent="0.2">
      <c r="A49" s="142">
        <f>+'11- impo '!A48</f>
        <v>43983</v>
      </c>
      <c r="B49" s="142"/>
      <c r="C49" s="142"/>
      <c r="D49" s="124"/>
      <c r="E49" s="124"/>
      <c r="F49" s="124"/>
      <c r="G49" s="124"/>
      <c r="H49" s="124"/>
      <c r="I49" s="124"/>
    </row>
    <row r="50" spans="1:9" x14ac:dyDescent="0.2">
      <c r="A50" s="142">
        <f>+'11- impo '!A49</f>
        <v>44013</v>
      </c>
      <c r="B50" s="142"/>
      <c r="C50" s="142"/>
      <c r="D50" s="124"/>
      <c r="E50" s="124"/>
      <c r="F50" s="124"/>
      <c r="G50" s="124"/>
      <c r="H50" s="124"/>
      <c r="I50" s="124"/>
    </row>
    <row r="51" spans="1:9" ht="13.5" thickBot="1" x14ac:dyDescent="0.25">
      <c r="A51" s="144">
        <f>+'11- impo '!A50</f>
        <v>44044</v>
      </c>
      <c r="B51" s="144"/>
      <c r="C51" s="144"/>
      <c r="D51" s="145"/>
      <c r="E51" s="145"/>
      <c r="F51" s="145"/>
      <c r="G51" s="145"/>
      <c r="H51" s="145"/>
      <c r="I51" s="145"/>
    </row>
    <row r="52" spans="1:9" ht="13.5" thickBot="1" x14ac:dyDescent="0.25">
      <c r="A52" s="158"/>
      <c r="B52" s="158"/>
      <c r="C52" s="158"/>
      <c r="D52" s="153"/>
      <c r="E52" s="153"/>
      <c r="F52" s="153"/>
      <c r="G52" s="153"/>
      <c r="H52" s="153"/>
      <c r="I52" s="153"/>
    </row>
    <row r="53" spans="1:9" x14ac:dyDescent="0.2">
      <c r="A53" s="155">
        <f>+'11- impo '!A52</f>
        <v>2014</v>
      </c>
      <c r="B53" s="188"/>
      <c r="C53" s="188"/>
      <c r="D53" s="189"/>
      <c r="E53" s="189"/>
      <c r="F53" s="189"/>
      <c r="G53" s="189"/>
      <c r="H53" s="189"/>
      <c r="I53" s="189"/>
    </row>
    <row r="54" spans="1:9" x14ac:dyDescent="0.2">
      <c r="A54" s="156">
        <f>+'11- impo '!A53</f>
        <v>2015</v>
      </c>
      <c r="B54" s="190"/>
      <c r="C54" s="190"/>
      <c r="D54" s="191"/>
      <c r="E54" s="191"/>
      <c r="F54" s="191"/>
      <c r="G54" s="191"/>
      <c r="H54" s="191"/>
      <c r="I54" s="191"/>
    </row>
    <row r="55" spans="1:9" ht="13.5" thickBot="1" x14ac:dyDescent="0.25">
      <c r="A55" s="157">
        <f>+'11- impo '!A54</f>
        <v>2016</v>
      </c>
      <c r="B55" s="192"/>
      <c r="C55" s="192"/>
      <c r="D55" s="193"/>
      <c r="E55" s="193"/>
      <c r="F55" s="193"/>
      <c r="G55" s="193"/>
      <c r="H55" s="193"/>
      <c r="I55" s="193"/>
    </row>
    <row r="56" spans="1:9" x14ac:dyDescent="0.2">
      <c r="A56" s="155">
        <f>+'11- impo '!A55</f>
        <v>2017</v>
      </c>
      <c r="B56" s="188"/>
      <c r="C56" s="188"/>
      <c r="D56" s="189"/>
      <c r="E56" s="189"/>
      <c r="F56" s="189"/>
      <c r="G56" s="189"/>
      <c r="H56" s="189"/>
      <c r="I56" s="189"/>
    </row>
    <row r="57" spans="1:9" x14ac:dyDescent="0.2">
      <c r="A57" s="156">
        <f>+'11- impo '!A56</f>
        <v>2018</v>
      </c>
      <c r="B57" s="190"/>
      <c r="C57" s="190"/>
      <c r="D57" s="191"/>
      <c r="E57" s="191"/>
      <c r="F57" s="191"/>
      <c r="G57" s="191"/>
      <c r="H57" s="191"/>
      <c r="I57" s="191"/>
    </row>
    <row r="58" spans="1:9" ht="13.5" thickBot="1" x14ac:dyDescent="0.25">
      <c r="A58" s="157">
        <f>+'11- impo '!A57</f>
        <v>2019</v>
      </c>
      <c r="B58" s="192"/>
      <c r="C58" s="192"/>
      <c r="D58" s="193"/>
      <c r="E58" s="193"/>
      <c r="F58" s="193"/>
      <c r="G58" s="193"/>
      <c r="H58" s="193"/>
      <c r="I58" s="193"/>
    </row>
    <row r="59" spans="1:9" ht="13.5" thickBot="1" x14ac:dyDescent="0.25">
      <c r="A59" s="158"/>
      <c r="B59" s="194"/>
      <c r="C59" s="194"/>
      <c r="D59" s="71"/>
      <c r="E59" s="71"/>
      <c r="F59" s="71"/>
      <c r="G59" s="71"/>
      <c r="H59" s="71"/>
      <c r="I59" s="71"/>
    </row>
    <row r="60" spans="1:9" x14ac:dyDescent="0.2">
      <c r="A60" s="138" t="str">
        <f>+'11- impo '!A59</f>
        <v>ene-ago 19</v>
      </c>
      <c r="B60" s="195"/>
      <c r="C60" s="195"/>
      <c r="D60" s="189"/>
      <c r="E60" s="189"/>
      <c r="F60" s="189"/>
      <c r="G60" s="189"/>
      <c r="H60" s="189"/>
      <c r="I60" s="189"/>
    </row>
    <row r="61" spans="1:9" ht="13.5" thickBot="1" x14ac:dyDescent="0.25">
      <c r="A61" s="144" t="str">
        <f>+'11- impo '!A60</f>
        <v>ene-ago 20</v>
      </c>
      <c r="B61" s="196"/>
      <c r="C61" s="196"/>
      <c r="D61" s="193"/>
      <c r="E61" s="193"/>
      <c r="F61" s="193"/>
      <c r="G61" s="193"/>
      <c r="H61" s="193"/>
      <c r="I61" s="193"/>
    </row>
    <row r="62" spans="1:9" x14ac:dyDescent="0.2">
      <c r="A62" s="152"/>
      <c r="B62" s="152"/>
      <c r="C62" s="152"/>
    </row>
    <row r="63" spans="1:9" x14ac:dyDescent="0.2">
      <c r="A63" s="152"/>
      <c r="B63" s="152"/>
      <c r="C63" s="152"/>
    </row>
  </sheetData>
  <sheetProtection formatCells="0" formatColumns="0" formatRows="0"/>
  <mergeCells count="1">
    <mergeCell ref="B6:C6"/>
  </mergeCells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31496062992125984"/>
  <pageSetup paperSize="9" scale="68" orientation="portrait" horizontalDpi="4294967292" verticalDpi="300" r:id="rId1"/>
  <headerFooter alignWithMargins="0">
    <oddHeader>&amp;R2020 - Año del General Manuel Belgrano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9"/>
  <sheetViews>
    <sheetView showGridLines="0" tabSelected="1" zoomScale="115" zoomScaleNormal="115" workbookViewId="0">
      <selection activeCell="C51" sqref="C51"/>
    </sheetView>
  </sheetViews>
  <sheetFormatPr baseColWidth="10" defaultRowHeight="12.75" x14ac:dyDescent="0.2"/>
  <cols>
    <col min="1" max="1" width="13.42578125" style="52" customWidth="1"/>
    <col min="2" max="2" width="30.5703125" style="52" customWidth="1"/>
    <col min="3" max="3" width="27.85546875" style="52" customWidth="1"/>
    <col min="4" max="4" width="29.7109375" style="52" customWidth="1"/>
    <col min="5" max="5" width="31.85546875" style="52" customWidth="1"/>
    <col min="6" max="16384" width="11.42578125" style="52"/>
  </cols>
  <sheetData>
    <row r="1" spans="1:5" x14ac:dyDescent="0.2">
      <c r="A1" s="127" t="s">
        <v>234</v>
      </c>
      <c r="B1" s="120"/>
      <c r="C1" s="120"/>
      <c r="D1" s="120"/>
      <c r="E1" s="120"/>
    </row>
    <row r="2" spans="1:5" x14ac:dyDescent="0.2">
      <c r="A2" s="119" t="s">
        <v>210</v>
      </c>
      <c r="B2" s="120"/>
      <c r="C2" s="120"/>
      <c r="D2" s="120"/>
      <c r="E2" s="120"/>
    </row>
    <row r="3" spans="1:5" x14ac:dyDescent="0.2">
      <c r="A3" s="362" t="s">
        <v>211</v>
      </c>
      <c r="B3" s="362"/>
      <c r="C3" s="362"/>
      <c r="D3" s="362"/>
      <c r="E3" s="362"/>
    </row>
    <row r="4" spans="1:5" x14ac:dyDescent="0.2">
      <c r="A4" s="362" t="s">
        <v>213</v>
      </c>
      <c r="B4" s="362"/>
      <c r="C4" s="362"/>
      <c r="D4" s="362"/>
      <c r="E4" s="362"/>
    </row>
    <row r="5" spans="1:5" ht="13.5" thickBot="1" x14ac:dyDescent="0.25">
      <c r="A5" s="59"/>
      <c r="B5" s="59"/>
      <c r="C5" s="59"/>
      <c r="D5" s="59"/>
      <c r="E5" s="59"/>
    </row>
    <row r="6" spans="1:5" ht="13.5" thickBot="1" x14ac:dyDescent="0.25">
      <c r="A6" s="127"/>
      <c r="B6" s="127"/>
      <c r="C6" s="299" t="s">
        <v>171</v>
      </c>
      <c r="D6" s="160"/>
      <c r="E6" s="161"/>
    </row>
    <row r="7" spans="1:5" ht="13.5" thickBot="1" x14ac:dyDescent="0.25">
      <c r="A7" s="128" t="s">
        <v>10</v>
      </c>
      <c r="B7" s="412" t="s">
        <v>217</v>
      </c>
      <c r="C7" s="413" t="s">
        <v>20</v>
      </c>
      <c r="D7" s="414" t="s">
        <v>20</v>
      </c>
      <c r="E7" s="415" t="s">
        <v>20</v>
      </c>
    </row>
    <row r="8" spans="1:5" x14ac:dyDescent="0.2">
      <c r="A8" s="162">
        <v>41639</v>
      </c>
      <c r="B8" s="163"/>
      <c r="C8" s="164"/>
      <c r="D8" s="165"/>
      <c r="E8" s="166"/>
    </row>
    <row r="9" spans="1:5" x14ac:dyDescent="0.2">
      <c r="A9" s="167">
        <v>42004</v>
      </c>
      <c r="B9" s="168"/>
      <c r="C9" s="169"/>
      <c r="D9" s="170"/>
      <c r="E9" s="125"/>
    </row>
    <row r="10" spans="1:5" x14ac:dyDescent="0.2">
      <c r="A10" s="167">
        <v>42369</v>
      </c>
      <c r="B10" s="169"/>
      <c r="C10" s="169"/>
      <c r="D10" s="170"/>
      <c r="E10" s="125"/>
    </row>
    <row r="11" spans="1:5" ht="13.5" thickBot="1" x14ac:dyDescent="0.25">
      <c r="A11" s="171">
        <v>42735</v>
      </c>
      <c r="B11" s="172"/>
      <c r="C11" s="173"/>
      <c r="D11" s="174"/>
      <c r="E11" s="148"/>
    </row>
    <row r="12" spans="1:5" x14ac:dyDescent="0.2">
      <c r="A12" s="162">
        <v>43100</v>
      </c>
      <c r="B12" s="163"/>
      <c r="C12" s="164"/>
      <c r="D12" s="165"/>
      <c r="E12" s="166"/>
    </row>
    <row r="13" spans="1:5" x14ac:dyDescent="0.2">
      <c r="A13" s="167">
        <v>43465</v>
      </c>
      <c r="B13" s="168"/>
      <c r="C13" s="169"/>
      <c r="D13" s="170"/>
      <c r="E13" s="125"/>
    </row>
    <row r="14" spans="1:5" ht="13.5" thickBot="1" x14ac:dyDescent="0.25">
      <c r="A14" s="167">
        <v>43830</v>
      </c>
      <c r="B14" s="169"/>
      <c r="C14" s="169"/>
      <c r="D14" s="170"/>
      <c r="E14" s="125"/>
    </row>
    <row r="15" spans="1:5" x14ac:dyDescent="0.2">
      <c r="A15" s="416">
        <v>43708</v>
      </c>
      <c r="B15" s="175"/>
      <c r="C15" s="175"/>
      <c r="D15" s="176"/>
      <c r="E15" s="141"/>
    </row>
    <row r="16" spans="1:5" ht="13.5" thickBot="1" x14ac:dyDescent="0.25">
      <c r="A16" s="417">
        <v>44074</v>
      </c>
      <c r="B16" s="177"/>
      <c r="C16" s="177"/>
      <c r="D16" s="178"/>
      <c r="E16" s="146"/>
    </row>
    <row r="17" spans="1:2" x14ac:dyDescent="0.2">
      <c r="A17" s="372"/>
    </row>
    <row r="19" spans="1:2" x14ac:dyDescent="0.2">
      <c r="A19" s="153"/>
      <c r="B19" s="153"/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31496062992125984"/>
  <pageSetup paperSize="9" orientation="landscape" horizontalDpi="4294967292" verticalDpi="300" r:id="rId1"/>
  <headerFooter alignWithMargins="0">
    <oddHeader>&amp;R2020 - Año del General Manuel Belgrano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63"/>
  <sheetViews>
    <sheetView showGridLines="0" zoomScaleNormal="100" workbookViewId="0">
      <selection activeCell="C51" sqref="C51"/>
    </sheetView>
  </sheetViews>
  <sheetFormatPr baseColWidth="10" defaultRowHeight="12.75" x14ac:dyDescent="0.2"/>
  <cols>
    <col min="1" max="1" width="26" style="52" customWidth="1"/>
    <col min="2" max="2" width="30.7109375" style="52" customWidth="1"/>
    <col min="3" max="3" width="20.7109375" style="52" customWidth="1"/>
    <col min="4" max="4" width="18.85546875" style="52" customWidth="1"/>
    <col min="5" max="5" width="21.28515625" style="52" customWidth="1"/>
    <col min="6" max="6" width="11.42578125" style="52"/>
    <col min="7" max="9" width="2.85546875" style="52" customWidth="1"/>
    <col min="10" max="16384" width="11.42578125" style="52"/>
  </cols>
  <sheetData>
    <row r="1" spans="1:7" x14ac:dyDescent="0.2">
      <c r="A1" s="446" t="s">
        <v>89</v>
      </c>
      <c r="B1" s="446"/>
      <c r="C1" s="446"/>
      <c r="D1" s="446"/>
      <c r="E1" s="446"/>
      <c r="F1" s="127"/>
      <c r="G1" s="127"/>
    </row>
    <row r="2" spans="1:7" x14ac:dyDescent="0.2">
      <c r="A2" s="450" t="s">
        <v>208</v>
      </c>
      <c r="B2" s="450"/>
      <c r="C2" s="450"/>
      <c r="D2" s="450"/>
      <c r="E2" s="450"/>
      <c r="F2" s="120"/>
    </row>
    <row r="3" spans="1:7" x14ac:dyDescent="0.2">
      <c r="A3" s="450" t="s">
        <v>85</v>
      </c>
      <c r="B3" s="450"/>
      <c r="C3" s="450"/>
      <c r="D3" s="450"/>
      <c r="E3" s="450"/>
      <c r="F3" s="120"/>
    </row>
    <row r="4" spans="1:7" x14ac:dyDescent="0.2">
      <c r="A4" s="450" t="s">
        <v>78</v>
      </c>
      <c r="B4" s="450"/>
      <c r="C4" s="450"/>
      <c r="D4" s="450"/>
      <c r="E4" s="450"/>
      <c r="F4" s="120"/>
    </row>
    <row r="5" spans="1:7" ht="13.5" thickBot="1" x14ac:dyDescent="0.25">
      <c r="A5" s="490" t="s">
        <v>79</v>
      </c>
      <c r="B5" s="490"/>
      <c r="C5" s="490"/>
      <c r="D5" s="490"/>
      <c r="E5" s="490"/>
      <c r="F5" s="120"/>
    </row>
    <row r="6" spans="1:7" ht="12.75" customHeight="1" x14ac:dyDescent="0.2">
      <c r="A6" s="128" t="s">
        <v>9</v>
      </c>
      <c r="B6" s="128" t="s">
        <v>80</v>
      </c>
      <c r="C6" s="128" t="s">
        <v>81</v>
      </c>
      <c r="D6" s="128" t="s">
        <v>17</v>
      </c>
      <c r="E6" s="128" t="s">
        <v>95</v>
      </c>
      <c r="F6"/>
    </row>
    <row r="7" spans="1:7" ht="13.5" thickBot="1" x14ac:dyDescent="0.25">
      <c r="A7" s="137" t="s">
        <v>10</v>
      </c>
      <c r="B7" s="137" t="s">
        <v>82</v>
      </c>
      <c r="C7" s="137" t="s">
        <v>214</v>
      </c>
      <c r="D7" s="137" t="s">
        <v>83</v>
      </c>
      <c r="E7" s="137" t="s">
        <v>83</v>
      </c>
      <c r="F7"/>
    </row>
    <row r="8" spans="1:7" x14ac:dyDescent="0.2">
      <c r="A8" s="138">
        <f>+'12Reventa'!A8</f>
        <v>42736</v>
      </c>
      <c r="B8" s="139"/>
      <c r="C8" s="140"/>
      <c r="D8" s="141"/>
      <c r="E8" s="140"/>
      <c r="F8"/>
    </row>
    <row r="9" spans="1:7" x14ac:dyDescent="0.2">
      <c r="A9" s="142">
        <f>+'12Reventa'!A9</f>
        <v>42767</v>
      </c>
      <c r="B9" s="143"/>
      <c r="C9" s="124"/>
      <c r="D9" s="125"/>
      <c r="E9" s="124"/>
      <c r="F9"/>
    </row>
    <row r="10" spans="1:7" x14ac:dyDescent="0.2">
      <c r="A10" s="142">
        <f>+'12Reventa'!A10</f>
        <v>42795</v>
      </c>
      <c r="B10" s="143"/>
      <c r="C10" s="124"/>
      <c r="D10" s="125"/>
      <c r="E10" s="124"/>
      <c r="F10"/>
    </row>
    <row r="11" spans="1:7" x14ac:dyDescent="0.2">
      <c r="A11" s="142">
        <f>+'12Reventa'!A11</f>
        <v>42826</v>
      </c>
      <c r="B11" s="143"/>
      <c r="C11" s="124"/>
      <c r="D11" s="125"/>
      <c r="E11" s="124"/>
      <c r="F11"/>
    </row>
    <row r="12" spans="1:7" x14ac:dyDescent="0.2">
      <c r="A12" s="142">
        <f>+'12Reventa'!A12</f>
        <v>42856</v>
      </c>
      <c r="B12" s="124"/>
      <c r="C12" s="124"/>
      <c r="D12" s="125"/>
      <c r="E12" s="124"/>
      <c r="F12"/>
    </row>
    <row r="13" spans="1:7" x14ac:dyDescent="0.2">
      <c r="A13" s="142">
        <f>+'12Reventa'!A13</f>
        <v>42887</v>
      </c>
      <c r="B13" s="143"/>
      <c r="C13" s="124"/>
      <c r="D13" s="125"/>
      <c r="E13" s="124"/>
      <c r="F13"/>
    </row>
    <row r="14" spans="1:7" x14ac:dyDescent="0.2">
      <c r="A14" s="142">
        <f>+'12Reventa'!A14</f>
        <v>42917</v>
      </c>
      <c r="B14" s="124"/>
      <c r="C14" s="124"/>
      <c r="D14" s="125"/>
      <c r="E14" s="124"/>
      <c r="F14"/>
    </row>
    <row r="15" spans="1:7" x14ac:dyDescent="0.2">
      <c r="A15" s="142">
        <f>+'12Reventa'!A15</f>
        <v>42948</v>
      </c>
      <c r="B15" s="124"/>
      <c r="C15" s="124"/>
      <c r="D15" s="125"/>
      <c r="E15" s="124"/>
      <c r="F15"/>
    </row>
    <row r="16" spans="1:7" x14ac:dyDescent="0.2">
      <c r="A16" s="142">
        <f>+'12Reventa'!A16</f>
        <v>42979</v>
      </c>
      <c r="B16" s="124"/>
      <c r="C16" s="124"/>
      <c r="D16" s="125"/>
      <c r="E16" s="124"/>
      <c r="F16"/>
    </row>
    <row r="17" spans="1:6" x14ac:dyDescent="0.2">
      <c r="A17" s="142">
        <f>+'12Reventa'!A17</f>
        <v>43009</v>
      </c>
      <c r="B17" s="124"/>
      <c r="C17" s="124"/>
      <c r="D17" s="125"/>
      <c r="E17" s="124"/>
      <c r="F17"/>
    </row>
    <row r="18" spans="1:6" x14ac:dyDescent="0.2">
      <c r="A18" s="142">
        <f>+'12Reventa'!A18</f>
        <v>43040</v>
      </c>
      <c r="B18" s="124"/>
      <c r="C18" s="124"/>
      <c r="D18" s="125"/>
      <c r="E18" s="124"/>
      <c r="F18"/>
    </row>
    <row r="19" spans="1:6" ht="13.5" thickBot="1" x14ac:dyDescent="0.25">
      <c r="A19" s="144">
        <f>+'12Reventa'!A19</f>
        <v>43070</v>
      </c>
      <c r="B19" s="145"/>
      <c r="C19" s="145"/>
      <c r="D19" s="146"/>
      <c r="E19" s="145"/>
      <c r="F19"/>
    </row>
    <row r="20" spans="1:6" x14ac:dyDescent="0.2">
      <c r="A20" s="138">
        <f>+'12Reventa'!A20</f>
        <v>43101</v>
      </c>
      <c r="B20" s="140"/>
      <c r="C20" s="140"/>
      <c r="D20" s="125"/>
      <c r="E20" s="140"/>
      <c r="F20"/>
    </row>
    <row r="21" spans="1:6" x14ac:dyDescent="0.2">
      <c r="A21" s="142">
        <f>+'12Reventa'!A21</f>
        <v>43132</v>
      </c>
      <c r="B21" s="124"/>
      <c r="C21" s="124"/>
      <c r="D21" s="147"/>
      <c r="E21" s="124"/>
      <c r="F21"/>
    </row>
    <row r="22" spans="1:6" x14ac:dyDescent="0.2">
      <c r="A22" s="142">
        <f>+'12Reventa'!A22</f>
        <v>43160</v>
      </c>
      <c r="B22" s="124"/>
      <c r="C22" s="124"/>
      <c r="D22" s="125"/>
      <c r="E22" s="124"/>
      <c r="F22"/>
    </row>
    <row r="23" spans="1:6" x14ac:dyDescent="0.2">
      <c r="A23" s="142">
        <f>+'12Reventa'!A23</f>
        <v>43191</v>
      </c>
      <c r="B23" s="124"/>
      <c r="C23" s="124"/>
      <c r="D23" s="125"/>
      <c r="E23" s="124"/>
      <c r="F23"/>
    </row>
    <row r="24" spans="1:6" x14ac:dyDescent="0.2">
      <c r="A24" s="142">
        <f>+'12Reventa'!A24</f>
        <v>43221</v>
      </c>
      <c r="B24" s="124"/>
      <c r="C24" s="124"/>
      <c r="D24" s="125"/>
      <c r="E24" s="124"/>
      <c r="F24"/>
    </row>
    <row r="25" spans="1:6" x14ac:dyDescent="0.2">
      <c r="A25" s="142">
        <f>+'12Reventa'!A25</f>
        <v>43252</v>
      </c>
      <c r="B25" s="124"/>
      <c r="C25" s="124"/>
      <c r="D25" s="125"/>
      <c r="E25" s="124"/>
      <c r="F25"/>
    </row>
    <row r="26" spans="1:6" x14ac:dyDescent="0.2">
      <c r="A26" s="142">
        <f>+'12Reventa'!A26</f>
        <v>43282</v>
      </c>
      <c r="B26" s="124"/>
      <c r="C26" s="124"/>
      <c r="D26" s="125"/>
      <c r="E26" s="124"/>
      <c r="F26"/>
    </row>
    <row r="27" spans="1:6" x14ac:dyDescent="0.2">
      <c r="A27" s="142">
        <f>+'12Reventa'!A27</f>
        <v>43313</v>
      </c>
      <c r="B27" s="124"/>
      <c r="C27" s="124"/>
      <c r="D27" s="125"/>
      <c r="E27" s="124"/>
      <c r="F27"/>
    </row>
    <row r="28" spans="1:6" x14ac:dyDescent="0.2">
      <c r="A28" s="142">
        <f>+'12Reventa'!A28</f>
        <v>43344</v>
      </c>
      <c r="B28" s="124"/>
      <c r="C28" s="124"/>
      <c r="D28" s="125"/>
      <c r="E28" s="124"/>
      <c r="F28"/>
    </row>
    <row r="29" spans="1:6" x14ac:dyDescent="0.2">
      <c r="A29" s="142">
        <f>+'12Reventa'!A29</f>
        <v>43374</v>
      </c>
      <c r="B29" s="124"/>
      <c r="C29" s="124"/>
      <c r="D29" s="125"/>
      <c r="E29" s="124"/>
      <c r="F29"/>
    </row>
    <row r="30" spans="1:6" x14ac:dyDescent="0.2">
      <c r="A30" s="142">
        <f>+'12Reventa'!A30</f>
        <v>43405</v>
      </c>
      <c r="B30" s="124"/>
      <c r="C30" s="124"/>
      <c r="D30" s="125"/>
      <c r="E30" s="124"/>
      <c r="F30"/>
    </row>
    <row r="31" spans="1:6" ht="13.5" thickBot="1" x14ac:dyDescent="0.25">
      <c r="A31" s="144">
        <f>+'12Reventa'!A31</f>
        <v>43435</v>
      </c>
      <c r="B31" s="145"/>
      <c r="C31" s="145"/>
      <c r="D31" s="148"/>
      <c r="E31" s="145"/>
      <c r="F31"/>
    </row>
    <row r="32" spans="1:6" x14ac:dyDescent="0.2">
      <c r="A32" s="138">
        <f>+'12Reventa'!A32</f>
        <v>43466</v>
      </c>
      <c r="B32" s="140"/>
      <c r="C32" s="149"/>
      <c r="D32" s="139"/>
      <c r="E32" s="140"/>
      <c r="F32"/>
    </row>
    <row r="33" spans="1:6" x14ac:dyDescent="0.2">
      <c r="A33" s="142">
        <f>+'12Reventa'!A33</f>
        <v>43497</v>
      </c>
      <c r="B33" s="124"/>
      <c r="C33" s="107"/>
      <c r="D33" s="143"/>
      <c r="E33" s="124"/>
      <c r="F33"/>
    </row>
    <row r="34" spans="1:6" x14ac:dyDescent="0.2">
      <c r="A34" s="142">
        <f>+'12Reventa'!A34</f>
        <v>43525</v>
      </c>
      <c r="B34" s="124"/>
      <c r="C34" s="107"/>
      <c r="D34" s="143"/>
      <c r="E34" s="124"/>
      <c r="F34"/>
    </row>
    <row r="35" spans="1:6" x14ac:dyDescent="0.2">
      <c r="A35" s="142">
        <f>+'12Reventa'!A35</f>
        <v>43556</v>
      </c>
      <c r="B35" s="124"/>
      <c r="C35" s="107"/>
      <c r="D35" s="143"/>
      <c r="E35" s="124"/>
      <c r="F35"/>
    </row>
    <row r="36" spans="1:6" x14ac:dyDescent="0.2">
      <c r="A36" s="142">
        <f>+'12Reventa'!A36</f>
        <v>43586</v>
      </c>
      <c r="B36" s="124"/>
      <c r="C36" s="107"/>
      <c r="D36" s="143"/>
      <c r="E36" s="124"/>
      <c r="F36"/>
    </row>
    <row r="37" spans="1:6" x14ac:dyDescent="0.2">
      <c r="A37" s="142">
        <f>+'12Reventa'!A37</f>
        <v>43617</v>
      </c>
      <c r="B37" s="124"/>
      <c r="C37" s="107"/>
      <c r="D37" s="143"/>
      <c r="E37" s="124"/>
      <c r="F37"/>
    </row>
    <row r="38" spans="1:6" x14ac:dyDescent="0.2">
      <c r="A38" s="142">
        <f>+'12Reventa'!A38</f>
        <v>43647</v>
      </c>
      <c r="B38" s="124"/>
      <c r="C38" s="107"/>
      <c r="D38" s="143"/>
      <c r="E38" s="124"/>
      <c r="F38"/>
    </row>
    <row r="39" spans="1:6" x14ac:dyDescent="0.2">
      <c r="A39" s="142">
        <f>+'12Reventa'!A39</f>
        <v>43678</v>
      </c>
      <c r="B39" s="124"/>
      <c r="C39" s="107"/>
      <c r="D39" s="143"/>
      <c r="E39" s="124"/>
      <c r="F39"/>
    </row>
    <row r="40" spans="1:6" x14ac:dyDescent="0.2">
      <c r="A40" s="142">
        <f>+'12Reventa'!A40</f>
        <v>43709</v>
      </c>
      <c r="B40" s="124"/>
      <c r="C40" s="107"/>
      <c r="D40" s="143"/>
      <c r="E40" s="124"/>
      <c r="F40"/>
    </row>
    <row r="41" spans="1:6" x14ac:dyDescent="0.2">
      <c r="A41" s="142">
        <f>+'12Reventa'!A41</f>
        <v>43739</v>
      </c>
      <c r="B41" s="124"/>
      <c r="C41" s="107"/>
      <c r="D41" s="143"/>
      <c r="E41" s="124"/>
      <c r="F41"/>
    </row>
    <row r="42" spans="1:6" x14ac:dyDescent="0.2">
      <c r="A42" s="142">
        <f>+'12Reventa'!A42</f>
        <v>43770</v>
      </c>
      <c r="B42" s="124"/>
      <c r="C42" s="107"/>
      <c r="D42" s="143"/>
      <c r="E42" s="124"/>
      <c r="F42"/>
    </row>
    <row r="43" spans="1:6" ht="13.5" thickBot="1" x14ac:dyDescent="0.25">
      <c r="A43" s="144">
        <f>+'12Reventa'!A43</f>
        <v>43800</v>
      </c>
      <c r="B43" s="145"/>
      <c r="C43" s="150"/>
      <c r="D43" s="151"/>
      <c r="E43" s="145"/>
      <c r="F43"/>
    </row>
    <row r="44" spans="1:6" x14ac:dyDescent="0.2">
      <c r="A44" s="138">
        <f>+'12Reventa'!A44</f>
        <v>43831</v>
      </c>
      <c r="B44" s="140"/>
      <c r="C44" s="149"/>
      <c r="D44" s="139"/>
      <c r="E44" s="140"/>
      <c r="F44"/>
    </row>
    <row r="45" spans="1:6" x14ac:dyDescent="0.2">
      <c r="A45" s="142">
        <f>+'12Reventa'!A45</f>
        <v>43862</v>
      </c>
      <c r="B45" s="124"/>
      <c r="C45" s="107"/>
      <c r="D45" s="143"/>
      <c r="E45" s="124"/>
      <c r="F45"/>
    </row>
    <row r="46" spans="1:6" x14ac:dyDescent="0.2">
      <c r="A46" s="142">
        <f>+'12Reventa'!A47</f>
        <v>43922</v>
      </c>
      <c r="B46" s="124"/>
      <c r="C46" s="107"/>
      <c r="D46" s="143"/>
      <c r="E46" s="124"/>
      <c r="F46"/>
    </row>
    <row r="47" spans="1:6" x14ac:dyDescent="0.2">
      <c r="A47" s="142">
        <f>+'12Reventa'!A48</f>
        <v>43952</v>
      </c>
      <c r="B47" s="124"/>
      <c r="C47" s="107"/>
      <c r="D47" s="143"/>
      <c r="E47" s="124"/>
      <c r="F47"/>
    </row>
    <row r="48" spans="1:6" x14ac:dyDescent="0.2">
      <c r="A48" s="142">
        <f>+'12Reventa'!A49</f>
        <v>43983</v>
      </c>
      <c r="B48" s="124"/>
      <c r="C48" s="107"/>
      <c r="D48" s="143"/>
      <c r="E48" s="124"/>
      <c r="F48"/>
    </row>
    <row r="49" spans="1:6" x14ac:dyDescent="0.2">
      <c r="A49" s="142">
        <f>+'12Reventa'!A50</f>
        <v>44013</v>
      </c>
      <c r="B49" s="124"/>
      <c r="C49" s="107"/>
      <c r="D49" s="143"/>
      <c r="E49" s="124"/>
      <c r="F49"/>
    </row>
    <row r="50" spans="1:6" ht="13.5" thickBot="1" x14ac:dyDescent="0.25">
      <c r="A50" s="144">
        <f>+'12Reventa'!A51</f>
        <v>44044</v>
      </c>
      <c r="B50" s="145"/>
      <c r="C50" s="150"/>
      <c r="D50" s="151"/>
      <c r="E50" s="145"/>
      <c r="F50"/>
    </row>
    <row r="51" spans="1:6" ht="13.5" thickBot="1" x14ac:dyDescent="0.25">
      <c r="A51" s="152"/>
      <c r="B51" s="153"/>
      <c r="C51" s="153"/>
      <c r="D51" s="154"/>
      <c r="E51" s="153"/>
      <c r="F51"/>
    </row>
    <row r="52" spans="1:6" x14ac:dyDescent="0.2">
      <c r="A52" s="155">
        <f>+'11- impo '!A52</f>
        <v>2014</v>
      </c>
      <c r="B52" s="140"/>
      <c r="C52" s="140"/>
      <c r="D52" s="140"/>
      <c r="E52" s="140"/>
      <c r="F52"/>
    </row>
    <row r="53" spans="1:6" x14ac:dyDescent="0.2">
      <c r="A53" s="156">
        <f>+'11- impo '!A53</f>
        <v>2015</v>
      </c>
      <c r="B53" s="124"/>
      <c r="C53" s="124"/>
      <c r="D53" s="124"/>
      <c r="E53" s="124"/>
      <c r="F53"/>
    </row>
    <row r="54" spans="1:6" ht="13.5" thickBot="1" x14ac:dyDescent="0.25">
      <c r="A54" s="157">
        <f>+'11- impo '!A54</f>
        <v>2016</v>
      </c>
      <c r="B54" s="145"/>
      <c r="C54" s="145"/>
      <c r="D54" s="145"/>
      <c r="E54" s="145"/>
      <c r="F54"/>
    </row>
    <row r="55" spans="1:6" x14ac:dyDescent="0.2">
      <c r="A55" s="155">
        <f>+'11- impo '!A55</f>
        <v>2017</v>
      </c>
      <c r="B55" s="140"/>
      <c r="C55" s="140"/>
      <c r="D55" s="140"/>
      <c r="E55" s="140"/>
      <c r="F55"/>
    </row>
    <row r="56" spans="1:6" x14ac:dyDescent="0.2">
      <c r="A56" s="156">
        <f>+'11- impo '!A56</f>
        <v>2018</v>
      </c>
      <c r="B56" s="124"/>
      <c r="C56" s="124"/>
      <c r="D56" s="124"/>
      <c r="E56" s="124"/>
      <c r="F56"/>
    </row>
    <row r="57" spans="1:6" ht="13.5" thickBot="1" x14ac:dyDescent="0.25">
      <c r="A57" s="157">
        <f>+'11- impo '!A57</f>
        <v>2019</v>
      </c>
      <c r="B57" s="145"/>
      <c r="C57" s="145"/>
      <c r="D57" s="145"/>
      <c r="E57" s="145"/>
      <c r="F57"/>
    </row>
    <row r="58" spans="1:6" ht="13.5" thickBot="1" x14ac:dyDescent="0.25">
      <c r="A58" s="158"/>
      <c r="B58" s="153"/>
      <c r="C58" s="153"/>
      <c r="D58" s="153"/>
      <c r="E58" s="153"/>
      <c r="F58"/>
    </row>
    <row r="59" spans="1:6" x14ac:dyDescent="0.2">
      <c r="A59" s="138" t="str">
        <f>+'11- impo '!A59</f>
        <v>ene-ago 19</v>
      </c>
      <c r="B59" s="140"/>
      <c r="C59" s="140"/>
      <c r="D59" s="140"/>
      <c r="E59" s="140"/>
      <c r="F59"/>
    </row>
    <row r="60" spans="1:6" ht="13.5" thickBot="1" x14ac:dyDescent="0.25">
      <c r="A60" s="144" t="str">
        <f>+'11- impo '!A60</f>
        <v>ene-ago 20</v>
      </c>
      <c r="B60" s="145"/>
      <c r="C60" s="145"/>
      <c r="D60" s="145"/>
      <c r="E60" s="145"/>
      <c r="F60"/>
    </row>
    <row r="61" spans="1:6" x14ac:dyDescent="0.2">
      <c r="A61" s="152"/>
    </row>
    <row r="62" spans="1:6" x14ac:dyDescent="0.2">
      <c r="A62" s="159" t="s">
        <v>84</v>
      </c>
    </row>
    <row r="63" spans="1:6" x14ac:dyDescent="0.2">
      <c r="A63" s="132"/>
    </row>
  </sheetData>
  <sheetProtection formatCells="0" formatColumns="0" formatRows="0"/>
  <mergeCells count="5">
    <mergeCell ref="A1:E1"/>
    <mergeCell ref="A2:E2"/>
    <mergeCell ref="A3:E3"/>
    <mergeCell ref="A4:E4"/>
    <mergeCell ref="A5:E5"/>
  </mergeCells>
  <phoneticPr fontId="0" type="noConversion"/>
  <printOptions horizontalCentered="1" verticalCentered="1"/>
  <pageMargins left="0.39370078740157483" right="0.39370078740157483" top="0.82677165354330717" bottom="0.78740157480314965" header="0.19685039370078741" footer="0.31496062992125984"/>
  <pageSetup paperSize="9" scale="75" orientation="portrait" horizontalDpi="300" verticalDpi="300" r:id="rId1"/>
  <headerFooter alignWithMargins="0">
    <oddHeader>&amp;R2020 - Año del General Manuel Belgrano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A2" sqref="A2:B2"/>
    </sheetView>
  </sheetViews>
  <sheetFormatPr baseColWidth="10" defaultRowHeight="12.75" x14ac:dyDescent="0.2"/>
  <cols>
    <col min="1" max="1" width="22.42578125" style="351" customWidth="1"/>
    <col min="2" max="4" width="23.7109375" style="351" customWidth="1"/>
    <col min="5" max="16384" width="11.42578125" style="351"/>
  </cols>
  <sheetData>
    <row r="1" spans="1:4" ht="65.25" customHeight="1" x14ac:dyDescent="0.25">
      <c r="A1" s="494" t="s">
        <v>194</v>
      </c>
      <c r="B1" s="494"/>
      <c r="C1" s="494"/>
      <c r="D1" s="494"/>
    </row>
    <row r="2" spans="1:4" s="330" customFormat="1" x14ac:dyDescent="0.2">
      <c r="A2" s="493" t="s">
        <v>193</v>
      </c>
      <c r="B2" s="493"/>
      <c r="C2" s="329"/>
    </row>
    <row r="3" spans="1:4" s="330" customFormat="1" x14ac:dyDescent="0.2">
      <c r="A3" s="331" t="s">
        <v>187</v>
      </c>
      <c r="B3" s="332"/>
    </row>
    <row r="4" spans="1:4" s="330" customFormat="1" x14ac:dyDescent="0.2">
      <c r="A4" s="333" t="str">
        <f>+'[3]1.modelos prod.invest.'!A3</f>
        <v>Producto</v>
      </c>
      <c r="B4" s="334"/>
    </row>
    <row r="5" spans="1:4" s="330" customFormat="1" x14ac:dyDescent="0.2">
      <c r="A5" s="333"/>
      <c r="B5" s="334"/>
    </row>
    <row r="6" spans="1:4" s="337" customFormat="1" ht="13.5" thickBot="1" x14ac:dyDescent="0.25">
      <c r="A6" s="335"/>
      <c r="B6" s="336"/>
    </row>
    <row r="7" spans="1:4" s="330" customFormat="1" ht="13.5" thickBot="1" x14ac:dyDescent="0.25">
      <c r="A7" s="331"/>
      <c r="B7" s="338" t="s">
        <v>188</v>
      </c>
      <c r="C7" s="338" t="s">
        <v>189</v>
      </c>
      <c r="D7" s="338" t="s">
        <v>190</v>
      </c>
    </row>
    <row r="8" spans="1:4" s="330" customFormat="1" ht="12.75" customHeight="1" x14ac:dyDescent="0.2">
      <c r="A8" s="339" t="s">
        <v>9</v>
      </c>
      <c r="B8" s="339" t="s">
        <v>191</v>
      </c>
      <c r="C8" s="339" t="s">
        <v>191</v>
      </c>
      <c r="D8" s="339" t="s">
        <v>191</v>
      </c>
    </row>
    <row r="9" spans="1:4" s="330" customFormat="1" ht="13.5" thickBot="1" x14ac:dyDescent="0.25">
      <c r="A9" s="340" t="s">
        <v>10</v>
      </c>
      <c r="B9" s="341" t="s">
        <v>192</v>
      </c>
      <c r="C9" s="341" t="s">
        <v>192</v>
      </c>
      <c r="D9" s="341" t="s">
        <v>192</v>
      </c>
    </row>
    <row r="10" spans="1:4" s="330" customFormat="1" x14ac:dyDescent="0.2">
      <c r="A10" s="342">
        <v>42370</v>
      </c>
      <c r="B10" s="343"/>
      <c r="C10" s="343"/>
      <c r="D10" s="343"/>
    </row>
    <row r="11" spans="1:4" s="330" customFormat="1" x14ac:dyDescent="0.2">
      <c r="A11" s="344">
        <v>42401</v>
      </c>
      <c r="B11" s="345"/>
      <c r="C11" s="345"/>
      <c r="D11" s="345"/>
    </row>
    <row r="12" spans="1:4" s="330" customFormat="1" x14ac:dyDescent="0.2">
      <c r="A12" s="344">
        <v>42430</v>
      </c>
      <c r="B12" s="345"/>
      <c r="C12" s="345"/>
      <c r="D12" s="345"/>
    </row>
    <row r="13" spans="1:4" s="330" customFormat="1" x14ac:dyDescent="0.2">
      <c r="A13" s="344">
        <v>42461</v>
      </c>
      <c r="B13" s="345"/>
      <c r="C13" s="345"/>
      <c r="D13" s="345"/>
    </row>
    <row r="14" spans="1:4" s="330" customFormat="1" x14ac:dyDescent="0.2">
      <c r="A14" s="344">
        <v>42491</v>
      </c>
      <c r="B14" s="345"/>
      <c r="C14" s="345"/>
      <c r="D14" s="345"/>
    </row>
    <row r="15" spans="1:4" s="330" customFormat="1" x14ac:dyDescent="0.2">
      <c r="A15" s="344">
        <v>42522</v>
      </c>
      <c r="B15" s="345"/>
      <c r="C15" s="345"/>
      <c r="D15" s="345"/>
    </row>
    <row r="16" spans="1:4" s="330" customFormat="1" x14ac:dyDescent="0.2">
      <c r="A16" s="344">
        <v>42552</v>
      </c>
      <c r="B16" s="345"/>
      <c r="C16" s="345"/>
      <c r="D16" s="345"/>
    </row>
    <row r="17" spans="1:4" s="330" customFormat="1" x14ac:dyDescent="0.2">
      <c r="A17" s="344">
        <v>42583</v>
      </c>
      <c r="B17" s="345"/>
      <c r="C17" s="345"/>
      <c r="D17" s="345"/>
    </row>
    <row r="18" spans="1:4" s="330" customFormat="1" x14ac:dyDescent="0.2">
      <c r="A18" s="344">
        <v>42614</v>
      </c>
      <c r="B18" s="345"/>
      <c r="C18" s="345"/>
      <c r="D18" s="345"/>
    </row>
    <row r="19" spans="1:4" s="330" customFormat="1" x14ac:dyDescent="0.2">
      <c r="A19" s="344">
        <v>42644</v>
      </c>
      <c r="B19" s="345"/>
      <c r="C19" s="345"/>
      <c r="D19" s="345"/>
    </row>
    <row r="20" spans="1:4" s="330" customFormat="1" x14ac:dyDescent="0.2">
      <c r="A20" s="344">
        <v>42675</v>
      </c>
      <c r="B20" s="345"/>
      <c r="C20" s="345"/>
      <c r="D20" s="345"/>
    </row>
    <row r="21" spans="1:4" s="330" customFormat="1" ht="13.5" thickBot="1" x14ac:dyDescent="0.25">
      <c r="A21" s="346">
        <v>42705</v>
      </c>
      <c r="B21" s="347"/>
      <c r="C21" s="347"/>
      <c r="D21" s="347"/>
    </row>
    <row r="22" spans="1:4" s="330" customFormat="1" x14ac:dyDescent="0.2">
      <c r="A22" s="342">
        <v>42736</v>
      </c>
      <c r="B22" s="348"/>
      <c r="C22" s="348"/>
      <c r="D22" s="348"/>
    </row>
    <row r="23" spans="1:4" s="330" customFormat="1" x14ac:dyDescent="0.2">
      <c r="A23" s="344">
        <v>42767</v>
      </c>
      <c r="B23" s="349"/>
      <c r="C23" s="349"/>
      <c r="D23" s="349"/>
    </row>
    <row r="24" spans="1:4" s="330" customFormat="1" x14ac:dyDescent="0.2">
      <c r="A24" s="344">
        <v>42795</v>
      </c>
      <c r="B24" s="349"/>
      <c r="C24" s="349"/>
      <c r="D24" s="349"/>
    </row>
    <row r="25" spans="1:4" s="330" customFormat="1" x14ac:dyDescent="0.2">
      <c r="A25" s="344">
        <v>42826</v>
      </c>
      <c r="B25" s="349"/>
      <c r="C25" s="349"/>
      <c r="D25" s="349"/>
    </row>
    <row r="26" spans="1:4" s="330" customFormat="1" x14ac:dyDescent="0.2">
      <c r="A26" s="344">
        <v>42856</v>
      </c>
      <c r="B26" s="349"/>
      <c r="C26" s="349"/>
      <c r="D26" s="349"/>
    </row>
    <row r="27" spans="1:4" s="330" customFormat="1" x14ac:dyDescent="0.2">
      <c r="A27" s="344">
        <v>42887</v>
      </c>
      <c r="B27" s="349"/>
      <c r="C27" s="349"/>
      <c r="D27" s="349"/>
    </row>
    <row r="28" spans="1:4" s="330" customFormat="1" x14ac:dyDescent="0.2">
      <c r="A28" s="344">
        <v>42917</v>
      </c>
      <c r="B28" s="349"/>
      <c r="C28" s="349"/>
      <c r="D28" s="349"/>
    </row>
    <row r="29" spans="1:4" s="330" customFormat="1" x14ac:dyDescent="0.2">
      <c r="A29" s="344">
        <v>42948</v>
      </c>
      <c r="B29" s="349"/>
      <c r="C29" s="349"/>
      <c r="D29" s="349"/>
    </row>
    <row r="30" spans="1:4" s="330" customFormat="1" x14ac:dyDescent="0.2">
      <c r="A30" s="344">
        <v>42979</v>
      </c>
      <c r="B30" s="349"/>
      <c r="C30" s="349"/>
      <c r="D30" s="349"/>
    </row>
    <row r="31" spans="1:4" s="330" customFormat="1" x14ac:dyDescent="0.2">
      <c r="A31" s="344">
        <v>43009</v>
      </c>
      <c r="B31" s="349"/>
      <c r="C31" s="349"/>
      <c r="D31" s="349"/>
    </row>
    <row r="32" spans="1:4" s="330" customFormat="1" x14ac:dyDescent="0.2">
      <c r="A32" s="344">
        <v>43040</v>
      </c>
      <c r="B32" s="349"/>
      <c r="C32" s="349"/>
      <c r="D32" s="349"/>
    </row>
    <row r="33" spans="1:4" s="330" customFormat="1" ht="13.5" thickBot="1" x14ac:dyDescent="0.25">
      <c r="A33" s="346">
        <v>43070</v>
      </c>
      <c r="B33" s="350"/>
      <c r="C33" s="350"/>
      <c r="D33" s="350"/>
    </row>
    <row r="34" spans="1:4" s="330" customFormat="1" x14ac:dyDescent="0.2">
      <c r="A34" s="342">
        <v>43101</v>
      </c>
      <c r="B34" s="348"/>
      <c r="C34" s="348"/>
      <c r="D34" s="348"/>
    </row>
    <row r="35" spans="1:4" s="330" customFormat="1" x14ac:dyDescent="0.2">
      <c r="A35" s="344">
        <v>43132</v>
      </c>
      <c r="B35" s="349"/>
      <c r="C35" s="349"/>
      <c r="D35" s="349"/>
    </row>
    <row r="36" spans="1:4" s="330" customFormat="1" x14ac:dyDescent="0.2">
      <c r="A36" s="344">
        <v>43160</v>
      </c>
      <c r="B36" s="349"/>
      <c r="C36" s="349"/>
      <c r="D36" s="349"/>
    </row>
    <row r="37" spans="1:4" s="330" customFormat="1" x14ac:dyDescent="0.2">
      <c r="A37" s="344">
        <v>43191</v>
      </c>
      <c r="B37" s="349"/>
      <c r="C37" s="349"/>
      <c r="D37" s="349"/>
    </row>
    <row r="38" spans="1:4" s="330" customFormat="1" x14ac:dyDescent="0.2">
      <c r="A38" s="344">
        <v>43221</v>
      </c>
      <c r="B38" s="349"/>
      <c r="C38" s="349"/>
      <c r="D38" s="349"/>
    </row>
    <row r="39" spans="1:4" s="330" customFormat="1" x14ac:dyDescent="0.2">
      <c r="A39" s="344">
        <v>43252</v>
      </c>
      <c r="B39" s="349"/>
      <c r="C39" s="349"/>
      <c r="D39" s="349"/>
    </row>
    <row r="40" spans="1:4" s="330" customFormat="1" x14ac:dyDescent="0.2">
      <c r="A40" s="344">
        <v>43282</v>
      </c>
      <c r="B40" s="349"/>
      <c r="C40" s="349"/>
      <c r="D40" s="349"/>
    </row>
    <row r="41" spans="1:4" s="330" customFormat="1" x14ac:dyDescent="0.2">
      <c r="A41" s="344">
        <v>43313</v>
      </c>
      <c r="B41" s="349"/>
      <c r="C41" s="349"/>
      <c r="D41" s="349"/>
    </row>
    <row r="42" spans="1:4" s="330" customFormat="1" x14ac:dyDescent="0.2">
      <c r="A42" s="344">
        <v>43344</v>
      </c>
      <c r="B42" s="349"/>
      <c r="C42" s="349"/>
      <c r="D42" s="349"/>
    </row>
    <row r="43" spans="1:4" s="330" customFormat="1" x14ac:dyDescent="0.2">
      <c r="A43" s="344">
        <v>43374</v>
      </c>
      <c r="B43" s="349"/>
      <c r="C43" s="349"/>
      <c r="D43" s="349"/>
    </row>
    <row r="44" spans="1:4" s="330" customFormat="1" x14ac:dyDescent="0.2">
      <c r="A44" s="344">
        <v>43405</v>
      </c>
      <c r="B44" s="349"/>
      <c r="C44" s="349"/>
      <c r="D44" s="349"/>
    </row>
    <row r="45" spans="1:4" s="330" customFormat="1" ht="13.5" thickBot="1" x14ac:dyDescent="0.25">
      <c r="A45" s="346">
        <v>43435</v>
      </c>
      <c r="B45" s="350"/>
      <c r="C45" s="350"/>
      <c r="D45" s="350"/>
    </row>
    <row r="46" spans="1:4" s="330" customFormat="1" x14ac:dyDescent="0.2">
      <c r="A46" s="342">
        <v>43466</v>
      </c>
      <c r="B46" s="348"/>
      <c r="C46" s="348"/>
      <c r="D46" s="348"/>
    </row>
    <row r="47" spans="1:4" s="330" customFormat="1" x14ac:dyDescent="0.2">
      <c r="A47" s="344">
        <v>43497</v>
      </c>
      <c r="B47" s="349"/>
      <c r="C47" s="349"/>
      <c r="D47" s="349"/>
    </row>
    <row r="48" spans="1:4" s="330" customFormat="1" x14ac:dyDescent="0.2">
      <c r="A48" s="344">
        <v>43525</v>
      </c>
      <c r="B48" s="349"/>
      <c r="C48" s="349"/>
      <c r="D48" s="349"/>
    </row>
    <row r="49" spans="1:4" s="330" customFormat="1" x14ac:dyDescent="0.2">
      <c r="A49" s="344">
        <v>43556</v>
      </c>
      <c r="B49" s="349"/>
      <c r="C49" s="349"/>
      <c r="D49" s="349"/>
    </row>
    <row r="50" spans="1:4" s="330" customFormat="1" x14ac:dyDescent="0.2">
      <c r="A50" s="344">
        <v>43586</v>
      </c>
      <c r="B50" s="349"/>
      <c r="C50" s="349"/>
      <c r="D50" s="349"/>
    </row>
    <row r="51" spans="1:4" s="330" customFormat="1" x14ac:dyDescent="0.2">
      <c r="A51" s="344">
        <v>43617</v>
      </c>
      <c r="B51" s="349"/>
      <c r="C51" s="349"/>
      <c r="D51" s="349"/>
    </row>
    <row r="52" spans="1:4" s="330" customFormat="1" x14ac:dyDescent="0.2">
      <c r="A52" s="344">
        <v>43647</v>
      </c>
      <c r="B52" s="349"/>
      <c r="C52" s="349"/>
      <c r="D52" s="349"/>
    </row>
    <row r="53" spans="1:4" s="330" customFormat="1" x14ac:dyDescent="0.2">
      <c r="A53" s="344">
        <v>43678</v>
      </c>
      <c r="B53" s="349"/>
      <c r="C53" s="349"/>
      <c r="D53" s="349"/>
    </row>
    <row r="54" spans="1:4" s="330" customFormat="1" x14ac:dyDescent="0.2">
      <c r="A54" s="344">
        <v>43709</v>
      </c>
      <c r="B54" s="349"/>
      <c r="C54" s="349"/>
      <c r="D54" s="349"/>
    </row>
    <row r="55" spans="1:4" s="330" customFormat="1" x14ac:dyDescent="0.2">
      <c r="A55" s="344">
        <v>43739</v>
      </c>
      <c r="B55" s="349"/>
      <c r="C55" s="349"/>
      <c r="D55" s="349"/>
    </row>
    <row r="56" spans="1:4" s="330" customFormat="1" x14ac:dyDescent="0.2">
      <c r="A56" s="344">
        <v>43770</v>
      </c>
      <c r="B56" s="349"/>
      <c r="C56" s="349"/>
      <c r="D56" s="349"/>
    </row>
    <row r="57" spans="1:4" s="330" customFormat="1" ht="13.5" thickBot="1" x14ac:dyDescent="0.25">
      <c r="A57" s="346">
        <v>43800</v>
      </c>
      <c r="B57" s="350"/>
      <c r="C57" s="350"/>
      <c r="D57" s="350"/>
    </row>
  </sheetData>
  <mergeCells count="2">
    <mergeCell ref="A2:B2"/>
    <mergeCell ref="A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88</v>
      </c>
      <c r="B1" s="3"/>
    </row>
    <row r="2" spans="1:2" ht="13.5" thickBot="1" x14ac:dyDescent="0.25">
      <c r="A2" s="2" t="s">
        <v>49</v>
      </c>
      <c r="B2" s="3"/>
    </row>
    <row r="3" spans="1:2" x14ac:dyDescent="0.2">
      <c r="A3" s="4" t="s">
        <v>10</v>
      </c>
      <c r="B3" s="14" t="s">
        <v>50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11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495" t="s">
        <v>89</v>
      </c>
      <c r="B2" s="495"/>
      <c r="C2" s="495"/>
      <c r="D2" s="495"/>
    </row>
    <row r="3" spans="1:4" x14ac:dyDescent="0.2">
      <c r="A3" s="495" t="s">
        <v>90</v>
      </c>
      <c r="B3" s="495"/>
      <c r="C3" s="495"/>
      <c r="D3" s="495"/>
    </row>
    <row r="4" spans="1:4" x14ac:dyDescent="0.2">
      <c r="A4" s="496" t="s">
        <v>2</v>
      </c>
      <c r="B4" s="496"/>
      <c r="C4" s="496"/>
      <c r="D4" s="496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30</v>
      </c>
      <c r="B6" s="21" t="s">
        <v>91</v>
      </c>
      <c r="C6" s="22" t="s">
        <v>92</v>
      </c>
      <c r="D6" s="23" t="s">
        <v>93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21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1"/>
  <sheetViews>
    <sheetView showGridLines="0" zoomScale="75" workbookViewId="0">
      <selection activeCell="C51" sqref="C51"/>
    </sheetView>
  </sheetViews>
  <sheetFormatPr baseColWidth="10" defaultRowHeight="12.75" x14ac:dyDescent="0.2"/>
  <cols>
    <col min="1" max="1" width="17.85546875" style="52" customWidth="1"/>
    <col min="2" max="2" width="57.28515625" style="52" customWidth="1"/>
    <col min="3" max="6" width="11.28515625" style="52" customWidth="1"/>
    <col min="7" max="16384" width="11.42578125" style="52"/>
  </cols>
  <sheetData>
    <row r="1" spans="1:6" x14ac:dyDescent="0.2">
      <c r="A1" s="119" t="s">
        <v>1</v>
      </c>
      <c r="B1" s="120"/>
      <c r="C1" s="120"/>
      <c r="D1" s="120"/>
      <c r="E1" s="120"/>
      <c r="F1" s="120"/>
    </row>
    <row r="2" spans="1:6" x14ac:dyDescent="0.2">
      <c r="A2" s="362" t="s">
        <v>198</v>
      </c>
      <c r="B2" s="363"/>
      <c r="C2" s="363"/>
      <c r="D2" s="363"/>
      <c r="E2" s="363"/>
      <c r="F2" s="363"/>
    </row>
    <row r="3" spans="1:6" hidden="1" x14ac:dyDescent="0.2">
      <c r="A3" s="364"/>
      <c r="B3" s="363"/>
      <c r="C3" s="363"/>
      <c r="D3" s="363"/>
      <c r="E3" s="363"/>
      <c r="F3" s="363"/>
    </row>
    <row r="4" spans="1:6" hidden="1" x14ac:dyDescent="0.2">
      <c r="A4" s="364"/>
      <c r="B4" s="363"/>
      <c r="C4" s="363"/>
      <c r="D4" s="363"/>
      <c r="E4" s="363"/>
      <c r="F4" s="363"/>
    </row>
    <row r="5" spans="1:6" x14ac:dyDescent="0.2">
      <c r="A5" s="364"/>
      <c r="B5" s="363"/>
      <c r="C5" s="363"/>
      <c r="D5" s="363"/>
      <c r="E5" s="363"/>
      <c r="F5" s="363"/>
    </row>
    <row r="6" spans="1:6" hidden="1" x14ac:dyDescent="0.2">
      <c r="A6" s="364"/>
      <c r="B6" s="363"/>
      <c r="C6" s="363"/>
      <c r="D6" s="363"/>
      <c r="E6" s="363"/>
      <c r="F6" s="363"/>
    </row>
    <row r="7" spans="1:6" ht="13.5" thickBot="1" x14ac:dyDescent="0.25">
      <c r="A7" s="363"/>
      <c r="B7" s="364"/>
      <c r="C7" s="363"/>
      <c r="D7" s="363"/>
      <c r="E7" s="363"/>
      <c r="F7" s="363"/>
    </row>
    <row r="8" spans="1:6" ht="28.5" customHeight="1" thickBot="1" x14ac:dyDescent="0.25">
      <c r="A8" s="365" t="s">
        <v>3</v>
      </c>
      <c r="B8" s="366" t="s">
        <v>4</v>
      </c>
      <c r="C8" s="367">
        <v>2017</v>
      </c>
      <c r="D8" s="367">
        <v>2018</v>
      </c>
      <c r="E8" s="367">
        <v>2019</v>
      </c>
      <c r="F8" s="367" t="s">
        <v>195</v>
      </c>
    </row>
    <row r="9" spans="1:6" x14ac:dyDescent="0.2">
      <c r="A9" s="368" t="s">
        <v>5</v>
      </c>
      <c r="B9" s="431"/>
      <c r="C9" s="433" t="s">
        <v>106</v>
      </c>
      <c r="D9" s="435" t="s">
        <v>106</v>
      </c>
      <c r="E9" s="435" t="s">
        <v>106</v>
      </c>
      <c r="F9" s="437" t="s">
        <v>106</v>
      </c>
    </row>
    <row r="10" spans="1:6" x14ac:dyDescent="0.2">
      <c r="A10" s="369"/>
      <c r="B10" s="432"/>
      <c r="C10" s="434"/>
      <c r="D10" s="436"/>
      <c r="E10" s="436"/>
      <c r="F10" s="438"/>
    </row>
    <row r="11" spans="1:6" x14ac:dyDescent="0.2">
      <c r="A11" s="369"/>
      <c r="B11" s="439"/>
      <c r="C11" s="434" t="s">
        <v>106</v>
      </c>
      <c r="D11" s="436" t="s">
        <v>106</v>
      </c>
      <c r="E11" s="436" t="s">
        <v>106</v>
      </c>
      <c r="F11" s="438" t="s">
        <v>106</v>
      </c>
    </row>
    <row r="12" spans="1:6" x14ac:dyDescent="0.2">
      <c r="A12" s="369"/>
      <c r="B12" s="432"/>
      <c r="C12" s="434"/>
      <c r="D12" s="436"/>
      <c r="E12" s="436"/>
      <c r="F12" s="438"/>
    </row>
    <row r="13" spans="1:6" x14ac:dyDescent="0.2">
      <c r="A13" s="369"/>
      <c r="B13" s="439"/>
      <c r="C13" s="434" t="s">
        <v>106</v>
      </c>
      <c r="D13" s="436" t="s">
        <v>106</v>
      </c>
      <c r="E13" s="436" t="s">
        <v>106</v>
      </c>
      <c r="F13" s="438" t="s">
        <v>106</v>
      </c>
    </row>
    <row r="14" spans="1:6" ht="13.5" thickBot="1" x14ac:dyDescent="0.25">
      <c r="A14" s="370"/>
      <c r="B14" s="440"/>
      <c r="C14" s="441"/>
      <c r="D14" s="442"/>
      <c r="E14" s="442"/>
      <c r="F14" s="443"/>
    </row>
    <row r="15" spans="1:6" x14ac:dyDescent="0.2">
      <c r="A15" s="368" t="s">
        <v>6</v>
      </c>
      <c r="B15" s="431"/>
      <c r="C15" s="433" t="s">
        <v>106</v>
      </c>
      <c r="D15" s="435" t="s">
        <v>106</v>
      </c>
      <c r="E15" s="435" t="s">
        <v>106</v>
      </c>
      <c r="F15" s="437" t="s">
        <v>106</v>
      </c>
    </row>
    <row r="16" spans="1:6" x14ac:dyDescent="0.2">
      <c r="A16" s="369"/>
      <c r="B16" s="432"/>
      <c r="C16" s="434"/>
      <c r="D16" s="436"/>
      <c r="E16" s="436"/>
      <c r="F16" s="438"/>
    </row>
    <row r="17" spans="1:6" x14ac:dyDescent="0.2">
      <c r="A17" s="369"/>
      <c r="B17" s="439"/>
      <c r="C17" s="434" t="s">
        <v>106</v>
      </c>
      <c r="D17" s="436" t="s">
        <v>106</v>
      </c>
      <c r="E17" s="436" t="s">
        <v>106</v>
      </c>
      <c r="F17" s="438" t="s">
        <v>106</v>
      </c>
    </row>
    <row r="18" spans="1:6" x14ac:dyDescent="0.2">
      <c r="A18" s="369"/>
      <c r="B18" s="432"/>
      <c r="C18" s="434"/>
      <c r="D18" s="436"/>
      <c r="E18" s="436"/>
      <c r="F18" s="438"/>
    </row>
    <row r="19" spans="1:6" x14ac:dyDescent="0.2">
      <c r="A19" s="369"/>
      <c r="B19" s="439"/>
      <c r="C19" s="434" t="s">
        <v>106</v>
      </c>
      <c r="D19" s="436" t="s">
        <v>106</v>
      </c>
      <c r="E19" s="436" t="s">
        <v>106</v>
      </c>
      <c r="F19" s="438" t="s">
        <v>106</v>
      </c>
    </row>
    <row r="20" spans="1:6" ht="13.5" thickBot="1" x14ac:dyDescent="0.25">
      <c r="A20" s="370"/>
      <c r="B20" s="440"/>
      <c r="C20" s="441"/>
      <c r="D20" s="442"/>
      <c r="E20" s="442"/>
      <c r="F20" s="443"/>
    </row>
    <row r="21" spans="1:6" x14ac:dyDescent="0.2">
      <c r="A21" s="368" t="s">
        <v>7</v>
      </c>
      <c r="B21" s="431"/>
      <c r="C21" s="433" t="s">
        <v>106</v>
      </c>
      <c r="D21" s="435" t="s">
        <v>106</v>
      </c>
      <c r="E21" s="435" t="s">
        <v>106</v>
      </c>
      <c r="F21" s="437" t="s">
        <v>106</v>
      </c>
    </row>
    <row r="22" spans="1:6" x14ac:dyDescent="0.2">
      <c r="A22" s="369"/>
      <c r="B22" s="432"/>
      <c r="C22" s="434"/>
      <c r="D22" s="436"/>
      <c r="E22" s="436"/>
      <c r="F22" s="438"/>
    </row>
    <row r="23" spans="1:6" x14ac:dyDescent="0.2">
      <c r="A23" s="369"/>
      <c r="B23" s="439"/>
      <c r="C23" s="434" t="s">
        <v>106</v>
      </c>
      <c r="D23" s="436" t="s">
        <v>106</v>
      </c>
      <c r="E23" s="436" t="s">
        <v>106</v>
      </c>
      <c r="F23" s="438" t="s">
        <v>106</v>
      </c>
    </row>
    <row r="24" spans="1:6" x14ac:dyDescent="0.2">
      <c r="A24" s="369"/>
      <c r="B24" s="432"/>
      <c r="C24" s="434"/>
      <c r="D24" s="436"/>
      <c r="E24" s="436"/>
      <c r="F24" s="438"/>
    </row>
    <row r="25" spans="1:6" x14ac:dyDescent="0.2">
      <c r="A25" s="369"/>
      <c r="B25" s="439"/>
      <c r="C25" s="434" t="s">
        <v>106</v>
      </c>
      <c r="D25" s="436" t="s">
        <v>106</v>
      </c>
      <c r="E25" s="436" t="s">
        <v>106</v>
      </c>
      <c r="F25" s="438" t="s">
        <v>106</v>
      </c>
    </row>
    <row r="26" spans="1:6" ht="13.5" thickBot="1" x14ac:dyDescent="0.25">
      <c r="A26" s="370"/>
      <c r="B26" s="440"/>
      <c r="C26" s="441"/>
      <c r="D26" s="442"/>
      <c r="E26" s="442"/>
      <c r="F26" s="443"/>
    </row>
    <row r="27" spans="1:6" x14ac:dyDescent="0.2">
      <c r="A27" s="368" t="s">
        <v>164</v>
      </c>
      <c r="B27" s="431"/>
      <c r="C27" s="433" t="s">
        <v>106</v>
      </c>
      <c r="D27" s="435" t="s">
        <v>106</v>
      </c>
      <c r="E27" s="435" t="s">
        <v>106</v>
      </c>
      <c r="F27" s="437" t="s">
        <v>106</v>
      </c>
    </row>
    <row r="28" spans="1:6" x14ac:dyDescent="0.2">
      <c r="A28" s="369"/>
      <c r="B28" s="432"/>
      <c r="C28" s="434"/>
      <c r="D28" s="436"/>
      <c r="E28" s="436"/>
      <c r="F28" s="438"/>
    </row>
    <row r="29" spans="1:6" x14ac:dyDescent="0.2">
      <c r="A29" s="369"/>
      <c r="B29" s="439"/>
      <c r="C29" s="434" t="s">
        <v>106</v>
      </c>
      <c r="D29" s="436" t="s">
        <v>106</v>
      </c>
      <c r="E29" s="436" t="s">
        <v>106</v>
      </c>
      <c r="F29" s="438" t="s">
        <v>106</v>
      </c>
    </row>
    <row r="30" spans="1:6" x14ac:dyDescent="0.2">
      <c r="A30" s="369"/>
      <c r="B30" s="432"/>
      <c r="C30" s="434"/>
      <c r="D30" s="436"/>
      <c r="E30" s="436"/>
      <c r="F30" s="438"/>
    </row>
    <row r="31" spans="1:6" x14ac:dyDescent="0.2">
      <c r="A31" s="369"/>
      <c r="B31" s="439"/>
      <c r="C31" s="434" t="s">
        <v>106</v>
      </c>
      <c r="D31" s="436" t="s">
        <v>106</v>
      </c>
      <c r="E31" s="436" t="s">
        <v>106</v>
      </c>
      <c r="F31" s="438" t="s">
        <v>106</v>
      </c>
    </row>
    <row r="32" spans="1:6" ht="13.5" thickBot="1" x14ac:dyDescent="0.25">
      <c r="A32" s="370"/>
      <c r="B32" s="440"/>
      <c r="C32" s="441"/>
      <c r="D32" s="442"/>
      <c r="E32" s="442"/>
      <c r="F32" s="443"/>
    </row>
    <row r="33" spans="1:6" x14ac:dyDescent="0.2">
      <c r="A33" s="368" t="s">
        <v>165</v>
      </c>
      <c r="B33" s="431"/>
      <c r="C33" s="433" t="s">
        <v>106</v>
      </c>
      <c r="D33" s="435" t="s">
        <v>106</v>
      </c>
      <c r="E33" s="435" t="s">
        <v>106</v>
      </c>
      <c r="F33" s="437" t="s">
        <v>106</v>
      </c>
    </row>
    <row r="34" spans="1:6" x14ac:dyDescent="0.2">
      <c r="A34" s="369"/>
      <c r="B34" s="432"/>
      <c r="C34" s="434"/>
      <c r="D34" s="436"/>
      <c r="E34" s="436"/>
      <c r="F34" s="438"/>
    </row>
    <row r="35" spans="1:6" x14ac:dyDescent="0.2">
      <c r="A35" s="369"/>
      <c r="B35" s="439"/>
      <c r="C35" s="434" t="s">
        <v>106</v>
      </c>
      <c r="D35" s="436" t="s">
        <v>106</v>
      </c>
      <c r="E35" s="436" t="s">
        <v>106</v>
      </c>
      <c r="F35" s="438" t="s">
        <v>106</v>
      </c>
    </row>
    <row r="36" spans="1:6" x14ac:dyDescent="0.2">
      <c r="A36" s="369"/>
      <c r="B36" s="432"/>
      <c r="C36" s="434"/>
      <c r="D36" s="436"/>
      <c r="E36" s="436"/>
      <c r="F36" s="438"/>
    </row>
    <row r="37" spans="1:6" x14ac:dyDescent="0.2">
      <c r="A37" s="369"/>
      <c r="B37" s="439"/>
      <c r="C37" s="434" t="s">
        <v>106</v>
      </c>
      <c r="D37" s="436" t="s">
        <v>106</v>
      </c>
      <c r="E37" s="436" t="s">
        <v>106</v>
      </c>
      <c r="F37" s="438" t="s">
        <v>106</v>
      </c>
    </row>
    <row r="38" spans="1:6" ht="13.5" thickBot="1" x14ac:dyDescent="0.25">
      <c r="A38" s="371"/>
      <c r="B38" s="440"/>
      <c r="C38" s="441"/>
      <c r="D38" s="442"/>
      <c r="E38" s="442"/>
      <c r="F38" s="443"/>
    </row>
    <row r="39" spans="1:6" ht="13.5" thickBot="1" x14ac:dyDescent="0.25">
      <c r="A39" s="372"/>
      <c r="B39" s="373" t="s">
        <v>107</v>
      </c>
      <c r="C39" s="374">
        <v>1</v>
      </c>
      <c r="D39" s="374">
        <v>1</v>
      </c>
      <c r="E39" s="374">
        <v>1</v>
      </c>
      <c r="F39" s="374">
        <v>1</v>
      </c>
    </row>
    <row r="40" spans="1:6" x14ac:dyDescent="0.2">
      <c r="A40" s="372"/>
      <c r="B40" s="372"/>
      <c r="C40" s="372"/>
      <c r="D40" s="372"/>
      <c r="E40" s="372"/>
      <c r="F40" s="372"/>
    </row>
    <row r="41" spans="1:6" x14ac:dyDescent="0.2">
      <c r="A41" s="52" t="s">
        <v>147</v>
      </c>
    </row>
  </sheetData>
  <mergeCells count="75">
    <mergeCell ref="F33:F34"/>
    <mergeCell ref="B35:B36"/>
    <mergeCell ref="C35:C36"/>
    <mergeCell ref="D35:D36"/>
    <mergeCell ref="E35:E36"/>
    <mergeCell ref="F29:F30"/>
    <mergeCell ref="B31:B32"/>
    <mergeCell ref="C31:C32"/>
    <mergeCell ref="D31:D32"/>
    <mergeCell ref="E31:E32"/>
    <mergeCell ref="F37:F38"/>
    <mergeCell ref="B37:B38"/>
    <mergeCell ref="C37:C38"/>
    <mergeCell ref="D37:D38"/>
    <mergeCell ref="E37:E38"/>
    <mergeCell ref="F25:F26"/>
    <mergeCell ref="B27:B28"/>
    <mergeCell ref="C27:C28"/>
    <mergeCell ref="D27:D28"/>
    <mergeCell ref="E27:E28"/>
    <mergeCell ref="F35:F36"/>
    <mergeCell ref="B33:B34"/>
    <mergeCell ref="C33:C34"/>
    <mergeCell ref="D33:D34"/>
    <mergeCell ref="E33:E34"/>
    <mergeCell ref="F21:F22"/>
    <mergeCell ref="B23:B24"/>
    <mergeCell ref="C23:C24"/>
    <mergeCell ref="D23:D24"/>
    <mergeCell ref="E23:E24"/>
    <mergeCell ref="F31:F32"/>
    <mergeCell ref="B29:B30"/>
    <mergeCell ref="C29:C30"/>
    <mergeCell ref="D29:D30"/>
    <mergeCell ref="E29:E30"/>
    <mergeCell ref="F17:F18"/>
    <mergeCell ref="B19:B20"/>
    <mergeCell ref="C19:C20"/>
    <mergeCell ref="D19:D20"/>
    <mergeCell ref="E19:E20"/>
    <mergeCell ref="F27:F28"/>
    <mergeCell ref="B25:B26"/>
    <mergeCell ref="C25:C26"/>
    <mergeCell ref="D25:D26"/>
    <mergeCell ref="E25:E26"/>
    <mergeCell ref="F13:F14"/>
    <mergeCell ref="B15:B16"/>
    <mergeCell ref="C15:C16"/>
    <mergeCell ref="D15:D16"/>
    <mergeCell ref="E15:E16"/>
    <mergeCell ref="F23:F24"/>
    <mergeCell ref="B21:B22"/>
    <mergeCell ref="C21:C22"/>
    <mergeCell ref="D21:D22"/>
    <mergeCell ref="E21:E22"/>
    <mergeCell ref="F9:F10"/>
    <mergeCell ref="B11:B12"/>
    <mergeCell ref="C11:C12"/>
    <mergeCell ref="D11:D12"/>
    <mergeCell ref="E11:E12"/>
    <mergeCell ref="F19:F20"/>
    <mergeCell ref="B17:B18"/>
    <mergeCell ref="C17:C18"/>
    <mergeCell ref="D17:D18"/>
    <mergeCell ref="E17:E18"/>
    <mergeCell ref="F11:F12"/>
    <mergeCell ref="B9:B10"/>
    <mergeCell ref="C9:C10"/>
    <mergeCell ref="D9:D10"/>
    <mergeCell ref="E9:E10"/>
    <mergeCell ref="F15:F16"/>
    <mergeCell ref="B13:B14"/>
    <mergeCell ref="C13:C14"/>
    <mergeCell ref="D13:D14"/>
    <mergeCell ref="E13:E14"/>
  </mergeCells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31496062992125984"/>
  <pageSetup paperSize="9" scale="97" orientation="landscape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7"/>
  <sheetViews>
    <sheetView workbookViewId="0">
      <selection sqref="A1:C17"/>
    </sheetView>
  </sheetViews>
  <sheetFormatPr baseColWidth="10" defaultRowHeight="12.75" x14ac:dyDescent="0.2"/>
  <cols>
    <col min="1" max="1" width="27.42578125" style="57" customWidth="1"/>
    <col min="2" max="2" width="27.28515625" style="57" customWidth="1"/>
    <col min="3" max="3" width="28.85546875" style="57" customWidth="1"/>
    <col min="4" max="16384" width="11.42578125" style="57"/>
  </cols>
  <sheetData>
    <row r="1" spans="1:3" x14ac:dyDescent="0.2">
      <c r="A1" s="127" t="s">
        <v>94</v>
      </c>
      <c r="B1" s="127"/>
      <c r="C1" s="127"/>
    </row>
    <row r="2" spans="1:3" x14ac:dyDescent="0.2">
      <c r="A2" s="127" t="s">
        <v>199</v>
      </c>
      <c r="B2" s="127"/>
      <c r="C2" s="127"/>
    </row>
    <row r="3" spans="1:3" x14ac:dyDescent="0.2">
      <c r="A3" s="444" t="s">
        <v>212</v>
      </c>
      <c r="B3" s="444"/>
      <c r="C3" s="444"/>
    </row>
    <row r="4" spans="1:3" ht="13.5" thickBot="1" x14ac:dyDescent="0.25"/>
    <row r="5" spans="1:3" x14ac:dyDescent="0.2">
      <c r="A5" s="128" t="s">
        <v>12</v>
      </c>
      <c r="B5" s="129" t="s">
        <v>102</v>
      </c>
      <c r="C5" s="129" t="s">
        <v>103</v>
      </c>
    </row>
    <row r="6" spans="1:3" ht="13.5" thickBot="1" x14ac:dyDescent="0.25">
      <c r="A6" s="352"/>
      <c r="B6" s="353"/>
      <c r="C6" s="353" t="s">
        <v>104</v>
      </c>
    </row>
    <row r="7" spans="1:3" x14ac:dyDescent="0.2">
      <c r="A7" s="319">
        <v>2014</v>
      </c>
      <c r="B7" s="354"/>
      <c r="C7" s="355"/>
    </row>
    <row r="8" spans="1:3" x14ac:dyDescent="0.2">
      <c r="A8" s="320">
        <v>2015</v>
      </c>
      <c r="B8" s="356"/>
      <c r="C8" s="357"/>
    </row>
    <row r="9" spans="1:3" x14ac:dyDescent="0.2">
      <c r="A9" s="320">
        <v>2016</v>
      </c>
      <c r="B9" s="356"/>
      <c r="C9" s="357"/>
    </row>
    <row r="10" spans="1:3" x14ac:dyDescent="0.2">
      <c r="A10" s="156">
        <v>2017</v>
      </c>
      <c r="B10" s="358"/>
      <c r="C10" s="359"/>
    </row>
    <row r="11" spans="1:3" x14ac:dyDescent="0.2">
      <c r="A11" s="320">
        <v>2018</v>
      </c>
      <c r="B11" s="358"/>
      <c r="C11" s="359"/>
    </row>
    <row r="12" spans="1:3" ht="13.5" thickBot="1" x14ac:dyDescent="0.25">
      <c r="A12" s="391">
        <v>2019</v>
      </c>
      <c r="B12" s="392"/>
      <c r="C12" s="393"/>
    </row>
    <row r="13" spans="1:3" x14ac:dyDescent="0.2">
      <c r="A13" s="394" t="s">
        <v>196</v>
      </c>
      <c r="B13" s="395"/>
      <c r="C13" s="396"/>
    </row>
    <row r="14" spans="1:3" ht="13.5" thickBot="1" x14ac:dyDescent="0.25">
      <c r="A14" s="390" t="s">
        <v>197</v>
      </c>
      <c r="B14" s="360"/>
      <c r="C14" s="361"/>
    </row>
    <row r="15" spans="1:3" ht="5.25" customHeight="1" x14ac:dyDescent="0.2"/>
    <row r="16" spans="1:3" ht="13.5" thickBot="1" x14ac:dyDescent="0.25">
      <c r="A16" s="132" t="s">
        <v>105</v>
      </c>
    </row>
    <row r="17" spans="1:3" ht="41.25" customHeight="1" thickBot="1" x14ac:dyDescent="0.25">
      <c r="A17" s="289"/>
      <c r="B17" s="290"/>
      <c r="C17" s="291"/>
    </row>
  </sheetData>
  <mergeCells count="1">
    <mergeCell ref="A3:C3"/>
  </mergeCells>
  <phoneticPr fontId="0" type="noConversion"/>
  <printOptions horizontalCentered="1" verticalCentered="1"/>
  <pageMargins left="0.39370078740157483" right="0.31496062992125984" top="0.9055118110236221" bottom="0.47244094488188981" header="0.19685039370078741" footer="0"/>
  <pageSetup paperSize="9" scale="140" orientation="landscape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P110"/>
  <sheetViews>
    <sheetView topLeftCell="A31" workbookViewId="0">
      <selection activeCell="C51" sqref="C51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2.7109375" style="57" customWidth="1"/>
    <col min="4" max="4" width="1.7109375" style="57" customWidth="1"/>
    <col min="5" max="11" width="13.7109375" style="57" customWidth="1"/>
    <col min="12" max="12" width="13.5703125" style="57" customWidth="1"/>
    <col min="13" max="13" width="13.7109375" style="57" customWidth="1"/>
    <col min="14" max="14" width="1.7109375" style="71" customWidth="1"/>
    <col min="15" max="16" width="11.42578125" style="52" customWidth="1"/>
    <col min="17" max="16384" width="13.7109375" style="57"/>
  </cols>
  <sheetData>
    <row r="1" spans="3:15" x14ac:dyDescent="0.2">
      <c r="C1" s="446" t="s">
        <v>8</v>
      </c>
      <c r="D1" s="446"/>
      <c r="E1" s="446"/>
      <c r="F1" s="446"/>
      <c r="G1" s="446"/>
      <c r="H1" s="446"/>
      <c r="I1" s="446"/>
      <c r="J1" s="446"/>
      <c r="K1" s="446"/>
    </row>
    <row r="2" spans="3:15" x14ac:dyDescent="0.2">
      <c r="C2" s="446" t="s">
        <v>200</v>
      </c>
      <c r="D2" s="446"/>
      <c r="E2" s="446"/>
      <c r="F2" s="446"/>
      <c r="G2" s="446"/>
      <c r="H2" s="446"/>
      <c r="I2" s="446"/>
      <c r="J2" s="446"/>
      <c r="K2" s="446"/>
    </row>
    <row r="3" spans="3:15" s="375" customFormat="1" x14ac:dyDescent="0.2">
      <c r="C3" s="445" t="s">
        <v>213</v>
      </c>
      <c r="D3" s="445"/>
      <c r="E3" s="445"/>
      <c r="F3" s="445"/>
      <c r="G3" s="445"/>
      <c r="H3" s="445"/>
      <c r="I3" s="445"/>
      <c r="J3" s="445"/>
      <c r="K3" s="445"/>
      <c r="L3" s="376"/>
      <c r="M3" s="376"/>
      <c r="N3" s="377"/>
    </row>
    <row r="4" spans="3:15" s="54" customFormat="1" ht="10.5" customHeight="1" thickBot="1" x14ac:dyDescent="0.25">
      <c r="C4" s="53"/>
      <c r="D4" s="53"/>
      <c r="E4" s="53"/>
      <c r="F4" s="53"/>
      <c r="G4" s="53"/>
      <c r="H4" s="53"/>
      <c r="I4" s="53"/>
      <c r="J4" s="53"/>
      <c r="K4" s="53"/>
      <c r="L4" s="53"/>
      <c r="N4" s="51"/>
    </row>
    <row r="5" spans="3:15" ht="51.75" thickBot="1" x14ac:dyDescent="0.25">
      <c r="C5" s="292" t="s">
        <v>109</v>
      </c>
      <c r="D5" s="25"/>
      <c r="E5" s="26" t="s">
        <v>18</v>
      </c>
      <c r="F5" s="27" t="s">
        <v>19</v>
      </c>
      <c r="G5" s="27" t="s">
        <v>114</v>
      </c>
      <c r="H5" s="27" t="s">
        <v>110</v>
      </c>
      <c r="I5" s="24" t="s">
        <v>111</v>
      </c>
      <c r="J5" s="27" t="s">
        <v>115</v>
      </c>
      <c r="K5" s="24" t="s">
        <v>112</v>
      </c>
      <c r="L5" s="54"/>
      <c r="M5" s="54"/>
      <c r="N5" s="28"/>
      <c r="O5" s="55"/>
    </row>
    <row r="6" spans="3:15" x14ac:dyDescent="0.2">
      <c r="C6" s="99">
        <v>42736</v>
      </c>
      <c r="D6" s="47"/>
      <c r="E6" s="30"/>
      <c r="F6" s="31"/>
      <c r="G6" s="31"/>
      <c r="H6" s="31"/>
      <c r="I6" s="32"/>
      <c r="J6" s="32"/>
      <c r="K6" s="32"/>
      <c r="L6" s="54"/>
      <c r="M6" s="54"/>
      <c r="N6" s="33"/>
      <c r="O6" s="55"/>
    </row>
    <row r="7" spans="3:15" x14ac:dyDescent="0.2">
      <c r="C7" s="100">
        <v>42767</v>
      </c>
      <c r="D7" s="47"/>
      <c r="E7" s="34"/>
      <c r="F7" s="35"/>
      <c r="G7" s="35"/>
      <c r="H7" s="35"/>
      <c r="I7" s="36"/>
      <c r="J7" s="36"/>
      <c r="K7" s="36"/>
      <c r="L7" s="54"/>
      <c r="M7" s="54"/>
      <c r="N7" s="33"/>
      <c r="O7" s="55"/>
    </row>
    <row r="8" spans="3:15" x14ac:dyDescent="0.2">
      <c r="C8" s="100">
        <v>42795</v>
      </c>
      <c r="D8" s="47"/>
      <c r="E8" s="34"/>
      <c r="F8" s="35"/>
      <c r="G8" s="35"/>
      <c r="H8" s="35"/>
      <c r="I8" s="36"/>
      <c r="J8" s="36"/>
      <c r="K8" s="36"/>
      <c r="L8" s="54"/>
      <c r="M8" s="54"/>
      <c r="N8" s="33"/>
      <c r="O8" s="55"/>
    </row>
    <row r="9" spans="3:15" x14ac:dyDescent="0.2">
      <c r="C9" s="100">
        <v>42826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5" x14ac:dyDescent="0.2">
      <c r="C10" s="100">
        <v>42856</v>
      </c>
      <c r="D10" s="47"/>
      <c r="E10" s="34"/>
      <c r="F10" s="35"/>
      <c r="G10" s="35"/>
      <c r="H10" s="35"/>
      <c r="I10" s="36"/>
      <c r="J10" s="36"/>
      <c r="K10" s="36"/>
      <c r="N10" s="33"/>
    </row>
    <row r="11" spans="3:15" x14ac:dyDescent="0.2">
      <c r="C11" s="100">
        <v>42887</v>
      </c>
      <c r="D11" s="47"/>
      <c r="E11" s="34"/>
      <c r="F11" s="35"/>
      <c r="G11" s="35"/>
      <c r="H11" s="35"/>
      <c r="I11" s="36"/>
      <c r="J11" s="36"/>
      <c r="K11" s="36"/>
      <c r="N11" s="33"/>
    </row>
    <row r="12" spans="3:15" x14ac:dyDescent="0.2">
      <c r="C12" s="100">
        <v>42917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5" x14ac:dyDescent="0.2">
      <c r="C13" s="100">
        <v>42948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5" x14ac:dyDescent="0.2">
      <c r="C14" s="100">
        <v>42979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5" x14ac:dyDescent="0.2">
      <c r="C15" s="100">
        <v>43009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5" x14ac:dyDescent="0.2">
      <c r="C16" s="100">
        <v>43040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ht="13.5" thickBot="1" x14ac:dyDescent="0.25">
      <c r="C17" s="103">
        <v>43070</v>
      </c>
      <c r="D17" s="47"/>
      <c r="E17" s="37"/>
      <c r="F17" s="38"/>
      <c r="G17" s="38"/>
      <c r="H17" s="38"/>
      <c r="I17" s="39"/>
      <c r="J17" s="39"/>
      <c r="K17" s="39"/>
      <c r="N17" s="33"/>
    </row>
    <row r="18" spans="3:14" x14ac:dyDescent="0.2">
      <c r="C18" s="99">
        <v>43101</v>
      </c>
      <c r="D18" s="47"/>
      <c r="E18" s="40"/>
      <c r="F18" s="41"/>
      <c r="G18" s="41"/>
      <c r="H18" s="41"/>
      <c r="I18" s="42"/>
      <c r="J18" s="42"/>
      <c r="K18" s="42"/>
      <c r="N18" s="33"/>
    </row>
    <row r="19" spans="3:14" x14ac:dyDescent="0.2">
      <c r="C19" s="100">
        <v>43132</v>
      </c>
      <c r="D19" s="47"/>
      <c r="E19" s="34"/>
      <c r="F19" s="35"/>
      <c r="G19" s="35"/>
      <c r="H19" s="35"/>
      <c r="I19" s="36"/>
      <c r="J19" s="36"/>
      <c r="K19" s="36"/>
      <c r="N19" s="33"/>
    </row>
    <row r="20" spans="3:14" x14ac:dyDescent="0.2">
      <c r="C20" s="100">
        <v>43160</v>
      </c>
      <c r="D20" s="47"/>
      <c r="E20" s="34"/>
      <c r="F20" s="35"/>
      <c r="G20" s="35"/>
      <c r="H20" s="35"/>
      <c r="I20" s="36"/>
      <c r="J20" s="36"/>
      <c r="K20" s="36"/>
      <c r="N20" s="33"/>
    </row>
    <row r="21" spans="3:14" x14ac:dyDescent="0.2">
      <c r="C21" s="100">
        <v>43191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100">
        <v>43221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100">
        <v>43252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100">
        <v>43282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100">
        <v>43313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100">
        <v>43344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100">
        <v>43374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100">
        <v>43405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ht="13.5" thickBot="1" x14ac:dyDescent="0.25">
      <c r="C29" s="101">
        <v>43435</v>
      </c>
      <c r="D29" s="47"/>
      <c r="E29" s="43"/>
      <c r="F29" s="44"/>
      <c r="G29" s="44"/>
      <c r="H29" s="44"/>
      <c r="I29" s="45"/>
      <c r="J29" s="45"/>
      <c r="K29" s="45"/>
      <c r="N29" s="33"/>
    </row>
    <row r="30" spans="3:14" x14ac:dyDescent="0.2">
      <c r="C30" s="378">
        <v>43466</v>
      </c>
      <c r="D30" s="47"/>
      <c r="E30" s="30"/>
      <c r="F30" s="31"/>
      <c r="G30" s="31"/>
      <c r="H30" s="31"/>
      <c r="I30" s="32"/>
      <c r="J30" s="32"/>
      <c r="K30" s="32"/>
      <c r="N30" s="33"/>
    </row>
    <row r="31" spans="3:14" x14ac:dyDescent="0.2">
      <c r="C31" s="100">
        <v>43497</v>
      </c>
      <c r="D31" s="47"/>
      <c r="E31" s="34"/>
      <c r="F31" s="35"/>
      <c r="G31" s="35"/>
      <c r="H31" s="35"/>
      <c r="I31" s="36"/>
      <c r="J31" s="36"/>
      <c r="K31" s="36"/>
      <c r="N31" s="33"/>
    </row>
    <row r="32" spans="3:14" x14ac:dyDescent="0.2">
      <c r="C32" s="100">
        <v>43525</v>
      </c>
      <c r="D32" s="47"/>
      <c r="E32" s="34"/>
      <c r="F32" s="35"/>
      <c r="G32" s="35"/>
      <c r="H32" s="35"/>
      <c r="I32" s="36"/>
      <c r="J32" s="36"/>
      <c r="K32" s="36"/>
      <c r="N32" s="33"/>
    </row>
    <row r="33" spans="3:14" x14ac:dyDescent="0.2">
      <c r="C33" s="100">
        <v>43556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100">
        <v>43586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100">
        <v>43617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100">
        <v>43647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100">
        <v>43678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100">
        <v>43709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100">
        <v>43739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100">
        <v>43770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ht="13.5" thickBot="1" x14ac:dyDescent="0.25">
      <c r="C41" s="103">
        <v>43800</v>
      </c>
      <c r="D41" s="47"/>
      <c r="E41" s="43"/>
      <c r="F41" s="44"/>
      <c r="G41" s="44"/>
      <c r="H41" s="44"/>
      <c r="I41" s="45"/>
      <c r="J41" s="45"/>
      <c r="K41" s="45"/>
      <c r="N41" s="33"/>
    </row>
    <row r="42" spans="3:14" x14ac:dyDescent="0.2">
      <c r="C42" s="99">
        <v>43831</v>
      </c>
      <c r="D42" s="47"/>
      <c r="E42" s="30"/>
      <c r="F42" s="31"/>
      <c r="G42" s="31"/>
      <c r="H42" s="104"/>
      <c r="I42" s="32"/>
      <c r="J42" s="32"/>
      <c r="K42" s="32"/>
      <c r="N42" s="33"/>
    </row>
    <row r="43" spans="3:14" x14ac:dyDescent="0.2">
      <c r="C43" s="100">
        <v>43862</v>
      </c>
      <c r="D43" s="47"/>
      <c r="E43" s="34"/>
      <c r="F43" s="35"/>
      <c r="G43" s="35"/>
      <c r="H43" s="105"/>
      <c r="I43" s="36"/>
      <c r="J43" s="36"/>
      <c r="K43" s="36"/>
      <c r="N43" s="33"/>
    </row>
    <row r="44" spans="3:14" x14ac:dyDescent="0.2">
      <c r="C44" s="100">
        <v>43891</v>
      </c>
      <c r="D44" s="47"/>
      <c r="E44" s="34"/>
      <c r="F44" s="35"/>
      <c r="G44" s="35"/>
      <c r="H44" s="105"/>
      <c r="I44" s="36"/>
      <c r="J44" s="36"/>
      <c r="K44" s="36"/>
      <c r="N44" s="33"/>
    </row>
    <row r="45" spans="3:14" x14ac:dyDescent="0.2">
      <c r="C45" s="100">
        <v>43922</v>
      </c>
      <c r="D45" s="47"/>
      <c r="E45" s="34"/>
      <c r="F45" s="35"/>
      <c r="G45" s="35"/>
      <c r="H45" s="105"/>
      <c r="I45" s="36"/>
      <c r="J45" s="36"/>
      <c r="K45" s="36"/>
      <c r="N45" s="33"/>
    </row>
    <row r="46" spans="3:14" x14ac:dyDescent="0.2">
      <c r="C46" s="100">
        <v>43952</v>
      </c>
      <c r="D46" s="47"/>
      <c r="E46" s="34"/>
      <c r="F46" s="35"/>
      <c r="G46" s="35"/>
      <c r="H46" s="105"/>
      <c r="I46" s="36"/>
      <c r="J46" s="36"/>
      <c r="K46" s="36"/>
      <c r="N46" s="33"/>
    </row>
    <row r="47" spans="3:14" x14ac:dyDescent="0.2">
      <c r="C47" s="100">
        <v>43983</v>
      </c>
      <c r="D47" s="47"/>
      <c r="E47" s="34"/>
      <c r="F47" s="35"/>
      <c r="G47" s="35"/>
      <c r="H47" s="105"/>
      <c r="I47" s="36"/>
      <c r="J47" s="36"/>
      <c r="K47" s="36"/>
      <c r="N47" s="33"/>
    </row>
    <row r="48" spans="3:14" x14ac:dyDescent="0.2">
      <c r="C48" s="100">
        <v>44013</v>
      </c>
      <c r="D48" s="47"/>
      <c r="E48" s="34"/>
      <c r="F48" s="35"/>
      <c r="G48" s="35"/>
      <c r="H48" s="105"/>
      <c r="I48" s="36"/>
      <c r="J48" s="36"/>
      <c r="K48" s="36"/>
      <c r="N48" s="33"/>
    </row>
    <row r="49" spans="3:14" ht="13.5" thickBot="1" x14ac:dyDescent="0.25">
      <c r="C49" s="100">
        <v>44044</v>
      </c>
      <c r="D49" s="47"/>
      <c r="E49" s="37"/>
      <c r="F49" s="38"/>
      <c r="G49" s="38"/>
      <c r="H49" s="106"/>
      <c r="I49" s="39"/>
      <c r="J49" s="39"/>
      <c r="K49" s="39"/>
      <c r="N49" s="33"/>
    </row>
    <row r="50" spans="3:14" ht="13.5" thickBot="1" x14ac:dyDescent="0.25">
      <c r="C50" s="46"/>
      <c r="D50" s="47"/>
      <c r="E50" s="33"/>
      <c r="F50" s="33"/>
      <c r="G50" s="33"/>
      <c r="H50" s="33"/>
      <c r="I50" s="33"/>
      <c r="J50" s="33"/>
      <c r="K50" s="33"/>
      <c r="N50" s="33"/>
    </row>
    <row r="51" spans="3:14" ht="50.25" customHeight="1" thickBot="1" x14ac:dyDescent="0.25">
      <c r="C51" s="70" t="s">
        <v>10</v>
      </c>
      <c r="D51" s="72"/>
      <c r="E51" s="26" t="str">
        <f t="shared" ref="E51:K51" si="0">+E5</f>
        <v>Producción</v>
      </c>
      <c r="F51" s="27" t="str">
        <f t="shared" si="0"/>
        <v>Autoconsumo</v>
      </c>
      <c r="G51" s="27" t="str">
        <f t="shared" si="0"/>
        <v>Ventas de Producción Propia</v>
      </c>
      <c r="H51" s="73" t="str">
        <f t="shared" si="0"/>
        <v>Exportaciones</v>
      </c>
      <c r="I51" s="24" t="str">
        <f t="shared" si="0"/>
        <v>Producción Contratada a Terceros</v>
      </c>
      <c r="J51" s="24" t="str">
        <f t="shared" si="0"/>
        <v>Ventas de Producción Contratada a Terceros</v>
      </c>
      <c r="K51" s="58" t="str">
        <f t="shared" si="0"/>
        <v>Producción para Terceros</v>
      </c>
      <c r="L51" s="58" t="s">
        <v>163</v>
      </c>
      <c r="M51" s="58" t="s">
        <v>97</v>
      </c>
      <c r="N51" s="74"/>
    </row>
    <row r="52" spans="3:14" ht="13.5" thickBot="1" x14ac:dyDescent="0.25">
      <c r="C52" s="66">
        <v>2013</v>
      </c>
      <c r="D52" s="75"/>
      <c r="F52" s="76"/>
      <c r="G52" s="76"/>
      <c r="H52" s="77"/>
      <c r="I52" s="48"/>
      <c r="J52" s="48"/>
      <c r="K52" s="48"/>
      <c r="L52" s="50"/>
      <c r="M52" s="48"/>
      <c r="N52" s="29"/>
    </row>
    <row r="53" spans="3:14" x14ac:dyDescent="0.2">
      <c r="C53" s="60">
        <f>+'2. prod.  nac.'!A7</f>
        <v>2014</v>
      </c>
      <c r="D53" s="75"/>
      <c r="E53" s="79"/>
      <c r="F53" s="80"/>
      <c r="G53" s="80"/>
      <c r="H53" s="80"/>
      <c r="I53" s="61"/>
      <c r="J53" s="61"/>
      <c r="K53" s="61"/>
      <c r="L53" s="61"/>
      <c r="M53" s="81"/>
      <c r="N53" s="29"/>
    </row>
    <row r="54" spans="3:14" x14ac:dyDescent="0.2">
      <c r="C54" s="60">
        <f>+'2. prod.  nac.'!A8</f>
        <v>2015</v>
      </c>
      <c r="D54" s="75"/>
      <c r="E54" s="82"/>
      <c r="F54" s="83"/>
      <c r="G54" s="83"/>
      <c r="H54" s="83"/>
      <c r="I54" s="63"/>
      <c r="J54" s="63"/>
      <c r="K54" s="63"/>
      <c r="L54" s="63"/>
      <c r="M54" s="84"/>
      <c r="N54" s="29"/>
    </row>
    <row r="55" spans="3:14" x14ac:dyDescent="0.2">
      <c r="C55" s="60">
        <f>+'2. prod.  nac.'!A9</f>
        <v>2016</v>
      </c>
      <c r="D55" s="75"/>
      <c r="E55" s="82"/>
      <c r="F55" s="83"/>
      <c r="G55" s="83"/>
      <c r="H55" s="83"/>
      <c r="I55" s="63"/>
      <c r="J55" s="63"/>
      <c r="K55" s="63"/>
      <c r="L55" s="63"/>
      <c r="M55" s="84"/>
      <c r="N55" s="29"/>
    </row>
    <row r="56" spans="3:14" x14ac:dyDescent="0.2">
      <c r="C56" s="62">
        <f>+'2. prod.  nac.'!A10</f>
        <v>2017</v>
      </c>
      <c r="D56" s="78"/>
      <c r="E56" s="399"/>
      <c r="F56" s="400"/>
      <c r="G56" s="400"/>
      <c r="H56" s="400"/>
      <c r="I56" s="401"/>
      <c r="J56" s="401"/>
      <c r="K56" s="401"/>
      <c r="L56" s="401"/>
      <c r="M56" s="402"/>
    </row>
    <row r="57" spans="3:14" x14ac:dyDescent="0.2">
      <c r="C57" s="62">
        <f>+'2. prod.  nac.'!A11</f>
        <v>2018</v>
      </c>
      <c r="D57" s="78"/>
      <c r="E57" s="82"/>
      <c r="F57" s="83"/>
      <c r="G57" s="83"/>
      <c r="H57" s="83"/>
      <c r="I57" s="63"/>
      <c r="J57" s="63"/>
      <c r="K57" s="63"/>
      <c r="L57" s="63"/>
      <c r="M57" s="84"/>
    </row>
    <row r="58" spans="3:14" ht="13.5" thickBot="1" x14ac:dyDescent="0.25">
      <c r="C58" s="64">
        <f>+'2. prod.  nac.'!A12</f>
        <v>2019</v>
      </c>
      <c r="D58" s="78"/>
      <c r="E58" s="85"/>
      <c r="F58" s="86"/>
      <c r="G58" s="86"/>
      <c r="H58" s="86"/>
      <c r="I58" s="65"/>
      <c r="J58" s="65"/>
      <c r="K58" s="65"/>
      <c r="L58" s="87"/>
      <c r="M58" s="88"/>
    </row>
    <row r="59" spans="3:14" x14ac:dyDescent="0.2">
      <c r="C59" s="397" t="str">
        <f>+'2. prod.  nac.'!A13</f>
        <v>ene-ago 19</v>
      </c>
      <c r="D59" s="78"/>
      <c r="E59" s="89"/>
      <c r="F59" s="90"/>
      <c r="G59" s="90"/>
      <c r="H59" s="90"/>
      <c r="I59" s="67"/>
      <c r="J59" s="67"/>
      <c r="K59" s="67"/>
      <c r="L59" s="91"/>
      <c r="M59" s="92"/>
    </row>
    <row r="60" spans="3:14" ht="13.5" thickBot="1" x14ac:dyDescent="0.25">
      <c r="C60" s="398" t="str">
        <f>+'2. prod.  nac.'!A14</f>
        <v>ene-ago 20</v>
      </c>
      <c r="D60" s="75"/>
      <c r="E60" s="93"/>
      <c r="F60" s="94"/>
      <c r="G60" s="94"/>
      <c r="H60" s="95"/>
      <c r="I60" s="68"/>
      <c r="J60" s="68"/>
      <c r="K60" s="68"/>
      <c r="L60" s="68"/>
      <c r="M60" s="96"/>
    </row>
    <row r="61" spans="3:14" x14ac:dyDescent="0.2">
      <c r="N61" s="51"/>
    </row>
    <row r="62" spans="3:14" x14ac:dyDescent="0.2">
      <c r="K62" s="97"/>
      <c r="N62" s="51"/>
    </row>
    <row r="63" spans="3:14" x14ac:dyDescent="0.2">
      <c r="K63" s="97"/>
      <c r="N63" s="51"/>
    </row>
    <row r="64" spans="3:14" x14ac:dyDescent="0.2">
      <c r="K64" s="97"/>
      <c r="N64" s="51"/>
    </row>
    <row r="65" spans="11:14" x14ac:dyDescent="0.2">
      <c r="K65" s="97"/>
      <c r="N65" s="51"/>
    </row>
    <row r="66" spans="11:14" x14ac:dyDescent="0.2">
      <c r="N66" s="51"/>
    </row>
    <row r="67" spans="11:14" x14ac:dyDescent="0.2">
      <c r="N67" s="51"/>
    </row>
    <row r="68" spans="11:14" x14ac:dyDescent="0.2">
      <c r="N68" s="51"/>
    </row>
    <row r="69" spans="11:14" x14ac:dyDescent="0.2">
      <c r="N69" s="51"/>
    </row>
    <row r="70" spans="11:14" x14ac:dyDescent="0.2">
      <c r="N70" s="51"/>
    </row>
    <row r="71" spans="11:14" x14ac:dyDescent="0.2">
      <c r="N71" s="51"/>
    </row>
    <row r="72" spans="11:14" x14ac:dyDescent="0.2">
      <c r="N72" s="51"/>
    </row>
    <row r="73" spans="11:14" x14ac:dyDescent="0.2">
      <c r="N73" s="51"/>
    </row>
    <row r="74" spans="11:14" x14ac:dyDescent="0.2">
      <c r="N74" s="51"/>
    </row>
    <row r="75" spans="11:14" x14ac:dyDescent="0.2">
      <c r="N75" s="51"/>
    </row>
    <row r="76" spans="11:14" x14ac:dyDescent="0.2">
      <c r="N76" s="51"/>
    </row>
    <row r="77" spans="11:14" x14ac:dyDescent="0.2">
      <c r="N77" s="51"/>
    </row>
    <row r="78" spans="11:14" x14ac:dyDescent="0.2">
      <c r="N78" s="51"/>
    </row>
    <row r="79" spans="11:14" x14ac:dyDescent="0.2">
      <c r="N79" s="51"/>
    </row>
    <row r="80" spans="11:14" x14ac:dyDescent="0.2"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</sheetData>
  <sheetProtection formatCells="0" formatColumns="0" formatRows="0"/>
  <protectedRanges>
    <protectedRange sqref="N6:N41 E56:N60 E6:K41 E53:M55" name="Rango2_1"/>
    <protectedRange sqref="E53:M60" name="Rango1_1"/>
  </protectedRanges>
  <mergeCells count="3">
    <mergeCell ref="C3:K3"/>
    <mergeCell ref="C1:K1"/>
    <mergeCell ref="C2:K2"/>
  </mergeCells>
  <phoneticPr fontId="14" type="noConversion"/>
  <printOptions horizontalCentered="1" verticalCentered="1"/>
  <pageMargins left="0.39370078740157483" right="0.39370078740157483" top="0.82677165354330717" bottom="0.78740157480314965" header="0.19685039370078741" footer="0.31496062992125984"/>
  <pageSetup paperSize="9" scale="70" orientation="portrait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59"/>
  <sheetViews>
    <sheetView workbookViewId="0">
      <selection activeCell="C51" sqref="C51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446" t="s">
        <v>167</v>
      </c>
      <c r="B1" s="446"/>
      <c r="C1" s="446"/>
      <c r="D1" s="446"/>
      <c r="E1" s="446"/>
      <c r="F1" s="52"/>
    </row>
    <row r="2" spans="1:6" x14ac:dyDescent="0.2">
      <c r="A2" s="446" t="s">
        <v>201</v>
      </c>
      <c r="B2" s="446"/>
      <c r="C2" s="446"/>
      <c r="D2" s="446"/>
      <c r="E2" s="446"/>
      <c r="F2" s="52"/>
    </row>
    <row r="3" spans="1:6" x14ac:dyDescent="0.2">
      <c r="A3" s="446" t="s">
        <v>108</v>
      </c>
      <c r="B3" s="446"/>
      <c r="C3" s="446"/>
      <c r="D3" s="446"/>
      <c r="E3" s="446"/>
      <c r="F3" s="52"/>
    </row>
    <row r="4" spans="1:6" ht="14.25" customHeight="1" thickBot="1" x14ac:dyDescent="0.25">
      <c r="A4" s="53"/>
      <c r="C4" s="54"/>
      <c r="D4" s="54"/>
      <c r="E4" s="54"/>
    </row>
    <row r="5" spans="1:6" ht="39" thickBot="1" x14ac:dyDescent="0.25">
      <c r="A5" s="292" t="s">
        <v>109</v>
      </c>
      <c r="C5" s="24" t="s">
        <v>135</v>
      </c>
      <c r="D5" s="28"/>
      <c r="E5" s="24" t="s">
        <v>136</v>
      </c>
    </row>
    <row r="6" spans="1:6" x14ac:dyDescent="0.2">
      <c r="A6" s="99">
        <f>'3.vol.'!C6</f>
        <v>42736</v>
      </c>
      <c r="C6" s="32"/>
      <c r="D6" s="33"/>
      <c r="E6" s="32"/>
    </row>
    <row r="7" spans="1:6" x14ac:dyDescent="0.2">
      <c r="A7" s="100">
        <f>'3.vol.'!C7</f>
        <v>42767</v>
      </c>
      <c r="C7" s="36"/>
      <c r="D7" s="33"/>
      <c r="E7" s="36"/>
    </row>
    <row r="8" spans="1:6" x14ac:dyDescent="0.2">
      <c r="A8" s="100">
        <f>'3.vol.'!C8</f>
        <v>42795</v>
      </c>
      <c r="C8" s="36"/>
      <c r="D8" s="33"/>
      <c r="E8" s="36"/>
    </row>
    <row r="9" spans="1:6" x14ac:dyDescent="0.2">
      <c r="A9" s="100">
        <f>'3.vol.'!C9</f>
        <v>42826</v>
      </c>
      <c r="C9" s="36"/>
      <c r="D9" s="33"/>
      <c r="E9" s="36"/>
    </row>
    <row r="10" spans="1:6" x14ac:dyDescent="0.2">
      <c r="A10" s="100">
        <f>'3.vol.'!C10</f>
        <v>42856</v>
      </c>
      <c r="C10" s="36"/>
      <c r="D10" s="33"/>
      <c r="E10" s="36"/>
    </row>
    <row r="11" spans="1:6" x14ac:dyDescent="0.2">
      <c r="A11" s="100">
        <f>'3.vol.'!C11</f>
        <v>42887</v>
      </c>
      <c r="C11" s="36"/>
      <c r="D11" s="33"/>
      <c r="E11" s="36"/>
    </row>
    <row r="12" spans="1:6" x14ac:dyDescent="0.2">
      <c r="A12" s="100">
        <f>'3.vol.'!C12</f>
        <v>42917</v>
      </c>
      <c r="C12" s="36"/>
      <c r="D12" s="33"/>
      <c r="E12" s="36"/>
    </row>
    <row r="13" spans="1:6" x14ac:dyDescent="0.2">
      <c r="A13" s="100">
        <f>'3.vol.'!C13</f>
        <v>42948</v>
      </c>
      <c r="C13" s="36"/>
      <c r="D13" s="33"/>
      <c r="E13" s="36"/>
    </row>
    <row r="14" spans="1:6" x14ac:dyDescent="0.2">
      <c r="A14" s="100">
        <f>'3.vol.'!C14</f>
        <v>42979</v>
      </c>
      <c r="C14" s="36"/>
      <c r="D14" s="33"/>
      <c r="E14" s="36"/>
    </row>
    <row r="15" spans="1:6" x14ac:dyDescent="0.2">
      <c r="A15" s="100">
        <f>'3.vol.'!C15</f>
        <v>43009</v>
      </c>
      <c r="C15" s="36"/>
      <c r="D15" s="33"/>
      <c r="E15" s="36"/>
    </row>
    <row r="16" spans="1:6" x14ac:dyDescent="0.2">
      <c r="A16" s="100">
        <f>'3.vol.'!C16</f>
        <v>43040</v>
      </c>
      <c r="C16" s="36"/>
      <c r="D16" s="33"/>
      <c r="E16" s="36"/>
    </row>
    <row r="17" spans="1:5" ht="13.5" thickBot="1" x14ac:dyDescent="0.25">
      <c r="A17" s="101">
        <f>'3.vol.'!C17</f>
        <v>43070</v>
      </c>
      <c r="C17" s="39"/>
      <c r="D17" s="33"/>
      <c r="E17" s="39"/>
    </row>
    <row r="18" spans="1:5" x14ac:dyDescent="0.2">
      <c r="A18" s="99">
        <f>'3.vol.'!C18</f>
        <v>43101</v>
      </c>
      <c r="C18" s="42"/>
      <c r="D18" s="33"/>
      <c r="E18" s="42"/>
    </row>
    <row r="19" spans="1:5" x14ac:dyDescent="0.2">
      <c r="A19" s="100">
        <f>'3.vol.'!C19</f>
        <v>43132</v>
      </c>
      <c r="C19" s="36"/>
      <c r="D19" s="33"/>
      <c r="E19" s="36"/>
    </row>
    <row r="20" spans="1:5" x14ac:dyDescent="0.2">
      <c r="A20" s="100">
        <f>'3.vol.'!C20</f>
        <v>43160</v>
      </c>
      <c r="C20" s="36"/>
      <c r="D20" s="33"/>
      <c r="E20" s="36"/>
    </row>
    <row r="21" spans="1:5" x14ac:dyDescent="0.2">
      <c r="A21" s="100">
        <f>'3.vol.'!C21</f>
        <v>43191</v>
      </c>
      <c r="C21" s="36"/>
      <c r="D21" s="33"/>
      <c r="E21" s="36"/>
    </row>
    <row r="22" spans="1:5" x14ac:dyDescent="0.2">
      <c r="A22" s="100">
        <f>'3.vol.'!C22</f>
        <v>43221</v>
      </c>
      <c r="C22" s="36"/>
      <c r="D22" s="33"/>
      <c r="E22" s="36"/>
    </row>
    <row r="23" spans="1:5" x14ac:dyDescent="0.2">
      <c r="A23" s="100">
        <f>'3.vol.'!C23</f>
        <v>43252</v>
      </c>
      <c r="C23" s="36"/>
      <c r="D23" s="33"/>
      <c r="E23" s="36"/>
    </row>
    <row r="24" spans="1:5" x14ac:dyDescent="0.2">
      <c r="A24" s="100">
        <f>'3.vol.'!C24</f>
        <v>43282</v>
      </c>
      <c r="C24" s="36"/>
      <c r="D24" s="33"/>
      <c r="E24" s="36"/>
    </row>
    <row r="25" spans="1:5" x14ac:dyDescent="0.2">
      <c r="A25" s="100">
        <f>'3.vol.'!C25</f>
        <v>43313</v>
      </c>
      <c r="C25" s="36"/>
      <c r="D25" s="33"/>
      <c r="E25" s="36"/>
    </row>
    <row r="26" spans="1:5" x14ac:dyDescent="0.2">
      <c r="A26" s="100">
        <f>'3.vol.'!C26</f>
        <v>43344</v>
      </c>
      <c r="C26" s="264"/>
      <c r="D26" s="275"/>
      <c r="E26" s="264"/>
    </row>
    <row r="27" spans="1:5" x14ac:dyDescent="0.2">
      <c r="A27" s="100">
        <f>'3.vol.'!C27</f>
        <v>43374</v>
      </c>
      <c r="C27" s="36"/>
      <c r="D27" s="33"/>
      <c r="E27" s="36"/>
    </row>
    <row r="28" spans="1:5" x14ac:dyDescent="0.2">
      <c r="A28" s="100">
        <f>'3.vol.'!C28</f>
        <v>43405</v>
      </c>
      <c r="C28" s="36"/>
      <c r="D28" s="33"/>
      <c r="E28" s="36"/>
    </row>
    <row r="29" spans="1:5" ht="13.5" thickBot="1" x14ac:dyDescent="0.25">
      <c r="A29" s="101">
        <f>'3.vol.'!C29</f>
        <v>43435</v>
      </c>
      <c r="C29" s="45"/>
      <c r="D29" s="33"/>
      <c r="E29" s="45"/>
    </row>
    <row r="30" spans="1:5" x14ac:dyDescent="0.2">
      <c r="A30" s="99">
        <f>'3.vol.'!C30</f>
        <v>43466</v>
      </c>
      <c r="C30" s="32"/>
      <c r="D30" s="33"/>
      <c r="E30" s="32"/>
    </row>
    <row r="31" spans="1:5" x14ac:dyDescent="0.2">
      <c r="A31" s="100">
        <f>'3.vol.'!C31</f>
        <v>43497</v>
      </c>
      <c r="C31" s="36"/>
      <c r="D31" s="33"/>
      <c r="E31" s="36"/>
    </row>
    <row r="32" spans="1:5" x14ac:dyDescent="0.2">
      <c r="A32" s="100">
        <f>'3.vol.'!C32</f>
        <v>43525</v>
      </c>
      <c r="C32" s="36"/>
      <c r="D32" s="33"/>
      <c r="E32" s="36"/>
    </row>
    <row r="33" spans="1:5" x14ac:dyDescent="0.2">
      <c r="A33" s="100">
        <f>'3.vol.'!C33</f>
        <v>43556</v>
      </c>
      <c r="C33" s="36"/>
      <c r="D33" s="33"/>
      <c r="E33" s="36"/>
    </row>
    <row r="34" spans="1:5" x14ac:dyDescent="0.2">
      <c r="A34" s="100">
        <f>'3.vol.'!C34</f>
        <v>43586</v>
      </c>
      <c r="C34" s="36"/>
      <c r="D34" s="33"/>
      <c r="E34" s="36"/>
    </row>
    <row r="35" spans="1:5" x14ac:dyDescent="0.2">
      <c r="A35" s="100">
        <f>'3.vol.'!C35</f>
        <v>43617</v>
      </c>
      <c r="C35" s="36"/>
      <c r="D35" s="33"/>
      <c r="E35" s="36"/>
    </row>
    <row r="36" spans="1:5" x14ac:dyDescent="0.2">
      <c r="A36" s="100">
        <f>'3.vol.'!C36</f>
        <v>43647</v>
      </c>
      <c r="C36" s="36"/>
      <c r="D36" s="33"/>
      <c r="E36" s="36"/>
    </row>
    <row r="37" spans="1:5" x14ac:dyDescent="0.2">
      <c r="A37" s="100">
        <f>'3.vol.'!C37</f>
        <v>43678</v>
      </c>
      <c r="C37" s="36"/>
      <c r="D37" s="33"/>
      <c r="E37" s="36"/>
    </row>
    <row r="38" spans="1:5" x14ac:dyDescent="0.2">
      <c r="A38" s="100">
        <f>'3.vol.'!C38</f>
        <v>43709</v>
      </c>
      <c r="C38" s="36"/>
      <c r="D38" s="33"/>
      <c r="E38" s="36"/>
    </row>
    <row r="39" spans="1:5" x14ac:dyDescent="0.2">
      <c r="A39" s="100">
        <f>'3.vol.'!C39</f>
        <v>43739</v>
      </c>
      <c r="C39" s="36"/>
      <c r="D39" s="33"/>
      <c r="E39" s="36"/>
    </row>
    <row r="40" spans="1:5" x14ac:dyDescent="0.2">
      <c r="A40" s="100">
        <f>'3.vol.'!C40</f>
        <v>43770</v>
      </c>
      <c r="C40" s="36"/>
      <c r="D40" s="33"/>
      <c r="E40" s="36"/>
    </row>
    <row r="41" spans="1:5" ht="13.5" thickBot="1" x14ac:dyDescent="0.25">
      <c r="A41" s="101">
        <f>'3.vol.'!C41</f>
        <v>43800</v>
      </c>
      <c r="C41" s="45"/>
      <c r="D41" s="33"/>
      <c r="E41" s="45"/>
    </row>
    <row r="42" spans="1:5" x14ac:dyDescent="0.2">
      <c r="A42" s="99">
        <f>'3.vol.'!C42</f>
        <v>43831</v>
      </c>
      <c r="C42" s="32"/>
      <c r="D42" s="33"/>
      <c r="E42" s="32"/>
    </row>
    <row r="43" spans="1:5" x14ac:dyDescent="0.2">
      <c r="A43" s="100">
        <f>'3.vol.'!C43</f>
        <v>43862</v>
      </c>
      <c r="C43" s="36"/>
      <c r="D43" s="33"/>
      <c r="E43" s="36"/>
    </row>
    <row r="44" spans="1:5" x14ac:dyDescent="0.2">
      <c r="A44" s="100">
        <f>'3.vol.'!C44</f>
        <v>43891</v>
      </c>
      <c r="C44" s="36"/>
      <c r="D44" s="33"/>
      <c r="E44" s="36"/>
    </row>
    <row r="45" spans="1:5" x14ac:dyDescent="0.2">
      <c r="A45" s="100">
        <f>'3.vol.'!C45</f>
        <v>43922</v>
      </c>
      <c r="C45" s="36"/>
      <c r="D45" s="33"/>
      <c r="E45" s="36"/>
    </row>
    <row r="46" spans="1:5" x14ac:dyDescent="0.2">
      <c r="A46" s="100">
        <f>'3.vol.'!C46</f>
        <v>43952</v>
      </c>
      <c r="C46" s="36"/>
      <c r="D46" s="33"/>
      <c r="E46" s="36"/>
    </row>
    <row r="47" spans="1:5" x14ac:dyDescent="0.2">
      <c r="A47" s="100">
        <f>'3.vol.'!C47</f>
        <v>43983</v>
      </c>
      <c r="C47" s="36"/>
      <c r="D47" s="33"/>
      <c r="E47" s="36"/>
    </row>
    <row r="48" spans="1:5" x14ac:dyDescent="0.2">
      <c r="A48" s="100">
        <f>'3.vol.'!C48</f>
        <v>44013</v>
      </c>
      <c r="C48" s="36"/>
      <c r="D48" s="33"/>
      <c r="E48" s="36"/>
    </row>
    <row r="49" spans="1:6" ht="13.5" thickBot="1" x14ac:dyDescent="0.25">
      <c r="A49" s="101">
        <f>'3.vol.'!C49</f>
        <v>44044</v>
      </c>
      <c r="C49" s="39"/>
      <c r="D49" s="33"/>
      <c r="E49" s="39"/>
    </row>
    <row r="50" spans="1:6" ht="57.75" customHeight="1" thickBot="1" x14ac:dyDescent="0.25">
      <c r="A50" s="46"/>
      <c r="C50" s="33"/>
      <c r="D50" s="33"/>
      <c r="E50" s="33"/>
      <c r="F50" s="59"/>
    </row>
    <row r="51" spans="1:6" ht="39" thickBot="1" x14ac:dyDescent="0.25">
      <c r="A51" s="70" t="s">
        <v>10</v>
      </c>
      <c r="C51" s="58" t="str">
        <f>+C5</f>
        <v>Ventas de Producción Propia
En pesos</v>
      </c>
      <c r="D51" s="276"/>
      <c r="E51" s="58" t="str">
        <f>+E5</f>
        <v>Ventas de Producción Encargada o Contratada a Terceros
En pesos</v>
      </c>
    </row>
    <row r="52" spans="1:6" x14ac:dyDescent="0.2">
      <c r="A52" s="305">
        <f>'3.vol.'!C53</f>
        <v>2014</v>
      </c>
      <c r="C52" s="61"/>
      <c r="D52" s="277"/>
      <c r="E52" s="61"/>
    </row>
    <row r="53" spans="1:6" x14ac:dyDescent="0.2">
      <c r="A53" s="306">
        <f>'3.vol.'!C54</f>
        <v>2015</v>
      </c>
      <c r="C53" s="63"/>
      <c r="D53" s="277"/>
      <c r="E53" s="63"/>
    </row>
    <row r="54" spans="1:6" x14ac:dyDescent="0.2">
      <c r="A54" s="306">
        <f>'3.vol.'!C55</f>
        <v>2016</v>
      </c>
      <c r="C54" s="63"/>
      <c r="D54" s="277"/>
      <c r="E54" s="63"/>
    </row>
    <row r="55" spans="1:6" x14ac:dyDescent="0.2">
      <c r="A55" s="60">
        <f>'3.vol.'!C56</f>
        <v>2017</v>
      </c>
      <c r="C55" s="401"/>
      <c r="D55" s="277"/>
      <c r="E55" s="401"/>
    </row>
    <row r="56" spans="1:6" x14ac:dyDescent="0.2">
      <c r="A56" s="62">
        <f>'3.vol.'!C57</f>
        <v>2018</v>
      </c>
      <c r="C56" s="63"/>
      <c r="D56" s="277"/>
      <c r="E56" s="63"/>
    </row>
    <row r="57" spans="1:6" ht="13.5" thickBot="1" x14ac:dyDescent="0.25">
      <c r="A57" s="64">
        <f>'3.vol.'!C58</f>
        <v>2019</v>
      </c>
      <c r="C57" s="65"/>
      <c r="D57" s="277"/>
      <c r="E57" s="65"/>
    </row>
    <row r="58" spans="1:6" x14ac:dyDescent="0.2">
      <c r="A58" s="397" t="str">
        <f>'3.vol.'!C59</f>
        <v>ene-ago 19</v>
      </c>
      <c r="C58" s="67"/>
      <c r="D58" s="277"/>
      <c r="E58" s="67"/>
    </row>
    <row r="59" spans="1:6" ht="13.5" thickBot="1" x14ac:dyDescent="0.25">
      <c r="A59" s="398" t="str">
        <f>'3.vol.'!C60</f>
        <v>ene-ago 20</v>
      </c>
      <c r="C59" s="68"/>
      <c r="D59" s="278"/>
      <c r="E59" s="68"/>
    </row>
  </sheetData>
  <sheetProtection formatCells="0" formatColumns="0" formatRows="0"/>
  <protectedRanges>
    <protectedRange sqref="C52:D59 C6:D49" name="Rango2_1_1"/>
    <protectedRange sqref="C52:D59" name="Rango1_1_1"/>
    <protectedRange sqref="E52:E59 E6:E49" name="Rango2_1_1_1"/>
    <protectedRange sqref="E52:E59" name="Rango1_1_1_1"/>
  </protectedRanges>
  <mergeCells count="3">
    <mergeCell ref="A1:E1"/>
    <mergeCell ref="A2:E2"/>
    <mergeCell ref="A3:E3"/>
  </mergeCells>
  <phoneticPr fontId="14" type="noConversion"/>
  <printOptions horizontalCentered="1" verticalCentered="1"/>
  <pageMargins left="0.39370078740157483" right="0.39370078740157483" top="0.82677165354330717" bottom="0.78740157480314965" header="0.19685039370078741" footer="0.31496062992125984"/>
  <pageSetup paperSize="9" scale="80" orientation="portrait" horizontalDpi="300" verticalDpi="300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0"/>
  <sheetViews>
    <sheetView workbookViewId="0">
      <selection activeCell="C51" sqref="C51"/>
    </sheetView>
  </sheetViews>
  <sheetFormatPr baseColWidth="10" defaultRowHeight="12.75" x14ac:dyDescent="0.2"/>
  <cols>
    <col min="1" max="1" width="27.28515625" style="57" customWidth="1"/>
    <col min="2" max="2" width="1.85546875" style="52" customWidth="1"/>
    <col min="3" max="3" width="29.140625" style="57" customWidth="1"/>
    <col min="4" max="16384" width="11.42578125" style="52"/>
  </cols>
  <sheetData>
    <row r="1" spans="1:6" x14ac:dyDescent="0.2">
      <c r="A1" s="446" t="s">
        <v>169</v>
      </c>
      <c r="B1" s="446"/>
      <c r="C1" s="446"/>
    </row>
    <row r="2" spans="1:6" x14ac:dyDescent="0.2">
      <c r="A2" s="446" t="s">
        <v>202</v>
      </c>
      <c r="B2" s="446"/>
      <c r="C2" s="446"/>
      <c r="F2" s="98" t="s">
        <v>118</v>
      </c>
    </row>
    <row r="3" spans="1:6" x14ac:dyDescent="0.2">
      <c r="A3" s="447" t="s">
        <v>108</v>
      </c>
      <c r="B3" s="447"/>
      <c r="C3" s="447"/>
    </row>
    <row r="4" spans="1:6" x14ac:dyDescent="0.2">
      <c r="A4" s="53"/>
      <c r="B4" s="53"/>
      <c r="C4" s="53"/>
    </row>
    <row r="5" spans="1:6" ht="13.5" thickBot="1" x14ac:dyDescent="0.25">
      <c r="A5" s="53"/>
      <c r="C5" s="54"/>
    </row>
    <row r="6" spans="1:6" ht="13.5" thickBot="1" x14ac:dyDescent="0.25">
      <c r="A6" s="24" t="s">
        <v>109</v>
      </c>
      <c r="C6" s="24" t="s">
        <v>113</v>
      </c>
      <c r="F6" s="98" t="s">
        <v>116</v>
      </c>
    </row>
    <row r="7" spans="1:6" ht="13.5" thickBot="1" x14ac:dyDescent="0.25">
      <c r="A7" s="99">
        <f>+'4.RES PUB'!A6</f>
        <v>42736</v>
      </c>
      <c r="C7" s="32"/>
      <c r="F7" s="135"/>
    </row>
    <row r="8" spans="1:6" x14ac:dyDescent="0.2">
      <c r="A8" s="100">
        <f>+'4.RES PUB'!A7</f>
        <v>42767</v>
      </c>
      <c r="C8" s="36"/>
      <c r="F8" s="98"/>
    </row>
    <row r="9" spans="1:6" ht="13.5" thickBot="1" x14ac:dyDescent="0.25">
      <c r="A9" s="100">
        <f>+'4.RES PUB'!A8</f>
        <v>42795</v>
      </c>
      <c r="C9" s="36"/>
      <c r="F9" s="98" t="s">
        <v>117</v>
      </c>
    </row>
    <row r="10" spans="1:6" ht="13.5" thickBot="1" x14ac:dyDescent="0.25">
      <c r="A10" s="100">
        <f>+'4.RES PUB'!A9</f>
        <v>42826</v>
      </c>
      <c r="C10" s="36"/>
      <c r="F10" s="136"/>
    </row>
    <row r="11" spans="1:6" x14ac:dyDescent="0.2">
      <c r="A11" s="100">
        <f>+'4.RES PUB'!A10</f>
        <v>42856</v>
      </c>
      <c r="C11" s="36"/>
    </row>
    <row r="12" spans="1:6" x14ac:dyDescent="0.2">
      <c r="A12" s="100">
        <f>+'4.RES PUB'!A11</f>
        <v>42887</v>
      </c>
      <c r="C12" s="36"/>
    </row>
    <row r="13" spans="1:6" x14ac:dyDescent="0.2">
      <c r="A13" s="100">
        <f>+'4.RES PUB'!A12</f>
        <v>42917</v>
      </c>
      <c r="C13" s="36"/>
    </row>
    <row r="14" spans="1:6" x14ac:dyDescent="0.2">
      <c r="A14" s="100">
        <f>+'4.RES PUB'!A13</f>
        <v>42948</v>
      </c>
      <c r="C14" s="36"/>
    </row>
    <row r="15" spans="1:6" x14ac:dyDescent="0.2">
      <c r="A15" s="100">
        <f>+'4.RES PUB'!A14</f>
        <v>42979</v>
      </c>
      <c r="C15" s="36"/>
    </row>
    <row r="16" spans="1:6" x14ac:dyDescent="0.2">
      <c r="A16" s="100">
        <f>+'4.RES PUB'!A15</f>
        <v>43009</v>
      </c>
      <c r="C16" s="36"/>
    </row>
    <row r="17" spans="1:3" x14ac:dyDescent="0.2">
      <c r="A17" s="100">
        <f>+'4.RES PUB'!A16</f>
        <v>43040</v>
      </c>
      <c r="C17" s="36"/>
    </row>
    <row r="18" spans="1:3" ht="13.5" thickBot="1" x14ac:dyDescent="0.25">
      <c r="A18" s="101">
        <f>+'4.RES PUB'!A17</f>
        <v>43070</v>
      </c>
      <c r="C18" s="39"/>
    </row>
    <row r="19" spans="1:3" x14ac:dyDescent="0.2">
      <c r="A19" s="99">
        <f>+'4.RES PUB'!A18</f>
        <v>43101</v>
      </c>
      <c r="C19" s="42"/>
    </row>
    <row r="20" spans="1:3" x14ac:dyDescent="0.2">
      <c r="A20" s="100">
        <f>+'4.RES PUB'!A19</f>
        <v>43132</v>
      </c>
      <c r="C20" s="36"/>
    </row>
    <row r="21" spans="1:3" x14ac:dyDescent="0.2">
      <c r="A21" s="100">
        <f>+'4.RES PUB'!A20</f>
        <v>43160</v>
      </c>
      <c r="C21" s="36"/>
    </row>
    <row r="22" spans="1:3" x14ac:dyDescent="0.2">
      <c r="A22" s="100">
        <f>+'4.RES PUB'!A21</f>
        <v>43191</v>
      </c>
      <c r="C22" s="36"/>
    </row>
    <row r="23" spans="1:3" x14ac:dyDescent="0.2">
      <c r="A23" s="100">
        <f>+'4.RES PUB'!A22</f>
        <v>43221</v>
      </c>
      <c r="C23" s="36"/>
    </row>
    <row r="24" spans="1:3" x14ac:dyDescent="0.2">
      <c r="A24" s="100">
        <f>+'4.RES PUB'!A23</f>
        <v>43252</v>
      </c>
      <c r="C24" s="36"/>
    </row>
    <row r="25" spans="1:3" x14ac:dyDescent="0.2">
      <c r="A25" s="100">
        <f>+'4.RES PUB'!A24</f>
        <v>43282</v>
      </c>
      <c r="C25" s="36"/>
    </row>
    <row r="26" spans="1:3" x14ac:dyDescent="0.2">
      <c r="A26" s="100">
        <f>+'4.RES PUB'!A25</f>
        <v>43313</v>
      </c>
      <c r="C26" s="36"/>
    </row>
    <row r="27" spans="1:3" x14ac:dyDescent="0.2">
      <c r="A27" s="100">
        <f>+'4.RES PUB'!A26</f>
        <v>43344</v>
      </c>
      <c r="C27" s="36"/>
    </row>
    <row r="28" spans="1:3" x14ac:dyDescent="0.2">
      <c r="A28" s="100">
        <f>+'4.RES PUB'!A27</f>
        <v>43374</v>
      </c>
      <c r="C28" s="36"/>
    </row>
    <row r="29" spans="1:3" x14ac:dyDescent="0.2">
      <c r="A29" s="100">
        <f>+'4.RES PUB'!A28</f>
        <v>43405</v>
      </c>
      <c r="C29" s="36"/>
    </row>
    <row r="30" spans="1:3" ht="13.5" thickBot="1" x14ac:dyDescent="0.25">
      <c r="A30" s="101">
        <f>+'4.RES PUB'!A29</f>
        <v>43435</v>
      </c>
      <c r="C30" s="45"/>
    </row>
    <row r="31" spans="1:3" x14ac:dyDescent="0.2">
      <c r="A31" s="99">
        <f>+'4.RES PUB'!A30</f>
        <v>43466</v>
      </c>
      <c r="C31" s="32"/>
    </row>
    <row r="32" spans="1:3" x14ac:dyDescent="0.2">
      <c r="A32" s="100">
        <f>+'4.RES PUB'!A31</f>
        <v>43497</v>
      </c>
      <c r="C32" s="36"/>
    </row>
    <row r="33" spans="1:3" x14ac:dyDescent="0.2">
      <c r="A33" s="100">
        <f>+'4.RES PUB'!A32</f>
        <v>43525</v>
      </c>
      <c r="C33" s="36"/>
    </row>
    <row r="34" spans="1:3" x14ac:dyDescent="0.2">
      <c r="A34" s="100">
        <f>+'4.RES PUB'!A33</f>
        <v>43556</v>
      </c>
      <c r="C34" s="36"/>
    </row>
    <row r="35" spans="1:3" x14ac:dyDescent="0.2">
      <c r="A35" s="100">
        <f>+'4.RES PUB'!A34</f>
        <v>43586</v>
      </c>
      <c r="C35" s="36"/>
    </row>
    <row r="36" spans="1:3" x14ac:dyDescent="0.2">
      <c r="A36" s="100">
        <f>+'4.RES PUB'!A35</f>
        <v>43617</v>
      </c>
      <c r="C36" s="36"/>
    </row>
    <row r="37" spans="1:3" x14ac:dyDescent="0.2">
      <c r="A37" s="100">
        <f>+'4.RES PUB'!A36</f>
        <v>43647</v>
      </c>
      <c r="C37" s="36"/>
    </row>
    <row r="38" spans="1:3" x14ac:dyDescent="0.2">
      <c r="A38" s="100">
        <f>+'4.RES PUB'!A37</f>
        <v>43678</v>
      </c>
      <c r="C38" s="36"/>
    </row>
    <row r="39" spans="1:3" x14ac:dyDescent="0.2">
      <c r="A39" s="100">
        <f>+'4.RES PUB'!A38</f>
        <v>43709</v>
      </c>
      <c r="C39" s="36"/>
    </row>
    <row r="40" spans="1:3" x14ac:dyDescent="0.2">
      <c r="A40" s="100">
        <f>+'4.RES PUB'!A39</f>
        <v>43739</v>
      </c>
      <c r="C40" s="36"/>
    </row>
    <row r="41" spans="1:3" x14ac:dyDescent="0.2">
      <c r="A41" s="100">
        <f>+'4.RES PUB'!A40</f>
        <v>43770</v>
      </c>
      <c r="C41" s="36"/>
    </row>
    <row r="42" spans="1:3" ht="13.5" thickBot="1" x14ac:dyDescent="0.25">
      <c r="A42" s="103">
        <f>+'4.RES PUB'!A41</f>
        <v>43800</v>
      </c>
      <c r="C42" s="45"/>
    </row>
    <row r="43" spans="1:3" x14ac:dyDescent="0.2">
      <c r="A43" s="99">
        <f>+'4.RES PUB'!A42</f>
        <v>43831</v>
      </c>
      <c r="C43" s="32"/>
    </row>
    <row r="44" spans="1:3" x14ac:dyDescent="0.2">
      <c r="A44" s="100">
        <f>+'4.RES PUB'!A43</f>
        <v>43862</v>
      </c>
      <c r="C44" s="36"/>
    </row>
    <row r="45" spans="1:3" x14ac:dyDescent="0.2">
      <c r="A45" s="100">
        <f>+'4.RES PUB'!A44</f>
        <v>43891</v>
      </c>
      <c r="C45" s="36"/>
    </row>
    <row r="46" spans="1:3" x14ac:dyDescent="0.2">
      <c r="A46" s="100">
        <f>+'4.RES PUB'!A45</f>
        <v>43922</v>
      </c>
      <c r="C46" s="36"/>
    </row>
    <row r="47" spans="1:3" x14ac:dyDescent="0.2">
      <c r="A47" s="100">
        <f>+'4.RES PUB'!A46</f>
        <v>43952</v>
      </c>
      <c r="C47" s="36"/>
    </row>
    <row r="48" spans="1:3" x14ac:dyDescent="0.2">
      <c r="A48" s="100">
        <f>+'4.RES PUB'!A47</f>
        <v>43983</v>
      </c>
      <c r="C48" s="36"/>
    </row>
    <row r="49" spans="1:3" x14ac:dyDescent="0.2">
      <c r="A49" s="100">
        <f>+'4.RES PUB'!A48</f>
        <v>44013</v>
      </c>
      <c r="C49" s="36"/>
    </row>
    <row r="50" spans="1:3" ht="13.5" thickBot="1" x14ac:dyDescent="0.25">
      <c r="A50" s="101">
        <f>+'4.RES PUB'!A49</f>
        <v>44044</v>
      </c>
      <c r="C50" s="39"/>
    </row>
    <row r="51" spans="1:3" ht="13.5" thickBot="1" x14ac:dyDescent="0.25">
      <c r="A51" s="46"/>
      <c r="C51" s="33"/>
    </row>
    <row r="52" spans="1:3" ht="13.5" thickBot="1" x14ac:dyDescent="0.25">
      <c r="A52" s="406" t="s">
        <v>10</v>
      </c>
      <c r="C52" s="24" t="s">
        <v>113</v>
      </c>
    </row>
    <row r="53" spans="1:3" x14ac:dyDescent="0.2">
      <c r="A53" s="405">
        <f>+'3.vol.'!C53</f>
        <v>2014</v>
      </c>
      <c r="C53" s="61"/>
    </row>
    <row r="54" spans="1:3" x14ac:dyDescent="0.2">
      <c r="A54" s="306">
        <f>+'3.vol.'!C54</f>
        <v>2015</v>
      </c>
      <c r="C54" s="63"/>
    </row>
    <row r="55" spans="1:3" x14ac:dyDescent="0.2">
      <c r="A55" s="306">
        <f>+'3.vol.'!C55</f>
        <v>2016</v>
      </c>
      <c r="C55" s="63"/>
    </row>
    <row r="56" spans="1:3" x14ac:dyDescent="0.2">
      <c r="A56" s="60">
        <f>+'3.vol.'!C56</f>
        <v>2017</v>
      </c>
      <c r="C56" s="401"/>
    </row>
    <row r="57" spans="1:3" x14ac:dyDescent="0.2">
      <c r="A57" s="62">
        <f>+'3.vol.'!C57</f>
        <v>2018</v>
      </c>
      <c r="C57" s="63"/>
    </row>
    <row r="58" spans="1:3" ht="13.5" thickBot="1" x14ac:dyDescent="0.25">
      <c r="A58" s="64">
        <f>+'3.vol.'!C58</f>
        <v>2019</v>
      </c>
      <c r="C58" s="65"/>
    </row>
    <row r="59" spans="1:3" x14ac:dyDescent="0.2">
      <c r="A59" s="403" t="str">
        <f>+'3.vol.'!C59</f>
        <v>ene-ago 19</v>
      </c>
      <c r="C59" s="67"/>
    </row>
    <row r="60" spans="1:3" ht="13.5" thickBot="1" x14ac:dyDescent="0.25">
      <c r="A60" s="404" t="str">
        <f>+'3.vol.'!C60</f>
        <v>ene-ago 20</v>
      </c>
      <c r="C60" s="68"/>
    </row>
  </sheetData>
  <sheetProtection formatCells="0" formatColumns="0" formatRows="0"/>
  <protectedRanges>
    <protectedRange sqref="C7:C49 C56:C60" name="Rango2_1"/>
    <protectedRange sqref="C56:C60" name="Rango1_1"/>
  </protectedRanges>
  <mergeCells count="3">
    <mergeCell ref="A1:C1"/>
    <mergeCell ref="A2:C2"/>
    <mergeCell ref="A3:C3"/>
  </mergeCells>
  <phoneticPr fontId="14" type="noConversion"/>
  <printOptions horizontalCentered="1" verticalCentered="1"/>
  <pageMargins left="0.39370078740157483" right="0.39370078740157483" top="0.82677165354330717" bottom="0.78740157480314965" header="0.19685039370078741" footer="0.31496062992125984"/>
  <pageSetup paperSize="9" scale="96" orientation="portrait" horizontalDpi="300" verticalDpi="300" r:id="rId1"/>
  <headerFooter alignWithMargins="0">
    <oddHeader>&amp;R2020 - Año del General Manuel Belgrano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60"/>
  <sheetViews>
    <sheetView topLeftCell="A49" workbookViewId="0">
      <selection activeCell="C51" sqref="C51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69" customWidth="1"/>
    <col min="4" max="8" width="11.42578125" style="52"/>
    <col min="9" max="9" width="18.5703125" style="52" customWidth="1"/>
    <col min="10" max="16384" width="11.42578125" style="52"/>
  </cols>
  <sheetData>
    <row r="1" spans="1:9" x14ac:dyDescent="0.2">
      <c r="A1" s="446" t="s">
        <v>168</v>
      </c>
      <c r="B1" s="446"/>
      <c r="C1" s="446"/>
    </row>
    <row r="2" spans="1:9" ht="13.5" thickBot="1" x14ac:dyDescent="0.25">
      <c r="A2" s="446" t="s">
        <v>202</v>
      </c>
      <c r="B2" s="446"/>
      <c r="C2" s="446"/>
    </row>
    <row r="3" spans="1:9" ht="13.5" thickBot="1" x14ac:dyDescent="0.25">
      <c r="A3" s="446" t="s">
        <v>108</v>
      </c>
      <c r="B3" s="446"/>
      <c r="C3" s="446"/>
      <c r="E3" s="448"/>
      <c r="F3" s="449"/>
      <c r="G3" s="102"/>
      <c r="I3" s="307" t="s">
        <v>182</v>
      </c>
    </row>
    <row r="4" spans="1:9" ht="13.5" thickBot="1" x14ac:dyDescent="0.25">
      <c r="A4" s="53"/>
      <c r="C4" s="56"/>
      <c r="F4" s="448" t="s">
        <v>122</v>
      </c>
      <c r="G4" s="449"/>
      <c r="I4" s="307" t="s">
        <v>183</v>
      </c>
    </row>
    <row r="5" spans="1:9" ht="60" customHeight="1" thickBot="1" x14ac:dyDescent="0.25">
      <c r="A5" s="24" t="s">
        <v>109</v>
      </c>
      <c r="C5" s="24" t="s">
        <v>129</v>
      </c>
      <c r="F5" s="308"/>
      <c r="G5" s="308"/>
      <c r="I5" s="24" t="s">
        <v>129</v>
      </c>
    </row>
    <row r="6" spans="1:9" x14ac:dyDescent="0.2">
      <c r="A6" s="99">
        <f>+'3.vol.'!C6</f>
        <v>42736</v>
      </c>
      <c r="C6" s="267" t="str">
        <f>+I6</f>
        <v/>
      </c>
      <c r="E6" s="98"/>
      <c r="I6" s="309" t="str">
        <f>IF('4.conf'!C7&gt;0,('4.conf'!C7/'4.conf'!$F$10)*100,"")</f>
        <v/>
      </c>
    </row>
    <row r="7" spans="1:9" x14ac:dyDescent="0.2">
      <c r="A7" s="100">
        <f>+'3.vol.'!C7</f>
        <v>42767</v>
      </c>
      <c r="C7" s="265" t="str">
        <f t="shared" ref="C7:C49" si="0">+I7</f>
        <v/>
      </c>
      <c r="E7" s="98"/>
      <c r="G7" s="98"/>
      <c r="I7" s="310" t="str">
        <f>IF('4.conf'!C8&gt;0,('4.conf'!C8/'4.conf'!$F$10)*100,"")</f>
        <v/>
      </c>
    </row>
    <row r="8" spans="1:9" x14ac:dyDescent="0.2">
      <c r="A8" s="100">
        <f>+'3.vol.'!C8</f>
        <v>42795</v>
      </c>
      <c r="C8" s="265" t="str">
        <f t="shared" si="0"/>
        <v/>
      </c>
      <c r="E8" s="98"/>
      <c r="F8" s="98" t="s">
        <v>119</v>
      </c>
      <c r="I8" s="310" t="str">
        <f>IF('4.conf'!C9&gt;0,('4.conf'!C9/'4.conf'!$F$10)*100,"")</f>
        <v/>
      </c>
    </row>
    <row r="9" spans="1:9" x14ac:dyDescent="0.2">
      <c r="A9" s="100">
        <f>+'3.vol.'!C9</f>
        <v>42826</v>
      </c>
      <c r="C9" s="265" t="str">
        <f t="shared" si="0"/>
        <v/>
      </c>
      <c r="E9" s="98"/>
      <c r="F9" s="98" t="s">
        <v>120</v>
      </c>
      <c r="I9" s="310" t="str">
        <f>IF('4.conf'!C10&gt;0,('4.conf'!C10/'4.conf'!$F$10)*100,"")</f>
        <v/>
      </c>
    </row>
    <row r="10" spans="1:9" x14ac:dyDescent="0.2">
      <c r="A10" s="100">
        <f>+'3.vol.'!C10</f>
        <v>42856</v>
      </c>
      <c r="C10" s="265" t="str">
        <f t="shared" si="0"/>
        <v/>
      </c>
      <c r="F10" s="98" t="s">
        <v>121</v>
      </c>
      <c r="I10" s="310" t="str">
        <f>IF('4.conf'!C11&gt;0,('4.conf'!C11/'4.conf'!$F$10)*100,"")</f>
        <v/>
      </c>
    </row>
    <row r="11" spans="1:9" x14ac:dyDescent="0.2">
      <c r="A11" s="100">
        <f>+'3.vol.'!C11</f>
        <v>42887</v>
      </c>
      <c r="C11" s="265" t="str">
        <f t="shared" si="0"/>
        <v/>
      </c>
      <c r="F11" s="98" t="s">
        <v>184</v>
      </c>
      <c r="I11" s="310" t="str">
        <f>IF('4.conf'!C12&gt;0,('4.conf'!C12/'4.conf'!$F$10)*100,"")</f>
        <v/>
      </c>
    </row>
    <row r="12" spans="1:9" x14ac:dyDescent="0.2">
      <c r="A12" s="100">
        <f>+'3.vol.'!C12</f>
        <v>42917</v>
      </c>
      <c r="C12" s="265" t="str">
        <f t="shared" si="0"/>
        <v/>
      </c>
      <c r="I12" s="310" t="str">
        <f>IF('4.conf'!C13&gt;0,('4.conf'!C13/'4.conf'!$F$10)*100,"")</f>
        <v/>
      </c>
    </row>
    <row r="13" spans="1:9" x14ac:dyDescent="0.2">
      <c r="A13" s="100">
        <f>+'3.vol.'!C13</f>
        <v>42948</v>
      </c>
      <c r="C13" s="265" t="str">
        <f t="shared" si="0"/>
        <v/>
      </c>
      <c r="I13" s="310" t="str">
        <f>IF('4.conf'!C14&gt;0,('4.conf'!C14/'4.conf'!$F$10)*100,"")</f>
        <v/>
      </c>
    </row>
    <row r="14" spans="1:9" x14ac:dyDescent="0.2">
      <c r="A14" s="100">
        <f>+'3.vol.'!C14</f>
        <v>42979</v>
      </c>
      <c r="C14" s="265" t="str">
        <f t="shared" si="0"/>
        <v/>
      </c>
      <c r="I14" s="310" t="str">
        <f>IF('4.conf'!C15&gt;0,('4.conf'!C15/'4.conf'!$F$10)*100,"")</f>
        <v/>
      </c>
    </row>
    <row r="15" spans="1:9" x14ac:dyDescent="0.2">
      <c r="A15" s="100">
        <f>+'3.vol.'!C15</f>
        <v>43009</v>
      </c>
      <c r="C15" s="265" t="str">
        <f t="shared" si="0"/>
        <v/>
      </c>
      <c r="I15" s="310" t="str">
        <f>IF('4.conf'!C16&gt;0,('4.conf'!C16/'4.conf'!$F$10)*100,"")</f>
        <v/>
      </c>
    </row>
    <row r="16" spans="1:9" x14ac:dyDescent="0.2">
      <c r="A16" s="100">
        <f>+'3.vol.'!C16</f>
        <v>43040</v>
      </c>
      <c r="C16" s="265" t="str">
        <f t="shared" si="0"/>
        <v/>
      </c>
      <c r="I16" s="310" t="str">
        <f>IF('4.conf'!C17&gt;0,('4.conf'!C17/'4.conf'!$F$10)*100,"")</f>
        <v/>
      </c>
    </row>
    <row r="17" spans="1:9" ht="13.5" thickBot="1" x14ac:dyDescent="0.25">
      <c r="A17" s="101">
        <f>+'3.vol.'!C17</f>
        <v>43070</v>
      </c>
      <c r="C17" s="266" t="str">
        <f t="shared" si="0"/>
        <v/>
      </c>
      <c r="I17" s="311" t="str">
        <f>IF('4.conf'!C18&gt;0,('4.conf'!C18/'4.conf'!$F$10)*100,"")</f>
        <v/>
      </c>
    </row>
    <row r="18" spans="1:9" x14ac:dyDescent="0.2">
      <c r="A18" s="99">
        <f>+'3.vol.'!C18</f>
        <v>43101</v>
      </c>
      <c r="C18" s="267" t="str">
        <f t="shared" si="0"/>
        <v/>
      </c>
      <c r="I18" s="309" t="str">
        <f>IF('4.conf'!C19&gt;0,('4.conf'!C19/'4.conf'!$F$10)*100,"")</f>
        <v/>
      </c>
    </row>
    <row r="19" spans="1:9" x14ac:dyDescent="0.2">
      <c r="A19" s="100">
        <f>+'3.vol.'!C19</f>
        <v>43132</v>
      </c>
      <c r="C19" s="265" t="str">
        <f t="shared" si="0"/>
        <v/>
      </c>
      <c r="I19" s="310" t="str">
        <f>IF('4.conf'!C20&gt;0,('4.conf'!C20/'4.conf'!$F$10)*100,"")</f>
        <v/>
      </c>
    </row>
    <row r="20" spans="1:9" x14ac:dyDescent="0.2">
      <c r="A20" s="100">
        <f>+'3.vol.'!C20</f>
        <v>43160</v>
      </c>
      <c r="C20" s="265" t="str">
        <f t="shared" si="0"/>
        <v/>
      </c>
      <c r="I20" s="310" t="str">
        <f>IF('4.conf'!C21&gt;0,('4.conf'!C21/'4.conf'!$F$10)*100,"")</f>
        <v/>
      </c>
    </row>
    <row r="21" spans="1:9" x14ac:dyDescent="0.2">
      <c r="A21" s="100">
        <f>+'3.vol.'!C21</f>
        <v>43191</v>
      </c>
      <c r="C21" s="265" t="str">
        <f t="shared" si="0"/>
        <v/>
      </c>
      <c r="I21" s="310" t="str">
        <f>IF('4.conf'!C22&gt;0,('4.conf'!C22/'4.conf'!$F$10)*100,"")</f>
        <v/>
      </c>
    </row>
    <row r="22" spans="1:9" x14ac:dyDescent="0.2">
      <c r="A22" s="100">
        <f>+'3.vol.'!C22</f>
        <v>43221</v>
      </c>
      <c r="C22" s="265" t="str">
        <f t="shared" si="0"/>
        <v/>
      </c>
      <c r="I22" s="310" t="str">
        <f>IF('4.conf'!C23&gt;0,('4.conf'!C23/'4.conf'!$F$10)*100,"")</f>
        <v/>
      </c>
    </row>
    <row r="23" spans="1:9" x14ac:dyDescent="0.2">
      <c r="A23" s="100">
        <f>+'3.vol.'!C23</f>
        <v>43252</v>
      </c>
      <c r="C23" s="265" t="str">
        <f t="shared" si="0"/>
        <v/>
      </c>
      <c r="I23" s="310" t="str">
        <f>IF('4.conf'!C24&gt;0,('4.conf'!C24/'4.conf'!$F$10)*100,"")</f>
        <v/>
      </c>
    </row>
    <row r="24" spans="1:9" x14ac:dyDescent="0.2">
      <c r="A24" s="100">
        <f>+'3.vol.'!C24</f>
        <v>43282</v>
      </c>
      <c r="C24" s="265" t="str">
        <f t="shared" si="0"/>
        <v/>
      </c>
      <c r="I24" s="310" t="str">
        <f>IF('4.conf'!C25&gt;0,('4.conf'!C25/'4.conf'!$F$10)*100,"")</f>
        <v/>
      </c>
    </row>
    <row r="25" spans="1:9" x14ac:dyDescent="0.2">
      <c r="A25" s="100">
        <f>+'3.vol.'!C25</f>
        <v>43313</v>
      </c>
      <c r="C25" s="265" t="str">
        <f t="shared" si="0"/>
        <v/>
      </c>
      <c r="I25" s="310" t="str">
        <f>IF('4.conf'!C26&gt;0,('4.conf'!C26/'4.conf'!$F$10)*100,"")</f>
        <v/>
      </c>
    </row>
    <row r="26" spans="1:9" x14ac:dyDescent="0.2">
      <c r="A26" s="100">
        <f>+'3.vol.'!C26</f>
        <v>43344</v>
      </c>
      <c r="C26" s="265" t="str">
        <f t="shared" si="0"/>
        <v/>
      </c>
      <c r="I26" s="310" t="str">
        <f>IF('4.conf'!C27&gt;0,('4.conf'!C27/'4.conf'!$F$10)*100,"")</f>
        <v/>
      </c>
    </row>
    <row r="27" spans="1:9" x14ac:dyDescent="0.2">
      <c r="A27" s="100">
        <f>+'3.vol.'!C27</f>
        <v>43374</v>
      </c>
      <c r="C27" s="265" t="str">
        <f t="shared" si="0"/>
        <v/>
      </c>
      <c r="I27" s="310" t="str">
        <f>IF('4.conf'!C28&gt;0,('4.conf'!C28/'4.conf'!$F$10)*100,"")</f>
        <v/>
      </c>
    </row>
    <row r="28" spans="1:9" x14ac:dyDescent="0.2">
      <c r="A28" s="100">
        <f>+'3.vol.'!C28</f>
        <v>43405</v>
      </c>
      <c r="C28" s="265" t="str">
        <f t="shared" si="0"/>
        <v/>
      </c>
      <c r="I28" s="310" t="str">
        <f>IF('4.conf'!C29&gt;0,('4.conf'!C29/'4.conf'!$F$10)*100,"")</f>
        <v/>
      </c>
    </row>
    <row r="29" spans="1:9" ht="13.5" thickBot="1" x14ac:dyDescent="0.25">
      <c r="A29" s="101">
        <f>+'3.vol.'!C29</f>
        <v>43435</v>
      </c>
      <c r="C29" s="268" t="str">
        <f t="shared" si="0"/>
        <v/>
      </c>
      <c r="I29" s="312" t="str">
        <f>IF('4.conf'!C30&gt;0,('4.conf'!C30/'4.conf'!$F$10)*100,"")</f>
        <v/>
      </c>
    </row>
    <row r="30" spans="1:9" x14ac:dyDescent="0.2">
      <c r="A30" s="99">
        <f>+'3.vol.'!C30</f>
        <v>43466</v>
      </c>
      <c r="C30" s="269" t="str">
        <f t="shared" si="0"/>
        <v/>
      </c>
      <c r="I30" s="313" t="str">
        <f>IF('4.conf'!C31&gt;0,('4.conf'!C31/'4.conf'!$F$10)*100,"")</f>
        <v/>
      </c>
    </row>
    <row r="31" spans="1:9" x14ac:dyDescent="0.2">
      <c r="A31" s="100">
        <f>+'3.vol.'!C31</f>
        <v>43497</v>
      </c>
      <c r="C31" s="265" t="str">
        <f t="shared" si="0"/>
        <v/>
      </c>
      <c r="I31" s="310" t="str">
        <f>IF('4.conf'!C32&gt;0,('4.conf'!C32/'4.conf'!$F$10)*100,"")</f>
        <v/>
      </c>
    </row>
    <row r="32" spans="1:9" x14ac:dyDescent="0.2">
      <c r="A32" s="100">
        <f>+'3.vol.'!C32</f>
        <v>43525</v>
      </c>
      <c r="C32" s="265" t="str">
        <f t="shared" si="0"/>
        <v/>
      </c>
      <c r="I32" s="310" t="str">
        <f>IF('4.conf'!C33&gt;0,('4.conf'!C33/'4.conf'!$F$10)*100,"")</f>
        <v/>
      </c>
    </row>
    <row r="33" spans="1:9" x14ac:dyDescent="0.2">
      <c r="A33" s="100">
        <f>+'3.vol.'!C33</f>
        <v>43556</v>
      </c>
      <c r="C33" s="265" t="str">
        <f t="shared" si="0"/>
        <v/>
      </c>
      <c r="I33" s="310" t="str">
        <f>IF('4.conf'!C34&gt;0,('4.conf'!C34/'4.conf'!$F$10)*100,"")</f>
        <v/>
      </c>
    </row>
    <row r="34" spans="1:9" x14ac:dyDescent="0.2">
      <c r="A34" s="100">
        <f>+'3.vol.'!C34</f>
        <v>43586</v>
      </c>
      <c r="C34" s="265" t="str">
        <f t="shared" si="0"/>
        <v/>
      </c>
      <c r="I34" s="310" t="str">
        <f>IF('4.conf'!C35&gt;0,('4.conf'!C35/'4.conf'!$F$10)*100,"")</f>
        <v/>
      </c>
    </row>
    <row r="35" spans="1:9" x14ac:dyDescent="0.2">
      <c r="A35" s="100">
        <f>+'3.vol.'!C35</f>
        <v>43617</v>
      </c>
      <c r="C35" s="265" t="str">
        <f t="shared" si="0"/>
        <v/>
      </c>
      <c r="I35" s="310" t="str">
        <f>IF('4.conf'!C36&gt;0,('4.conf'!C36/'4.conf'!$F$10)*100,"")</f>
        <v/>
      </c>
    </row>
    <row r="36" spans="1:9" x14ac:dyDescent="0.2">
      <c r="A36" s="100">
        <f>+'3.vol.'!C36</f>
        <v>43647</v>
      </c>
      <c r="C36" s="265" t="str">
        <f t="shared" si="0"/>
        <v/>
      </c>
      <c r="I36" s="310" t="str">
        <f>IF('4.conf'!C37&gt;0,('4.conf'!C37/'4.conf'!$F$10)*100,"")</f>
        <v/>
      </c>
    </row>
    <row r="37" spans="1:9" x14ac:dyDescent="0.2">
      <c r="A37" s="100">
        <f>+'3.vol.'!C37</f>
        <v>43678</v>
      </c>
      <c r="C37" s="265" t="str">
        <f t="shared" si="0"/>
        <v/>
      </c>
      <c r="I37" s="310" t="str">
        <f>IF('4.conf'!C38&gt;0,('4.conf'!C38/'4.conf'!$F$10)*100,"")</f>
        <v/>
      </c>
    </row>
    <row r="38" spans="1:9" x14ac:dyDescent="0.2">
      <c r="A38" s="100">
        <f>+'3.vol.'!C38</f>
        <v>43709</v>
      </c>
      <c r="C38" s="265" t="str">
        <f t="shared" si="0"/>
        <v/>
      </c>
      <c r="I38" s="310" t="str">
        <f>IF('4.conf'!C39&gt;0,('4.conf'!C39/'4.conf'!$F$10)*100,"")</f>
        <v/>
      </c>
    </row>
    <row r="39" spans="1:9" x14ac:dyDescent="0.2">
      <c r="A39" s="100">
        <f>+'3.vol.'!C39</f>
        <v>43739</v>
      </c>
      <c r="C39" s="265" t="str">
        <f t="shared" si="0"/>
        <v/>
      </c>
      <c r="I39" s="310" t="str">
        <f>IF('4.conf'!C40&gt;0,('4.conf'!C40/'4.conf'!$F$10)*100,"")</f>
        <v/>
      </c>
    </row>
    <row r="40" spans="1:9" x14ac:dyDescent="0.2">
      <c r="A40" s="100">
        <f>+'3.vol.'!C40</f>
        <v>43770</v>
      </c>
      <c r="C40" s="265" t="str">
        <f t="shared" si="0"/>
        <v/>
      </c>
      <c r="I40" s="310" t="str">
        <f>IF('4.conf'!C41&gt;0,('4.conf'!C41/'4.conf'!$F$10)*100,"")</f>
        <v/>
      </c>
    </row>
    <row r="41" spans="1:9" ht="13.5" thickBot="1" x14ac:dyDescent="0.25">
      <c r="A41" s="103">
        <f>+'3.vol.'!C41</f>
        <v>43800</v>
      </c>
      <c r="C41" s="268" t="str">
        <f t="shared" si="0"/>
        <v/>
      </c>
      <c r="I41" s="312" t="str">
        <f>IF('4.conf'!C42&gt;0,('4.conf'!C42/'4.conf'!$F$10)*100,"")</f>
        <v/>
      </c>
    </row>
    <row r="42" spans="1:9" x14ac:dyDescent="0.2">
      <c r="A42" s="99">
        <f>+'3.vol.'!C42</f>
        <v>43831</v>
      </c>
      <c r="C42" s="269" t="str">
        <f t="shared" si="0"/>
        <v/>
      </c>
      <c r="I42" s="313" t="str">
        <f>IF('4.conf'!C43&gt;0,('4.conf'!C43/'4.conf'!$F$10)*100,"")</f>
        <v/>
      </c>
    </row>
    <row r="43" spans="1:9" x14ac:dyDescent="0.2">
      <c r="A43" s="100">
        <f>+'3.vol.'!C43</f>
        <v>43862</v>
      </c>
      <c r="C43" s="265" t="str">
        <f t="shared" si="0"/>
        <v/>
      </c>
      <c r="I43" s="310" t="str">
        <f>IF('4.conf'!C44&gt;0,('4.conf'!C44/'4.conf'!$F$10)*100,"")</f>
        <v/>
      </c>
    </row>
    <row r="44" spans="1:9" x14ac:dyDescent="0.2">
      <c r="A44" s="100">
        <f>+'3.vol.'!C44</f>
        <v>43891</v>
      </c>
      <c r="C44" s="265" t="str">
        <f t="shared" si="0"/>
        <v/>
      </c>
      <c r="I44" s="310" t="str">
        <f>IF('4.conf'!C45&gt;0,('4.conf'!C45/'4.conf'!$F$10)*100,"")</f>
        <v/>
      </c>
    </row>
    <row r="45" spans="1:9" x14ac:dyDescent="0.2">
      <c r="A45" s="100">
        <f>+'3.vol.'!C45</f>
        <v>43922</v>
      </c>
      <c r="C45" s="265" t="str">
        <f t="shared" si="0"/>
        <v/>
      </c>
      <c r="I45" s="310" t="str">
        <f>IF('4.conf'!C46&gt;0,('4.conf'!C46/'4.conf'!$F$10)*100,"")</f>
        <v/>
      </c>
    </row>
    <row r="46" spans="1:9" x14ac:dyDescent="0.2">
      <c r="A46" s="100">
        <f>+'3.vol.'!C46</f>
        <v>43952</v>
      </c>
      <c r="C46" s="265" t="str">
        <f t="shared" si="0"/>
        <v/>
      </c>
      <c r="I46" s="310" t="str">
        <f>IF('4.conf'!C47&gt;0,('4.conf'!C47/'4.conf'!$F$10)*100,"")</f>
        <v/>
      </c>
    </row>
    <row r="47" spans="1:9" x14ac:dyDescent="0.2">
      <c r="A47" s="100">
        <f>+'3.vol.'!C47</f>
        <v>43983</v>
      </c>
      <c r="C47" s="265" t="str">
        <f t="shared" si="0"/>
        <v/>
      </c>
      <c r="I47" s="310" t="str">
        <f>IF('4.conf'!C48&gt;0,('4.conf'!C48/'4.conf'!$F$10)*100,"")</f>
        <v/>
      </c>
    </row>
    <row r="48" spans="1:9" x14ac:dyDescent="0.2">
      <c r="A48" s="100">
        <f>+'3.vol.'!C48</f>
        <v>44013</v>
      </c>
      <c r="C48" s="265" t="str">
        <f t="shared" si="0"/>
        <v/>
      </c>
      <c r="I48" s="310" t="str">
        <f>IF('4.conf'!C49&gt;0,('4.conf'!C49/'4.conf'!$F$10)*100,"")</f>
        <v/>
      </c>
    </row>
    <row r="49" spans="1:9" ht="13.5" thickBot="1" x14ac:dyDescent="0.25">
      <c r="A49" s="101">
        <f>+'3.vol.'!C49</f>
        <v>44044</v>
      </c>
      <c r="C49" s="266" t="str">
        <f t="shared" si="0"/>
        <v/>
      </c>
      <c r="I49" s="310" t="str">
        <f>IF('4.conf'!C50&gt;0,('4.conf'!C50/'4.conf'!$F$10)*100,"")</f>
        <v/>
      </c>
    </row>
    <row r="50" spans="1:9" ht="13.5" thickBot="1" x14ac:dyDescent="0.25">
      <c r="A50" s="46"/>
      <c r="C50" s="49"/>
    </row>
    <row r="51" spans="1:9" ht="57.75" customHeight="1" thickBot="1" x14ac:dyDescent="0.25">
      <c r="A51" s="70" t="str">
        <f>+'3.vol.'!C51</f>
        <v>Año</v>
      </c>
      <c r="C51" s="24" t="str">
        <f t="shared" ref="C51:C59" si="1">+I51</f>
        <v>EXPORTACIONES US$ FOB   RESÚMEN PÚBLICO</v>
      </c>
      <c r="I51" s="24" t="str">
        <f>+I5</f>
        <v>EXPORTACIONES US$ FOB   RESÚMEN PÚBLICO</v>
      </c>
    </row>
    <row r="52" spans="1:9" x14ac:dyDescent="0.2">
      <c r="A52" s="305">
        <f>+'3.vol.'!C53</f>
        <v>2014</v>
      </c>
      <c r="C52" s="270" t="str">
        <f t="shared" si="1"/>
        <v/>
      </c>
      <c r="I52" s="314" t="str">
        <f>IF('4.conf'!C53&gt;0,('4.conf'!C53/'4.conf'!$F$10)*100,"")</f>
        <v/>
      </c>
    </row>
    <row r="53" spans="1:9" x14ac:dyDescent="0.2">
      <c r="A53" s="306">
        <f>+'3.vol.'!C54</f>
        <v>2015</v>
      </c>
      <c r="C53" s="271" t="str">
        <f t="shared" si="1"/>
        <v/>
      </c>
      <c r="I53" s="315" t="str">
        <f>IF('4.conf'!C54&gt;0,('4.conf'!C54/'4.conf'!$F$10)*100,"")</f>
        <v/>
      </c>
    </row>
    <row r="54" spans="1:9" ht="13.5" thickBot="1" x14ac:dyDescent="0.25">
      <c r="A54" s="306">
        <f>+'3.vol.'!C55</f>
        <v>2016</v>
      </c>
      <c r="C54" s="271" t="str">
        <f t="shared" si="1"/>
        <v/>
      </c>
      <c r="I54" s="316" t="str">
        <f>IF('4.conf'!C55&gt;0,('4.conf'!C55/'4.conf'!$F$10)*100,"")</f>
        <v/>
      </c>
    </row>
    <row r="55" spans="1:9" x14ac:dyDescent="0.2">
      <c r="A55" s="60">
        <f>+'3.vol.'!C56</f>
        <v>2017</v>
      </c>
      <c r="C55" s="407" t="str">
        <f t="shared" si="1"/>
        <v/>
      </c>
      <c r="I55" s="314" t="str">
        <f>IF('4.conf'!C56&gt;0,('4.conf'!C56/'4.conf'!$F$10)*100,"")</f>
        <v/>
      </c>
    </row>
    <row r="56" spans="1:9" x14ac:dyDescent="0.2">
      <c r="A56" s="62">
        <f>+'3.vol.'!C57</f>
        <v>2018</v>
      </c>
      <c r="C56" s="271" t="str">
        <f t="shared" si="1"/>
        <v/>
      </c>
      <c r="I56" s="315" t="str">
        <f>IF('4.conf'!C57&gt;0,('4.conf'!C57/'4.conf'!$F$10)*100,"")</f>
        <v/>
      </c>
    </row>
    <row r="57" spans="1:9" ht="13.5" thickBot="1" x14ac:dyDescent="0.25">
      <c r="A57" s="64">
        <f>+'3.vol.'!C58</f>
        <v>2019</v>
      </c>
      <c r="C57" s="272" t="str">
        <f t="shared" si="1"/>
        <v/>
      </c>
      <c r="I57" s="316" t="str">
        <f>IF('4.conf'!C58&gt;0,('4.conf'!C58/'4.conf'!$F$10)*100,"")</f>
        <v/>
      </c>
    </row>
    <row r="58" spans="1:9" x14ac:dyDescent="0.2">
      <c r="A58" s="403" t="str">
        <f>+'3.vol.'!C59</f>
        <v>ene-ago 19</v>
      </c>
      <c r="C58" s="273" t="str">
        <f t="shared" si="1"/>
        <v/>
      </c>
      <c r="I58" s="317" t="str">
        <f>IF('4.conf'!C59&gt;0,('4.conf'!C59/'4.conf'!$F$10)*100,"")</f>
        <v/>
      </c>
    </row>
    <row r="59" spans="1:9" ht="13.5" thickBot="1" x14ac:dyDescent="0.25">
      <c r="A59" s="404" t="str">
        <f>+'3.vol.'!C60</f>
        <v>ene-ago 20</v>
      </c>
      <c r="C59" s="274" t="str">
        <f t="shared" si="1"/>
        <v/>
      </c>
      <c r="I59" s="318" t="str">
        <f>IF('4.conf'!C60&gt;0,('4.conf'!C60/'4.conf'!$F$10)*100,"")</f>
        <v/>
      </c>
    </row>
    <row r="60" spans="1:9" x14ac:dyDescent="0.2">
      <c r="I60" s="52" t="str">
        <f>IF('4.conf'!C61&gt;0,('4.conf'!C61/'4.conf'!$F$10)*100,"")</f>
        <v/>
      </c>
    </row>
  </sheetData>
  <sheetProtection formatCells="0" formatColumns="0" formatRows="0"/>
  <protectedRanges>
    <protectedRange sqref="C52:C59 C6:C49" name="Rango2_1"/>
    <protectedRange sqref="C52:C59" name="Rango1_1"/>
  </protectedRanges>
  <mergeCells count="5">
    <mergeCell ref="E3:F3"/>
    <mergeCell ref="A1:C1"/>
    <mergeCell ref="A2:C2"/>
    <mergeCell ref="A3:C3"/>
    <mergeCell ref="F4:G4"/>
  </mergeCells>
  <phoneticPr fontId="14" type="noConversion"/>
  <printOptions horizontalCentered="1" verticalCentered="1"/>
  <pageMargins left="0.39370078740157483" right="0.39370078740157483" top="0.82677165354330717" bottom="0.78740157480314965" header="0.19685039370078741" footer="0.31496062992125984"/>
  <pageSetup paperSize="9" scale="87" orientation="portrait" horizontalDpi="300" verticalDpi="300" r:id="rId1"/>
  <headerFooter alignWithMargins="0">
    <oddHeader>&amp;R2020 - Año del General Manuel Belgrano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13"/>
  <sheetViews>
    <sheetView showGridLines="0" workbookViewId="0">
      <selection activeCell="C51" sqref="C51"/>
    </sheetView>
  </sheetViews>
  <sheetFormatPr baseColWidth="10" defaultRowHeight="12.75" x14ac:dyDescent="0.2"/>
  <cols>
    <col min="1" max="1" width="35.8554687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33" customFormat="1" x14ac:dyDescent="0.2">
      <c r="A1" s="119" t="s">
        <v>127</v>
      </c>
      <c r="B1" s="119"/>
    </row>
    <row r="2" spans="1:2" s="133" customFormat="1" x14ac:dyDescent="0.2">
      <c r="A2" s="119" t="s">
        <v>203</v>
      </c>
      <c r="B2" s="119"/>
    </row>
    <row r="3" spans="1:2" ht="13.5" thickBot="1" x14ac:dyDescent="0.25"/>
    <row r="4" spans="1:2" ht="13.5" thickBot="1" x14ac:dyDescent="0.25">
      <c r="A4" s="379" t="s">
        <v>12</v>
      </c>
      <c r="B4" s="379" t="s">
        <v>214</v>
      </c>
    </row>
    <row r="5" spans="1:2" x14ac:dyDescent="0.2">
      <c r="A5" s="380">
        <f>'3.vol.'!C53</f>
        <v>2014</v>
      </c>
      <c r="B5" s="381"/>
    </row>
    <row r="6" spans="1:2" x14ac:dyDescent="0.2">
      <c r="A6" s="382">
        <f>'3.vol.'!C54</f>
        <v>2015</v>
      </c>
      <c r="B6" s="383"/>
    </row>
    <row r="7" spans="1:2" ht="13.5" thickBot="1" x14ac:dyDescent="0.25">
      <c r="A7" s="384">
        <f>'3.vol.'!C55</f>
        <v>2016</v>
      </c>
      <c r="B7" s="385"/>
    </row>
    <row r="8" spans="1:2" x14ac:dyDescent="0.2">
      <c r="A8" s="386">
        <f>'3.vol.'!C56</f>
        <v>2017</v>
      </c>
      <c r="B8" s="387"/>
    </row>
    <row r="9" spans="1:2" x14ac:dyDescent="0.2">
      <c r="A9" s="382">
        <f>'3.vol.'!C57</f>
        <v>2018</v>
      </c>
      <c r="B9" s="383"/>
    </row>
    <row r="10" spans="1:2" x14ac:dyDescent="0.2">
      <c r="A10" s="382">
        <f>'3.vol.'!C58</f>
        <v>2019</v>
      </c>
      <c r="B10" s="383"/>
    </row>
    <row r="11" spans="1:2" x14ac:dyDescent="0.2">
      <c r="A11" s="382" t="str">
        <f>'3.vol.'!C59</f>
        <v>ene-ago 19</v>
      </c>
      <c r="B11" s="359"/>
    </row>
    <row r="12" spans="1:2" ht="13.5" thickBot="1" x14ac:dyDescent="0.25">
      <c r="A12" s="384" t="str">
        <f>'3.vol.'!C60</f>
        <v>ene-ago 20</v>
      </c>
      <c r="B12" s="361"/>
    </row>
    <row r="13" spans="1:2" x14ac:dyDescent="0.2">
      <c r="A13" s="132"/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31496062992125984"/>
  <pageSetup paperSize="9" orientation="landscape" horizontalDpi="4294967292" verticalDpi="300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24</vt:i4>
      </vt:variant>
    </vt:vector>
  </HeadingPairs>
  <TitlesOfParts>
    <vt:vector size="50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7.costos totales coproductos</vt:lpstr>
      <vt:lpstr>8.a.... Costos</vt:lpstr>
      <vt:lpstr>8.b.... Costos</vt:lpstr>
      <vt:lpstr>9.a.adicional costos</vt:lpstr>
      <vt:lpstr>9.b.adicional costos</vt:lpstr>
      <vt:lpstr>-10.a--precios</vt:lpstr>
      <vt:lpstr>-10.b-precios</vt:lpstr>
      <vt:lpstr>11- impo </vt:lpstr>
      <vt:lpstr>12Reventa</vt:lpstr>
      <vt:lpstr>13 existencias</vt:lpstr>
      <vt:lpstr>14 impo semi </vt:lpstr>
      <vt:lpstr>16-pr internac</vt:lpstr>
      <vt:lpstr>11-Máx. Prod.</vt:lpstr>
      <vt:lpstr>14-horas trabajadas</vt:lpstr>
      <vt:lpstr>'1.modelos'!Área_de_impresión</vt:lpstr>
      <vt:lpstr>'-10.a--precios'!Área_de_impresión</vt:lpstr>
      <vt:lpstr>'-10.b-precios'!Área_de_impresión</vt:lpstr>
      <vt:lpstr>'11- impo '!Área_de_impresión</vt:lpstr>
      <vt:lpstr>'11-Máx. Prod.'!Área_de_impresión</vt:lpstr>
      <vt:lpstr>'12Reventa'!Área_de_impresión</vt:lpstr>
      <vt:lpstr>'13 existencias'!Área_de_impresión</vt:lpstr>
      <vt:lpstr>'14 impo semi '!Área_de_impresión</vt:lpstr>
      <vt:lpstr>'14-horas trabajadas'!Área_de_impresión</vt:lpstr>
      <vt:lpstr>'2. prod.  nac.'!Área_de_impresión</vt:lpstr>
      <vt:lpstr>'3.vol.'!Área_de_impresión</vt:lpstr>
      <vt:lpstr>'4.$'!Área_de_impresión</vt:lpstr>
      <vt:lpstr>'4.conf'!Área_de_impresión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'7.costos totales coproductos'!Área_de_impresión</vt:lpstr>
      <vt:lpstr>'8.a.... Costos'!Área_de_impresión</vt:lpstr>
      <vt:lpstr>'8.b.... Costos'!Área_de_impresión</vt:lpstr>
      <vt:lpstr>'9.a.adicional costos'!Área_de_impresión</vt:lpstr>
      <vt:lpstr>'9.b.adicional 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2020-10-01T00:04:21Z</cp:lastPrinted>
  <dcterms:created xsi:type="dcterms:W3CDTF">1996-10-10T17:31:07Z</dcterms:created>
  <dcterms:modified xsi:type="dcterms:W3CDTF">2020-10-01T00:05:35Z</dcterms:modified>
</cp:coreProperties>
</file>