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Expedientes en Tramite C.N.C.E\Dumping\2017.064\040 Cuestionarios\10 Modelo Enviado\Importadores Investigados\"/>
    </mc:Choice>
  </mc:AlternateContent>
  <bookViews>
    <workbookView xWindow="480" yWindow="225" windowWidth="8895" windowHeight="4500" tabRatio="849" firstSheet="5" activeTab="12"/>
  </bookViews>
  <sheets>
    <sheet name="parámetros e instrucciones" sheetId="17" r:id="rId1"/>
    <sheet name="anexo" sheetId="1" r:id="rId2"/>
    <sheet name="1.modelos prod.invest." sheetId="2" r:id="rId3"/>
    <sheet name="2.a- impo investigadas China" sheetId="7" r:id="rId4"/>
    <sheet name="2.b Impo investigadas India" sheetId="21" r:id="rId5"/>
    <sheet name="3. Impo no investigadas" sheetId="22" r:id="rId6"/>
    <sheet name="4.a.I Costos China" sheetId="9" r:id="rId7"/>
    <sheet name="4.a.II Costos India" sheetId="23" r:id="rId8"/>
    <sheet name="4.b-costos" sheetId="20" r:id="rId9"/>
    <sheet name="5.a-precios China" sheetId="10" r:id="rId10"/>
    <sheet name="5.b-precios India" sheetId="24" r:id="rId11"/>
    <sheet name="6. Compras Internas" sheetId="25" r:id="rId12"/>
    <sheet name="7- reventa" sheetId="19" r:id="rId13"/>
    <sheet name="8-existencias" sheetId="18" r:id="rId14"/>
  </sheets>
  <externalReferences>
    <externalReference r:id="rId15"/>
    <externalReference r:id="rId16"/>
  </externalReferences>
  <definedNames>
    <definedName name="al">[1]PARAMETROS!$C$5</definedName>
    <definedName name="año1">'[2]0a_Parámetros'!$H$7</definedName>
    <definedName name="_xlnm.Print_Area" localSheetId="2">'1.modelos prod.invest.'!$A$1:$F$41</definedName>
    <definedName name="_xlnm.Print_Area" localSheetId="3">'2.a- impo investigadas China'!$A$1:$F$53</definedName>
    <definedName name="_xlnm.Print_Area" localSheetId="4">'2.b Impo investigadas India'!$A$1:$G$54</definedName>
    <definedName name="_xlnm.Print_Area" localSheetId="5">'3. Impo no investigadas'!$A$1:$F$52</definedName>
    <definedName name="_xlnm.Print_Area" localSheetId="6">'4.a.I Costos China'!$A$1:$J$42</definedName>
    <definedName name="_xlnm.Print_Area" localSheetId="7">'4.a.II Costos India'!$A$1:$J$41</definedName>
    <definedName name="_xlnm.Print_Area" localSheetId="8">'4.b-costos'!$A$1:$J$44</definedName>
    <definedName name="_xlnm.Print_Area" localSheetId="9">'5.a-precios China'!$A$1:$G$54</definedName>
    <definedName name="_xlnm.Print_Area" localSheetId="10">'5.b-precios India'!$A$1:$F$54</definedName>
    <definedName name="_xlnm.Print_Area" localSheetId="11">'6. Compras Internas'!$A$1:$E$57</definedName>
    <definedName name="_xlnm.Print_Area" localSheetId="12">'7- reventa'!$A$1:$I$54</definedName>
    <definedName name="_xlnm.Print_Area" localSheetId="13">'8-existencias'!$A$1:$F$12</definedName>
    <definedName name="_xlnm.Print_Area" localSheetId="1">anexo!$C$10</definedName>
  </definedNames>
  <calcPr calcId="152511" calcMode="manual"/>
</workbook>
</file>

<file path=xl/calcChain.xml><?xml version="1.0" encoding="utf-8"?>
<calcChain xmlns="http://schemas.openxmlformats.org/spreadsheetml/2006/main">
  <c r="C19" i="18" l="1"/>
  <c r="C18" i="18"/>
  <c r="D64" i="7"/>
  <c r="C64" i="7"/>
  <c r="I64" i="19"/>
  <c r="H64" i="19"/>
  <c r="G64" i="19"/>
  <c r="F64" i="19"/>
  <c r="E64" i="19"/>
  <c r="D64" i="19"/>
  <c r="C64" i="19"/>
  <c r="B64" i="19"/>
  <c r="C63" i="24"/>
  <c r="D63" i="24"/>
  <c r="C63" i="10"/>
  <c r="D63" i="10"/>
  <c r="D64" i="22"/>
  <c r="C64" i="22"/>
  <c r="C64" i="21"/>
  <c r="D64" i="21"/>
  <c r="D62" i="24"/>
  <c r="C62" i="24"/>
  <c r="D61" i="24"/>
  <c r="C61" i="24"/>
  <c r="B61" i="24"/>
  <c r="D60" i="24"/>
  <c r="C60" i="24"/>
  <c r="B60" i="24"/>
  <c r="D59" i="24"/>
  <c r="C59" i="24"/>
  <c r="B53" i="24"/>
  <c r="B63" i="24"/>
  <c r="B52" i="24"/>
  <c r="B62" i="24"/>
  <c r="B50" i="24"/>
  <c r="B49" i="24"/>
  <c r="B48" i="24"/>
  <c r="B59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A44" i="25"/>
  <c r="A36" i="25"/>
  <c r="A32" i="25"/>
  <c r="A28" i="25"/>
  <c r="A24" i="25"/>
  <c r="A20" i="25"/>
  <c r="A16" i="25"/>
  <c r="A12" i="25"/>
  <c r="A8" i="25"/>
  <c r="A3" i="25"/>
  <c r="H50" i="23"/>
  <c r="F50" i="23"/>
  <c r="D50" i="23"/>
  <c r="B50" i="23"/>
  <c r="H49" i="23"/>
  <c r="F49" i="23"/>
  <c r="D49" i="23"/>
  <c r="B49" i="23"/>
  <c r="A3" i="22"/>
  <c r="A64" i="22"/>
  <c r="D63" i="22"/>
  <c r="C63" i="22"/>
  <c r="A63" i="22"/>
  <c r="D62" i="22"/>
  <c r="C62" i="22"/>
  <c r="D61" i="22"/>
  <c r="C61" i="22"/>
  <c r="D60" i="22"/>
  <c r="C60" i="22"/>
  <c r="A64" i="21"/>
  <c r="D63" i="21"/>
  <c r="C63" i="21"/>
  <c r="A63" i="21"/>
  <c r="D62" i="21"/>
  <c r="C62" i="21"/>
  <c r="D61" i="21"/>
  <c r="C61" i="21"/>
  <c r="D60" i="21"/>
  <c r="C60" i="21"/>
  <c r="A3" i="21"/>
  <c r="B50" i="20"/>
  <c r="D50" i="20"/>
  <c r="F50" i="20"/>
  <c r="H50" i="20"/>
  <c r="B51" i="20"/>
  <c r="D51" i="20"/>
  <c r="F51" i="20"/>
  <c r="H51" i="20"/>
  <c r="B53" i="10"/>
  <c r="B63" i="10"/>
  <c r="B52" i="10"/>
  <c r="B50" i="10"/>
  <c r="B61" i="10"/>
  <c r="B49" i="10"/>
  <c r="B48" i="10"/>
  <c r="B59" i="10"/>
  <c r="B46" i="10"/>
  <c r="A45" i="25"/>
  <c r="B45" i="10"/>
  <c r="B44" i="10"/>
  <c r="A43" i="25"/>
  <c r="B43" i="10"/>
  <c r="B42" i="10"/>
  <c r="B41" i="10"/>
  <c r="A40" i="25"/>
  <c r="B40" i="10"/>
  <c r="A39" i="25"/>
  <c r="B39" i="10"/>
  <c r="B38" i="10"/>
  <c r="B37" i="10"/>
  <c r="B36" i="10"/>
  <c r="A35" i="25"/>
  <c r="B35" i="10"/>
  <c r="A34" i="25"/>
  <c r="B34" i="10"/>
  <c r="A33" i="25"/>
  <c r="B33" i="10"/>
  <c r="B32" i="10"/>
  <c r="A31" i="25"/>
  <c r="B31" i="10"/>
  <c r="A30" i="25"/>
  <c r="B30" i="10"/>
  <c r="A29" i="25"/>
  <c r="B29" i="10"/>
  <c r="B28" i="10"/>
  <c r="A27" i="25"/>
  <c r="B27" i="10"/>
  <c r="A26" i="25"/>
  <c r="B26" i="10"/>
  <c r="A25" i="25"/>
  <c r="B25" i="10"/>
  <c r="B24" i="10"/>
  <c r="A23" i="25"/>
  <c r="B23" i="10"/>
  <c r="A22" i="25"/>
  <c r="B22" i="10"/>
  <c r="A21" i="25"/>
  <c r="B21" i="10"/>
  <c r="B20" i="10"/>
  <c r="A19" i="25"/>
  <c r="B19" i="10"/>
  <c r="A18" i="25"/>
  <c r="B18" i="10"/>
  <c r="A17" i="25"/>
  <c r="B17" i="10"/>
  <c r="B16" i="10"/>
  <c r="A15" i="25"/>
  <c r="B15" i="10"/>
  <c r="A14" i="25"/>
  <c r="B14" i="10"/>
  <c r="A13" i="25"/>
  <c r="B13" i="10"/>
  <c r="B12" i="10"/>
  <c r="A11" i="25"/>
  <c r="B11" i="10"/>
  <c r="A10" i="25"/>
  <c r="B10" i="10"/>
  <c r="A9" i="25"/>
  <c r="B9" i="10"/>
  <c r="A60" i="19"/>
  <c r="A18" i="18"/>
  <c r="A3" i="19"/>
  <c r="A3" i="7"/>
  <c r="C22" i="18"/>
  <c r="C21" i="18"/>
  <c r="C20" i="18"/>
  <c r="C63" i="19"/>
  <c r="D63" i="19"/>
  <c r="E63" i="19"/>
  <c r="F63" i="19"/>
  <c r="G63" i="19"/>
  <c r="H63" i="19"/>
  <c r="I63" i="19"/>
  <c r="B63" i="19"/>
  <c r="C17" i="18"/>
  <c r="B60" i="19"/>
  <c r="C60" i="19"/>
  <c r="D60" i="19"/>
  <c r="E60" i="19"/>
  <c r="F60" i="19"/>
  <c r="G60" i="19"/>
  <c r="H60" i="19"/>
  <c r="I60" i="19"/>
  <c r="B61" i="19"/>
  <c r="C61" i="19"/>
  <c r="D61" i="19"/>
  <c r="E61" i="19"/>
  <c r="F61" i="19"/>
  <c r="G61" i="19"/>
  <c r="H61" i="19"/>
  <c r="I61" i="19"/>
  <c r="B62" i="19"/>
  <c r="C62" i="19"/>
  <c r="D62" i="19"/>
  <c r="E62" i="19"/>
  <c r="F62" i="19"/>
  <c r="G62" i="19"/>
  <c r="H62" i="19"/>
  <c r="I62" i="19"/>
  <c r="D62" i="10"/>
  <c r="C62" i="10"/>
  <c r="D63" i="7"/>
  <c r="C63" i="7"/>
  <c r="B50" i="9"/>
  <c r="H50" i="9"/>
  <c r="F50" i="9"/>
  <c r="D50" i="9"/>
  <c r="H49" i="9"/>
  <c r="F49" i="9"/>
  <c r="D49" i="9"/>
  <c r="B49" i="9"/>
  <c r="C59" i="10"/>
  <c r="B62" i="10"/>
  <c r="D61" i="10"/>
  <c r="C61" i="10"/>
  <c r="D60" i="10"/>
  <c r="C60" i="10"/>
  <c r="D59" i="10"/>
  <c r="C62" i="7"/>
  <c r="A64" i="7"/>
  <c r="A63" i="7"/>
  <c r="D62" i="7"/>
  <c r="D61" i="7"/>
  <c r="C61" i="7"/>
  <c r="D60" i="7"/>
  <c r="C60" i="7"/>
  <c r="A61" i="19"/>
  <c r="A19" i="18"/>
  <c r="A62" i="19"/>
  <c r="A20" i="18"/>
  <c r="A63" i="19"/>
  <c r="A21" i="18"/>
  <c r="B60" i="10"/>
  <c r="A64" i="19"/>
  <c r="A22" i="18"/>
  <c r="A37" i="25"/>
  <c r="A42" i="25"/>
  <c r="A41" i="25"/>
  <c r="A38" i="25"/>
</calcChain>
</file>

<file path=xl/sharedStrings.xml><?xml version="1.0" encoding="utf-8"?>
<sst xmlns="http://schemas.openxmlformats.org/spreadsheetml/2006/main" count="352" uniqueCount="127">
  <si>
    <t>ANEXO ESTADÍSTICO</t>
  </si>
  <si>
    <t>Cuadro N° 1</t>
  </si>
  <si>
    <t>RANKING</t>
  </si>
  <si>
    <t>Características técnicas, físicas, etc.</t>
  </si>
  <si>
    <t>Cuadro N° 3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</si>
  <si>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</si>
  <si>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</si>
  <si>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</si>
  <si>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</si>
  <si>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</si>
  <si>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</si>
  <si>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</si>
  <si>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</si>
  <si>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</si>
  <si>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</si>
  <si>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</si>
  <si>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</si>
  <si>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</si>
  <si>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</si>
  <si>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</si>
  <si>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</si>
  <si>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</si>
  <si>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</si>
  <si>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</si>
  <si>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</si>
  <si>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</si>
  <si>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</si>
  <si>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</si>
  <si>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</si>
  <si>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</si>
  <si>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</si>
  <si>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</si>
  <si>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</si>
  <si>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</si>
  <si>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</si>
  <si>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</si>
  <si>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</si>
  <si>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</si>
  <si>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</si>
  <si>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</si>
  <si>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</si>
  <si>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</si>
  <si>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</si>
  <si>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</si>
  <si>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</si>
  <si>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</si>
  <si>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</si>
  <si>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</si>
  <si>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</si>
  <si>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</si>
  <si>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</si>
  <si>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</si>
  <si>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</si>
  <si>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</si>
  <si>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CONTROLES CNCE (muestran diferencias entre totales y mensuales)</t>
  </si>
  <si>
    <t>volumen</t>
  </si>
  <si>
    <t>US$ FOB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</si>
  <si>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</si>
  <si>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</si>
  <si>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</si>
  <si>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</si>
  <si>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</si>
  <si>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</si>
  <si>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</si>
  <si>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3</t>
  </si>
  <si>
    <t>Cuadro N° 8</t>
  </si>
  <si>
    <t xml:space="preserve">Precios en el mercado interno de </t>
  </si>
  <si>
    <t xml:space="preserve">Total </t>
  </si>
  <si>
    <t>Total</t>
  </si>
  <si>
    <t>Por Ventas</t>
  </si>
  <si>
    <t>CONTROLES CNCE (muestran diferencias entre totales y parciales)</t>
  </si>
  <si>
    <t>COSTO TOTAl</t>
  </si>
  <si>
    <t>Existencias de</t>
  </si>
  <si>
    <t>Origenes no investigados</t>
  </si>
  <si>
    <t>Origen............................</t>
  </si>
  <si>
    <t>CONTROLES CNCE (muestran diferencias entre existencias informadas y teóricas del origen investigado)</t>
  </si>
  <si>
    <t xml:space="preserve">Reventa al mercado interno de </t>
  </si>
  <si>
    <t>Origen:.............................</t>
  </si>
  <si>
    <t>PRODUCTO NACIONAL</t>
  </si>
  <si>
    <t>U. de medida</t>
  </si>
  <si>
    <t>Valores ($)</t>
  </si>
  <si>
    <t>Fletes a cargo de los clientes - porcentaje sobre el precio</t>
  </si>
  <si>
    <t xml:space="preserve">                 %</t>
  </si>
  <si>
    <t>PRECIO PRIMERA VENTA</t>
  </si>
  <si>
    <t>Cuadro N° 7</t>
  </si>
  <si>
    <t>Agregue todas las filas que le resulten necesarias.</t>
  </si>
  <si>
    <t>SUB-TOTAL (en depósito del importador)</t>
  </si>
  <si>
    <t>….° tipo</t>
  </si>
  <si>
    <t>Otros (Resto)</t>
  </si>
  <si>
    <t>originarias de</t>
  </si>
  <si>
    <t>Origen: INVESTIGADO</t>
  </si>
  <si>
    <t>Facturado</t>
  </si>
  <si>
    <t>(Unidades)</t>
  </si>
  <si>
    <t>Cuadro N° 6</t>
  </si>
  <si>
    <t xml:space="preserve">              %</t>
  </si>
  <si>
    <t>Origen: Principal ORIGEN NO INVESTIGADO: ________________</t>
  </si>
  <si>
    <t>Cuadro Nº 4.b</t>
  </si>
  <si>
    <t>Tenazas</t>
  </si>
  <si>
    <t xml:space="preserve">China </t>
  </si>
  <si>
    <t>en pesos por unidad</t>
  </si>
  <si>
    <t>ene-feb 2018</t>
  </si>
  <si>
    <t>ene-feb 2017</t>
  </si>
  <si>
    <t>promedio 2015</t>
  </si>
  <si>
    <t>promedio 2016</t>
  </si>
  <si>
    <t>promedio 2017</t>
  </si>
  <si>
    <t>promedio ene-feb 2018</t>
  </si>
  <si>
    <t xml:space="preserve">en pesos por unidad </t>
  </si>
  <si>
    <r>
      <t xml:space="preserve">(en </t>
    </r>
    <r>
      <rPr>
        <b/>
        <i/>
        <u/>
        <sz val="10"/>
        <rFont val="Arial"/>
        <family val="2"/>
      </rPr>
      <t>unidades</t>
    </r>
    <r>
      <rPr>
        <b/>
        <sz val="10"/>
        <rFont val="Arial"/>
        <family val="2"/>
      </rPr>
      <t xml:space="preserve"> y valores de primera venta)</t>
    </r>
  </si>
  <si>
    <t>En unidades</t>
  </si>
  <si>
    <r>
      <t xml:space="preserve">Modelos de </t>
    </r>
    <r>
      <rPr>
        <b/>
        <i/>
        <u/>
        <sz val="10"/>
        <rFont val="Arial"/>
        <family val="2"/>
      </rPr>
      <t/>
    </r>
  </si>
  <si>
    <t>Cuadro N° 2.a</t>
  </si>
  <si>
    <t xml:space="preserve">India </t>
  </si>
  <si>
    <t>Cuadro Nº 4.a.II</t>
  </si>
  <si>
    <r>
      <t>Origen:</t>
    </r>
    <r>
      <rPr>
        <b/>
        <u/>
        <sz val="10"/>
        <rFont val="MS Sans Serif"/>
      </rPr>
      <t xml:space="preserve"> INDIA</t>
    </r>
  </si>
  <si>
    <t>Origen: CHINA</t>
  </si>
  <si>
    <r>
      <t>Tenazas</t>
    </r>
    <r>
      <rPr>
        <b/>
        <u/>
        <sz val="10"/>
        <rFont val="Arial"/>
        <family val="2"/>
      </rPr>
      <t xml:space="preserve"> importadas de todos los orígenes</t>
    </r>
  </si>
  <si>
    <t>INDIA</t>
  </si>
  <si>
    <t>CHINA</t>
  </si>
  <si>
    <t>Fecha</t>
  </si>
  <si>
    <t>de una unidad de medida de Tenaza Armador (9¨) c/Dipping</t>
  </si>
  <si>
    <t>Cuadro Nº 4.a.I</t>
  </si>
  <si>
    <r>
      <rPr>
        <b/>
        <i/>
        <u/>
        <sz val="10"/>
        <rFont val="Arial"/>
        <family val="2"/>
      </rPr>
      <t xml:space="preserve">una unidad de medida </t>
    </r>
    <r>
      <rPr>
        <b/>
        <sz val="10"/>
        <rFont val="Arial"/>
      </rPr>
      <t>de Tenaza Armador (9¨) c/Dipping</t>
    </r>
  </si>
  <si>
    <t>en pesos por unidad origen:</t>
  </si>
  <si>
    <t>Pesos</t>
  </si>
  <si>
    <t>Cuadro N° 2.b</t>
  </si>
  <si>
    <t>Cuadro Nº 5.a</t>
  </si>
  <si>
    <t>Cuadro Nº 5.b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</si>
</sst>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_-* #,##0.00\ [$€]_-;\-* #,##0.00\ [$€]_-;_-* &quot;-&quot;??\ [$€]_-;_-@_-"/>
  </numFmts>
  <fonts count="24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b/>
      <i/>
      <u/>
      <sz val="10"/>
      <name val="MS Sans Serif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i/>
      <sz val="10"/>
      <name val="MS Sans Serif"/>
      <family val="2"/>
    </font>
    <font>
      <b/>
      <u/>
      <sz val="10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74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8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3" xfId="0" applyFont="1" applyBorder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2" fillId="0" borderId="4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4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17" fontId="1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4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4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17" fontId="14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2" xfId="0" applyNumberFormat="1" applyFont="1" applyBorder="1" applyAlignment="1" applyProtection="1">
      <alignment horizontal="center"/>
      <protection locked="0"/>
    </xf>
    <xf numFmtId="0" fontId="14" fillId="0" borderId="8" xfId="0" applyNumberFormat="1" applyFont="1" applyBorder="1" applyAlignment="1" applyProtection="1">
      <alignment horizontal="center"/>
      <protection locked="0"/>
    </xf>
    <xf numFmtId="0" fontId="14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4" fontId="17" fillId="2" borderId="16" xfId="0" applyNumberFormat="1" applyFont="1" applyFill="1" applyBorder="1" applyAlignment="1" applyProtection="1">
      <alignment horizontal="center"/>
    </xf>
    <xf numFmtId="4" fontId="17" fillId="2" borderId="2" xfId="0" applyNumberFormat="1" applyFont="1" applyFill="1" applyBorder="1" applyAlignment="1" applyProtection="1">
      <alignment horizontal="center"/>
    </xf>
    <xf numFmtId="1" fontId="16" fillId="0" borderId="8" xfId="0" applyNumberFormat="1" applyFont="1" applyFill="1" applyBorder="1" applyAlignment="1" applyProtection="1">
      <alignment horizontal="center"/>
      <protection locked="0"/>
    </xf>
    <xf numFmtId="4" fontId="17" fillId="2" borderId="17" xfId="0" applyNumberFormat="1" applyFont="1" applyFill="1" applyBorder="1" applyAlignment="1" applyProtection="1">
      <alignment horizontal="center"/>
    </xf>
    <xf numFmtId="4" fontId="17" fillId="2" borderId="8" xfId="0" applyNumberFormat="1" applyFont="1" applyFill="1" applyBorder="1" applyAlignment="1" applyProtection="1">
      <alignment horizontal="center"/>
    </xf>
    <xf numFmtId="1" fontId="16" fillId="0" borderId="10" xfId="0" applyNumberFormat="1" applyFont="1" applyFill="1" applyBorder="1" applyAlignment="1" applyProtection="1">
      <alignment horizontal="center"/>
      <protection locked="0"/>
    </xf>
    <xf numFmtId="4" fontId="17" fillId="2" borderId="18" xfId="0" applyNumberFormat="1" applyFont="1" applyFill="1" applyBorder="1" applyAlignment="1" applyProtection="1">
      <alignment horizontal="center"/>
    </xf>
    <xf numFmtId="4" fontId="17" fillId="2" borderId="10" xfId="0" applyNumberFormat="1" applyFont="1" applyFill="1" applyBorder="1" applyAlignment="1" applyProtection="1">
      <alignment horizontal="center"/>
    </xf>
    <xf numFmtId="4" fontId="17" fillId="2" borderId="4" xfId="0" applyNumberFormat="1" applyFont="1" applyFill="1" applyBorder="1" applyAlignment="1" applyProtection="1">
      <alignment horizontal="center"/>
    </xf>
    <xf numFmtId="4" fontId="17" fillId="2" borderId="10" xfId="0" quotePrefix="1" applyNumberFormat="1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 applyProtection="1">
      <protection locked="0"/>
    </xf>
    <xf numFmtId="0" fontId="16" fillId="0" borderId="23" xfId="0" applyFont="1" applyBorder="1" applyProtection="1">
      <protection locked="0"/>
    </xf>
    <xf numFmtId="49" fontId="16" fillId="0" borderId="3" xfId="0" applyNumberFormat="1" applyFont="1" applyBorder="1" applyAlignment="1" applyProtection="1">
      <alignment horizontal="center"/>
      <protection locked="0"/>
    </xf>
    <xf numFmtId="0" fontId="16" fillId="0" borderId="24" xfId="0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16" fillId="0" borderId="27" xfId="0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4" fillId="0" borderId="30" xfId="0" applyFont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Border="1" applyProtection="1">
      <protection locked="0"/>
    </xf>
    <xf numFmtId="0" fontId="3" fillId="0" borderId="0" xfId="3" applyBorder="1" applyProtection="1"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2" fontId="16" fillId="2" borderId="3" xfId="0" applyNumberFormat="1" applyFont="1" applyFill="1" applyBorder="1" applyAlignment="1" applyProtection="1">
      <alignment horizontal="center"/>
    </xf>
    <xf numFmtId="0" fontId="3" fillId="0" borderId="0" xfId="3" applyBorder="1" applyProtection="1"/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Continuous"/>
      <protection locked="0"/>
    </xf>
    <xf numFmtId="0" fontId="0" fillId="0" borderId="29" xfId="0" applyBorder="1" applyAlignment="1" applyProtection="1">
      <alignment horizontal="centerContinuous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3" borderId="33" xfId="0" applyFont="1" applyFill="1" applyBorder="1" applyAlignment="1" applyProtection="1">
      <alignment horizontal="center" wrapText="1"/>
      <protection locked="0"/>
    </xf>
    <xf numFmtId="0" fontId="6" fillId="3" borderId="34" xfId="0" applyFont="1" applyFill="1" applyBorder="1" applyAlignment="1" applyProtection="1">
      <alignment horizontal="center"/>
      <protection locked="0"/>
    </xf>
    <xf numFmtId="0" fontId="6" fillId="4" borderId="35" xfId="0" applyFont="1" applyFill="1" applyBorder="1" applyAlignment="1" applyProtection="1">
      <alignment horizontal="center"/>
      <protection locked="0"/>
    </xf>
    <xf numFmtId="0" fontId="6" fillId="3" borderId="36" xfId="0" applyFont="1" applyFill="1" applyBorder="1" applyAlignment="1" applyProtection="1">
      <alignment horizontal="center"/>
      <protection locked="0"/>
    </xf>
    <xf numFmtId="0" fontId="7" fillId="0" borderId="17" xfId="0" applyFont="1" applyBorder="1" applyProtection="1">
      <protection locked="0"/>
    </xf>
    <xf numFmtId="0" fontId="6" fillId="0" borderId="34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6" fillId="0" borderId="37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0" borderId="41" xfId="0" applyFont="1" applyBorder="1" applyProtection="1">
      <protection locked="0"/>
    </xf>
    <xf numFmtId="9" fontId="6" fillId="0" borderId="34" xfId="0" applyNumberFormat="1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6" fillId="0" borderId="43" xfId="0" applyFont="1" applyBorder="1" applyProtection="1">
      <protection locked="0"/>
    </xf>
    <xf numFmtId="0" fontId="6" fillId="0" borderId="44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5" borderId="0" xfId="0" applyFont="1" applyFill="1" applyAlignment="1" applyProtection="1">
      <alignment horizontal="centerContinuous"/>
      <protection locked="0"/>
    </xf>
    <xf numFmtId="0" fontId="0" fillId="5" borderId="0" xfId="0" applyFill="1" applyAlignment="1" applyProtection="1">
      <alignment horizontal="centerContinuous"/>
      <protection locked="0"/>
    </xf>
    <xf numFmtId="0" fontId="0" fillId="5" borderId="0" xfId="0" applyFill="1" applyProtection="1">
      <protection locked="0"/>
    </xf>
    <xf numFmtId="0" fontId="5" fillId="5" borderId="0" xfId="0" applyFont="1" applyFill="1" applyAlignment="1" applyProtection="1">
      <alignment horizontal="centerContinuous"/>
      <protection locked="0"/>
    </xf>
    <xf numFmtId="0" fontId="11" fillId="5" borderId="0" xfId="0" applyFont="1" applyFill="1" applyAlignment="1" applyProtection="1">
      <alignment horizontal="centerContinuous"/>
      <protection locked="0"/>
    </xf>
    <xf numFmtId="0" fontId="1" fillId="5" borderId="0" xfId="0" applyFont="1" applyFill="1" applyAlignment="1" applyProtection="1">
      <alignment horizontal="centerContinuous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Continuous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protection locked="0"/>
    </xf>
    <xf numFmtId="0" fontId="14" fillId="5" borderId="4" xfId="0" applyFont="1" applyFill="1" applyBorder="1" applyAlignment="1" applyProtection="1">
      <alignment horizontal="center"/>
      <protection locked="0"/>
    </xf>
    <xf numFmtId="0" fontId="0" fillId="5" borderId="0" xfId="0" applyFill="1"/>
    <xf numFmtId="0" fontId="14" fillId="5" borderId="5" xfId="0" applyFont="1" applyFill="1" applyBorder="1" applyAlignment="1" applyProtection="1">
      <alignment horizontal="center"/>
      <protection locked="0"/>
    </xf>
    <xf numFmtId="0" fontId="14" fillId="5" borderId="6" xfId="0" applyFont="1" applyFill="1" applyBorder="1" applyAlignment="1" applyProtection="1">
      <alignment horizontal="center"/>
      <protection locked="0"/>
    </xf>
    <xf numFmtId="17" fontId="14" fillId="5" borderId="2" xfId="0" applyNumberFormat="1" applyFont="1" applyFill="1" applyBorder="1" applyAlignment="1" applyProtection="1">
      <alignment horizontal="center"/>
      <protection locked="0"/>
    </xf>
    <xf numFmtId="0" fontId="0" fillId="5" borderId="45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0" fontId="0" fillId="5" borderId="7" xfId="0" applyFill="1" applyBorder="1" applyAlignment="1" applyProtection="1">
      <alignment horizontal="center"/>
      <protection locked="0"/>
    </xf>
    <xf numFmtId="17" fontId="14" fillId="5" borderId="8" xfId="0" applyNumberFormat="1" applyFont="1" applyFill="1" applyBorder="1" applyAlignment="1" applyProtection="1">
      <alignment horizontal="center"/>
      <protection locked="0"/>
    </xf>
    <xf numFmtId="0" fontId="0" fillId="5" borderId="46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46" xfId="0" applyFill="1" applyBorder="1" applyProtection="1">
      <protection locked="0"/>
    </xf>
    <xf numFmtId="17" fontId="14" fillId="5" borderId="19" xfId="0" applyNumberFormat="1" applyFont="1" applyFill="1" applyBorder="1" applyAlignment="1" applyProtection="1">
      <alignment horizontal="center"/>
      <protection locked="0"/>
    </xf>
    <xf numFmtId="0" fontId="0" fillId="5" borderId="47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45" xfId="0" applyFill="1" applyBorder="1" applyProtection="1">
      <protection locked="0"/>
    </xf>
    <xf numFmtId="0" fontId="0" fillId="5" borderId="12" xfId="0" applyFill="1" applyBorder="1" applyAlignment="1" applyProtection="1">
      <alignment horizontal="center"/>
      <protection locked="0"/>
    </xf>
    <xf numFmtId="17" fontId="14" fillId="5" borderId="10" xfId="0" applyNumberFormat="1" applyFont="1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17" fontId="14" fillId="5" borderId="48" xfId="0" applyNumberFormat="1" applyFont="1" applyFill="1" applyBorder="1" applyAlignment="1" applyProtection="1">
      <alignment horizontal="center"/>
      <protection locked="0"/>
    </xf>
    <xf numFmtId="0" fontId="0" fillId="5" borderId="14" xfId="0" applyFill="1" applyBorder="1" applyProtection="1"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15" xfId="0" applyFill="1" applyBorder="1" applyProtection="1"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49" xfId="0" applyFill="1" applyBorder="1" applyProtection="1">
      <protection locked="0"/>
    </xf>
    <xf numFmtId="0" fontId="0" fillId="5" borderId="10" xfId="0" applyFill="1" applyBorder="1" applyAlignment="1" applyProtection="1">
      <alignment horizontal="center"/>
      <protection locked="0"/>
    </xf>
    <xf numFmtId="17" fontId="14" fillId="5" borderId="0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14" fillId="5" borderId="2" xfId="0" applyNumberFormat="1" applyFont="1" applyFill="1" applyBorder="1" applyAlignment="1" applyProtection="1">
      <alignment horizontal="center"/>
      <protection locked="0"/>
    </xf>
    <xf numFmtId="0" fontId="14" fillId="5" borderId="8" xfId="0" applyNumberFormat="1" applyFont="1" applyFill="1" applyBorder="1" applyAlignment="1" applyProtection="1">
      <alignment horizontal="center"/>
      <protection locked="0"/>
    </xf>
    <xf numFmtId="0" fontId="14" fillId="5" borderId="10" xfId="0" applyNumberFormat="1" applyFont="1" applyFill="1" applyBorder="1" applyAlignment="1" applyProtection="1">
      <alignment horizontal="center"/>
      <protection locked="0"/>
    </xf>
    <xf numFmtId="17" fontId="4" fillId="5" borderId="0" xfId="0" applyNumberFormat="1" applyFont="1" applyFill="1" applyBorder="1" applyAlignment="1" applyProtection="1">
      <alignment horizontal="left"/>
      <protection locked="0"/>
    </xf>
    <xf numFmtId="0" fontId="4" fillId="5" borderId="0" xfId="0" applyFont="1" applyFill="1" applyProtection="1">
      <protection locked="0"/>
    </xf>
    <xf numFmtId="0" fontId="16" fillId="5" borderId="0" xfId="0" applyFont="1" applyFill="1" applyAlignment="1" applyProtection="1">
      <alignment horizontal="left"/>
      <protection locked="0"/>
    </xf>
    <xf numFmtId="0" fontId="17" fillId="5" borderId="0" xfId="0" applyFont="1" applyFill="1" applyAlignment="1" applyProtection="1">
      <alignment horizontal="left"/>
      <protection locked="0"/>
    </xf>
    <xf numFmtId="0" fontId="11" fillId="5" borderId="0" xfId="0" applyFont="1" applyFill="1" applyProtection="1">
      <protection locked="0"/>
    </xf>
    <xf numFmtId="0" fontId="16" fillId="5" borderId="4" xfId="0" applyFont="1" applyFill="1" applyBorder="1" applyAlignment="1" applyProtection="1">
      <alignment horizontal="center" vertical="center"/>
      <protection locked="0"/>
    </xf>
    <xf numFmtId="0" fontId="16" fillId="5" borderId="27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1" fontId="16" fillId="5" borderId="2" xfId="0" applyNumberFormat="1" applyFont="1" applyFill="1" applyBorder="1" applyAlignment="1" applyProtection="1">
      <alignment horizontal="center"/>
      <protection locked="0"/>
    </xf>
    <xf numFmtId="4" fontId="17" fillId="5" borderId="16" xfId="0" applyNumberFormat="1" applyFont="1" applyFill="1" applyBorder="1" applyAlignment="1" applyProtection="1">
      <alignment horizontal="center"/>
    </xf>
    <xf numFmtId="4" fontId="17" fillId="5" borderId="2" xfId="0" applyNumberFormat="1" applyFont="1" applyFill="1" applyBorder="1" applyAlignment="1" applyProtection="1">
      <alignment horizontal="center"/>
    </xf>
    <xf numFmtId="1" fontId="16" fillId="5" borderId="8" xfId="0" applyNumberFormat="1" applyFont="1" applyFill="1" applyBorder="1" applyAlignment="1" applyProtection="1">
      <alignment horizontal="center"/>
      <protection locked="0"/>
    </xf>
    <xf numFmtId="4" fontId="17" fillId="5" borderId="17" xfId="0" applyNumberFormat="1" applyFont="1" applyFill="1" applyBorder="1" applyAlignment="1" applyProtection="1">
      <alignment horizontal="center"/>
    </xf>
    <xf numFmtId="4" fontId="17" fillId="5" borderId="8" xfId="0" applyNumberFormat="1" applyFont="1" applyFill="1" applyBorder="1" applyAlignment="1" applyProtection="1">
      <alignment horizontal="center"/>
    </xf>
    <xf numFmtId="1" fontId="16" fillId="5" borderId="10" xfId="0" applyNumberFormat="1" applyFont="1" applyFill="1" applyBorder="1" applyAlignment="1" applyProtection="1">
      <alignment horizontal="center"/>
      <protection locked="0"/>
    </xf>
    <xf numFmtId="4" fontId="17" fillId="5" borderId="18" xfId="0" applyNumberFormat="1" applyFont="1" applyFill="1" applyBorder="1" applyAlignment="1" applyProtection="1">
      <alignment horizontal="center"/>
    </xf>
    <xf numFmtId="4" fontId="17" fillId="5" borderId="10" xfId="0" applyNumberFormat="1" applyFont="1" applyFill="1" applyBorder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/>
    </xf>
    <xf numFmtId="4" fontId="17" fillId="5" borderId="10" xfId="0" quotePrefix="1" applyNumberFormat="1" applyFont="1" applyFill="1" applyBorder="1" applyAlignment="1" applyProtection="1">
      <alignment horizontal="center"/>
    </xf>
    <xf numFmtId="0" fontId="14" fillId="5" borderId="20" xfId="0" applyFont="1" applyFill="1" applyBorder="1" applyAlignment="1" applyProtection="1">
      <alignment horizontal="center"/>
      <protection locked="0"/>
    </xf>
    <xf numFmtId="0" fontId="0" fillId="5" borderId="0" xfId="0" applyFill="1" applyBorder="1"/>
    <xf numFmtId="0" fontId="14" fillId="5" borderId="33" xfId="0" applyFont="1" applyFill="1" applyBorder="1" applyAlignment="1" applyProtection="1">
      <alignment horizontal="center"/>
      <protection locked="0"/>
    </xf>
    <xf numFmtId="2" fontId="11" fillId="5" borderId="2" xfId="0" applyNumberFormat="1" applyFont="1" applyFill="1" applyBorder="1" applyAlignment="1" applyProtection="1">
      <alignment horizontal="center"/>
      <protection locked="0"/>
    </xf>
    <xf numFmtId="2" fontId="11" fillId="5" borderId="8" xfId="0" applyNumberFormat="1" applyFont="1" applyFill="1" applyBorder="1" applyAlignment="1" applyProtection="1">
      <alignment horizontal="center"/>
      <protection locked="0"/>
    </xf>
    <xf numFmtId="2" fontId="11" fillId="5" borderId="10" xfId="0" applyNumberFormat="1" applyFont="1" applyFill="1" applyBorder="1" applyAlignment="1" applyProtection="1">
      <alignment horizontal="center"/>
      <protection locked="0"/>
    </xf>
    <xf numFmtId="1" fontId="14" fillId="5" borderId="2" xfId="0" applyNumberFormat="1" applyFont="1" applyFill="1" applyBorder="1" applyAlignment="1" applyProtection="1">
      <alignment horizontal="center"/>
      <protection locked="0"/>
    </xf>
    <xf numFmtId="1" fontId="14" fillId="5" borderId="8" xfId="0" applyNumberFormat="1" applyFont="1" applyFill="1" applyBorder="1" applyAlignment="1" applyProtection="1">
      <alignment horizontal="center"/>
      <protection locked="0"/>
    </xf>
    <xf numFmtId="1" fontId="14" fillId="5" borderId="10" xfId="0" applyNumberFormat="1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Continuous"/>
      <protection locked="0"/>
    </xf>
    <xf numFmtId="0" fontId="0" fillId="5" borderId="0" xfId="0" applyFill="1" applyBorder="1" applyAlignment="1" applyProtection="1">
      <alignment horizontal="centerContinuous"/>
      <protection locked="0"/>
    </xf>
    <xf numFmtId="0" fontId="21" fillId="5" borderId="0" xfId="0" applyFont="1" applyFill="1" applyAlignment="1" applyProtection="1">
      <alignment horizontal="centerContinuous"/>
      <protection locked="0"/>
    </xf>
    <xf numFmtId="0" fontId="12" fillId="5" borderId="50" xfId="0" applyFont="1" applyFill="1" applyBorder="1" applyAlignment="1" applyProtection="1">
      <alignment horizontal="left"/>
      <protection locked="0"/>
    </xf>
    <xf numFmtId="0" fontId="14" fillId="5" borderId="45" xfId="0" applyFont="1" applyFill="1" applyBorder="1" applyAlignment="1" applyProtection="1">
      <alignment horizontal="centerContinuous"/>
      <protection locked="0"/>
    </xf>
    <xf numFmtId="0" fontId="14" fillId="5" borderId="50" xfId="0" applyFont="1" applyFill="1" applyBorder="1" applyAlignment="1" applyProtection="1">
      <alignment horizontal="left"/>
      <protection locked="0"/>
    </xf>
    <xf numFmtId="0" fontId="14" fillId="5" borderId="51" xfId="0" applyFont="1" applyFill="1" applyBorder="1" applyAlignment="1" applyProtection="1">
      <alignment horizontal="center"/>
      <protection locked="0"/>
    </xf>
    <xf numFmtId="0" fontId="14" fillId="5" borderId="26" xfId="0" applyFont="1" applyFill="1" applyBorder="1" applyAlignment="1" applyProtection="1">
      <alignment horizontal="center"/>
      <protection locked="0"/>
    </xf>
    <xf numFmtId="0" fontId="14" fillId="5" borderId="52" xfId="0" applyFont="1" applyFill="1" applyBorder="1" applyAlignment="1" applyProtection="1">
      <alignment horizontal="center"/>
      <protection locked="0"/>
    </xf>
    <xf numFmtId="0" fontId="14" fillId="5" borderId="53" xfId="0" applyFont="1" applyFill="1" applyBorder="1" applyAlignment="1" applyProtection="1">
      <alignment horizontal="center"/>
      <protection locked="0"/>
    </xf>
    <xf numFmtId="17" fontId="11" fillId="5" borderId="0" xfId="0" applyNumberFormat="1" applyFont="1" applyFill="1" applyBorder="1" applyAlignment="1" applyProtection="1">
      <alignment horizontal="center"/>
      <protection locked="0"/>
    </xf>
    <xf numFmtId="0" fontId="11" fillId="5" borderId="0" xfId="0" applyFont="1" applyFill="1" applyBorder="1" applyProtection="1">
      <protection locked="0"/>
    </xf>
    <xf numFmtId="17" fontId="11" fillId="5" borderId="2" xfId="0" applyNumberFormat="1" applyFont="1" applyFill="1" applyBorder="1" applyAlignment="1" applyProtection="1">
      <alignment horizontal="center"/>
      <protection locked="0"/>
    </xf>
    <xf numFmtId="0" fontId="11" fillId="5" borderId="2" xfId="0" applyFont="1" applyFill="1" applyBorder="1" applyProtection="1">
      <protection locked="0"/>
    </xf>
    <xf numFmtId="17" fontId="11" fillId="5" borderId="10" xfId="0" applyNumberFormat="1" applyFont="1" applyFill="1" applyBorder="1" applyAlignment="1" applyProtection="1">
      <alignment horizontal="center"/>
      <protection locked="0"/>
    </xf>
    <xf numFmtId="0" fontId="11" fillId="5" borderId="10" xfId="0" applyFont="1" applyFill="1" applyBorder="1" applyProtection="1">
      <protection locked="0"/>
    </xf>
    <xf numFmtId="17" fontId="0" fillId="5" borderId="0" xfId="0" applyNumberFormat="1" applyFill="1" applyBorder="1" applyAlignment="1" applyProtection="1">
      <alignment horizontal="center"/>
      <protection locked="0"/>
    </xf>
    <xf numFmtId="0" fontId="14" fillId="5" borderId="0" xfId="0" applyFont="1" applyFill="1" applyProtection="1">
      <protection locked="0"/>
    </xf>
    <xf numFmtId="0" fontId="14" fillId="5" borderId="3" xfId="0" applyFont="1" applyFill="1" applyBorder="1" applyAlignment="1" applyProtection="1">
      <alignment horizontal="center"/>
      <protection locked="0"/>
    </xf>
    <xf numFmtId="0" fontId="16" fillId="5" borderId="21" xfId="0" applyFont="1" applyFill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Continuous"/>
      <protection locked="0"/>
    </xf>
    <xf numFmtId="0" fontId="12" fillId="5" borderId="28" xfId="0" applyFont="1" applyFill="1" applyBorder="1" applyAlignment="1" applyProtection="1">
      <alignment horizontal="centerContinuous"/>
      <protection locked="0"/>
    </xf>
    <xf numFmtId="0" fontId="12" fillId="5" borderId="29" xfId="0" applyFont="1" applyFill="1" applyBorder="1" applyAlignment="1" applyProtection="1">
      <alignment horizontal="centerContinuous"/>
      <protection locked="0"/>
    </xf>
    <xf numFmtId="0" fontId="14" fillId="5" borderId="27" xfId="0" applyFont="1" applyFill="1" applyBorder="1" applyAlignment="1" applyProtection="1">
      <alignment horizontal="centerContinuous"/>
      <protection locked="0"/>
    </xf>
    <xf numFmtId="0" fontId="14" fillId="5" borderId="21" xfId="0" applyFont="1" applyFill="1" applyBorder="1" applyProtection="1">
      <protection locked="0"/>
    </xf>
    <xf numFmtId="0" fontId="14" fillId="5" borderId="54" xfId="0" applyFont="1" applyFill="1" applyBorder="1" applyProtection="1">
      <protection locked="0"/>
    </xf>
    <xf numFmtId="0" fontId="14" fillId="5" borderId="22" xfId="0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14" fontId="14" fillId="5" borderId="2" xfId="0" applyNumberFormat="1" applyFont="1" applyFill="1" applyBorder="1" applyAlignment="1" applyProtection="1">
      <alignment horizontal="center"/>
      <protection locked="0"/>
    </xf>
    <xf numFmtId="14" fontId="14" fillId="5" borderId="8" xfId="0" applyNumberFormat="1" applyFont="1" applyFill="1" applyBorder="1" applyAlignment="1" applyProtection="1">
      <alignment horizontal="center"/>
      <protection locked="0"/>
    </xf>
    <xf numFmtId="0" fontId="0" fillId="5" borderId="55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14" fontId="14" fillId="5" borderId="19" xfId="0" applyNumberFormat="1" applyFont="1" applyFill="1" applyBorder="1" applyAlignment="1" applyProtection="1">
      <alignment horizontal="center"/>
      <protection locked="0"/>
    </xf>
    <xf numFmtId="0" fontId="0" fillId="5" borderId="56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57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58" xfId="0" applyFill="1" applyBorder="1" applyAlignment="1" applyProtection="1">
      <alignment horizontal="center"/>
      <protection locked="0"/>
    </xf>
    <xf numFmtId="14" fontId="14" fillId="5" borderId="10" xfId="0" applyNumberFormat="1" applyFont="1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59" xfId="0" applyFill="1" applyBorder="1" applyAlignment="1" applyProtection="1">
      <alignment horizontal="center"/>
      <protection locked="0"/>
    </xf>
    <xf numFmtId="0" fontId="16" fillId="5" borderId="0" xfId="0" applyFont="1" applyFill="1" applyProtection="1">
      <protection locked="0"/>
    </xf>
    <xf numFmtId="0" fontId="14" fillId="5" borderId="3" xfId="0" applyFont="1" applyFill="1" applyBorder="1" applyAlignment="1" applyProtection="1">
      <alignment horizontal="centerContinuous"/>
      <protection locked="0"/>
    </xf>
    <xf numFmtId="0" fontId="14" fillId="5" borderId="0" xfId="0" applyFont="1" applyFill="1" applyBorder="1" applyProtection="1">
      <protection locked="0"/>
    </xf>
    <xf numFmtId="1" fontId="16" fillId="5" borderId="4" xfId="0" applyNumberFormat="1" applyFont="1" applyFill="1" applyBorder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Continuous"/>
      <protection locked="0"/>
    </xf>
    <xf numFmtId="0" fontId="22" fillId="5" borderId="0" xfId="0" applyFont="1" applyFill="1" applyAlignment="1" applyProtection="1">
      <alignment horizontal="centerContinuous"/>
      <protection locked="0"/>
    </xf>
    <xf numFmtId="0" fontId="6" fillId="5" borderId="0" xfId="0" applyFont="1" applyFill="1" applyAlignment="1" applyProtection="1">
      <alignment horizontal="centerContinuous"/>
      <protection locked="0"/>
    </xf>
    <xf numFmtId="0" fontId="6" fillId="5" borderId="0" xfId="0" applyFont="1" applyFill="1"/>
    <xf numFmtId="0" fontId="10" fillId="5" borderId="0" xfId="0" applyFont="1" applyFill="1" applyAlignment="1" applyProtection="1">
      <alignment horizontal="centerContinuous"/>
      <protection locked="0"/>
    </xf>
    <xf numFmtId="0" fontId="13" fillId="5" borderId="0" xfId="0" applyFont="1" applyFill="1" applyAlignment="1" applyProtection="1">
      <alignment horizontal="centerContinuous"/>
      <protection locked="0"/>
    </xf>
    <xf numFmtId="0" fontId="13" fillId="5" borderId="0" xfId="0" applyFont="1" applyFill="1"/>
    <xf numFmtId="0" fontId="6" fillId="5" borderId="27" xfId="0" applyFont="1" applyFill="1" applyBorder="1" applyAlignment="1" applyProtection="1">
      <alignment horizontal="centerContinuous"/>
      <protection locked="0"/>
    </xf>
    <xf numFmtId="0" fontId="0" fillId="5" borderId="29" xfId="0" applyFill="1" applyBorder="1" applyAlignment="1" applyProtection="1">
      <alignment horizontal="centerContinuous"/>
      <protection locked="0"/>
    </xf>
    <xf numFmtId="0" fontId="6" fillId="5" borderId="32" xfId="0" applyFont="1" applyFill="1" applyBorder="1" applyAlignment="1" applyProtection="1">
      <alignment horizontal="center"/>
      <protection locked="0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34" xfId="0" applyFont="1" applyFill="1" applyBorder="1" applyProtection="1">
      <protection locked="0"/>
    </xf>
    <xf numFmtId="0" fontId="6" fillId="5" borderId="9" xfId="0" applyFont="1" applyFill="1" applyBorder="1" applyProtection="1">
      <protection locked="0"/>
    </xf>
    <xf numFmtId="0" fontId="6" fillId="5" borderId="37" xfId="0" applyFont="1" applyFill="1" applyBorder="1" applyProtection="1">
      <protection locked="0"/>
    </xf>
    <xf numFmtId="0" fontId="6" fillId="5" borderId="60" xfId="0" applyFont="1" applyFill="1" applyBorder="1" applyProtection="1">
      <protection locked="0"/>
    </xf>
    <xf numFmtId="0" fontId="6" fillId="5" borderId="39" xfId="0" applyFont="1" applyFill="1" applyBorder="1" applyProtection="1">
      <protection locked="0"/>
    </xf>
    <xf numFmtId="0" fontId="6" fillId="5" borderId="61" xfId="0" applyFont="1" applyFill="1" applyBorder="1" applyProtection="1">
      <protection locked="0"/>
    </xf>
    <xf numFmtId="0" fontId="6" fillId="5" borderId="41" xfId="0" applyFont="1" applyFill="1" applyBorder="1" applyProtection="1">
      <protection locked="0"/>
    </xf>
    <xf numFmtId="0" fontId="6" fillId="5" borderId="62" xfId="0" applyFont="1" applyFill="1" applyBorder="1" applyProtection="1">
      <protection locked="0"/>
    </xf>
    <xf numFmtId="9" fontId="6" fillId="5" borderId="9" xfId="0" applyNumberFormat="1" applyFont="1" applyFill="1" applyBorder="1" applyProtection="1">
      <protection locked="0"/>
    </xf>
    <xf numFmtId="0" fontId="6" fillId="5" borderId="42" xfId="0" applyFont="1" applyFill="1" applyBorder="1" applyProtection="1">
      <protection locked="0"/>
    </xf>
    <xf numFmtId="0" fontId="6" fillId="5" borderId="63" xfId="0" applyFont="1" applyFill="1" applyBorder="1" applyProtection="1">
      <protection locked="0"/>
    </xf>
    <xf numFmtId="0" fontId="6" fillId="5" borderId="43" xfId="0" applyFont="1" applyFill="1" applyBorder="1" applyProtection="1">
      <protection locked="0"/>
    </xf>
    <xf numFmtId="0" fontId="6" fillId="5" borderId="64" xfId="0" applyFont="1" applyFill="1" applyBorder="1" applyProtection="1">
      <protection locked="0"/>
    </xf>
    <xf numFmtId="0" fontId="6" fillId="5" borderId="44" xfId="0" applyFont="1" applyFill="1" applyBorder="1" applyProtection="1">
      <protection locked="0"/>
    </xf>
    <xf numFmtId="0" fontId="6" fillId="5" borderId="65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3" fillId="5" borderId="0" xfId="3" applyFill="1" applyBorder="1" applyProtection="1">
      <protection locked="0"/>
    </xf>
    <xf numFmtId="2" fontId="16" fillId="5" borderId="3" xfId="0" applyNumberFormat="1" applyFont="1" applyFill="1" applyBorder="1" applyAlignment="1" applyProtection="1">
      <alignment horizontal="center"/>
    </xf>
    <xf numFmtId="0" fontId="15" fillId="5" borderId="66" xfId="0" applyFont="1" applyFill="1" applyBorder="1" applyProtection="1">
      <protection locked="0"/>
    </xf>
    <xf numFmtId="0" fontId="15" fillId="5" borderId="67" xfId="0" applyFont="1" applyFill="1" applyBorder="1" applyProtection="1">
      <protection locked="0"/>
    </xf>
    <xf numFmtId="0" fontId="15" fillId="5" borderId="68" xfId="0" applyFont="1" applyFill="1" applyBorder="1" applyProtection="1">
      <protection locked="0"/>
    </xf>
    <xf numFmtId="0" fontId="1" fillId="5" borderId="0" xfId="0" applyFont="1" applyFill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1" fontId="14" fillId="5" borderId="0" xfId="0" applyNumberFormat="1" applyFont="1" applyFill="1" applyBorder="1" applyAlignment="1" applyProtection="1">
      <alignment horizontal="center"/>
      <protection locked="0"/>
    </xf>
    <xf numFmtId="4" fontId="17" fillId="5" borderId="3" xfId="0" applyNumberFormat="1" applyFont="1" applyFill="1" applyBorder="1" applyAlignment="1" applyProtection="1">
      <alignment horizontal="center"/>
    </xf>
    <xf numFmtId="0" fontId="16" fillId="0" borderId="27" xfId="0" applyFont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69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4" fillId="5" borderId="0" xfId="0" applyFont="1" applyFill="1" applyAlignment="1" applyProtection="1">
      <alignment horizontal="center"/>
      <protection locked="0"/>
    </xf>
    <xf numFmtId="0" fontId="14" fillId="5" borderId="2" xfId="0" applyFont="1" applyFill="1" applyBorder="1" applyAlignment="1" applyProtection="1">
      <alignment horizontal="center"/>
      <protection locked="0"/>
    </xf>
    <xf numFmtId="0" fontId="14" fillId="5" borderId="10" xfId="0" applyFont="1" applyFill="1" applyBorder="1" applyAlignment="1" applyProtection="1">
      <alignment horizontal="center"/>
      <protection locked="0"/>
    </xf>
    <xf numFmtId="0" fontId="14" fillId="5" borderId="45" xfId="0" applyFont="1" applyFill="1" applyBorder="1" applyAlignment="1" applyProtection="1">
      <alignment horizontal="center"/>
      <protection locked="0"/>
    </xf>
    <xf numFmtId="0" fontId="14" fillId="5" borderId="47" xfId="0" applyFont="1" applyFill="1" applyBorder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4" sqref="E4"/>
    </sheetView>
  </sheetViews>
  <sheetFormatPr baseColWidth="10" defaultRowHeight="12.75" x14ac:dyDescent="0.2"/>
  <cols>
    <col min="1" max="1" width="12.28515625" style="6" bestFit="1" customWidth="1"/>
    <col min="2" max="4" width="11.42578125" style="6"/>
    <col min="5" max="5" width="12.140625" style="6" customWidth="1"/>
    <col min="6" max="6" width="11.5703125" style="6" customWidth="1"/>
    <col min="7" max="7" width="11.42578125" style="6"/>
    <col min="8" max="8" width="12.140625" style="6" customWidth="1"/>
    <col min="9" max="16384" width="11.42578125" style="6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55" t="s">
        <v>59</v>
      </c>
      <c r="B3" s="56"/>
      <c r="C3" s="56"/>
      <c r="D3" s="56"/>
      <c r="E3" s="57" t="s">
        <v>64</v>
      </c>
    </row>
    <row r="4" spans="1:8" ht="15" customHeight="1" thickBot="1" x14ac:dyDescent="0.25">
      <c r="A4" s="58" t="s">
        <v>60</v>
      </c>
      <c r="B4" s="59"/>
      <c r="C4" s="59"/>
      <c r="D4" s="59"/>
      <c r="E4" s="60"/>
    </row>
    <row r="5" spans="1:8" ht="15" customHeight="1" thickBot="1" x14ac:dyDescent="0.25"/>
    <row r="6" spans="1:8" ht="15" customHeight="1" thickBot="1" x14ac:dyDescent="0.25">
      <c r="A6" s="61" t="s">
        <v>61</v>
      </c>
      <c r="B6" s="62"/>
      <c r="C6" s="62"/>
      <c r="D6" s="62"/>
      <c r="E6" s="63"/>
    </row>
    <row r="7" spans="1:8" ht="15" customHeight="1" thickBot="1" x14ac:dyDescent="0.25"/>
    <row r="8" spans="1:8" ht="15" customHeight="1" thickBot="1" x14ac:dyDescent="0.25">
      <c r="A8" s="61" t="s">
        <v>62</v>
      </c>
      <c r="B8" s="62"/>
      <c r="C8" s="62"/>
      <c r="D8" s="62"/>
      <c r="E8" s="62"/>
      <c r="F8" s="62"/>
      <c r="G8" s="62"/>
      <c r="H8" s="63"/>
    </row>
    <row r="9" spans="1:8" ht="15" customHeight="1" thickBot="1" x14ac:dyDescent="0.25"/>
    <row r="10" spans="1:8" ht="41.25" customHeight="1" thickBot="1" x14ac:dyDescent="0.25">
      <c r="A10" s="264" t="s">
        <v>63</v>
      </c>
      <c r="B10" s="265"/>
      <c r="C10" s="265"/>
      <c r="D10" s="265"/>
      <c r="E10" s="265"/>
      <c r="F10" s="265"/>
      <c r="G10" s="265"/>
      <c r="H10" s="266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64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8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3"/>
  <sheetViews>
    <sheetView showGridLines="0" topLeftCell="A38" zoomScaleNormal="100" workbookViewId="0">
      <selection activeCell="J69" sqref="J69"/>
    </sheetView>
  </sheetViews>
  <sheetFormatPr baseColWidth="10" defaultRowHeight="12.75" x14ac:dyDescent="0.2"/>
  <cols>
    <col min="1" max="1" width="4.140625" style="6" customWidth="1"/>
    <col min="2" max="2" width="16" style="6" customWidth="1"/>
    <col min="3" max="5" width="17.28515625" style="73" customWidth="1"/>
    <col min="6" max="6" width="7.5703125" style="6" customWidth="1"/>
    <col min="7" max="7" width="17.5703125" style="6" customWidth="1"/>
    <col min="8" max="16384" width="11.42578125" style="6"/>
  </cols>
  <sheetData>
    <row r="1" spans="2:7" s="65" customFormat="1" x14ac:dyDescent="0.2">
      <c r="B1" s="4" t="s">
        <v>125</v>
      </c>
      <c r="C1" s="4"/>
      <c r="D1" s="4"/>
      <c r="E1" s="4"/>
    </row>
    <row r="2" spans="2:7" s="65" customFormat="1" x14ac:dyDescent="0.2">
      <c r="B2" s="4" t="s">
        <v>66</v>
      </c>
      <c r="C2" s="4"/>
      <c r="D2" s="4"/>
      <c r="E2" s="4"/>
    </row>
    <row r="3" spans="2:7" s="65" customFormat="1" x14ac:dyDescent="0.2">
      <c r="B3" s="108" t="s">
        <v>121</v>
      </c>
      <c r="C3" s="113"/>
      <c r="D3" s="113"/>
      <c r="E3" s="113"/>
      <c r="F3" s="260"/>
    </row>
    <row r="4" spans="2:7" s="65" customFormat="1" x14ac:dyDescent="0.2">
      <c r="B4" s="277" t="s">
        <v>122</v>
      </c>
      <c r="C4" s="277"/>
      <c r="D4" s="277"/>
      <c r="E4" s="277"/>
      <c r="F4" s="260"/>
    </row>
    <row r="5" spans="2:7" s="65" customFormat="1" x14ac:dyDescent="0.2">
      <c r="B5" s="261"/>
      <c r="C5" s="278" t="s">
        <v>117</v>
      </c>
      <c r="D5" s="278"/>
      <c r="E5" s="261"/>
      <c r="F5" s="260"/>
    </row>
    <row r="6" spans="2:7" ht="13.5" thickBot="1" x14ac:dyDescent="0.25">
      <c r="C6" s="59"/>
      <c r="D6" s="59"/>
      <c r="E6" s="66"/>
      <c r="F6" s="31"/>
      <c r="G6" s="31"/>
    </row>
    <row r="7" spans="2:7" ht="12.75" customHeight="1" x14ac:dyDescent="0.2">
      <c r="B7" s="13" t="s">
        <v>52</v>
      </c>
      <c r="C7" s="52" t="s">
        <v>67</v>
      </c>
      <c r="D7" s="13" t="s">
        <v>68</v>
      </c>
      <c r="E7" s="67" t="s">
        <v>34</v>
      </c>
      <c r="F7" s="68"/>
    </row>
    <row r="8" spans="2:7" ht="15" customHeight="1" thickBot="1" x14ac:dyDescent="0.25">
      <c r="B8" s="107" t="s">
        <v>53</v>
      </c>
      <c r="C8" s="69" t="s">
        <v>91</v>
      </c>
      <c r="D8" s="14" t="s">
        <v>92</v>
      </c>
      <c r="E8" s="70" t="s">
        <v>69</v>
      </c>
      <c r="F8" s="68"/>
    </row>
    <row r="9" spans="2:7" x14ac:dyDescent="0.2">
      <c r="B9" s="15">
        <f>'2.a- impo investigadas China'!A8</f>
        <v>42005</v>
      </c>
      <c r="C9" s="16"/>
      <c r="D9" s="17"/>
      <c r="E9" s="18"/>
    </row>
    <row r="10" spans="2:7" x14ac:dyDescent="0.2">
      <c r="B10" s="19">
        <f>'2.a- impo investigadas China'!A9</f>
        <v>42036</v>
      </c>
      <c r="C10" s="20"/>
      <c r="D10" s="21"/>
      <c r="E10" s="22"/>
    </row>
    <row r="11" spans="2:7" x14ac:dyDescent="0.2">
      <c r="B11" s="19">
        <f>'2.a- impo investigadas China'!A10</f>
        <v>42064</v>
      </c>
      <c r="C11" s="20"/>
      <c r="D11" s="21"/>
      <c r="E11" s="22"/>
    </row>
    <row r="12" spans="2:7" x14ac:dyDescent="0.2">
      <c r="B12" s="19">
        <f>'2.a- impo investigadas China'!A11</f>
        <v>42095</v>
      </c>
      <c r="C12" s="20"/>
      <c r="D12" s="21"/>
      <c r="E12" s="22"/>
    </row>
    <row r="13" spans="2:7" x14ac:dyDescent="0.2">
      <c r="B13" s="19">
        <f>'2.a- impo investigadas China'!A12</f>
        <v>42125</v>
      </c>
      <c r="C13" s="21"/>
      <c r="D13" s="21"/>
      <c r="E13" s="22"/>
    </row>
    <row r="14" spans="2:7" x14ac:dyDescent="0.2">
      <c r="B14" s="19">
        <f>'2.a- impo investigadas China'!A13</f>
        <v>42156</v>
      </c>
      <c r="C14" s="20"/>
      <c r="D14" s="21"/>
      <c r="E14" s="22"/>
    </row>
    <row r="15" spans="2:7" x14ac:dyDescent="0.2">
      <c r="B15" s="19">
        <f>'2.a- impo investigadas China'!A14</f>
        <v>42186</v>
      </c>
      <c r="C15" s="21"/>
      <c r="D15" s="21"/>
      <c r="E15" s="22"/>
    </row>
    <row r="16" spans="2:7" x14ac:dyDescent="0.2">
      <c r="B16" s="19">
        <f>'2.a- impo investigadas China'!A15</f>
        <v>42217</v>
      </c>
      <c r="C16" s="21"/>
      <c r="D16" s="21"/>
      <c r="E16" s="22"/>
    </row>
    <row r="17" spans="2:5" x14ac:dyDescent="0.2">
      <c r="B17" s="19">
        <f>'2.a- impo investigadas China'!A16</f>
        <v>42248</v>
      </c>
      <c r="C17" s="21"/>
      <c r="D17" s="21"/>
      <c r="E17" s="22"/>
    </row>
    <row r="18" spans="2:5" x14ac:dyDescent="0.2">
      <c r="B18" s="19">
        <f>'2.a- impo investigadas China'!A17</f>
        <v>42278</v>
      </c>
      <c r="C18" s="21"/>
      <c r="D18" s="21"/>
      <c r="E18" s="22"/>
    </row>
    <row r="19" spans="2:5" x14ac:dyDescent="0.2">
      <c r="B19" s="19">
        <f>'2.a- impo investigadas China'!A18</f>
        <v>42309</v>
      </c>
      <c r="C19" s="21"/>
      <c r="D19" s="21"/>
      <c r="E19" s="22"/>
    </row>
    <row r="20" spans="2:5" ht="13.5" thickBot="1" x14ac:dyDescent="0.25">
      <c r="B20" s="23">
        <f>'2.a- impo investigadas China'!A19</f>
        <v>42339</v>
      </c>
      <c r="C20" s="24"/>
      <c r="D20" s="24"/>
      <c r="E20" s="25"/>
    </row>
    <row r="21" spans="2:5" x14ac:dyDescent="0.2">
      <c r="B21" s="15">
        <f>'2.a- impo investigadas China'!A20</f>
        <v>42370</v>
      </c>
      <c r="C21" s="17"/>
      <c r="D21" s="17"/>
      <c r="E21" s="22"/>
    </row>
    <row r="22" spans="2:5" x14ac:dyDescent="0.2">
      <c r="B22" s="19">
        <f>'2.a- impo investigadas China'!A21</f>
        <v>42401</v>
      </c>
      <c r="C22" s="21"/>
      <c r="D22" s="21"/>
      <c r="E22" s="26"/>
    </row>
    <row r="23" spans="2:5" x14ac:dyDescent="0.2">
      <c r="B23" s="19">
        <f>'2.a- impo investigadas China'!A22</f>
        <v>42430</v>
      </c>
      <c r="C23" s="21"/>
      <c r="D23" s="21"/>
      <c r="E23" s="22"/>
    </row>
    <row r="24" spans="2:5" x14ac:dyDescent="0.2">
      <c r="B24" s="19">
        <f>'2.a- impo investigadas China'!A23</f>
        <v>42461</v>
      </c>
      <c r="C24" s="21"/>
      <c r="D24" s="21"/>
      <c r="E24" s="22"/>
    </row>
    <row r="25" spans="2:5" x14ac:dyDescent="0.2">
      <c r="B25" s="19">
        <f>'2.a- impo investigadas China'!A24</f>
        <v>42491</v>
      </c>
      <c r="C25" s="21"/>
      <c r="D25" s="21"/>
      <c r="E25" s="22"/>
    </row>
    <row r="26" spans="2:5" x14ac:dyDescent="0.2">
      <c r="B26" s="19">
        <f>'2.a- impo investigadas China'!A25</f>
        <v>42522</v>
      </c>
      <c r="C26" s="21"/>
      <c r="D26" s="21"/>
      <c r="E26" s="22"/>
    </row>
    <row r="27" spans="2:5" x14ac:dyDescent="0.2">
      <c r="B27" s="19">
        <f>'2.a- impo investigadas China'!A26</f>
        <v>42552</v>
      </c>
      <c r="C27" s="21"/>
      <c r="D27" s="21"/>
      <c r="E27" s="22"/>
    </row>
    <row r="28" spans="2:5" x14ac:dyDescent="0.2">
      <c r="B28" s="19">
        <f>'2.a- impo investigadas China'!A27</f>
        <v>42583</v>
      </c>
      <c r="C28" s="21"/>
      <c r="D28" s="21"/>
      <c r="E28" s="22"/>
    </row>
    <row r="29" spans="2:5" x14ac:dyDescent="0.2">
      <c r="B29" s="19">
        <f>'2.a- impo investigadas China'!A28</f>
        <v>42614</v>
      </c>
      <c r="C29" s="21"/>
      <c r="D29" s="21"/>
      <c r="E29" s="22"/>
    </row>
    <row r="30" spans="2:5" x14ac:dyDescent="0.2">
      <c r="B30" s="19">
        <f>'2.a- impo investigadas China'!A29</f>
        <v>42644</v>
      </c>
      <c r="C30" s="21"/>
      <c r="D30" s="21"/>
      <c r="E30" s="22"/>
    </row>
    <row r="31" spans="2:5" x14ac:dyDescent="0.2">
      <c r="B31" s="19">
        <f>'2.a- impo investigadas China'!A30</f>
        <v>42675</v>
      </c>
      <c r="C31" s="21"/>
      <c r="D31" s="21"/>
      <c r="E31" s="22"/>
    </row>
    <row r="32" spans="2:5" ht="13.5" thickBot="1" x14ac:dyDescent="0.25">
      <c r="B32" s="23">
        <f>'2.a- impo investigadas China'!A31</f>
        <v>42705</v>
      </c>
      <c r="C32" s="24"/>
      <c r="D32" s="24"/>
      <c r="E32" s="27"/>
    </row>
    <row r="33" spans="2:46" x14ac:dyDescent="0.2">
      <c r="B33" s="15">
        <f>'2.a- impo investigadas China'!A32</f>
        <v>42736</v>
      </c>
      <c r="C33" s="17"/>
      <c r="D33" s="28"/>
      <c r="E33" s="16"/>
    </row>
    <row r="34" spans="2:46" x14ac:dyDescent="0.2">
      <c r="B34" s="19">
        <f>'2.a- impo investigadas China'!A33</f>
        <v>42767</v>
      </c>
      <c r="C34" s="21"/>
      <c r="D34" s="29"/>
      <c r="E34" s="20"/>
    </row>
    <row r="35" spans="2:46" x14ac:dyDescent="0.2">
      <c r="B35" s="19">
        <f>'2.a- impo investigadas China'!A34</f>
        <v>42795</v>
      </c>
      <c r="C35" s="21"/>
      <c r="D35" s="29"/>
      <c r="E35" s="20"/>
    </row>
    <row r="36" spans="2:46" x14ac:dyDescent="0.2">
      <c r="B36" s="19">
        <f>'2.a- impo investigadas China'!A35</f>
        <v>42826</v>
      </c>
      <c r="C36" s="21"/>
      <c r="D36" s="29"/>
      <c r="E36" s="20"/>
    </row>
    <row r="37" spans="2:46" x14ac:dyDescent="0.2">
      <c r="B37" s="19">
        <f>'2.a- impo investigadas China'!A36</f>
        <v>42856</v>
      </c>
      <c r="C37" s="21"/>
      <c r="D37" s="29"/>
      <c r="E37" s="20"/>
    </row>
    <row r="38" spans="2:46" x14ac:dyDescent="0.2">
      <c r="B38" s="19">
        <f>'2.a- impo investigadas China'!A37</f>
        <v>42887</v>
      </c>
      <c r="C38" s="21"/>
      <c r="D38" s="29"/>
      <c r="E38" s="20"/>
    </row>
    <row r="39" spans="2:46" x14ac:dyDescent="0.2">
      <c r="B39" s="19">
        <f>'2.a- impo investigadas China'!A38</f>
        <v>42917</v>
      </c>
      <c r="C39" s="21"/>
      <c r="D39" s="29"/>
      <c r="E39" s="20"/>
    </row>
    <row r="40" spans="2:46" x14ac:dyDescent="0.2">
      <c r="B40" s="19">
        <f>'2.a- impo investigadas China'!A39</f>
        <v>42948</v>
      </c>
      <c r="C40" s="21"/>
      <c r="D40" s="29"/>
      <c r="E40" s="20"/>
    </row>
    <row r="41" spans="2:46" x14ac:dyDescent="0.2">
      <c r="B41" s="19">
        <f>'2.a- impo investigadas China'!A40</f>
        <v>42979</v>
      </c>
      <c r="C41" s="21"/>
      <c r="D41" s="29"/>
      <c r="E41" s="20"/>
    </row>
    <row r="42" spans="2:46" x14ac:dyDescent="0.2">
      <c r="B42" s="19">
        <f>'2.a- impo investigadas China'!A41</f>
        <v>43009</v>
      </c>
      <c r="C42" s="21"/>
      <c r="D42" s="29"/>
      <c r="E42" s="20"/>
    </row>
    <row r="43" spans="2:46" x14ac:dyDescent="0.2">
      <c r="B43" s="19">
        <f>'2.a- impo investigadas China'!A42</f>
        <v>43040</v>
      </c>
      <c r="C43" s="21"/>
      <c r="D43" s="29"/>
      <c r="E43" s="20"/>
    </row>
    <row r="44" spans="2:46" ht="13.5" thickBot="1" x14ac:dyDescent="0.25">
      <c r="B44" s="23">
        <f>'2.a- impo investigadas China'!A43</f>
        <v>43070</v>
      </c>
      <c r="C44" s="71"/>
      <c r="D44" s="72"/>
      <c r="E44" s="51"/>
    </row>
    <row r="45" spans="2:46" x14ac:dyDescent="0.2">
      <c r="B45" s="15">
        <f>'2.a- impo investigadas China'!A44</f>
        <v>43101</v>
      </c>
      <c r="C45" s="17"/>
      <c r="D45" s="17"/>
      <c r="E45" s="16"/>
    </row>
    <row r="46" spans="2:46" x14ac:dyDescent="0.2">
      <c r="B46" s="19">
        <f>'2.a- impo investigadas China'!A45</f>
        <v>43132</v>
      </c>
      <c r="C46" s="21"/>
      <c r="D46" s="21"/>
      <c r="E46" s="20"/>
    </row>
    <row r="47" spans="2:46" ht="13.5" thickBot="1" x14ac:dyDescent="0.25">
      <c r="B47" s="30"/>
      <c r="C47" s="31"/>
      <c r="D47" s="31"/>
      <c r="E47" s="32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2:46" x14ac:dyDescent="0.2">
      <c r="B48" s="33">
        <f>'2.a- impo investigadas China'!A47</f>
        <v>2015</v>
      </c>
      <c r="C48" s="17"/>
      <c r="D48" s="17"/>
      <c r="E48" s="17"/>
      <c r="F48" s="31"/>
    </row>
    <row r="49" spans="2:6" x14ac:dyDescent="0.2">
      <c r="B49" s="34">
        <f>'2.a- impo investigadas China'!A48</f>
        <v>2016</v>
      </c>
      <c r="C49" s="21"/>
      <c r="D49" s="21"/>
      <c r="E49" s="21"/>
      <c r="F49" s="31"/>
    </row>
    <row r="50" spans="2:6" ht="13.5" thickBot="1" x14ac:dyDescent="0.25">
      <c r="B50" s="35">
        <f>'2.a- impo investigadas China'!A49</f>
        <v>2017</v>
      </c>
      <c r="C50" s="24"/>
      <c r="D50" s="24"/>
      <c r="E50" s="24"/>
    </row>
    <row r="51" spans="2:6" ht="13.5" thickBot="1" x14ac:dyDescent="0.25">
      <c r="B51" s="30"/>
      <c r="C51" s="31"/>
      <c r="D51" s="31"/>
      <c r="E51" s="31"/>
    </row>
    <row r="52" spans="2:6" x14ac:dyDescent="0.2">
      <c r="B52" s="122" t="str">
        <f>'2.a- impo investigadas China'!A51</f>
        <v>ene-feb 2017</v>
      </c>
      <c r="C52" s="17"/>
      <c r="D52" s="17"/>
      <c r="E52" s="17"/>
    </row>
    <row r="53" spans="2:6" ht="13.5" thickBot="1" x14ac:dyDescent="0.25">
      <c r="B53" s="137" t="str">
        <f>'2.a- impo investigadas China'!A52</f>
        <v>ene-feb 2018</v>
      </c>
      <c r="C53" s="24"/>
      <c r="D53" s="24"/>
      <c r="E53" s="24"/>
    </row>
    <row r="54" spans="2:6" x14ac:dyDescent="0.2">
      <c r="C54" s="6"/>
      <c r="D54" s="6"/>
    </row>
    <row r="55" spans="2:6" x14ac:dyDescent="0.2">
      <c r="B55" s="74"/>
      <c r="C55" s="6"/>
      <c r="D55" s="6"/>
    </row>
    <row r="56" spans="2:6" x14ac:dyDescent="0.2">
      <c r="B56" s="36" t="s">
        <v>54</v>
      </c>
      <c r="C56" s="37"/>
      <c r="D56" s="38"/>
      <c r="E56" s="38"/>
    </row>
    <row r="57" spans="2:6" ht="13.5" thickBot="1" x14ac:dyDescent="0.25">
      <c r="B57" s="38"/>
      <c r="C57" s="38"/>
      <c r="D57" s="38"/>
      <c r="E57" s="38"/>
    </row>
    <row r="58" spans="2:6" ht="13.5" thickBot="1" x14ac:dyDescent="0.25">
      <c r="B58" s="39" t="s">
        <v>53</v>
      </c>
      <c r="C58" s="53" t="s">
        <v>55</v>
      </c>
      <c r="D58" s="54" t="s">
        <v>57</v>
      </c>
    </row>
    <row r="59" spans="2:6" x14ac:dyDescent="0.2">
      <c r="B59" s="40">
        <f>+B48</f>
        <v>2015</v>
      </c>
      <c r="C59" s="41">
        <f>+C48-SUM(C9:C20)</f>
        <v>0</v>
      </c>
      <c r="D59" s="42">
        <f>+D48-SUM(D9:D20)</f>
        <v>0</v>
      </c>
    </row>
    <row r="60" spans="2:6" x14ac:dyDescent="0.2">
      <c r="B60" s="43">
        <f>+B49</f>
        <v>2016</v>
      </c>
      <c r="C60" s="44">
        <f>+C49-SUM(C21:C32)</f>
        <v>0</v>
      </c>
      <c r="D60" s="45">
        <f>+D49-SUM(D21:D32)</f>
        <v>0</v>
      </c>
    </row>
    <row r="61" spans="2:6" ht="13.5" thickBot="1" x14ac:dyDescent="0.25">
      <c r="B61" s="46">
        <f>+B50</f>
        <v>2017</v>
      </c>
      <c r="C61" s="47">
        <f>+C50-SUM(C33:C44)</f>
        <v>0</v>
      </c>
      <c r="D61" s="48">
        <f>+D50-SUM(D33:D44)</f>
        <v>0</v>
      </c>
    </row>
    <row r="62" spans="2:6" x14ac:dyDescent="0.2">
      <c r="B62" s="40" t="str">
        <f>+B52</f>
        <v>ene-feb 2017</v>
      </c>
      <c r="C62" s="49">
        <f>+C52-(SUM(C33:INDEX(C33:C44,'parámetros e instrucciones'!$E$3)))</f>
        <v>0</v>
      </c>
      <c r="D62" s="49">
        <f>+D52-(SUM(D33:INDEX(D33:D44,'parámetros e instrucciones'!$E$3)))</f>
        <v>0</v>
      </c>
    </row>
    <row r="63" spans="2:6" ht="13.5" thickBot="1" x14ac:dyDescent="0.25">
      <c r="B63" s="46" t="str">
        <f>+B53</f>
        <v>ene-feb 2018</v>
      </c>
      <c r="C63" s="50">
        <f>+C53-(SUM(C34:INDEX(C34:C45,'parámetros e instrucciones'!$E$3)))</f>
        <v>0</v>
      </c>
      <c r="D63" s="50">
        <f>+D53-(SUM(D34:INDEX(D34:D45,'parámetros e instrucciones'!$E$3)))</f>
        <v>0</v>
      </c>
    </row>
  </sheetData>
  <mergeCells count="2">
    <mergeCell ref="B4:E4"/>
    <mergeCell ref="C5:D5"/>
  </mergeCells>
  <phoneticPr fontId="0" type="noConversion"/>
  <printOptions horizontalCentered="1" verticalCentered="1" gridLinesSet="0"/>
  <pageMargins left="0.2" right="0.4" top="0.25" bottom="0.36" header="0" footer="0"/>
  <pageSetup paperSize="9" orientation="portrait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3"/>
  <sheetViews>
    <sheetView topLeftCell="A38" workbookViewId="0">
      <selection activeCell="A54" sqref="A1:F54"/>
    </sheetView>
  </sheetViews>
  <sheetFormatPr baseColWidth="10" defaultRowHeight="12.75" x14ac:dyDescent="0.2"/>
  <cols>
    <col min="1" max="1" width="4.140625" style="6" customWidth="1"/>
    <col min="2" max="2" width="16" style="6" customWidth="1"/>
    <col min="3" max="5" width="17.28515625" style="73" customWidth="1"/>
    <col min="6" max="6" width="7.5703125" style="6" customWidth="1"/>
    <col min="7" max="7" width="17.5703125" style="6" customWidth="1"/>
    <col min="8" max="16384" width="11.42578125" style="6"/>
  </cols>
  <sheetData>
    <row r="1" spans="2:7" s="65" customFormat="1" x14ac:dyDescent="0.2">
      <c r="B1" s="4" t="s">
        <v>126</v>
      </c>
      <c r="C1" s="4"/>
      <c r="D1" s="4"/>
      <c r="E1" s="4"/>
    </row>
    <row r="2" spans="2:7" s="65" customFormat="1" x14ac:dyDescent="0.2">
      <c r="B2" s="4" t="s">
        <v>66</v>
      </c>
      <c r="C2" s="4"/>
      <c r="D2" s="4"/>
      <c r="E2" s="4"/>
    </row>
    <row r="3" spans="2:7" s="65" customFormat="1" x14ac:dyDescent="0.2">
      <c r="B3" s="108" t="s">
        <v>121</v>
      </c>
      <c r="C3" s="113"/>
      <c r="D3" s="113"/>
      <c r="E3" s="113"/>
      <c r="F3" s="260"/>
    </row>
    <row r="4" spans="2:7" s="65" customFormat="1" x14ac:dyDescent="0.2">
      <c r="B4" s="277" t="s">
        <v>122</v>
      </c>
      <c r="C4" s="277"/>
      <c r="D4" s="277"/>
      <c r="E4" s="277"/>
      <c r="F4" s="260"/>
    </row>
    <row r="5" spans="2:7" s="65" customFormat="1" x14ac:dyDescent="0.2">
      <c r="B5" s="261"/>
      <c r="C5" s="278" t="s">
        <v>116</v>
      </c>
      <c r="D5" s="278"/>
      <c r="E5" s="261"/>
      <c r="F5" s="260"/>
    </row>
    <row r="6" spans="2:7" ht="13.5" thickBot="1" x14ac:dyDescent="0.25">
      <c r="C6" s="59"/>
      <c r="D6" s="59"/>
      <c r="E6" s="66"/>
      <c r="F6" s="31"/>
      <c r="G6" s="31"/>
    </row>
    <row r="7" spans="2:7" ht="12.75" customHeight="1" x14ac:dyDescent="0.2">
      <c r="B7" s="13" t="s">
        <v>52</v>
      </c>
      <c r="C7" s="52" t="s">
        <v>67</v>
      </c>
      <c r="D7" s="13" t="s">
        <v>68</v>
      </c>
      <c r="E7" s="67" t="s">
        <v>34</v>
      </c>
      <c r="F7" s="68"/>
    </row>
    <row r="8" spans="2:7" ht="15" customHeight="1" thickBot="1" x14ac:dyDescent="0.25">
      <c r="B8" s="107" t="s">
        <v>53</v>
      </c>
      <c r="C8" s="69" t="s">
        <v>91</v>
      </c>
      <c r="D8" s="14" t="s">
        <v>92</v>
      </c>
      <c r="E8" s="70" t="s">
        <v>69</v>
      </c>
      <c r="F8" s="68"/>
    </row>
    <row r="9" spans="2:7" x14ac:dyDescent="0.2">
      <c r="B9" s="15">
        <f>'2.a- impo investigadas China'!A8</f>
        <v>42005</v>
      </c>
      <c r="C9" s="16"/>
      <c r="D9" s="17"/>
      <c r="E9" s="18"/>
    </row>
    <row r="10" spans="2:7" x14ac:dyDescent="0.2">
      <c r="B10" s="19">
        <f>'2.a- impo investigadas China'!A9</f>
        <v>42036</v>
      </c>
      <c r="C10" s="20"/>
      <c r="D10" s="21"/>
      <c r="E10" s="22"/>
    </row>
    <row r="11" spans="2:7" x14ac:dyDescent="0.2">
      <c r="B11" s="19">
        <f>'2.a- impo investigadas China'!A10</f>
        <v>42064</v>
      </c>
      <c r="C11" s="20"/>
      <c r="D11" s="21"/>
      <c r="E11" s="22"/>
    </row>
    <row r="12" spans="2:7" x14ac:dyDescent="0.2">
      <c r="B12" s="19">
        <f>'2.a- impo investigadas China'!A11</f>
        <v>42095</v>
      </c>
      <c r="C12" s="20"/>
      <c r="D12" s="21"/>
      <c r="E12" s="22"/>
    </row>
    <row r="13" spans="2:7" x14ac:dyDescent="0.2">
      <c r="B13" s="19">
        <f>'2.a- impo investigadas China'!A12</f>
        <v>42125</v>
      </c>
      <c r="C13" s="21"/>
      <c r="D13" s="21"/>
      <c r="E13" s="22"/>
    </row>
    <row r="14" spans="2:7" x14ac:dyDescent="0.2">
      <c r="B14" s="19">
        <f>'2.a- impo investigadas China'!A13</f>
        <v>42156</v>
      </c>
      <c r="C14" s="20"/>
      <c r="D14" s="21"/>
      <c r="E14" s="22"/>
    </row>
    <row r="15" spans="2:7" x14ac:dyDescent="0.2">
      <c r="B15" s="19">
        <f>'2.a- impo investigadas China'!A14</f>
        <v>42186</v>
      </c>
      <c r="C15" s="21"/>
      <c r="D15" s="21"/>
      <c r="E15" s="22"/>
    </row>
    <row r="16" spans="2:7" x14ac:dyDescent="0.2">
      <c r="B16" s="19">
        <f>'2.a- impo investigadas China'!A15</f>
        <v>42217</v>
      </c>
      <c r="C16" s="21"/>
      <c r="D16" s="21"/>
      <c r="E16" s="22"/>
    </row>
    <row r="17" spans="2:5" x14ac:dyDescent="0.2">
      <c r="B17" s="19">
        <f>'2.a- impo investigadas China'!A16</f>
        <v>42248</v>
      </c>
      <c r="C17" s="21"/>
      <c r="D17" s="21"/>
      <c r="E17" s="22"/>
    </row>
    <row r="18" spans="2:5" x14ac:dyDescent="0.2">
      <c r="B18" s="19">
        <f>'2.a- impo investigadas China'!A17</f>
        <v>42278</v>
      </c>
      <c r="C18" s="21"/>
      <c r="D18" s="21"/>
      <c r="E18" s="22"/>
    </row>
    <row r="19" spans="2:5" x14ac:dyDescent="0.2">
      <c r="B19" s="19">
        <f>'2.a- impo investigadas China'!A18</f>
        <v>42309</v>
      </c>
      <c r="C19" s="21"/>
      <c r="D19" s="21"/>
      <c r="E19" s="22"/>
    </row>
    <row r="20" spans="2:5" ht="13.5" thickBot="1" x14ac:dyDescent="0.25">
      <c r="B20" s="23">
        <f>'2.a- impo investigadas China'!A19</f>
        <v>42339</v>
      </c>
      <c r="C20" s="24"/>
      <c r="D20" s="24"/>
      <c r="E20" s="25"/>
    </row>
    <row r="21" spans="2:5" x14ac:dyDescent="0.2">
      <c r="B21" s="15">
        <f>'2.a- impo investigadas China'!A20</f>
        <v>42370</v>
      </c>
      <c r="C21" s="17"/>
      <c r="D21" s="17"/>
      <c r="E21" s="22"/>
    </row>
    <row r="22" spans="2:5" x14ac:dyDescent="0.2">
      <c r="B22" s="19">
        <f>'2.a- impo investigadas China'!A21</f>
        <v>42401</v>
      </c>
      <c r="C22" s="21"/>
      <c r="D22" s="21"/>
      <c r="E22" s="26"/>
    </row>
    <row r="23" spans="2:5" x14ac:dyDescent="0.2">
      <c r="B23" s="19">
        <f>'2.a- impo investigadas China'!A22</f>
        <v>42430</v>
      </c>
      <c r="C23" s="21"/>
      <c r="D23" s="21"/>
      <c r="E23" s="22"/>
    </row>
    <row r="24" spans="2:5" x14ac:dyDescent="0.2">
      <c r="B24" s="19">
        <f>'2.a- impo investigadas China'!A23</f>
        <v>42461</v>
      </c>
      <c r="C24" s="21"/>
      <c r="D24" s="21"/>
      <c r="E24" s="22"/>
    </row>
    <row r="25" spans="2:5" x14ac:dyDescent="0.2">
      <c r="B25" s="19">
        <f>'2.a- impo investigadas China'!A24</f>
        <v>42491</v>
      </c>
      <c r="C25" s="21"/>
      <c r="D25" s="21"/>
      <c r="E25" s="22"/>
    </row>
    <row r="26" spans="2:5" x14ac:dyDescent="0.2">
      <c r="B26" s="19">
        <f>'2.a- impo investigadas China'!A25</f>
        <v>42522</v>
      </c>
      <c r="C26" s="21"/>
      <c r="D26" s="21"/>
      <c r="E26" s="22"/>
    </row>
    <row r="27" spans="2:5" x14ac:dyDescent="0.2">
      <c r="B27" s="19">
        <f>'2.a- impo investigadas China'!A26</f>
        <v>42552</v>
      </c>
      <c r="C27" s="21"/>
      <c r="D27" s="21"/>
      <c r="E27" s="22"/>
    </row>
    <row r="28" spans="2:5" x14ac:dyDescent="0.2">
      <c r="B28" s="19">
        <f>'2.a- impo investigadas China'!A27</f>
        <v>42583</v>
      </c>
      <c r="C28" s="21"/>
      <c r="D28" s="21"/>
      <c r="E28" s="22"/>
    </row>
    <row r="29" spans="2:5" x14ac:dyDescent="0.2">
      <c r="B29" s="19">
        <f>'2.a- impo investigadas China'!A28</f>
        <v>42614</v>
      </c>
      <c r="C29" s="21"/>
      <c r="D29" s="21"/>
      <c r="E29" s="22"/>
    </row>
    <row r="30" spans="2:5" x14ac:dyDescent="0.2">
      <c r="B30" s="19">
        <f>'2.a- impo investigadas China'!A29</f>
        <v>42644</v>
      </c>
      <c r="C30" s="21"/>
      <c r="D30" s="21"/>
      <c r="E30" s="22"/>
    </row>
    <row r="31" spans="2:5" x14ac:dyDescent="0.2">
      <c r="B31" s="19">
        <f>'2.a- impo investigadas China'!A30</f>
        <v>42675</v>
      </c>
      <c r="C31" s="21"/>
      <c r="D31" s="21"/>
      <c r="E31" s="22"/>
    </row>
    <row r="32" spans="2:5" ht="13.5" thickBot="1" x14ac:dyDescent="0.25">
      <c r="B32" s="23">
        <f>'2.a- impo investigadas China'!A31</f>
        <v>42705</v>
      </c>
      <c r="C32" s="24"/>
      <c r="D32" s="24"/>
      <c r="E32" s="27"/>
    </row>
    <row r="33" spans="2:46" x14ac:dyDescent="0.2">
      <c r="B33" s="15">
        <f>'2.a- impo investigadas China'!A32</f>
        <v>42736</v>
      </c>
      <c r="C33" s="17"/>
      <c r="D33" s="28"/>
      <c r="E33" s="16"/>
    </row>
    <row r="34" spans="2:46" x14ac:dyDescent="0.2">
      <c r="B34" s="19">
        <f>'2.a- impo investigadas China'!A33</f>
        <v>42767</v>
      </c>
      <c r="C34" s="21"/>
      <c r="D34" s="29"/>
      <c r="E34" s="20"/>
    </row>
    <row r="35" spans="2:46" x14ac:dyDescent="0.2">
      <c r="B35" s="19">
        <f>'2.a- impo investigadas China'!A34</f>
        <v>42795</v>
      </c>
      <c r="C35" s="21"/>
      <c r="D35" s="29"/>
      <c r="E35" s="20"/>
    </row>
    <row r="36" spans="2:46" x14ac:dyDescent="0.2">
      <c r="B36" s="19">
        <f>'2.a- impo investigadas China'!A35</f>
        <v>42826</v>
      </c>
      <c r="C36" s="21"/>
      <c r="D36" s="29"/>
      <c r="E36" s="20"/>
    </row>
    <row r="37" spans="2:46" x14ac:dyDescent="0.2">
      <c r="B37" s="19">
        <f>'2.a- impo investigadas China'!A36</f>
        <v>42856</v>
      </c>
      <c r="C37" s="21"/>
      <c r="D37" s="29"/>
      <c r="E37" s="20"/>
    </row>
    <row r="38" spans="2:46" x14ac:dyDescent="0.2">
      <c r="B38" s="19">
        <f>'2.a- impo investigadas China'!A37</f>
        <v>42887</v>
      </c>
      <c r="C38" s="21"/>
      <c r="D38" s="29"/>
      <c r="E38" s="20"/>
    </row>
    <row r="39" spans="2:46" x14ac:dyDescent="0.2">
      <c r="B39" s="19">
        <f>'2.a- impo investigadas China'!A38</f>
        <v>42917</v>
      </c>
      <c r="C39" s="21"/>
      <c r="D39" s="29"/>
      <c r="E39" s="20"/>
    </row>
    <row r="40" spans="2:46" x14ac:dyDescent="0.2">
      <c r="B40" s="19">
        <f>'2.a- impo investigadas China'!A39</f>
        <v>42948</v>
      </c>
      <c r="C40" s="21"/>
      <c r="D40" s="29"/>
      <c r="E40" s="20"/>
    </row>
    <row r="41" spans="2:46" x14ac:dyDescent="0.2">
      <c r="B41" s="19">
        <f>'2.a- impo investigadas China'!A40</f>
        <v>42979</v>
      </c>
      <c r="C41" s="21"/>
      <c r="D41" s="29"/>
      <c r="E41" s="20"/>
    </row>
    <row r="42" spans="2:46" x14ac:dyDescent="0.2">
      <c r="B42" s="19">
        <f>'2.a- impo investigadas China'!A41</f>
        <v>43009</v>
      </c>
      <c r="C42" s="21"/>
      <c r="D42" s="29"/>
      <c r="E42" s="20"/>
    </row>
    <row r="43" spans="2:46" x14ac:dyDescent="0.2">
      <c r="B43" s="19">
        <f>'2.a- impo investigadas China'!A42</f>
        <v>43040</v>
      </c>
      <c r="C43" s="21"/>
      <c r="D43" s="29"/>
      <c r="E43" s="20"/>
    </row>
    <row r="44" spans="2:46" ht="13.5" thickBot="1" x14ac:dyDescent="0.25">
      <c r="B44" s="23">
        <f>'2.a- impo investigadas China'!A43</f>
        <v>43070</v>
      </c>
      <c r="C44" s="71"/>
      <c r="D44" s="72"/>
      <c r="E44" s="51"/>
    </row>
    <row r="45" spans="2:46" x14ac:dyDescent="0.2">
      <c r="B45" s="15">
        <f>'2.a- impo investigadas China'!A44</f>
        <v>43101</v>
      </c>
      <c r="C45" s="17"/>
      <c r="D45" s="17"/>
      <c r="E45" s="16"/>
    </row>
    <row r="46" spans="2:46" x14ac:dyDescent="0.2">
      <c r="B46" s="19">
        <f>'2.a- impo investigadas China'!A45</f>
        <v>43132</v>
      </c>
      <c r="C46" s="21"/>
      <c r="D46" s="21"/>
      <c r="E46" s="20"/>
    </row>
    <row r="47" spans="2:46" ht="13.5" thickBot="1" x14ac:dyDescent="0.25">
      <c r="B47" s="30"/>
      <c r="C47" s="31"/>
      <c r="D47" s="31"/>
      <c r="E47" s="32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2:46" x14ac:dyDescent="0.2">
      <c r="B48" s="33">
        <f>'2.a- impo investigadas China'!A47</f>
        <v>2015</v>
      </c>
      <c r="C48" s="17"/>
      <c r="D48" s="17"/>
      <c r="E48" s="17"/>
      <c r="F48" s="31"/>
    </row>
    <row r="49" spans="2:6" x14ac:dyDescent="0.2">
      <c r="B49" s="34">
        <f>'2.a- impo investigadas China'!A48</f>
        <v>2016</v>
      </c>
      <c r="C49" s="21"/>
      <c r="D49" s="21"/>
      <c r="E49" s="21"/>
      <c r="F49" s="31"/>
    </row>
    <row r="50" spans="2:6" ht="13.5" thickBot="1" x14ac:dyDescent="0.25">
      <c r="B50" s="35">
        <f>'2.a- impo investigadas China'!A49</f>
        <v>2017</v>
      </c>
      <c r="C50" s="24"/>
      <c r="D50" s="24"/>
      <c r="E50" s="24"/>
    </row>
    <row r="51" spans="2:6" ht="13.5" thickBot="1" x14ac:dyDescent="0.25">
      <c r="B51" s="30"/>
      <c r="C51" s="31"/>
      <c r="D51" s="31"/>
      <c r="E51" s="31"/>
    </row>
    <row r="52" spans="2:6" x14ac:dyDescent="0.2">
      <c r="B52" s="122" t="str">
        <f>'2.a- impo investigadas China'!A51</f>
        <v>ene-feb 2017</v>
      </c>
      <c r="C52" s="17"/>
      <c r="D52" s="17"/>
      <c r="E52" s="17"/>
    </row>
    <row r="53" spans="2:6" ht="13.5" thickBot="1" x14ac:dyDescent="0.25">
      <c r="B53" s="137" t="str">
        <f>'2.a- impo investigadas China'!A52</f>
        <v>ene-feb 2018</v>
      </c>
      <c r="C53" s="24"/>
      <c r="D53" s="24"/>
      <c r="E53" s="24"/>
    </row>
    <row r="54" spans="2:6" x14ac:dyDescent="0.2">
      <c r="C54" s="6"/>
      <c r="D54" s="6"/>
    </row>
    <row r="55" spans="2:6" x14ac:dyDescent="0.2">
      <c r="B55" s="74"/>
      <c r="C55" s="6"/>
      <c r="D55" s="6"/>
    </row>
    <row r="56" spans="2:6" x14ac:dyDescent="0.2">
      <c r="B56" s="36" t="s">
        <v>54</v>
      </c>
      <c r="C56" s="37"/>
      <c r="D56" s="38"/>
      <c r="E56" s="38"/>
    </row>
    <row r="57" spans="2:6" ht="13.5" thickBot="1" x14ac:dyDescent="0.25">
      <c r="B57" s="38"/>
      <c r="C57" s="38"/>
      <c r="D57" s="38"/>
      <c r="E57" s="38"/>
    </row>
    <row r="58" spans="2:6" ht="13.5" thickBot="1" x14ac:dyDescent="0.25">
      <c r="B58" s="39" t="s">
        <v>53</v>
      </c>
      <c r="C58" s="53" t="s">
        <v>55</v>
      </c>
      <c r="D58" s="54" t="s">
        <v>57</v>
      </c>
    </row>
    <row r="59" spans="2:6" x14ac:dyDescent="0.2">
      <c r="B59" s="40">
        <f>+B48</f>
        <v>2015</v>
      </c>
      <c r="C59" s="41">
        <f>+C48-SUM(C9:C20)</f>
        <v>0</v>
      </c>
      <c r="D59" s="42">
        <f>+D48-SUM(D9:D20)</f>
        <v>0</v>
      </c>
    </row>
    <row r="60" spans="2:6" x14ac:dyDescent="0.2">
      <c r="B60" s="43">
        <f>+B49</f>
        <v>2016</v>
      </c>
      <c r="C60" s="44">
        <f>+C49-SUM(C21:C32)</f>
        <v>0</v>
      </c>
      <c r="D60" s="45">
        <f>+D49-SUM(D21:D32)</f>
        <v>0</v>
      </c>
    </row>
    <row r="61" spans="2:6" ht="13.5" thickBot="1" x14ac:dyDescent="0.25">
      <c r="B61" s="46">
        <f>+B50</f>
        <v>2017</v>
      </c>
      <c r="C61" s="47">
        <f>+C50-SUM(C33:C44)</f>
        <v>0</v>
      </c>
      <c r="D61" s="48">
        <f>+D50-SUM(D33:D44)</f>
        <v>0</v>
      </c>
    </row>
    <row r="62" spans="2:6" x14ac:dyDescent="0.2">
      <c r="B62" s="40" t="str">
        <f>+B52</f>
        <v>ene-feb 2017</v>
      </c>
      <c r="C62" s="49">
        <f>+C52-(SUM(C33:INDEX(C33:C44,'parámetros e instrucciones'!$E$3)))</f>
        <v>0</v>
      </c>
      <c r="D62" s="49">
        <f>+D52-(SUM(D33:INDEX(D33:D44,'parámetros e instrucciones'!$E$3)))</f>
        <v>0</v>
      </c>
    </row>
    <row r="63" spans="2:6" ht="13.5" thickBot="1" x14ac:dyDescent="0.25">
      <c r="B63" s="46" t="str">
        <f>+B53</f>
        <v>ene-feb 2018</v>
      </c>
      <c r="C63" s="50">
        <f>+C53-(SUM(C34:INDEX(C34:C45,'parámetros e instrucciones'!$E$3)))</f>
        <v>0</v>
      </c>
      <c r="D63" s="50">
        <f>+D53-(SUM(D34:INDEX(D34:D45,'parámetros e instrucciones'!$E$3)))</f>
        <v>0</v>
      </c>
    </row>
  </sheetData>
  <mergeCells count="2">
    <mergeCell ref="B4:E4"/>
    <mergeCell ref="C5:D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42" workbookViewId="0">
      <selection activeCell="A57" sqref="A1:E57"/>
    </sheetView>
  </sheetViews>
  <sheetFormatPr baseColWidth="10" defaultColWidth="11.5703125" defaultRowHeight="12.75" x14ac:dyDescent="0.2"/>
  <cols>
    <col min="1" max="1" width="12.42578125" style="119" bestFit="1" customWidth="1"/>
    <col min="2" max="2" width="20" style="119" customWidth="1"/>
    <col min="3" max="3" width="23.28515625" style="119" customWidth="1"/>
    <col min="4" max="16384" width="11.5703125" style="119"/>
  </cols>
  <sheetData>
    <row r="1" spans="1:6" x14ac:dyDescent="0.2">
      <c r="A1" s="113" t="s">
        <v>93</v>
      </c>
      <c r="B1" s="109"/>
      <c r="C1" s="109"/>
    </row>
    <row r="2" spans="1:6" x14ac:dyDescent="0.2">
      <c r="A2" s="113" t="s">
        <v>35</v>
      </c>
      <c r="B2" s="109"/>
      <c r="C2" s="109"/>
    </row>
    <row r="3" spans="1:6" x14ac:dyDescent="0.2">
      <c r="A3" s="111" t="str">
        <f>+'1.modelos prod.invest.'!A3</f>
        <v>Tenazas</v>
      </c>
      <c r="B3" s="109"/>
      <c r="C3" s="109"/>
    </row>
    <row r="4" spans="1:6" x14ac:dyDescent="0.2">
      <c r="A4" s="279" t="s">
        <v>36</v>
      </c>
      <c r="B4" s="279"/>
      <c r="C4" s="279"/>
    </row>
    <row r="5" spans="1:6" ht="13.5" thickBot="1" x14ac:dyDescent="0.25">
      <c r="A5" s="113"/>
      <c r="B5" s="109"/>
      <c r="C5" s="109"/>
    </row>
    <row r="6" spans="1:6" x14ac:dyDescent="0.2">
      <c r="A6" s="171" t="s">
        <v>52</v>
      </c>
      <c r="B6" s="280" t="s">
        <v>8</v>
      </c>
      <c r="C6" s="282" t="s">
        <v>123</v>
      </c>
      <c r="D6" s="172"/>
      <c r="E6" s="172"/>
      <c r="F6" s="172"/>
    </row>
    <row r="7" spans="1:6" ht="13.5" thickBot="1" x14ac:dyDescent="0.25">
      <c r="A7" s="173" t="s">
        <v>53</v>
      </c>
      <c r="B7" s="281"/>
      <c r="C7" s="283"/>
    </row>
    <row r="8" spans="1:6" x14ac:dyDescent="0.2">
      <c r="A8" s="122">
        <f>'2.a- impo investigadas China'!A8</f>
        <v>42005</v>
      </c>
      <c r="B8" s="174"/>
      <c r="C8" s="174"/>
    </row>
    <row r="9" spans="1:6" x14ac:dyDescent="0.2">
      <c r="A9" s="126">
        <f>+'5.a-precios China'!B10</f>
        <v>42036</v>
      </c>
      <c r="B9" s="175"/>
      <c r="C9" s="175"/>
    </row>
    <row r="10" spans="1:6" x14ac:dyDescent="0.2">
      <c r="A10" s="126">
        <f>+'5.a-precios China'!B11</f>
        <v>42064</v>
      </c>
      <c r="B10" s="175"/>
      <c r="C10" s="175"/>
    </row>
    <row r="11" spans="1:6" x14ac:dyDescent="0.2">
      <c r="A11" s="126">
        <f>+'5.a-precios China'!B12</f>
        <v>42095</v>
      </c>
      <c r="B11" s="175"/>
      <c r="C11" s="175"/>
    </row>
    <row r="12" spans="1:6" x14ac:dyDescent="0.2">
      <c r="A12" s="126">
        <f>+'5.a-precios China'!B13</f>
        <v>42125</v>
      </c>
      <c r="B12" s="175"/>
      <c r="C12" s="175"/>
    </row>
    <row r="13" spans="1:6" x14ac:dyDescent="0.2">
      <c r="A13" s="126">
        <f>+'5.a-precios China'!B14</f>
        <v>42156</v>
      </c>
      <c r="B13" s="175"/>
      <c r="C13" s="175"/>
    </row>
    <row r="14" spans="1:6" x14ac:dyDescent="0.2">
      <c r="A14" s="126">
        <f>+'5.a-precios China'!B15</f>
        <v>42186</v>
      </c>
      <c r="B14" s="175"/>
      <c r="C14" s="175"/>
    </row>
    <row r="15" spans="1:6" x14ac:dyDescent="0.2">
      <c r="A15" s="126">
        <f>+'5.a-precios China'!B16</f>
        <v>42217</v>
      </c>
      <c r="B15" s="175"/>
      <c r="C15" s="175"/>
    </row>
    <row r="16" spans="1:6" x14ac:dyDescent="0.2">
      <c r="A16" s="126">
        <f>+'5.a-precios China'!B17</f>
        <v>42248</v>
      </c>
      <c r="B16" s="175"/>
      <c r="C16" s="175"/>
    </row>
    <row r="17" spans="1:3" x14ac:dyDescent="0.2">
      <c r="A17" s="126">
        <f>+'5.a-precios China'!B18</f>
        <v>42278</v>
      </c>
      <c r="B17" s="175"/>
      <c r="C17" s="175"/>
    </row>
    <row r="18" spans="1:3" x14ac:dyDescent="0.2">
      <c r="A18" s="126">
        <f>+'5.a-precios China'!B19</f>
        <v>42309</v>
      </c>
      <c r="B18" s="175"/>
      <c r="C18" s="175"/>
    </row>
    <row r="19" spans="1:3" ht="13.5" thickBot="1" x14ac:dyDescent="0.25">
      <c r="A19" s="137">
        <f>+'5.a-precios China'!B20</f>
        <v>42339</v>
      </c>
      <c r="B19" s="176"/>
      <c r="C19" s="176"/>
    </row>
    <row r="20" spans="1:3" x14ac:dyDescent="0.2">
      <c r="A20" s="122">
        <f>+'5.a-precios China'!B21</f>
        <v>42370</v>
      </c>
      <c r="B20" s="174"/>
      <c r="C20" s="174"/>
    </row>
    <row r="21" spans="1:3" x14ac:dyDescent="0.2">
      <c r="A21" s="126">
        <f>+'5.a-precios China'!B22</f>
        <v>42401</v>
      </c>
      <c r="B21" s="175"/>
      <c r="C21" s="175"/>
    </row>
    <row r="22" spans="1:3" x14ac:dyDescent="0.2">
      <c r="A22" s="126">
        <f>+'5.a-precios China'!B23</f>
        <v>42430</v>
      </c>
      <c r="B22" s="175"/>
      <c r="C22" s="175"/>
    </row>
    <row r="23" spans="1:3" x14ac:dyDescent="0.2">
      <c r="A23" s="126">
        <f>+'5.a-precios China'!B24</f>
        <v>42461</v>
      </c>
      <c r="B23" s="175"/>
      <c r="C23" s="175"/>
    </row>
    <row r="24" spans="1:3" x14ac:dyDescent="0.2">
      <c r="A24" s="126">
        <f>+'5.a-precios China'!B25</f>
        <v>42491</v>
      </c>
      <c r="B24" s="175"/>
      <c r="C24" s="175"/>
    </row>
    <row r="25" spans="1:3" x14ac:dyDescent="0.2">
      <c r="A25" s="126">
        <f>+'5.a-precios China'!B26</f>
        <v>42522</v>
      </c>
      <c r="B25" s="175"/>
      <c r="C25" s="175"/>
    </row>
    <row r="26" spans="1:3" x14ac:dyDescent="0.2">
      <c r="A26" s="126">
        <f>+'5.a-precios China'!B27</f>
        <v>42552</v>
      </c>
      <c r="B26" s="175"/>
      <c r="C26" s="175"/>
    </row>
    <row r="27" spans="1:3" x14ac:dyDescent="0.2">
      <c r="A27" s="126">
        <f>+'5.a-precios China'!B28</f>
        <v>42583</v>
      </c>
      <c r="B27" s="175"/>
      <c r="C27" s="175"/>
    </row>
    <row r="28" spans="1:3" x14ac:dyDescent="0.2">
      <c r="A28" s="126">
        <f>+'5.a-precios China'!B29</f>
        <v>42614</v>
      </c>
      <c r="B28" s="175"/>
      <c r="C28" s="175"/>
    </row>
    <row r="29" spans="1:3" x14ac:dyDescent="0.2">
      <c r="A29" s="126">
        <f>+'5.a-precios China'!B30</f>
        <v>42644</v>
      </c>
      <c r="B29" s="175"/>
      <c r="C29" s="175"/>
    </row>
    <row r="30" spans="1:3" x14ac:dyDescent="0.2">
      <c r="A30" s="126">
        <f>+'5.a-precios China'!B31</f>
        <v>42675</v>
      </c>
      <c r="B30" s="175"/>
      <c r="C30" s="175"/>
    </row>
    <row r="31" spans="1:3" ht="13.5" thickBot="1" x14ac:dyDescent="0.25">
      <c r="A31" s="137">
        <f>+'5.a-precios China'!B32</f>
        <v>42705</v>
      </c>
      <c r="B31" s="176"/>
      <c r="C31" s="176"/>
    </row>
    <row r="32" spans="1:3" x14ac:dyDescent="0.2">
      <c r="A32" s="122">
        <f>+'5.a-precios China'!B33</f>
        <v>42736</v>
      </c>
      <c r="B32" s="174"/>
      <c r="C32" s="174"/>
    </row>
    <row r="33" spans="1:3" x14ac:dyDescent="0.2">
      <c r="A33" s="126">
        <f>+'5.a-precios China'!B34</f>
        <v>42767</v>
      </c>
      <c r="B33" s="175"/>
      <c r="C33" s="175"/>
    </row>
    <row r="34" spans="1:3" x14ac:dyDescent="0.2">
      <c r="A34" s="126">
        <f>+'5.a-precios China'!B35</f>
        <v>42795</v>
      </c>
      <c r="B34" s="175"/>
      <c r="C34" s="175"/>
    </row>
    <row r="35" spans="1:3" x14ac:dyDescent="0.2">
      <c r="A35" s="126">
        <f>+'5.a-precios China'!B36</f>
        <v>42826</v>
      </c>
      <c r="B35" s="175"/>
      <c r="C35" s="175"/>
    </row>
    <row r="36" spans="1:3" x14ac:dyDescent="0.2">
      <c r="A36" s="126">
        <f>+'5.a-precios China'!B37</f>
        <v>42856</v>
      </c>
      <c r="B36" s="175"/>
      <c r="C36" s="175"/>
    </row>
    <row r="37" spans="1:3" x14ac:dyDescent="0.2">
      <c r="A37" s="126">
        <f>+'5.a-precios China'!B38</f>
        <v>42887</v>
      </c>
      <c r="B37" s="175"/>
      <c r="C37" s="175"/>
    </row>
    <row r="38" spans="1:3" x14ac:dyDescent="0.2">
      <c r="A38" s="126">
        <f>+'5.a-precios China'!B39</f>
        <v>42917</v>
      </c>
      <c r="B38" s="175"/>
      <c r="C38" s="175"/>
    </row>
    <row r="39" spans="1:3" x14ac:dyDescent="0.2">
      <c r="A39" s="126">
        <f>+'5.a-precios China'!B40</f>
        <v>42948</v>
      </c>
      <c r="B39" s="175"/>
      <c r="C39" s="175"/>
    </row>
    <row r="40" spans="1:3" x14ac:dyDescent="0.2">
      <c r="A40" s="126">
        <f>+'5.a-precios China'!B41</f>
        <v>42979</v>
      </c>
      <c r="B40" s="175"/>
      <c r="C40" s="175"/>
    </row>
    <row r="41" spans="1:3" x14ac:dyDescent="0.2">
      <c r="A41" s="126">
        <f>+'5.a-precios China'!B42</f>
        <v>43009</v>
      </c>
      <c r="B41" s="175"/>
      <c r="C41" s="175"/>
    </row>
    <row r="42" spans="1:3" x14ac:dyDescent="0.2">
      <c r="A42" s="126">
        <f>+'5.a-precios China'!B43</f>
        <v>43040</v>
      </c>
      <c r="B42" s="175"/>
      <c r="C42" s="175"/>
    </row>
    <row r="43" spans="1:3" ht="13.5" thickBot="1" x14ac:dyDescent="0.25">
      <c r="A43" s="137">
        <f>+'5.a-precios China'!B44</f>
        <v>43070</v>
      </c>
      <c r="B43" s="176"/>
      <c r="C43" s="176"/>
    </row>
    <row r="44" spans="1:3" x14ac:dyDescent="0.2">
      <c r="A44" s="122">
        <f>+'5.a-precios China'!B45</f>
        <v>43101</v>
      </c>
      <c r="B44" s="174"/>
      <c r="C44" s="174"/>
    </row>
    <row r="45" spans="1:3" ht="13.5" thickBot="1" x14ac:dyDescent="0.25">
      <c r="A45" s="137">
        <f>+'5.a-precios China'!B46</f>
        <v>43132</v>
      </c>
      <c r="B45" s="176"/>
      <c r="C45" s="176"/>
    </row>
    <row r="46" spans="1:3" ht="13.5" thickBot="1" x14ac:dyDescent="0.25"/>
    <row r="47" spans="1:3" x14ac:dyDescent="0.2">
      <c r="A47" s="177">
        <v>2015</v>
      </c>
      <c r="B47" s="174"/>
      <c r="C47" s="174"/>
    </row>
    <row r="48" spans="1:3" x14ac:dyDescent="0.2">
      <c r="A48" s="178">
        <v>2016</v>
      </c>
      <c r="B48" s="175"/>
      <c r="C48" s="175"/>
    </row>
    <row r="49" spans="1:5" ht="13.5" thickBot="1" x14ac:dyDescent="0.25">
      <c r="A49" s="179">
        <v>2017</v>
      </c>
      <c r="B49" s="176"/>
      <c r="C49" s="176"/>
      <c r="D49" s="172"/>
      <c r="E49" s="172"/>
    </row>
    <row r="50" spans="1:5" ht="13.5" thickBot="1" x14ac:dyDescent="0.25">
      <c r="A50" s="262"/>
      <c r="B50" s="180"/>
      <c r="C50" s="180"/>
      <c r="D50" s="172"/>
      <c r="E50" s="172"/>
    </row>
    <row r="51" spans="1:5" x14ac:dyDescent="0.2">
      <c r="A51" s="177" t="s">
        <v>101</v>
      </c>
      <c r="B51" s="174"/>
      <c r="C51" s="174"/>
    </row>
    <row r="52" spans="1:5" ht="13.5" thickBot="1" x14ac:dyDescent="0.25">
      <c r="A52" s="179" t="s">
        <v>100</v>
      </c>
      <c r="B52" s="176"/>
      <c r="C52" s="176"/>
    </row>
  </sheetData>
  <mergeCells count="3">
    <mergeCell ref="A4:C4"/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4"/>
  <sheetViews>
    <sheetView showGridLines="0" tabSelected="1" zoomScale="75" workbookViewId="0">
      <selection activeCell="L52" sqref="L52"/>
    </sheetView>
  </sheetViews>
  <sheetFormatPr baseColWidth="10" defaultRowHeight="12.75" x14ac:dyDescent="0.2"/>
  <cols>
    <col min="1" max="3" width="14.5703125" style="110" customWidth="1"/>
    <col min="4" max="9" width="13.85546875" style="110" customWidth="1"/>
    <col min="10" max="16384" width="11.42578125" style="110"/>
  </cols>
  <sheetData>
    <row r="1" spans="1:9" x14ac:dyDescent="0.2">
      <c r="A1" s="113" t="s">
        <v>84</v>
      </c>
      <c r="B1" s="113"/>
      <c r="C1" s="113"/>
      <c r="D1" s="181"/>
      <c r="E1" s="181"/>
      <c r="F1" s="182"/>
      <c r="G1" s="182"/>
      <c r="H1" s="182"/>
      <c r="I1" s="182"/>
    </row>
    <row r="2" spans="1:9" x14ac:dyDescent="0.2">
      <c r="A2" s="113" t="s">
        <v>76</v>
      </c>
      <c r="B2" s="113"/>
      <c r="C2" s="113"/>
      <c r="D2" s="182"/>
      <c r="E2" s="182"/>
      <c r="F2" s="182"/>
      <c r="G2" s="182"/>
      <c r="H2" s="182"/>
      <c r="I2" s="182"/>
    </row>
    <row r="3" spans="1:9" x14ac:dyDescent="0.2">
      <c r="A3" s="183" t="str">
        <f>+'1.modelos prod.invest.'!A3</f>
        <v>Tenazas</v>
      </c>
      <c r="B3" s="183"/>
      <c r="C3" s="183"/>
      <c r="D3" s="182"/>
      <c r="E3" s="182"/>
      <c r="F3" s="182"/>
      <c r="G3" s="182"/>
      <c r="H3" s="182"/>
      <c r="I3" s="182"/>
    </row>
    <row r="4" spans="1:9" x14ac:dyDescent="0.2">
      <c r="A4" s="108" t="s">
        <v>107</v>
      </c>
      <c r="B4" s="108"/>
      <c r="C4" s="108"/>
      <c r="D4" s="182"/>
      <c r="E4" s="182"/>
      <c r="F4" s="182"/>
      <c r="G4" s="182"/>
      <c r="H4" s="182"/>
      <c r="I4" s="182"/>
    </row>
    <row r="5" spans="1:9" ht="13.5" thickBot="1" x14ac:dyDescent="0.25">
      <c r="D5" s="148"/>
      <c r="E5" s="182"/>
      <c r="F5" s="182"/>
      <c r="G5" s="182"/>
      <c r="H5" s="182"/>
      <c r="I5" s="182"/>
    </row>
    <row r="6" spans="1:9" x14ac:dyDescent="0.2">
      <c r="A6" s="118" t="s">
        <v>52</v>
      </c>
      <c r="B6" s="184" t="s">
        <v>90</v>
      </c>
      <c r="C6" s="185"/>
      <c r="D6" s="186" t="s">
        <v>77</v>
      </c>
      <c r="E6" s="185"/>
      <c r="F6" s="186" t="s">
        <v>77</v>
      </c>
      <c r="G6" s="185"/>
      <c r="H6" s="186" t="s">
        <v>78</v>
      </c>
      <c r="I6" s="185"/>
    </row>
    <row r="7" spans="1:9" ht="13.5" thickBot="1" x14ac:dyDescent="0.25">
      <c r="A7" s="120" t="s">
        <v>53</v>
      </c>
      <c r="B7" s="187" t="s">
        <v>79</v>
      </c>
      <c r="C7" s="188" t="s">
        <v>80</v>
      </c>
      <c r="D7" s="189" t="s">
        <v>79</v>
      </c>
      <c r="E7" s="190" t="s">
        <v>80</v>
      </c>
      <c r="F7" s="189" t="s">
        <v>79</v>
      </c>
      <c r="G7" s="190" t="s">
        <v>80</v>
      </c>
      <c r="H7" s="189" t="s">
        <v>79</v>
      </c>
      <c r="I7" s="190" t="s">
        <v>80</v>
      </c>
    </row>
    <row r="8" spans="1:9" x14ac:dyDescent="0.2">
      <c r="A8" s="122">
        <v>42005</v>
      </c>
      <c r="B8" s="122"/>
      <c r="C8" s="122"/>
      <c r="D8" s="141"/>
      <c r="E8" s="124"/>
      <c r="F8" s="141"/>
      <c r="G8" s="124"/>
      <c r="H8" s="141"/>
      <c r="I8" s="124"/>
    </row>
    <row r="9" spans="1:9" x14ac:dyDescent="0.2">
      <c r="A9" s="126">
        <v>42036</v>
      </c>
      <c r="B9" s="126"/>
      <c r="C9" s="126"/>
      <c r="D9" s="143"/>
      <c r="E9" s="128"/>
      <c r="F9" s="143"/>
      <c r="G9" s="128"/>
      <c r="H9" s="143"/>
      <c r="I9" s="128"/>
    </row>
    <row r="10" spans="1:9" x14ac:dyDescent="0.2">
      <c r="A10" s="126">
        <v>42064</v>
      </c>
      <c r="B10" s="126"/>
      <c r="C10" s="126"/>
      <c r="D10" s="143"/>
      <c r="E10" s="128"/>
      <c r="F10" s="143"/>
      <c r="G10" s="128"/>
      <c r="H10" s="143"/>
      <c r="I10" s="128"/>
    </row>
    <row r="11" spans="1:9" x14ac:dyDescent="0.2">
      <c r="A11" s="126">
        <v>42095</v>
      </c>
      <c r="B11" s="126"/>
      <c r="C11" s="126"/>
      <c r="D11" s="143"/>
      <c r="E11" s="128"/>
      <c r="F11" s="143"/>
      <c r="G11" s="128"/>
      <c r="H11" s="143"/>
      <c r="I11" s="128"/>
    </row>
    <row r="12" spans="1:9" x14ac:dyDescent="0.2">
      <c r="A12" s="126">
        <v>42125</v>
      </c>
      <c r="B12" s="126"/>
      <c r="C12" s="126"/>
      <c r="D12" s="128"/>
      <c r="E12" s="128"/>
      <c r="F12" s="128"/>
      <c r="G12" s="128"/>
      <c r="H12" s="128"/>
      <c r="I12" s="128"/>
    </row>
    <row r="13" spans="1:9" x14ac:dyDescent="0.2">
      <c r="A13" s="126">
        <v>42156</v>
      </c>
      <c r="B13" s="126"/>
      <c r="C13" s="126"/>
      <c r="D13" s="143"/>
      <c r="E13" s="128"/>
      <c r="F13" s="143"/>
      <c r="G13" s="128"/>
      <c r="H13" s="143"/>
      <c r="I13" s="128"/>
    </row>
    <row r="14" spans="1:9" x14ac:dyDescent="0.2">
      <c r="A14" s="126">
        <v>42186</v>
      </c>
      <c r="B14" s="126"/>
      <c r="C14" s="126"/>
      <c r="D14" s="128"/>
      <c r="E14" s="128"/>
      <c r="F14" s="128"/>
      <c r="G14" s="128"/>
      <c r="H14" s="128"/>
      <c r="I14" s="128"/>
    </row>
    <row r="15" spans="1:9" x14ac:dyDescent="0.2">
      <c r="A15" s="126">
        <v>42217</v>
      </c>
      <c r="B15" s="126"/>
      <c r="C15" s="126"/>
      <c r="D15" s="128"/>
      <c r="E15" s="128"/>
      <c r="F15" s="128"/>
      <c r="G15" s="128"/>
      <c r="H15" s="128"/>
      <c r="I15" s="128"/>
    </row>
    <row r="16" spans="1:9" x14ac:dyDescent="0.2">
      <c r="A16" s="126">
        <v>42248</v>
      </c>
      <c r="B16" s="126"/>
      <c r="C16" s="126"/>
      <c r="D16" s="128"/>
      <c r="E16" s="128"/>
      <c r="F16" s="128"/>
      <c r="G16" s="128"/>
      <c r="H16" s="128"/>
      <c r="I16" s="128"/>
    </row>
    <row r="17" spans="1:9" x14ac:dyDescent="0.2">
      <c r="A17" s="126">
        <v>42278</v>
      </c>
      <c r="B17" s="126"/>
      <c r="C17" s="126"/>
      <c r="D17" s="128"/>
      <c r="E17" s="128"/>
      <c r="F17" s="128"/>
      <c r="G17" s="128"/>
      <c r="H17" s="128"/>
      <c r="I17" s="128"/>
    </row>
    <row r="18" spans="1:9" x14ac:dyDescent="0.2">
      <c r="A18" s="126">
        <v>42309</v>
      </c>
      <c r="B18" s="126"/>
      <c r="C18" s="126"/>
      <c r="D18" s="128"/>
      <c r="E18" s="128"/>
      <c r="F18" s="128"/>
      <c r="G18" s="128"/>
      <c r="H18" s="128"/>
      <c r="I18" s="128"/>
    </row>
    <row r="19" spans="1:9" ht="13.5" thickBot="1" x14ac:dyDescent="0.25">
      <c r="A19" s="137">
        <v>42339</v>
      </c>
      <c r="B19" s="137"/>
      <c r="C19" s="137"/>
      <c r="D19" s="133"/>
      <c r="E19" s="133"/>
      <c r="F19" s="133"/>
      <c r="G19" s="133"/>
      <c r="H19" s="133"/>
      <c r="I19" s="133"/>
    </row>
    <row r="20" spans="1:9" x14ac:dyDescent="0.2">
      <c r="A20" s="122">
        <v>42370</v>
      </c>
      <c r="B20" s="122"/>
      <c r="C20" s="122"/>
      <c r="D20" s="124"/>
      <c r="E20" s="124"/>
      <c r="F20" s="124"/>
      <c r="G20" s="124"/>
      <c r="H20" s="124"/>
      <c r="I20" s="124"/>
    </row>
    <row r="21" spans="1:9" x14ac:dyDescent="0.2">
      <c r="A21" s="126">
        <v>42401</v>
      </c>
      <c r="B21" s="126"/>
      <c r="C21" s="126"/>
      <c r="D21" s="128"/>
      <c r="E21" s="128"/>
      <c r="F21" s="128"/>
      <c r="G21" s="128"/>
      <c r="H21" s="128"/>
      <c r="I21" s="128"/>
    </row>
    <row r="22" spans="1:9" x14ac:dyDescent="0.2">
      <c r="A22" s="126">
        <v>42430</v>
      </c>
      <c r="B22" s="126"/>
      <c r="C22" s="126"/>
      <c r="D22" s="128"/>
      <c r="E22" s="128"/>
      <c r="F22" s="128"/>
      <c r="G22" s="128"/>
      <c r="H22" s="128"/>
      <c r="I22" s="128"/>
    </row>
    <row r="23" spans="1:9" x14ac:dyDescent="0.2">
      <c r="A23" s="126">
        <v>42461</v>
      </c>
      <c r="B23" s="126"/>
      <c r="C23" s="126"/>
      <c r="D23" s="128"/>
      <c r="E23" s="128"/>
      <c r="F23" s="128"/>
      <c r="G23" s="128"/>
      <c r="H23" s="128"/>
      <c r="I23" s="128"/>
    </row>
    <row r="24" spans="1:9" x14ac:dyDescent="0.2">
      <c r="A24" s="126">
        <v>42491</v>
      </c>
      <c r="B24" s="126"/>
      <c r="C24" s="126"/>
      <c r="D24" s="128"/>
      <c r="E24" s="128"/>
      <c r="F24" s="128"/>
      <c r="G24" s="128"/>
      <c r="H24" s="128"/>
      <c r="I24" s="128"/>
    </row>
    <row r="25" spans="1:9" x14ac:dyDescent="0.2">
      <c r="A25" s="126">
        <v>42522</v>
      </c>
      <c r="B25" s="126"/>
      <c r="C25" s="126"/>
      <c r="D25" s="128"/>
      <c r="E25" s="128"/>
      <c r="F25" s="128"/>
      <c r="G25" s="128"/>
      <c r="H25" s="128"/>
      <c r="I25" s="128"/>
    </row>
    <row r="26" spans="1:9" x14ac:dyDescent="0.2">
      <c r="A26" s="126">
        <v>42552</v>
      </c>
      <c r="B26" s="126"/>
      <c r="C26" s="126"/>
      <c r="D26" s="128"/>
      <c r="E26" s="128"/>
      <c r="F26" s="128"/>
      <c r="G26" s="128"/>
      <c r="H26" s="128"/>
      <c r="I26" s="128"/>
    </row>
    <row r="27" spans="1:9" x14ac:dyDescent="0.2">
      <c r="A27" s="126">
        <v>42583</v>
      </c>
      <c r="B27" s="126"/>
      <c r="C27" s="126"/>
      <c r="D27" s="128"/>
      <c r="E27" s="128"/>
      <c r="F27" s="128"/>
      <c r="G27" s="128"/>
      <c r="H27" s="128"/>
      <c r="I27" s="128"/>
    </row>
    <row r="28" spans="1:9" x14ac:dyDescent="0.2">
      <c r="A28" s="126">
        <v>42614</v>
      </c>
      <c r="B28" s="126"/>
      <c r="C28" s="126"/>
      <c r="D28" s="128"/>
      <c r="E28" s="128"/>
      <c r="F28" s="128"/>
      <c r="G28" s="128"/>
      <c r="H28" s="128"/>
      <c r="I28" s="128"/>
    </row>
    <row r="29" spans="1:9" x14ac:dyDescent="0.2">
      <c r="A29" s="126">
        <v>42644</v>
      </c>
      <c r="B29" s="126"/>
      <c r="C29" s="126"/>
      <c r="D29" s="128"/>
      <c r="E29" s="128"/>
      <c r="F29" s="128"/>
      <c r="G29" s="128"/>
      <c r="H29" s="128"/>
      <c r="I29" s="128"/>
    </row>
    <row r="30" spans="1:9" x14ac:dyDescent="0.2">
      <c r="A30" s="126">
        <v>42675</v>
      </c>
      <c r="B30" s="126"/>
      <c r="C30" s="126"/>
      <c r="D30" s="128"/>
      <c r="E30" s="128"/>
      <c r="F30" s="128"/>
      <c r="G30" s="128"/>
      <c r="H30" s="128"/>
      <c r="I30" s="128"/>
    </row>
    <row r="31" spans="1:9" ht="13.5" thickBot="1" x14ac:dyDescent="0.25">
      <c r="A31" s="137">
        <v>42705</v>
      </c>
      <c r="B31" s="137"/>
      <c r="C31" s="137"/>
      <c r="D31" s="133"/>
      <c r="E31" s="133"/>
      <c r="F31" s="133"/>
      <c r="G31" s="133"/>
      <c r="H31" s="133"/>
      <c r="I31" s="133"/>
    </row>
    <row r="32" spans="1:9" x14ac:dyDescent="0.2">
      <c r="A32" s="122">
        <v>42736</v>
      </c>
      <c r="B32" s="122"/>
      <c r="C32" s="122"/>
      <c r="D32" s="124"/>
      <c r="E32" s="124"/>
      <c r="F32" s="124"/>
      <c r="G32" s="124"/>
      <c r="H32" s="124"/>
      <c r="I32" s="124"/>
    </row>
    <row r="33" spans="1:9" x14ac:dyDescent="0.2">
      <c r="A33" s="126">
        <v>42767</v>
      </c>
      <c r="B33" s="126"/>
      <c r="C33" s="126"/>
      <c r="D33" s="128"/>
      <c r="E33" s="128"/>
      <c r="F33" s="128"/>
      <c r="G33" s="128"/>
      <c r="H33" s="128"/>
      <c r="I33" s="128"/>
    </row>
    <row r="34" spans="1:9" x14ac:dyDescent="0.2">
      <c r="A34" s="126">
        <v>42795</v>
      </c>
      <c r="B34" s="126"/>
      <c r="C34" s="126"/>
      <c r="D34" s="128"/>
      <c r="E34" s="128"/>
      <c r="F34" s="128"/>
      <c r="G34" s="128"/>
      <c r="H34" s="128"/>
      <c r="I34" s="128"/>
    </row>
    <row r="35" spans="1:9" x14ac:dyDescent="0.2">
      <c r="A35" s="126">
        <v>42826</v>
      </c>
      <c r="B35" s="126"/>
      <c r="C35" s="126"/>
      <c r="D35" s="128"/>
      <c r="E35" s="128"/>
      <c r="F35" s="128"/>
      <c r="G35" s="128"/>
      <c r="H35" s="128"/>
      <c r="I35" s="128"/>
    </row>
    <row r="36" spans="1:9" x14ac:dyDescent="0.2">
      <c r="A36" s="126">
        <v>42856</v>
      </c>
      <c r="B36" s="126"/>
      <c r="C36" s="126"/>
      <c r="D36" s="128"/>
      <c r="E36" s="128"/>
      <c r="F36" s="128"/>
      <c r="G36" s="128"/>
      <c r="H36" s="128"/>
      <c r="I36" s="128"/>
    </row>
    <row r="37" spans="1:9" x14ac:dyDescent="0.2">
      <c r="A37" s="126">
        <v>42887</v>
      </c>
      <c r="B37" s="126"/>
      <c r="C37" s="126"/>
      <c r="D37" s="128"/>
      <c r="E37" s="128"/>
      <c r="F37" s="128"/>
      <c r="G37" s="128"/>
      <c r="H37" s="128"/>
      <c r="I37" s="128"/>
    </row>
    <row r="38" spans="1:9" x14ac:dyDescent="0.2">
      <c r="A38" s="126">
        <v>42917</v>
      </c>
      <c r="B38" s="126"/>
      <c r="C38" s="126"/>
      <c r="D38" s="128"/>
      <c r="E38" s="128"/>
      <c r="F38" s="128"/>
      <c r="G38" s="128"/>
      <c r="H38" s="128"/>
      <c r="I38" s="128"/>
    </row>
    <row r="39" spans="1:9" x14ac:dyDescent="0.2">
      <c r="A39" s="126">
        <v>42948</v>
      </c>
      <c r="B39" s="126"/>
      <c r="C39" s="126"/>
      <c r="D39" s="128"/>
      <c r="E39" s="128"/>
      <c r="F39" s="128"/>
      <c r="G39" s="128"/>
      <c r="H39" s="128"/>
      <c r="I39" s="128"/>
    </row>
    <row r="40" spans="1:9" x14ac:dyDescent="0.2">
      <c r="A40" s="126">
        <v>42979</v>
      </c>
      <c r="B40" s="126"/>
      <c r="C40" s="126"/>
      <c r="D40" s="128"/>
      <c r="E40" s="128"/>
      <c r="F40" s="128"/>
      <c r="G40" s="128"/>
      <c r="H40" s="128"/>
      <c r="I40" s="128"/>
    </row>
    <row r="41" spans="1:9" x14ac:dyDescent="0.2">
      <c r="A41" s="126">
        <v>43009</v>
      </c>
      <c r="B41" s="126"/>
      <c r="C41" s="126"/>
      <c r="D41" s="128"/>
      <c r="E41" s="128"/>
      <c r="F41" s="128"/>
      <c r="G41" s="128"/>
      <c r="H41" s="128"/>
      <c r="I41" s="128"/>
    </row>
    <row r="42" spans="1:9" x14ac:dyDescent="0.2">
      <c r="A42" s="126">
        <v>43040</v>
      </c>
      <c r="B42" s="126"/>
      <c r="C42" s="126"/>
      <c r="D42" s="128"/>
      <c r="E42" s="128"/>
      <c r="F42" s="128"/>
      <c r="G42" s="128"/>
      <c r="H42" s="128"/>
      <c r="I42" s="128"/>
    </row>
    <row r="43" spans="1:9" ht="13.5" thickBot="1" x14ac:dyDescent="0.25">
      <c r="A43" s="137">
        <v>43070</v>
      </c>
      <c r="B43" s="137"/>
      <c r="C43" s="137"/>
      <c r="D43" s="133"/>
      <c r="E43" s="133"/>
      <c r="F43" s="133"/>
      <c r="G43" s="133"/>
      <c r="H43" s="133"/>
      <c r="I43" s="133"/>
    </row>
    <row r="44" spans="1:9" x14ac:dyDescent="0.2">
      <c r="A44" s="122">
        <v>43101</v>
      </c>
      <c r="B44" s="122"/>
      <c r="C44" s="122"/>
      <c r="D44" s="124"/>
      <c r="E44" s="124"/>
      <c r="F44" s="124"/>
      <c r="G44" s="124"/>
      <c r="H44" s="124"/>
      <c r="I44" s="124"/>
    </row>
    <row r="45" spans="1:9" ht="13.5" thickBot="1" x14ac:dyDescent="0.25">
      <c r="A45" s="137">
        <v>43132</v>
      </c>
      <c r="B45" s="137"/>
      <c r="C45" s="137"/>
      <c r="D45" s="133"/>
      <c r="E45" s="133"/>
      <c r="F45" s="133"/>
      <c r="G45" s="133"/>
      <c r="H45" s="133"/>
      <c r="I45" s="133"/>
    </row>
    <row r="46" spans="1:9" ht="13.5" thickBot="1" x14ac:dyDescent="0.25">
      <c r="A46" s="146"/>
      <c r="B46" s="146"/>
      <c r="C46" s="146"/>
      <c r="D46" s="147"/>
      <c r="E46" s="147"/>
      <c r="F46" s="147"/>
      <c r="G46" s="147"/>
      <c r="H46" s="147"/>
      <c r="I46" s="147"/>
    </row>
    <row r="47" spans="1:9" x14ac:dyDescent="0.2">
      <c r="A47" s="177">
        <v>2015</v>
      </c>
      <c r="B47" s="177"/>
      <c r="C47" s="177"/>
      <c r="D47" s="177"/>
      <c r="E47" s="177"/>
      <c r="F47" s="177"/>
      <c r="G47" s="177"/>
      <c r="H47" s="177"/>
      <c r="I47" s="177"/>
    </row>
    <row r="48" spans="1:9" x14ac:dyDescent="0.2">
      <c r="A48" s="178">
        <v>2016</v>
      </c>
      <c r="B48" s="178"/>
      <c r="C48" s="178"/>
      <c r="D48" s="178"/>
      <c r="E48" s="178"/>
      <c r="F48" s="178"/>
      <c r="G48" s="178"/>
      <c r="H48" s="178"/>
      <c r="I48" s="178"/>
    </row>
    <row r="49" spans="1:9" ht="13.5" thickBot="1" x14ac:dyDescent="0.25">
      <c r="A49" s="179">
        <v>2017</v>
      </c>
      <c r="B49" s="179"/>
      <c r="C49" s="179"/>
      <c r="D49" s="179"/>
      <c r="E49" s="179"/>
      <c r="F49" s="179"/>
      <c r="G49" s="179"/>
      <c r="H49" s="179"/>
      <c r="I49" s="179"/>
    </row>
    <row r="50" spans="1:9" ht="13.5" thickBot="1" x14ac:dyDescent="0.25">
      <c r="A50" s="146"/>
      <c r="B50" s="191"/>
      <c r="C50" s="191"/>
      <c r="D50" s="192"/>
      <c r="E50" s="192"/>
      <c r="F50" s="192"/>
      <c r="G50" s="192"/>
      <c r="H50" s="192"/>
      <c r="I50" s="192"/>
    </row>
    <row r="51" spans="1:9" x14ac:dyDescent="0.2">
      <c r="A51" s="122" t="s">
        <v>101</v>
      </c>
      <c r="B51" s="193"/>
      <c r="C51" s="193"/>
      <c r="D51" s="194"/>
      <c r="E51" s="194"/>
      <c r="F51" s="194"/>
      <c r="G51" s="194"/>
      <c r="H51" s="194"/>
      <c r="I51" s="194"/>
    </row>
    <row r="52" spans="1:9" ht="13.5" thickBot="1" x14ac:dyDescent="0.25">
      <c r="A52" s="137" t="s">
        <v>100</v>
      </c>
      <c r="B52" s="195"/>
      <c r="C52" s="195"/>
      <c r="D52" s="196"/>
      <c r="E52" s="196"/>
      <c r="F52" s="196"/>
      <c r="G52" s="196"/>
      <c r="H52" s="196"/>
      <c r="I52" s="196"/>
    </row>
    <row r="53" spans="1:9" ht="13.5" thickBot="1" x14ac:dyDescent="0.25">
      <c r="A53" s="197"/>
      <c r="B53" s="197"/>
      <c r="C53" s="197"/>
    </row>
    <row r="54" spans="1:9" ht="13.5" thickBot="1" x14ac:dyDescent="0.25">
      <c r="A54" s="198" t="s">
        <v>81</v>
      </c>
      <c r="C54" s="156"/>
      <c r="D54" s="156"/>
      <c r="F54" s="199" t="s">
        <v>82</v>
      </c>
    </row>
    <row r="57" spans="1:9" x14ac:dyDescent="0.2">
      <c r="A57" s="154" t="s">
        <v>54</v>
      </c>
      <c r="B57" s="154"/>
      <c r="C57" s="154"/>
      <c r="D57" s="155"/>
      <c r="E57" s="156"/>
    </row>
    <row r="58" spans="1:9" ht="13.5" thickBot="1" x14ac:dyDescent="0.25">
      <c r="A58" s="156"/>
      <c r="B58" s="156"/>
      <c r="C58" s="156"/>
      <c r="D58" s="156"/>
      <c r="E58" s="156"/>
    </row>
    <row r="59" spans="1:9" ht="13.5" thickBot="1" x14ac:dyDescent="0.25">
      <c r="A59" s="157" t="s">
        <v>53</v>
      </c>
      <c r="B59" s="200" t="s">
        <v>55</v>
      </c>
      <c r="C59" s="201" t="s">
        <v>58</v>
      </c>
      <c r="D59" s="200" t="s">
        <v>55</v>
      </c>
      <c r="E59" s="201" t="s">
        <v>58</v>
      </c>
      <c r="F59" s="200" t="s">
        <v>55</v>
      </c>
      <c r="G59" s="201" t="s">
        <v>58</v>
      </c>
      <c r="H59" s="200" t="s">
        <v>55</v>
      </c>
      <c r="I59" s="201" t="s">
        <v>58</v>
      </c>
    </row>
    <row r="60" spans="1:9" x14ac:dyDescent="0.2">
      <c r="A60" s="160">
        <f>+A47</f>
        <v>2015</v>
      </c>
      <c r="B60" s="161">
        <f t="shared" ref="B60:I60" si="0">+B47-SUM(B8:B19)</f>
        <v>0</v>
      </c>
      <c r="C60" s="161">
        <f t="shared" si="0"/>
        <v>0</v>
      </c>
      <c r="D60" s="161">
        <f t="shared" si="0"/>
        <v>0</v>
      </c>
      <c r="E60" s="161">
        <f t="shared" si="0"/>
        <v>0</v>
      </c>
      <c r="F60" s="161">
        <f t="shared" si="0"/>
        <v>0</v>
      </c>
      <c r="G60" s="161">
        <f t="shared" si="0"/>
        <v>0</v>
      </c>
      <c r="H60" s="161">
        <f t="shared" si="0"/>
        <v>0</v>
      </c>
      <c r="I60" s="162">
        <f t="shared" si="0"/>
        <v>0</v>
      </c>
    </row>
    <row r="61" spans="1:9" x14ac:dyDescent="0.2">
      <c r="A61" s="163">
        <f>+A48</f>
        <v>2016</v>
      </c>
      <c r="B61" s="164">
        <f t="shared" ref="B61:I61" si="1">+B48-SUM(B20:B31)</f>
        <v>0</v>
      </c>
      <c r="C61" s="164">
        <f t="shared" si="1"/>
        <v>0</v>
      </c>
      <c r="D61" s="164">
        <f t="shared" si="1"/>
        <v>0</v>
      </c>
      <c r="E61" s="164">
        <f t="shared" si="1"/>
        <v>0</v>
      </c>
      <c r="F61" s="164">
        <f t="shared" si="1"/>
        <v>0</v>
      </c>
      <c r="G61" s="164">
        <f t="shared" si="1"/>
        <v>0</v>
      </c>
      <c r="H61" s="164">
        <f t="shared" si="1"/>
        <v>0</v>
      </c>
      <c r="I61" s="165">
        <f t="shared" si="1"/>
        <v>0</v>
      </c>
    </row>
    <row r="62" spans="1:9" ht="13.5" thickBot="1" x14ac:dyDescent="0.25">
      <c r="A62" s="166">
        <f>+A49</f>
        <v>2017</v>
      </c>
      <c r="B62" s="167">
        <f t="shared" ref="B62:I62" si="2">+B49-SUM(B32:B43)</f>
        <v>0</v>
      </c>
      <c r="C62" s="167">
        <f t="shared" si="2"/>
        <v>0</v>
      </c>
      <c r="D62" s="167">
        <f t="shared" si="2"/>
        <v>0</v>
      </c>
      <c r="E62" s="167">
        <f t="shared" si="2"/>
        <v>0</v>
      </c>
      <c r="F62" s="167">
        <f t="shared" si="2"/>
        <v>0</v>
      </c>
      <c r="G62" s="167">
        <f t="shared" si="2"/>
        <v>0</v>
      </c>
      <c r="H62" s="167">
        <f t="shared" si="2"/>
        <v>0</v>
      </c>
      <c r="I62" s="168">
        <f t="shared" si="2"/>
        <v>0</v>
      </c>
    </row>
    <row r="63" spans="1:9" x14ac:dyDescent="0.2">
      <c r="A63" s="160" t="str">
        <f>+A51</f>
        <v>ene-feb 2017</v>
      </c>
      <c r="B63" s="169">
        <f>+B51-(SUM(B32:INDEX(B32:B43,'parámetros e instrucciones'!$E$3)))</f>
        <v>0</v>
      </c>
      <c r="C63" s="169">
        <f>+C51-(SUM(C32:INDEX(C32:C43,'parámetros e instrucciones'!$E$3)))</f>
        <v>0</v>
      </c>
      <c r="D63" s="169">
        <f>+D51-(SUM(D32:INDEX(D32:D43,'parámetros e instrucciones'!$E$3)))</f>
        <v>0</v>
      </c>
      <c r="E63" s="169">
        <f>+E51-(SUM(E32:INDEX(E32:E43,'parámetros e instrucciones'!$E$3)))</f>
        <v>0</v>
      </c>
      <c r="F63" s="169">
        <f>+F51-(SUM(F32:INDEX(F32:F43,'parámetros e instrucciones'!$E$3)))</f>
        <v>0</v>
      </c>
      <c r="G63" s="169">
        <f>+G51-(SUM(G32:INDEX(G32:G43,'parámetros e instrucciones'!$E$3)))</f>
        <v>0</v>
      </c>
      <c r="H63" s="169">
        <f>+H51-(SUM(H32:INDEX(H32:H43,'parámetros e instrucciones'!$E$3)))</f>
        <v>0</v>
      </c>
      <c r="I63" s="169">
        <f>+I51-(SUM(I32:INDEX(I32:I43,'parámetros e instrucciones'!$E$3)))</f>
        <v>0</v>
      </c>
    </row>
    <row r="64" spans="1:9" ht="13.5" thickBot="1" x14ac:dyDescent="0.25">
      <c r="A64" s="166" t="str">
        <f>+A52</f>
        <v>ene-feb 2018</v>
      </c>
      <c r="B64" s="170">
        <f>+B52-(SUM(B33:INDEX(B33:B44,'parámetros e instrucciones'!$E$3)))</f>
        <v>0</v>
      </c>
      <c r="C64" s="170">
        <f>+C52-(SUM(C33:INDEX(C33:C44,'parámetros e instrucciones'!$E$3)))</f>
        <v>0</v>
      </c>
      <c r="D64" s="170">
        <f>+D52-(SUM(D33:INDEX(D33:D44,'parámetros e instrucciones'!$E$3)))</f>
        <v>0</v>
      </c>
      <c r="E64" s="170">
        <f>+E52-(SUM(E33:INDEX(E33:E44,'parámetros e instrucciones'!$E$3)))</f>
        <v>0</v>
      </c>
      <c r="F64" s="170">
        <f>+F52-(SUM(F33:INDEX(F33:F44,'parámetros e instrucciones'!$E$3)))</f>
        <v>0</v>
      </c>
      <c r="G64" s="170">
        <f>+G52-(SUM(G33:INDEX(G33:G44,'parámetros e instrucciones'!$E$3)))</f>
        <v>0</v>
      </c>
      <c r="H64" s="170">
        <f>+H52-(SUM(H33:INDEX(H33:H44,'parámetros e instrucciones'!$E$3)))</f>
        <v>0</v>
      </c>
      <c r="I64" s="170">
        <f>+I52-(SUM(I33:INDEX(I33:I44,'parámetros e instrucciones'!$E$3)))</f>
        <v>0</v>
      </c>
    </row>
  </sheetData>
  <sheetProtection formatCells="0" formatColumns="0" formatRows="0"/>
  <phoneticPr fontId="0" type="noConversion"/>
  <printOptions horizontalCentered="1" verticalCentered="1" gridLinesSet="0"/>
  <pageMargins left="0.33" right="0.31" top="0.17" bottom="0.16" header="0" footer="0"/>
  <pageSetup paperSize="9" scale="78" orientation="portrait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5"/>
  <sheetViews>
    <sheetView showGridLines="0" zoomScale="75" workbookViewId="0">
      <selection activeCell="C20" sqref="C20"/>
    </sheetView>
  </sheetViews>
  <sheetFormatPr baseColWidth="10" defaultRowHeight="12.75" x14ac:dyDescent="0.2"/>
  <cols>
    <col min="1" max="1" width="35.5703125" style="110" customWidth="1"/>
    <col min="2" max="2" width="24.7109375" style="110" customWidth="1"/>
    <col min="3" max="5" width="22.7109375" style="110" customWidth="1"/>
    <col min="6" max="6" width="23.42578125" style="110" customWidth="1"/>
    <col min="7" max="16384" width="11.42578125" style="110"/>
  </cols>
  <sheetData>
    <row r="1" spans="1:6" x14ac:dyDescent="0.2">
      <c r="A1" s="113" t="s">
        <v>65</v>
      </c>
      <c r="B1" s="113"/>
      <c r="C1" s="109"/>
      <c r="D1" s="109"/>
      <c r="E1" s="109"/>
      <c r="F1" s="109"/>
    </row>
    <row r="2" spans="1:6" x14ac:dyDescent="0.2">
      <c r="A2" s="113" t="s">
        <v>72</v>
      </c>
      <c r="B2" s="113"/>
      <c r="C2" s="109"/>
      <c r="D2" s="109"/>
      <c r="E2" s="109"/>
      <c r="F2" s="109"/>
    </row>
    <row r="3" spans="1:6" x14ac:dyDescent="0.2">
      <c r="A3" s="111" t="s">
        <v>115</v>
      </c>
      <c r="B3" s="111"/>
      <c r="C3" s="109"/>
      <c r="D3" s="109"/>
      <c r="E3" s="109"/>
      <c r="F3" s="109"/>
    </row>
    <row r="4" spans="1:6" x14ac:dyDescent="0.2">
      <c r="A4" s="111" t="s">
        <v>108</v>
      </c>
      <c r="B4" s="111"/>
      <c r="C4" s="109"/>
      <c r="D4" s="109"/>
      <c r="E4" s="109"/>
      <c r="F4" s="109"/>
    </row>
    <row r="5" spans="1:6" ht="13.5" thickBot="1" x14ac:dyDescent="0.25">
      <c r="A5" s="198"/>
      <c r="B5" s="198"/>
      <c r="C5" s="198"/>
      <c r="D5" s="198"/>
      <c r="E5" s="198"/>
      <c r="F5" s="198"/>
    </row>
    <row r="6" spans="1:6" ht="13.5" thickBot="1" x14ac:dyDescent="0.25">
      <c r="A6" s="108"/>
      <c r="B6" s="108"/>
      <c r="C6" s="108"/>
      <c r="D6" s="202" t="s">
        <v>73</v>
      </c>
      <c r="E6" s="203"/>
      <c r="F6" s="204"/>
    </row>
    <row r="7" spans="1:6" s="209" customFormat="1" ht="13.5" thickBot="1" x14ac:dyDescent="0.25">
      <c r="A7" s="118" t="s">
        <v>118</v>
      </c>
      <c r="B7" s="205" t="s">
        <v>117</v>
      </c>
      <c r="C7" s="205" t="s">
        <v>116</v>
      </c>
      <c r="D7" s="206" t="s">
        <v>74</v>
      </c>
      <c r="E7" s="207" t="s">
        <v>74</v>
      </c>
      <c r="F7" s="208" t="s">
        <v>74</v>
      </c>
    </row>
    <row r="8" spans="1:6" x14ac:dyDescent="0.2">
      <c r="A8" s="211">
        <v>42004</v>
      </c>
      <c r="B8" s="212"/>
      <c r="C8" s="212"/>
      <c r="D8" s="213"/>
      <c r="E8" s="214"/>
      <c r="F8" s="129"/>
    </row>
    <row r="9" spans="1:6" x14ac:dyDescent="0.2">
      <c r="A9" s="211">
        <v>42369</v>
      </c>
      <c r="B9" s="213"/>
      <c r="C9" s="213"/>
      <c r="D9" s="213"/>
      <c r="E9" s="214"/>
      <c r="F9" s="129"/>
    </row>
    <row r="10" spans="1:6" ht="13.5" thickBot="1" x14ac:dyDescent="0.25">
      <c r="A10" s="215">
        <v>42735</v>
      </c>
      <c r="B10" s="216"/>
      <c r="C10" s="216"/>
      <c r="D10" s="217"/>
      <c r="E10" s="218"/>
      <c r="F10" s="138"/>
    </row>
    <row r="11" spans="1:6" x14ac:dyDescent="0.2">
      <c r="A11" s="210">
        <v>42794</v>
      </c>
      <c r="B11" s="219"/>
      <c r="C11" s="219"/>
      <c r="D11" s="219"/>
      <c r="E11" s="220"/>
      <c r="F11" s="125"/>
    </row>
    <row r="12" spans="1:6" ht="13.5" thickBot="1" x14ac:dyDescent="0.25">
      <c r="A12" s="221">
        <v>43159</v>
      </c>
      <c r="B12" s="222"/>
      <c r="C12" s="222"/>
      <c r="D12" s="222"/>
      <c r="E12" s="223"/>
      <c r="F12" s="134"/>
    </row>
    <row r="15" spans="1:6" x14ac:dyDescent="0.2">
      <c r="A15" s="224" t="s">
        <v>75</v>
      </c>
      <c r="B15" s="224"/>
    </row>
    <row r="16" spans="1:6" ht="13.5" thickBot="1" x14ac:dyDescent="0.25"/>
    <row r="17" spans="1:6" ht="13.5" thickBot="1" x14ac:dyDescent="0.25">
      <c r="A17" s="157" t="s">
        <v>53</v>
      </c>
      <c r="B17" s="157"/>
      <c r="C17" s="225" t="str">
        <f>+C7</f>
        <v>INDIA</v>
      </c>
      <c r="D17" s="226"/>
      <c r="E17" s="226"/>
      <c r="F17" s="226"/>
    </row>
    <row r="18" spans="1:6" x14ac:dyDescent="0.2">
      <c r="A18" s="160">
        <f>+'7- reventa'!A60</f>
        <v>2015</v>
      </c>
      <c r="B18" s="160"/>
      <c r="C18" s="162" t="e">
        <f>+C8-(C7+'2.a- impo investigadas China'!C47-'7- reventa'!B47)</f>
        <v>#VALUE!</v>
      </c>
      <c r="D18" s="147"/>
      <c r="E18" s="147"/>
      <c r="F18" s="147"/>
    </row>
    <row r="19" spans="1:6" x14ac:dyDescent="0.2">
      <c r="A19" s="163">
        <f>+'7- reventa'!A61</f>
        <v>2016</v>
      </c>
      <c r="B19" s="163"/>
      <c r="C19" s="165">
        <f>+C9-(C8+'2.a- impo investigadas China'!C48-'7- reventa'!B48)</f>
        <v>0</v>
      </c>
    </row>
    <row r="20" spans="1:6" ht="13.5" thickBot="1" x14ac:dyDescent="0.25">
      <c r="A20" s="166">
        <f>+'7- reventa'!A62</f>
        <v>2017</v>
      </c>
      <c r="B20" s="166"/>
      <c r="C20" s="168">
        <f>+C10-(C9+'2.a- impo investigadas China'!C49-'7- reventa'!B49)</f>
        <v>0</v>
      </c>
    </row>
    <row r="21" spans="1:6" x14ac:dyDescent="0.2">
      <c r="A21" s="160" t="str">
        <f>+'7- reventa'!A63</f>
        <v>ene-feb 2017</v>
      </c>
      <c r="B21" s="227"/>
      <c r="C21" s="169">
        <f>+C11-(C10+'2.a- impo investigadas China'!C51-'7- reventa'!B51)</f>
        <v>0</v>
      </c>
    </row>
    <row r="22" spans="1:6" ht="13.5" thickBot="1" x14ac:dyDescent="0.25">
      <c r="A22" s="166" t="str">
        <f>+'7- reventa'!A64</f>
        <v>ene-feb 2018</v>
      </c>
      <c r="B22" s="166"/>
      <c r="C22" s="170">
        <f>+C12-(C11+'2.a- impo investigadas China'!C52-'7- reventa'!B52)</f>
        <v>0</v>
      </c>
    </row>
    <row r="23" spans="1:6" x14ac:dyDescent="0.2">
      <c r="A23" s="147"/>
      <c r="B23" s="147"/>
      <c r="C23" s="147"/>
    </row>
    <row r="24" spans="1:6" x14ac:dyDescent="0.2">
      <c r="A24" s="147"/>
      <c r="B24" s="147"/>
      <c r="C24" s="147"/>
    </row>
    <row r="25" spans="1:6" x14ac:dyDescent="0.2">
      <c r="A25" s="147"/>
      <c r="B25" s="147"/>
      <c r="C25" s="147"/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.51181102362204722" footer="0.51181102362204722"/>
  <pageSetup paperSize="9" scale="87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9:C10"/>
  <sheetViews>
    <sheetView showGridLines="0" workbookViewId="0">
      <selection activeCell="F11" sqref="F11"/>
    </sheetView>
  </sheetViews>
  <sheetFormatPr baseColWidth="10" defaultRowHeight="12.75" x14ac:dyDescent="0.2"/>
  <cols>
    <col min="3" max="3" width="58" customWidth="1"/>
  </cols>
  <sheetData>
    <row r="9" spans="3:3" ht="13.5" thickBot="1" x14ac:dyDescent="0.25"/>
    <row r="10" spans="3:3" ht="36" thickBot="1" x14ac:dyDescent="0.55000000000000004">
      <c r="C10" s="3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zoomScaleNormal="100" workbookViewId="0">
      <selection activeCell="C39" sqref="C39"/>
    </sheetView>
  </sheetViews>
  <sheetFormatPr baseColWidth="10" defaultRowHeight="12.75" x14ac:dyDescent="0.2"/>
  <cols>
    <col min="1" max="1" width="17.85546875" style="6" customWidth="1"/>
    <col min="2" max="2" width="63.42578125" style="6" customWidth="1"/>
    <col min="3" max="4" width="9.42578125" style="6" customWidth="1"/>
    <col min="5" max="5" width="10.7109375" style="6" customWidth="1"/>
    <col min="6" max="6" width="10.5703125" style="6" customWidth="1"/>
    <col min="7" max="16384" width="11.42578125" style="6"/>
  </cols>
  <sheetData>
    <row r="1" spans="1:6" x14ac:dyDescent="0.2">
      <c r="A1" s="4" t="s">
        <v>1</v>
      </c>
      <c r="B1" s="5"/>
      <c r="C1" s="5"/>
      <c r="D1" s="5"/>
      <c r="E1" s="5"/>
      <c r="F1" s="5"/>
    </row>
    <row r="2" spans="1:6" s="110" customFormat="1" x14ac:dyDescent="0.2">
      <c r="A2" s="108" t="s">
        <v>109</v>
      </c>
      <c r="B2" s="109"/>
      <c r="C2" s="109"/>
      <c r="D2" s="109"/>
      <c r="E2" s="109"/>
      <c r="F2" s="109"/>
    </row>
    <row r="3" spans="1:6" s="110" customFormat="1" ht="12" customHeight="1" x14ac:dyDescent="0.2">
      <c r="A3" s="111" t="s">
        <v>97</v>
      </c>
      <c r="B3" s="112"/>
      <c r="C3" s="109"/>
      <c r="D3" s="109"/>
      <c r="E3" s="109"/>
      <c r="F3" s="109"/>
    </row>
    <row r="4" spans="1:6" s="110" customFormat="1" hidden="1" x14ac:dyDescent="0.2">
      <c r="A4" s="113"/>
      <c r="B4" s="109"/>
      <c r="C4" s="109"/>
      <c r="D4" s="109"/>
      <c r="E4" s="109"/>
      <c r="F4" s="109"/>
    </row>
    <row r="5" spans="1:6" s="110" customFormat="1" hidden="1" x14ac:dyDescent="0.2">
      <c r="A5" s="113"/>
      <c r="B5" s="109"/>
      <c r="C5" s="109"/>
      <c r="D5" s="109"/>
      <c r="E5" s="109"/>
      <c r="F5" s="109"/>
    </row>
    <row r="6" spans="1:6" s="110" customFormat="1" x14ac:dyDescent="0.2">
      <c r="A6" s="113"/>
      <c r="B6" s="109"/>
      <c r="C6" s="109"/>
      <c r="D6" s="109"/>
      <c r="E6" s="109"/>
      <c r="F6" s="109"/>
    </row>
    <row r="7" spans="1:6" s="110" customFormat="1" ht="13.5" thickBot="1" x14ac:dyDescent="0.25">
      <c r="A7" s="109"/>
      <c r="B7" s="113"/>
      <c r="C7" s="109"/>
      <c r="D7" s="109"/>
      <c r="E7" s="109"/>
      <c r="F7" s="109"/>
    </row>
    <row r="8" spans="1:6" s="110" customFormat="1" ht="28.5" customHeight="1" thickBot="1" x14ac:dyDescent="0.25">
      <c r="A8" s="114" t="s">
        <v>2</v>
      </c>
      <c r="B8" s="115" t="s">
        <v>3</v>
      </c>
      <c r="C8" s="116">
        <v>2015</v>
      </c>
      <c r="D8" s="116">
        <v>2016</v>
      </c>
      <c r="E8" s="116">
        <v>2017</v>
      </c>
      <c r="F8" s="116" t="s">
        <v>100</v>
      </c>
    </row>
    <row r="9" spans="1:6" x14ac:dyDescent="0.2">
      <c r="A9" s="7" t="s">
        <v>46</v>
      </c>
      <c r="B9" s="270"/>
      <c r="C9" s="267" t="s">
        <v>94</v>
      </c>
      <c r="D9" s="267" t="s">
        <v>94</v>
      </c>
      <c r="E9" s="267" t="s">
        <v>94</v>
      </c>
      <c r="F9" s="267" t="s">
        <v>94</v>
      </c>
    </row>
    <row r="10" spans="1:6" x14ac:dyDescent="0.2">
      <c r="A10" s="8"/>
      <c r="B10" s="271"/>
      <c r="C10" s="268"/>
      <c r="D10" s="268"/>
      <c r="E10" s="268"/>
      <c r="F10" s="268"/>
    </row>
    <row r="11" spans="1:6" x14ac:dyDescent="0.2">
      <c r="A11" s="8"/>
      <c r="B11" s="272"/>
      <c r="C11" s="268"/>
      <c r="D11" s="268"/>
      <c r="E11" s="268"/>
      <c r="F11" s="268"/>
    </row>
    <row r="12" spans="1:6" x14ac:dyDescent="0.2">
      <c r="A12" s="8"/>
      <c r="B12" s="271"/>
      <c r="C12" s="268"/>
      <c r="D12" s="268"/>
      <c r="E12" s="268"/>
      <c r="F12" s="268"/>
    </row>
    <row r="13" spans="1:6" x14ac:dyDescent="0.2">
      <c r="A13" s="8"/>
      <c r="B13" s="272"/>
      <c r="C13" s="268"/>
      <c r="D13" s="268"/>
      <c r="E13" s="268"/>
      <c r="F13" s="268"/>
    </row>
    <row r="14" spans="1:6" ht="13.5" thickBot="1" x14ac:dyDescent="0.25">
      <c r="A14" s="9"/>
      <c r="B14" s="273"/>
      <c r="C14" s="269"/>
      <c r="D14" s="269"/>
      <c r="E14" s="269"/>
      <c r="F14" s="269"/>
    </row>
    <row r="15" spans="1:6" x14ac:dyDescent="0.2">
      <c r="A15" s="7" t="s">
        <v>47</v>
      </c>
      <c r="B15" s="270"/>
      <c r="C15" s="267" t="s">
        <v>94</v>
      </c>
      <c r="D15" s="267" t="s">
        <v>94</v>
      </c>
      <c r="E15" s="267" t="s">
        <v>94</v>
      </c>
      <c r="F15" s="267" t="s">
        <v>94</v>
      </c>
    </row>
    <row r="16" spans="1:6" x14ac:dyDescent="0.2">
      <c r="A16" s="8"/>
      <c r="B16" s="271"/>
      <c r="C16" s="268"/>
      <c r="D16" s="268"/>
      <c r="E16" s="268"/>
      <c r="F16" s="268"/>
    </row>
    <row r="17" spans="1:6" x14ac:dyDescent="0.2">
      <c r="A17" s="8"/>
      <c r="B17" s="272"/>
      <c r="C17" s="268"/>
      <c r="D17" s="268"/>
      <c r="E17" s="268"/>
      <c r="F17" s="268"/>
    </row>
    <row r="18" spans="1:6" x14ac:dyDescent="0.2">
      <c r="A18" s="8"/>
      <c r="B18" s="271"/>
      <c r="C18" s="268"/>
      <c r="D18" s="268"/>
      <c r="E18" s="268"/>
      <c r="F18" s="268"/>
    </row>
    <row r="19" spans="1:6" x14ac:dyDescent="0.2">
      <c r="A19" s="8"/>
      <c r="B19" s="272"/>
      <c r="C19" s="268"/>
      <c r="D19" s="268"/>
      <c r="E19" s="268"/>
      <c r="F19" s="268"/>
    </row>
    <row r="20" spans="1:6" ht="13.5" thickBot="1" x14ac:dyDescent="0.25">
      <c r="A20" s="9"/>
      <c r="B20" s="273"/>
      <c r="C20" s="269"/>
      <c r="D20" s="269"/>
      <c r="E20" s="269"/>
      <c r="F20" s="269"/>
    </row>
    <row r="21" spans="1:6" x14ac:dyDescent="0.2">
      <c r="A21" s="7" t="s">
        <v>48</v>
      </c>
      <c r="B21" s="270"/>
      <c r="C21" s="267" t="s">
        <v>94</v>
      </c>
      <c r="D21" s="267" t="s">
        <v>94</v>
      </c>
      <c r="E21" s="267" t="s">
        <v>94</v>
      </c>
      <c r="F21" s="267" t="s">
        <v>94</v>
      </c>
    </row>
    <row r="22" spans="1:6" x14ac:dyDescent="0.2">
      <c r="A22" s="8"/>
      <c r="B22" s="271"/>
      <c r="C22" s="268"/>
      <c r="D22" s="268"/>
      <c r="E22" s="268"/>
      <c r="F22" s="268"/>
    </row>
    <row r="23" spans="1:6" x14ac:dyDescent="0.2">
      <c r="A23" s="8"/>
      <c r="B23" s="272"/>
      <c r="C23" s="268"/>
      <c r="D23" s="268"/>
      <c r="E23" s="268"/>
      <c r="F23" s="268"/>
    </row>
    <row r="24" spans="1:6" x14ac:dyDescent="0.2">
      <c r="A24" s="8"/>
      <c r="B24" s="271"/>
      <c r="C24" s="268"/>
      <c r="D24" s="268"/>
      <c r="E24" s="268"/>
      <c r="F24" s="268"/>
    </row>
    <row r="25" spans="1:6" x14ac:dyDescent="0.2">
      <c r="A25" s="8"/>
      <c r="B25" s="272"/>
      <c r="C25" s="268"/>
      <c r="D25" s="268"/>
      <c r="E25" s="268"/>
      <c r="F25" s="268"/>
    </row>
    <row r="26" spans="1:6" ht="13.5" thickBot="1" x14ac:dyDescent="0.25">
      <c r="A26" s="9"/>
      <c r="B26" s="273"/>
      <c r="C26" s="269"/>
      <c r="D26" s="269"/>
      <c r="E26" s="269"/>
      <c r="F26" s="269"/>
    </row>
    <row r="27" spans="1:6" x14ac:dyDescent="0.2">
      <c r="A27" s="7" t="s">
        <v>87</v>
      </c>
      <c r="B27" s="270"/>
      <c r="C27" s="267" t="s">
        <v>94</v>
      </c>
      <c r="D27" s="267" t="s">
        <v>94</v>
      </c>
      <c r="E27" s="267" t="s">
        <v>94</v>
      </c>
      <c r="F27" s="267" t="s">
        <v>94</v>
      </c>
    </row>
    <row r="28" spans="1:6" x14ac:dyDescent="0.2">
      <c r="A28" s="8"/>
      <c r="B28" s="271"/>
      <c r="C28" s="268"/>
      <c r="D28" s="268"/>
      <c r="E28" s="268"/>
      <c r="F28" s="268"/>
    </row>
    <row r="29" spans="1:6" x14ac:dyDescent="0.2">
      <c r="A29" s="8"/>
      <c r="B29" s="272"/>
      <c r="C29" s="268"/>
      <c r="D29" s="268"/>
      <c r="E29" s="268"/>
      <c r="F29" s="268"/>
    </row>
    <row r="30" spans="1:6" x14ac:dyDescent="0.2">
      <c r="A30" s="8"/>
      <c r="B30" s="271"/>
      <c r="C30" s="268"/>
      <c r="D30" s="268"/>
      <c r="E30" s="268"/>
      <c r="F30" s="268"/>
    </row>
    <row r="31" spans="1:6" x14ac:dyDescent="0.2">
      <c r="A31" s="8"/>
      <c r="B31" s="272"/>
      <c r="C31" s="268"/>
      <c r="D31" s="268"/>
      <c r="E31" s="268"/>
      <c r="F31" s="268"/>
    </row>
    <row r="32" spans="1:6" ht="13.5" thickBot="1" x14ac:dyDescent="0.25">
      <c r="A32" s="9"/>
      <c r="B32" s="273"/>
      <c r="C32" s="269"/>
      <c r="D32" s="269"/>
      <c r="E32" s="269"/>
      <c r="F32" s="269"/>
    </row>
    <row r="33" spans="1:6" x14ac:dyDescent="0.2">
      <c r="A33" s="7" t="s">
        <v>88</v>
      </c>
      <c r="B33" s="270"/>
      <c r="C33" s="267" t="s">
        <v>94</v>
      </c>
      <c r="D33" s="267" t="s">
        <v>94</v>
      </c>
      <c r="E33" s="267" t="s">
        <v>94</v>
      </c>
      <c r="F33" s="267" t="s">
        <v>94</v>
      </c>
    </row>
    <row r="34" spans="1:6" x14ac:dyDescent="0.2">
      <c r="A34" s="8"/>
      <c r="B34" s="271"/>
      <c r="C34" s="268"/>
      <c r="D34" s="268"/>
      <c r="E34" s="268"/>
      <c r="F34" s="268"/>
    </row>
    <row r="35" spans="1:6" x14ac:dyDescent="0.2">
      <c r="A35" s="8"/>
      <c r="B35" s="272"/>
      <c r="C35" s="268"/>
      <c r="D35" s="268"/>
      <c r="E35" s="268"/>
      <c r="F35" s="268"/>
    </row>
    <row r="36" spans="1:6" x14ac:dyDescent="0.2">
      <c r="A36" s="8"/>
      <c r="B36" s="271"/>
      <c r="C36" s="268"/>
      <c r="D36" s="268"/>
      <c r="E36" s="268"/>
      <c r="F36" s="268"/>
    </row>
    <row r="37" spans="1:6" x14ac:dyDescent="0.2">
      <c r="A37" s="8"/>
      <c r="B37" s="272"/>
      <c r="C37" s="268"/>
      <c r="D37" s="268"/>
      <c r="E37" s="268"/>
      <c r="F37" s="268"/>
    </row>
    <row r="38" spans="1:6" ht="13.5" thickBot="1" x14ac:dyDescent="0.25">
      <c r="A38" s="10"/>
      <c r="B38" s="273"/>
      <c r="C38" s="269"/>
      <c r="D38" s="269"/>
      <c r="E38" s="269"/>
      <c r="F38" s="269"/>
    </row>
    <row r="39" spans="1:6" ht="13.5" thickBot="1" x14ac:dyDescent="0.25">
      <c r="B39" s="11" t="s">
        <v>49</v>
      </c>
      <c r="C39" s="12">
        <v>1</v>
      </c>
      <c r="D39" s="12">
        <v>1</v>
      </c>
      <c r="E39" s="12">
        <v>1</v>
      </c>
      <c r="F39" s="12">
        <v>1</v>
      </c>
    </row>
    <row r="41" spans="1:6" x14ac:dyDescent="0.2">
      <c r="A41" s="6" t="s">
        <v>85</v>
      </c>
    </row>
  </sheetData>
  <mergeCells count="35">
    <mergeCell ref="C27:C32"/>
    <mergeCell ref="D27:D32"/>
    <mergeCell ref="E27:E32"/>
    <mergeCell ref="F27:F32"/>
    <mergeCell ref="C21:C26"/>
    <mergeCell ref="D21:D26"/>
    <mergeCell ref="E21:E26"/>
    <mergeCell ref="F21:F26"/>
    <mergeCell ref="C15:C20"/>
    <mergeCell ref="D15:D20"/>
    <mergeCell ref="E15:E20"/>
    <mergeCell ref="F15:F20"/>
    <mergeCell ref="C9:C14"/>
    <mergeCell ref="D9:D14"/>
    <mergeCell ref="E9:E14"/>
    <mergeCell ref="F9:F14"/>
    <mergeCell ref="B11:B12"/>
    <mergeCell ref="B9:B10"/>
    <mergeCell ref="B15:B16"/>
    <mergeCell ref="B13:B14"/>
    <mergeCell ref="B19:B20"/>
    <mergeCell ref="B17:B18"/>
    <mergeCell ref="B23:B24"/>
    <mergeCell ref="B21:B22"/>
    <mergeCell ref="B27:B28"/>
    <mergeCell ref="B25:B26"/>
    <mergeCell ref="B31:B32"/>
    <mergeCell ref="B29:B30"/>
    <mergeCell ref="D33:D38"/>
    <mergeCell ref="E33:E38"/>
    <mergeCell ref="F33:F38"/>
    <mergeCell ref="B33:B34"/>
    <mergeCell ref="B35:B36"/>
    <mergeCell ref="B37:B38"/>
    <mergeCell ref="C33:C38"/>
  </mergeCells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zoomScaleNormal="100" workbookViewId="0">
      <selection activeCell="F65" sqref="F65"/>
    </sheetView>
  </sheetViews>
  <sheetFormatPr baseColWidth="10" defaultRowHeight="12.75" x14ac:dyDescent="0.2"/>
  <cols>
    <col min="1" max="1" width="14.5703125" style="110" customWidth="1"/>
    <col min="2" max="2" width="28" style="110" bestFit="1" customWidth="1"/>
    <col min="3" max="3" width="16.140625" style="110" customWidth="1"/>
    <col min="4" max="5" width="11.42578125" style="110"/>
    <col min="6" max="6" width="14.140625" style="110" customWidth="1"/>
    <col min="7" max="9" width="2.85546875" style="110" customWidth="1"/>
    <col min="10" max="16384" width="11.42578125" style="110"/>
  </cols>
  <sheetData>
    <row r="1" spans="1:8" x14ac:dyDescent="0.2">
      <c r="A1" s="274" t="s">
        <v>110</v>
      </c>
      <c r="B1" s="274"/>
      <c r="C1" s="274"/>
      <c r="D1" s="274"/>
      <c r="E1" s="274"/>
      <c r="F1" s="274"/>
      <c r="G1" s="117"/>
      <c r="H1" s="117"/>
    </row>
    <row r="2" spans="1:8" x14ac:dyDescent="0.2">
      <c r="A2" s="113" t="s">
        <v>5</v>
      </c>
      <c r="B2" s="109"/>
      <c r="C2" s="109"/>
      <c r="D2" s="109"/>
      <c r="E2" s="109"/>
      <c r="F2" s="109"/>
    </row>
    <row r="3" spans="1:8" x14ac:dyDescent="0.2">
      <c r="A3" s="111" t="str">
        <f>+'1.modelos prod.invest.'!A3</f>
        <v>Tenazas</v>
      </c>
      <c r="B3" s="109"/>
      <c r="C3" s="109"/>
      <c r="D3" s="109"/>
      <c r="E3" s="109"/>
      <c r="F3" s="109"/>
    </row>
    <row r="4" spans="1:8" x14ac:dyDescent="0.2">
      <c r="A4" s="113" t="s">
        <v>89</v>
      </c>
      <c r="B4" s="109"/>
      <c r="C4" s="109"/>
      <c r="D4" s="109"/>
      <c r="E4" s="109"/>
      <c r="F4" s="109"/>
    </row>
    <row r="5" spans="1:8" ht="13.5" thickBot="1" x14ac:dyDescent="0.25">
      <c r="A5" s="108" t="s">
        <v>98</v>
      </c>
      <c r="B5" s="109"/>
      <c r="C5" s="109"/>
      <c r="D5" s="109"/>
      <c r="E5" s="109"/>
      <c r="F5" s="109"/>
    </row>
    <row r="6" spans="1:8" ht="12.75" customHeight="1" x14ac:dyDescent="0.2">
      <c r="A6" s="118" t="s">
        <v>52</v>
      </c>
      <c r="B6" s="118" t="s">
        <v>7</v>
      </c>
      <c r="C6" s="118" t="s">
        <v>6</v>
      </c>
      <c r="D6" s="118" t="s">
        <v>38</v>
      </c>
      <c r="E6" s="118" t="s">
        <v>39</v>
      </c>
      <c r="F6" s="119"/>
    </row>
    <row r="7" spans="1:8" ht="13.5" thickBot="1" x14ac:dyDescent="0.25">
      <c r="A7" s="120" t="s">
        <v>53</v>
      </c>
      <c r="B7" s="121" t="s">
        <v>10</v>
      </c>
      <c r="C7" s="121" t="s">
        <v>8</v>
      </c>
      <c r="D7" s="121" t="s">
        <v>9</v>
      </c>
      <c r="E7" s="121" t="s">
        <v>9</v>
      </c>
      <c r="F7" s="119"/>
    </row>
    <row r="8" spans="1:8" x14ac:dyDescent="0.2">
      <c r="A8" s="122">
        <v>42005</v>
      </c>
      <c r="B8" s="123"/>
      <c r="C8" s="124"/>
      <c r="D8" s="125"/>
      <c r="E8" s="124"/>
      <c r="F8" s="119"/>
    </row>
    <row r="9" spans="1:8" x14ac:dyDescent="0.2">
      <c r="A9" s="126">
        <v>42036</v>
      </c>
      <c r="B9" s="127"/>
      <c r="C9" s="128"/>
      <c r="D9" s="129"/>
      <c r="E9" s="128"/>
      <c r="F9" s="119"/>
    </row>
    <row r="10" spans="1:8" x14ac:dyDescent="0.2">
      <c r="A10" s="126">
        <v>42064</v>
      </c>
      <c r="B10" s="127"/>
      <c r="C10" s="128"/>
      <c r="D10" s="129"/>
      <c r="E10" s="128"/>
      <c r="F10" s="119"/>
    </row>
    <row r="11" spans="1:8" x14ac:dyDescent="0.2">
      <c r="A11" s="126">
        <v>42095</v>
      </c>
      <c r="B11" s="127"/>
      <c r="C11" s="128"/>
      <c r="D11" s="129"/>
      <c r="E11" s="128"/>
      <c r="F11" s="119"/>
    </row>
    <row r="12" spans="1:8" x14ac:dyDescent="0.2">
      <c r="A12" s="126">
        <v>42125</v>
      </c>
      <c r="B12" s="130"/>
      <c r="C12" s="128"/>
      <c r="D12" s="129"/>
      <c r="E12" s="128"/>
      <c r="F12" s="119"/>
    </row>
    <row r="13" spans="1:8" x14ac:dyDescent="0.2">
      <c r="A13" s="126">
        <v>42156</v>
      </c>
      <c r="B13" s="127"/>
      <c r="C13" s="128"/>
      <c r="D13" s="129"/>
      <c r="E13" s="128"/>
      <c r="F13" s="119"/>
    </row>
    <row r="14" spans="1:8" x14ac:dyDescent="0.2">
      <c r="A14" s="126">
        <v>42186</v>
      </c>
      <c r="B14" s="130"/>
      <c r="C14" s="128"/>
      <c r="D14" s="129"/>
      <c r="E14" s="128"/>
      <c r="F14" s="119"/>
    </row>
    <row r="15" spans="1:8" x14ac:dyDescent="0.2">
      <c r="A15" s="126">
        <v>42217</v>
      </c>
      <c r="B15" s="130"/>
      <c r="C15" s="128"/>
      <c r="D15" s="129"/>
      <c r="E15" s="128"/>
      <c r="F15" s="119"/>
    </row>
    <row r="16" spans="1:8" x14ac:dyDescent="0.2">
      <c r="A16" s="126">
        <v>42248</v>
      </c>
      <c r="B16" s="130"/>
      <c r="C16" s="128"/>
      <c r="D16" s="129"/>
      <c r="E16" s="128"/>
      <c r="F16" s="119"/>
    </row>
    <row r="17" spans="1:6" x14ac:dyDescent="0.2">
      <c r="A17" s="126">
        <v>42278</v>
      </c>
      <c r="B17" s="130"/>
      <c r="C17" s="128"/>
      <c r="D17" s="129"/>
      <c r="E17" s="128"/>
      <c r="F17" s="119"/>
    </row>
    <row r="18" spans="1:6" x14ac:dyDescent="0.2">
      <c r="A18" s="126">
        <v>42309</v>
      </c>
      <c r="B18" s="130"/>
      <c r="C18" s="128"/>
      <c r="D18" s="129"/>
      <c r="E18" s="128"/>
      <c r="F18" s="119"/>
    </row>
    <row r="19" spans="1:6" ht="13.5" thickBot="1" x14ac:dyDescent="0.25">
      <c r="A19" s="131">
        <v>42339</v>
      </c>
      <c r="B19" s="132"/>
      <c r="C19" s="133"/>
      <c r="D19" s="134"/>
      <c r="E19" s="133"/>
      <c r="F19" s="119"/>
    </row>
    <row r="20" spans="1:6" x14ac:dyDescent="0.2">
      <c r="A20" s="122">
        <v>42370</v>
      </c>
      <c r="B20" s="135"/>
      <c r="C20" s="124"/>
      <c r="D20" s="129"/>
      <c r="E20" s="124"/>
      <c r="F20" s="119"/>
    </row>
    <row r="21" spans="1:6" x14ac:dyDescent="0.2">
      <c r="A21" s="126">
        <v>42401</v>
      </c>
      <c r="B21" s="130"/>
      <c r="C21" s="128"/>
      <c r="D21" s="136"/>
      <c r="E21" s="128"/>
      <c r="F21" s="119"/>
    </row>
    <row r="22" spans="1:6" x14ac:dyDescent="0.2">
      <c r="A22" s="126">
        <v>42430</v>
      </c>
      <c r="B22" s="130"/>
      <c r="C22" s="128"/>
      <c r="D22" s="129"/>
      <c r="E22" s="128"/>
      <c r="F22" s="119"/>
    </row>
    <row r="23" spans="1:6" x14ac:dyDescent="0.2">
      <c r="A23" s="126">
        <v>42461</v>
      </c>
      <c r="B23" s="130"/>
      <c r="C23" s="128"/>
      <c r="D23" s="129"/>
      <c r="E23" s="128"/>
      <c r="F23" s="119"/>
    </row>
    <row r="24" spans="1:6" x14ac:dyDescent="0.2">
      <c r="A24" s="126">
        <v>42491</v>
      </c>
      <c r="B24" s="130"/>
      <c r="C24" s="128"/>
      <c r="D24" s="129"/>
      <c r="E24" s="128"/>
      <c r="F24" s="119"/>
    </row>
    <row r="25" spans="1:6" x14ac:dyDescent="0.2">
      <c r="A25" s="126">
        <v>42522</v>
      </c>
      <c r="B25" s="130"/>
      <c r="C25" s="128"/>
      <c r="D25" s="129"/>
      <c r="E25" s="128"/>
      <c r="F25" s="119"/>
    </row>
    <row r="26" spans="1:6" x14ac:dyDescent="0.2">
      <c r="A26" s="126">
        <v>42552</v>
      </c>
      <c r="B26" s="130"/>
      <c r="C26" s="128"/>
      <c r="D26" s="129"/>
      <c r="E26" s="128"/>
      <c r="F26" s="119"/>
    </row>
    <row r="27" spans="1:6" x14ac:dyDescent="0.2">
      <c r="A27" s="126">
        <v>42583</v>
      </c>
      <c r="B27" s="130"/>
      <c r="C27" s="128"/>
      <c r="D27" s="129"/>
      <c r="E27" s="128"/>
      <c r="F27" s="119"/>
    </row>
    <row r="28" spans="1:6" x14ac:dyDescent="0.2">
      <c r="A28" s="126">
        <v>42614</v>
      </c>
      <c r="B28" s="130"/>
      <c r="C28" s="128"/>
      <c r="D28" s="129"/>
      <c r="E28" s="128"/>
      <c r="F28" s="119"/>
    </row>
    <row r="29" spans="1:6" x14ac:dyDescent="0.2">
      <c r="A29" s="126">
        <v>42644</v>
      </c>
      <c r="B29" s="130"/>
      <c r="C29" s="128"/>
      <c r="D29" s="129"/>
      <c r="E29" s="128"/>
      <c r="F29" s="119"/>
    </row>
    <row r="30" spans="1:6" x14ac:dyDescent="0.2">
      <c r="A30" s="126">
        <v>42675</v>
      </c>
      <c r="B30" s="130"/>
      <c r="C30" s="128"/>
      <c r="D30" s="129"/>
      <c r="E30" s="128"/>
      <c r="F30" s="119"/>
    </row>
    <row r="31" spans="1:6" ht="13.5" thickBot="1" x14ac:dyDescent="0.25">
      <c r="A31" s="137">
        <v>42705</v>
      </c>
      <c r="B31" s="132"/>
      <c r="C31" s="133"/>
      <c r="D31" s="138"/>
      <c r="E31" s="133"/>
      <c r="F31" s="119"/>
    </row>
    <row r="32" spans="1:6" x14ac:dyDescent="0.2">
      <c r="A32" s="139">
        <v>42736</v>
      </c>
      <c r="B32" s="135"/>
      <c r="C32" s="140"/>
      <c r="D32" s="141"/>
      <c r="E32" s="124"/>
      <c r="F32" s="119"/>
    </row>
    <row r="33" spans="1:6" x14ac:dyDescent="0.2">
      <c r="A33" s="126">
        <v>42767</v>
      </c>
      <c r="B33" s="130"/>
      <c r="C33" s="142"/>
      <c r="D33" s="143"/>
      <c r="E33" s="128"/>
      <c r="F33" s="119"/>
    </row>
    <row r="34" spans="1:6" x14ac:dyDescent="0.2">
      <c r="A34" s="126">
        <v>42795</v>
      </c>
      <c r="B34" s="130"/>
      <c r="C34" s="142"/>
      <c r="D34" s="143"/>
      <c r="E34" s="128"/>
      <c r="F34" s="119"/>
    </row>
    <row r="35" spans="1:6" x14ac:dyDescent="0.2">
      <c r="A35" s="126">
        <v>42826</v>
      </c>
      <c r="B35" s="130"/>
      <c r="C35" s="142"/>
      <c r="D35" s="143"/>
      <c r="E35" s="128"/>
      <c r="F35" s="119"/>
    </row>
    <row r="36" spans="1:6" x14ac:dyDescent="0.2">
      <c r="A36" s="126">
        <v>42856</v>
      </c>
      <c r="B36" s="130"/>
      <c r="C36" s="142"/>
      <c r="D36" s="143"/>
      <c r="E36" s="128"/>
      <c r="F36" s="119"/>
    </row>
    <row r="37" spans="1:6" x14ac:dyDescent="0.2">
      <c r="A37" s="126">
        <v>42887</v>
      </c>
      <c r="B37" s="130"/>
      <c r="C37" s="142"/>
      <c r="D37" s="143"/>
      <c r="E37" s="128"/>
      <c r="F37" s="119"/>
    </row>
    <row r="38" spans="1:6" x14ac:dyDescent="0.2">
      <c r="A38" s="126">
        <v>42917</v>
      </c>
      <c r="B38" s="130"/>
      <c r="C38" s="142"/>
      <c r="D38" s="143"/>
      <c r="E38" s="128"/>
      <c r="F38" s="119"/>
    </row>
    <row r="39" spans="1:6" x14ac:dyDescent="0.2">
      <c r="A39" s="126">
        <v>42948</v>
      </c>
      <c r="B39" s="130"/>
      <c r="C39" s="142"/>
      <c r="D39" s="143"/>
      <c r="E39" s="128"/>
      <c r="F39" s="119"/>
    </row>
    <row r="40" spans="1:6" x14ac:dyDescent="0.2">
      <c r="A40" s="126">
        <v>42979</v>
      </c>
      <c r="B40" s="130"/>
      <c r="C40" s="142"/>
      <c r="D40" s="143"/>
      <c r="E40" s="128"/>
      <c r="F40" s="119"/>
    </row>
    <row r="41" spans="1:6" x14ac:dyDescent="0.2">
      <c r="A41" s="126">
        <v>43009</v>
      </c>
      <c r="B41" s="130"/>
      <c r="C41" s="142"/>
      <c r="D41" s="143"/>
      <c r="E41" s="128"/>
      <c r="F41" s="119"/>
    </row>
    <row r="42" spans="1:6" x14ac:dyDescent="0.2">
      <c r="A42" s="126">
        <v>43040</v>
      </c>
      <c r="B42" s="130"/>
      <c r="C42" s="142"/>
      <c r="D42" s="143"/>
      <c r="E42" s="128"/>
      <c r="F42" s="119"/>
    </row>
    <row r="43" spans="1:6" ht="13.5" thickBot="1" x14ac:dyDescent="0.25">
      <c r="A43" s="131">
        <v>43070</v>
      </c>
      <c r="B43" s="132"/>
      <c r="C43" s="144"/>
      <c r="D43" s="145"/>
      <c r="E43" s="133"/>
      <c r="F43" s="119"/>
    </row>
    <row r="44" spans="1:6" x14ac:dyDescent="0.2">
      <c r="A44" s="122">
        <v>43101</v>
      </c>
      <c r="B44" s="135"/>
      <c r="C44" s="140"/>
      <c r="D44" s="141"/>
      <c r="E44" s="124"/>
      <c r="F44" s="119"/>
    </row>
    <row r="45" spans="1:6" ht="13.5" thickBot="1" x14ac:dyDescent="0.25">
      <c r="A45" s="137">
        <v>43132</v>
      </c>
      <c r="B45" s="132"/>
      <c r="C45" s="144"/>
      <c r="D45" s="145"/>
      <c r="E45" s="133"/>
      <c r="F45" s="119"/>
    </row>
    <row r="46" spans="1:6" ht="13.5" thickBot="1" x14ac:dyDescent="0.25">
      <c r="A46" s="146"/>
      <c r="B46" s="147"/>
      <c r="C46" s="147"/>
      <c r="D46" s="148"/>
      <c r="E46" s="147"/>
      <c r="F46" s="148"/>
    </row>
    <row r="47" spans="1:6" x14ac:dyDescent="0.2">
      <c r="A47" s="149">
        <v>2015</v>
      </c>
      <c r="B47" s="124"/>
      <c r="C47" s="124"/>
      <c r="D47" s="124"/>
      <c r="E47" s="124"/>
      <c r="F47" s="119"/>
    </row>
    <row r="48" spans="1:6" x14ac:dyDescent="0.2">
      <c r="A48" s="150">
        <v>2016</v>
      </c>
      <c r="B48" s="128"/>
      <c r="C48" s="128"/>
      <c r="D48" s="128"/>
      <c r="E48" s="128"/>
      <c r="F48" s="119"/>
    </row>
    <row r="49" spans="1:6" ht="13.5" thickBot="1" x14ac:dyDescent="0.25">
      <c r="A49" s="151">
        <v>2017</v>
      </c>
      <c r="B49" s="133"/>
      <c r="C49" s="133"/>
      <c r="D49" s="133"/>
      <c r="E49" s="133"/>
      <c r="F49" s="119"/>
    </row>
    <row r="50" spans="1:6" ht="13.5" thickBot="1" x14ac:dyDescent="0.25">
      <c r="A50" s="146"/>
      <c r="B50" s="147"/>
      <c r="C50" s="147"/>
      <c r="D50" s="147"/>
      <c r="E50" s="147"/>
      <c r="F50" s="119"/>
    </row>
    <row r="51" spans="1:6" x14ac:dyDescent="0.2">
      <c r="A51" s="122" t="s">
        <v>101</v>
      </c>
      <c r="B51" s="124"/>
      <c r="C51" s="124"/>
      <c r="D51" s="124"/>
      <c r="E51" s="124"/>
      <c r="F51" s="119"/>
    </row>
    <row r="52" spans="1:6" ht="13.5" thickBot="1" x14ac:dyDescent="0.25">
      <c r="A52" s="137" t="s">
        <v>100</v>
      </c>
      <c r="B52" s="133"/>
      <c r="C52" s="133"/>
      <c r="D52" s="133"/>
      <c r="E52" s="133"/>
      <c r="F52" s="119"/>
    </row>
    <row r="53" spans="1:6" x14ac:dyDescent="0.2">
      <c r="A53" s="152"/>
      <c r="B53" s="147"/>
      <c r="C53" s="147"/>
      <c r="D53" s="147"/>
      <c r="E53" s="147"/>
      <c r="F53" s="147"/>
    </row>
    <row r="54" spans="1:6" x14ac:dyDescent="0.2">
      <c r="A54" s="153"/>
      <c r="B54" s="147"/>
      <c r="C54" s="147"/>
      <c r="D54" s="147"/>
      <c r="E54" s="147"/>
      <c r="F54" s="147"/>
    </row>
    <row r="55" spans="1:6" x14ac:dyDescent="0.2">
      <c r="A55" s="153"/>
      <c r="B55" s="147"/>
      <c r="C55" s="147"/>
      <c r="D55" s="147"/>
      <c r="E55" s="147"/>
      <c r="F55" s="147"/>
    </row>
    <row r="56" spans="1:6" x14ac:dyDescent="0.2">
      <c r="B56" s="147"/>
      <c r="C56" s="147"/>
      <c r="D56" s="147"/>
      <c r="E56" s="147"/>
      <c r="F56" s="147"/>
    </row>
    <row r="57" spans="1:6" x14ac:dyDescent="0.2">
      <c r="A57" s="154" t="s">
        <v>54</v>
      </c>
      <c r="B57" s="155"/>
      <c r="C57" s="156"/>
    </row>
    <row r="58" spans="1:6" ht="13.5" thickBot="1" x14ac:dyDescent="0.25">
      <c r="A58" s="156"/>
      <c r="B58" s="156"/>
      <c r="C58" s="156"/>
    </row>
    <row r="59" spans="1:6" ht="13.5" thickBot="1" x14ac:dyDescent="0.25">
      <c r="A59" s="157" t="s">
        <v>53</v>
      </c>
      <c r="C59" s="158" t="s">
        <v>55</v>
      </c>
      <c r="D59" s="159" t="s">
        <v>56</v>
      </c>
    </row>
    <row r="60" spans="1:6" x14ac:dyDescent="0.2">
      <c r="A60" s="149">
        <v>2015</v>
      </c>
      <c r="C60" s="161">
        <f>+C47-SUM(C8:C19)</f>
        <v>0</v>
      </c>
      <c r="D60" s="162">
        <f>+D47-SUM(D8:D19)</f>
        <v>0</v>
      </c>
    </row>
    <row r="61" spans="1:6" x14ac:dyDescent="0.2">
      <c r="A61" s="150">
        <v>2016</v>
      </c>
      <c r="C61" s="164">
        <f>+C48-SUM(C20:C31)</f>
        <v>0</v>
      </c>
      <c r="D61" s="165">
        <f>+D48-SUM(D20:D31)</f>
        <v>0</v>
      </c>
    </row>
    <row r="62" spans="1:6" ht="13.5" thickBot="1" x14ac:dyDescent="0.25">
      <c r="A62" s="151">
        <v>2017</v>
      </c>
      <c r="C62" s="167">
        <f>+C49-SUM(C32:C43)</f>
        <v>0</v>
      </c>
      <c r="D62" s="168">
        <f>+D49-SUM(D32:D43)</f>
        <v>0</v>
      </c>
    </row>
    <row r="63" spans="1:6" x14ac:dyDescent="0.2">
      <c r="A63" s="160" t="str">
        <f>+A51</f>
        <v>ene-feb 2017</v>
      </c>
      <c r="C63" s="169">
        <f>+C51-(SUM(C32:INDEX(C32:C43,'parámetros e instrucciones'!$E$3)))</f>
        <v>0</v>
      </c>
      <c r="D63" s="169">
        <f>+D51-(SUM(D32:INDEX(D32:D43,'parámetros e instrucciones'!$E$3)))</f>
        <v>0</v>
      </c>
    </row>
    <row r="64" spans="1:6" ht="13.5" thickBot="1" x14ac:dyDescent="0.25">
      <c r="A64" s="166" t="str">
        <f>+A52</f>
        <v>ene-feb 2018</v>
      </c>
      <c r="C64" s="170">
        <f>+C52-(SUM(C33:INDEX(C33:C44,'parámetros e instrucciones'!$E$3)))</f>
        <v>0</v>
      </c>
      <c r="D64" s="170">
        <f>+D52-(SUM(D33:INDEX(D33:D44,'parámetros e instrucciones'!$E$3)))</f>
        <v>0</v>
      </c>
    </row>
  </sheetData>
  <mergeCells count="1">
    <mergeCell ref="A1:F1"/>
  </mergeCells>
  <phoneticPr fontId="0" type="noConversion"/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39" workbookViewId="0">
      <selection activeCell="F63" sqref="F63"/>
    </sheetView>
  </sheetViews>
  <sheetFormatPr baseColWidth="10" defaultRowHeight="12.75" x14ac:dyDescent="0.2"/>
  <cols>
    <col min="1" max="1" width="14.5703125" style="110" customWidth="1"/>
    <col min="2" max="2" width="28" style="110" bestFit="1" customWidth="1"/>
    <col min="3" max="3" width="16.140625" style="110" customWidth="1"/>
    <col min="4" max="5" width="11.42578125" style="110"/>
    <col min="6" max="6" width="14.140625" style="110" customWidth="1"/>
    <col min="7" max="9" width="2.85546875" style="110" customWidth="1"/>
    <col min="10" max="16384" width="11.42578125" style="110"/>
  </cols>
  <sheetData>
    <row r="1" spans="1:8" x14ac:dyDescent="0.2">
      <c r="A1" s="274" t="s">
        <v>124</v>
      </c>
      <c r="B1" s="274"/>
      <c r="C1" s="274"/>
      <c r="D1" s="274"/>
      <c r="E1" s="274"/>
      <c r="F1" s="274"/>
      <c r="G1" s="117"/>
      <c r="H1" s="117"/>
    </row>
    <row r="2" spans="1:8" x14ac:dyDescent="0.2">
      <c r="A2" s="113" t="s">
        <v>5</v>
      </c>
      <c r="B2" s="109"/>
      <c r="C2" s="109"/>
      <c r="D2" s="109"/>
      <c r="E2" s="109"/>
      <c r="F2" s="109"/>
    </row>
    <row r="3" spans="1:8" x14ac:dyDescent="0.2">
      <c r="A3" s="111" t="str">
        <f>+'1.modelos prod.invest.'!A3</f>
        <v>Tenazas</v>
      </c>
      <c r="B3" s="109"/>
      <c r="C3" s="109"/>
      <c r="D3" s="109"/>
      <c r="E3" s="109"/>
      <c r="F3" s="109"/>
    </row>
    <row r="4" spans="1:8" x14ac:dyDescent="0.2">
      <c r="A4" s="113" t="s">
        <v>89</v>
      </c>
      <c r="B4" s="109"/>
      <c r="C4" s="109"/>
      <c r="D4" s="109"/>
      <c r="E4" s="109"/>
      <c r="F4" s="109"/>
    </row>
    <row r="5" spans="1:8" ht="13.5" thickBot="1" x14ac:dyDescent="0.25">
      <c r="A5" s="108" t="s">
        <v>111</v>
      </c>
      <c r="B5" s="109"/>
      <c r="C5" s="109"/>
      <c r="D5" s="109"/>
      <c r="E5" s="109"/>
      <c r="F5" s="109"/>
    </row>
    <row r="6" spans="1:8" ht="12.75" customHeight="1" x14ac:dyDescent="0.2">
      <c r="A6" s="118" t="s">
        <v>52</v>
      </c>
      <c r="B6" s="118" t="s">
        <v>7</v>
      </c>
      <c r="C6" s="118" t="s">
        <v>6</v>
      </c>
      <c r="D6" s="118" t="s">
        <v>38</v>
      </c>
      <c r="E6" s="118" t="s">
        <v>39</v>
      </c>
      <c r="F6" s="119"/>
    </row>
    <row r="7" spans="1:8" ht="13.5" thickBot="1" x14ac:dyDescent="0.25">
      <c r="A7" s="120" t="s">
        <v>53</v>
      </c>
      <c r="B7" s="121" t="s">
        <v>10</v>
      </c>
      <c r="C7" s="121" t="s">
        <v>8</v>
      </c>
      <c r="D7" s="121" t="s">
        <v>9</v>
      </c>
      <c r="E7" s="121" t="s">
        <v>9</v>
      </c>
      <c r="F7" s="119"/>
    </row>
    <row r="8" spans="1:8" x14ac:dyDescent="0.2">
      <c r="A8" s="122">
        <v>42005</v>
      </c>
      <c r="B8" s="123"/>
      <c r="C8" s="124"/>
      <c r="D8" s="125"/>
      <c r="E8" s="124"/>
      <c r="F8" s="119"/>
    </row>
    <row r="9" spans="1:8" x14ac:dyDescent="0.2">
      <c r="A9" s="126">
        <v>42036</v>
      </c>
      <c r="B9" s="127"/>
      <c r="C9" s="128"/>
      <c r="D9" s="129"/>
      <c r="E9" s="128"/>
      <c r="F9" s="119"/>
    </row>
    <row r="10" spans="1:8" x14ac:dyDescent="0.2">
      <c r="A10" s="126">
        <v>42064</v>
      </c>
      <c r="B10" s="127"/>
      <c r="C10" s="128"/>
      <c r="D10" s="129"/>
      <c r="E10" s="128"/>
      <c r="F10" s="119"/>
    </row>
    <row r="11" spans="1:8" x14ac:dyDescent="0.2">
      <c r="A11" s="126">
        <v>42095</v>
      </c>
      <c r="B11" s="127"/>
      <c r="C11" s="128"/>
      <c r="D11" s="129"/>
      <c r="E11" s="128"/>
      <c r="F11" s="119"/>
    </row>
    <row r="12" spans="1:8" x14ac:dyDescent="0.2">
      <c r="A12" s="126">
        <v>42125</v>
      </c>
      <c r="B12" s="130"/>
      <c r="C12" s="128"/>
      <c r="D12" s="129"/>
      <c r="E12" s="128"/>
      <c r="F12" s="119"/>
    </row>
    <row r="13" spans="1:8" x14ac:dyDescent="0.2">
      <c r="A13" s="126">
        <v>42156</v>
      </c>
      <c r="B13" s="127"/>
      <c r="C13" s="128"/>
      <c r="D13" s="129"/>
      <c r="E13" s="128"/>
      <c r="F13" s="119"/>
    </row>
    <row r="14" spans="1:8" x14ac:dyDescent="0.2">
      <c r="A14" s="126">
        <v>42186</v>
      </c>
      <c r="B14" s="130"/>
      <c r="C14" s="128"/>
      <c r="D14" s="129"/>
      <c r="E14" s="128"/>
      <c r="F14" s="119"/>
    </row>
    <row r="15" spans="1:8" x14ac:dyDescent="0.2">
      <c r="A15" s="126">
        <v>42217</v>
      </c>
      <c r="B15" s="130"/>
      <c r="C15" s="128"/>
      <c r="D15" s="129"/>
      <c r="E15" s="128"/>
      <c r="F15" s="119"/>
    </row>
    <row r="16" spans="1:8" x14ac:dyDescent="0.2">
      <c r="A16" s="126">
        <v>42248</v>
      </c>
      <c r="B16" s="130"/>
      <c r="C16" s="128"/>
      <c r="D16" s="129"/>
      <c r="E16" s="128"/>
      <c r="F16" s="119"/>
    </row>
    <row r="17" spans="1:6" x14ac:dyDescent="0.2">
      <c r="A17" s="126">
        <v>42278</v>
      </c>
      <c r="B17" s="130"/>
      <c r="C17" s="128"/>
      <c r="D17" s="129"/>
      <c r="E17" s="128"/>
      <c r="F17" s="119"/>
    </row>
    <row r="18" spans="1:6" x14ac:dyDescent="0.2">
      <c r="A18" s="126">
        <v>42309</v>
      </c>
      <c r="B18" s="130"/>
      <c r="C18" s="128"/>
      <c r="D18" s="129"/>
      <c r="E18" s="128"/>
      <c r="F18" s="119"/>
    </row>
    <row r="19" spans="1:6" ht="13.5" thickBot="1" x14ac:dyDescent="0.25">
      <c r="A19" s="131">
        <v>42339</v>
      </c>
      <c r="B19" s="132"/>
      <c r="C19" s="133"/>
      <c r="D19" s="134"/>
      <c r="E19" s="133"/>
      <c r="F19" s="119"/>
    </row>
    <row r="20" spans="1:6" x14ac:dyDescent="0.2">
      <c r="A20" s="122">
        <v>42370</v>
      </c>
      <c r="B20" s="135"/>
      <c r="C20" s="124"/>
      <c r="D20" s="129"/>
      <c r="E20" s="124"/>
      <c r="F20" s="119"/>
    </row>
    <row r="21" spans="1:6" x14ac:dyDescent="0.2">
      <c r="A21" s="126">
        <v>42401</v>
      </c>
      <c r="B21" s="130"/>
      <c r="C21" s="128"/>
      <c r="D21" s="136"/>
      <c r="E21" s="128"/>
      <c r="F21" s="119"/>
    </row>
    <row r="22" spans="1:6" x14ac:dyDescent="0.2">
      <c r="A22" s="126">
        <v>42430</v>
      </c>
      <c r="B22" s="130"/>
      <c r="C22" s="128"/>
      <c r="D22" s="129"/>
      <c r="E22" s="128"/>
      <c r="F22" s="119"/>
    </row>
    <row r="23" spans="1:6" x14ac:dyDescent="0.2">
      <c r="A23" s="126">
        <v>42461</v>
      </c>
      <c r="B23" s="130"/>
      <c r="C23" s="128"/>
      <c r="D23" s="129"/>
      <c r="E23" s="128"/>
      <c r="F23" s="119"/>
    </row>
    <row r="24" spans="1:6" x14ac:dyDescent="0.2">
      <c r="A24" s="126">
        <v>42491</v>
      </c>
      <c r="B24" s="130"/>
      <c r="C24" s="128"/>
      <c r="D24" s="129"/>
      <c r="E24" s="128"/>
      <c r="F24" s="119"/>
    </row>
    <row r="25" spans="1:6" x14ac:dyDescent="0.2">
      <c r="A25" s="126">
        <v>42522</v>
      </c>
      <c r="B25" s="130"/>
      <c r="C25" s="128"/>
      <c r="D25" s="129"/>
      <c r="E25" s="128"/>
      <c r="F25" s="119"/>
    </row>
    <row r="26" spans="1:6" x14ac:dyDescent="0.2">
      <c r="A26" s="126">
        <v>42552</v>
      </c>
      <c r="B26" s="130"/>
      <c r="C26" s="128"/>
      <c r="D26" s="129"/>
      <c r="E26" s="128"/>
      <c r="F26" s="119"/>
    </row>
    <row r="27" spans="1:6" x14ac:dyDescent="0.2">
      <c r="A27" s="126">
        <v>42583</v>
      </c>
      <c r="B27" s="130"/>
      <c r="C27" s="128"/>
      <c r="D27" s="129"/>
      <c r="E27" s="128"/>
      <c r="F27" s="119"/>
    </row>
    <row r="28" spans="1:6" x14ac:dyDescent="0.2">
      <c r="A28" s="126">
        <v>42614</v>
      </c>
      <c r="B28" s="130"/>
      <c r="C28" s="128"/>
      <c r="D28" s="129"/>
      <c r="E28" s="128"/>
      <c r="F28" s="119"/>
    </row>
    <row r="29" spans="1:6" x14ac:dyDescent="0.2">
      <c r="A29" s="126">
        <v>42644</v>
      </c>
      <c r="B29" s="130"/>
      <c r="C29" s="128"/>
      <c r="D29" s="129"/>
      <c r="E29" s="128"/>
      <c r="F29" s="119"/>
    </row>
    <row r="30" spans="1:6" x14ac:dyDescent="0.2">
      <c r="A30" s="126">
        <v>42675</v>
      </c>
      <c r="B30" s="130"/>
      <c r="C30" s="128"/>
      <c r="D30" s="129"/>
      <c r="E30" s="128"/>
      <c r="F30" s="119"/>
    </row>
    <row r="31" spans="1:6" ht="13.5" thickBot="1" x14ac:dyDescent="0.25">
      <c r="A31" s="137">
        <v>42705</v>
      </c>
      <c r="B31" s="132"/>
      <c r="C31" s="133"/>
      <c r="D31" s="138"/>
      <c r="E31" s="133"/>
      <c r="F31" s="119"/>
    </row>
    <row r="32" spans="1:6" x14ac:dyDescent="0.2">
      <c r="A32" s="139">
        <v>42736</v>
      </c>
      <c r="B32" s="135"/>
      <c r="C32" s="140"/>
      <c r="D32" s="141"/>
      <c r="E32" s="124"/>
      <c r="F32" s="119"/>
    </row>
    <row r="33" spans="1:6" x14ac:dyDescent="0.2">
      <c r="A33" s="126">
        <v>42767</v>
      </c>
      <c r="B33" s="130"/>
      <c r="C33" s="142"/>
      <c r="D33" s="143"/>
      <c r="E33" s="128"/>
      <c r="F33" s="119"/>
    </row>
    <row r="34" spans="1:6" x14ac:dyDescent="0.2">
      <c r="A34" s="126">
        <v>42795</v>
      </c>
      <c r="B34" s="130"/>
      <c r="C34" s="142"/>
      <c r="D34" s="143"/>
      <c r="E34" s="128"/>
      <c r="F34" s="119"/>
    </row>
    <row r="35" spans="1:6" x14ac:dyDescent="0.2">
      <c r="A35" s="126">
        <v>42826</v>
      </c>
      <c r="B35" s="130"/>
      <c r="C35" s="142"/>
      <c r="D35" s="143"/>
      <c r="E35" s="128"/>
      <c r="F35" s="119"/>
    </row>
    <row r="36" spans="1:6" x14ac:dyDescent="0.2">
      <c r="A36" s="126">
        <v>42856</v>
      </c>
      <c r="B36" s="130"/>
      <c r="C36" s="142"/>
      <c r="D36" s="143"/>
      <c r="E36" s="128"/>
      <c r="F36" s="119"/>
    </row>
    <row r="37" spans="1:6" x14ac:dyDescent="0.2">
      <c r="A37" s="126">
        <v>42887</v>
      </c>
      <c r="B37" s="130"/>
      <c r="C37" s="142"/>
      <c r="D37" s="143"/>
      <c r="E37" s="128"/>
      <c r="F37" s="119"/>
    </row>
    <row r="38" spans="1:6" x14ac:dyDescent="0.2">
      <c r="A38" s="126">
        <v>42917</v>
      </c>
      <c r="B38" s="130"/>
      <c r="C38" s="142"/>
      <c r="D38" s="143"/>
      <c r="E38" s="128"/>
      <c r="F38" s="119"/>
    </row>
    <row r="39" spans="1:6" x14ac:dyDescent="0.2">
      <c r="A39" s="126">
        <v>42948</v>
      </c>
      <c r="B39" s="130"/>
      <c r="C39" s="142"/>
      <c r="D39" s="143"/>
      <c r="E39" s="128"/>
      <c r="F39" s="119"/>
    </row>
    <row r="40" spans="1:6" x14ac:dyDescent="0.2">
      <c r="A40" s="126">
        <v>42979</v>
      </c>
      <c r="B40" s="130"/>
      <c r="C40" s="142"/>
      <c r="D40" s="143"/>
      <c r="E40" s="128"/>
      <c r="F40" s="119"/>
    </row>
    <row r="41" spans="1:6" x14ac:dyDescent="0.2">
      <c r="A41" s="126">
        <v>43009</v>
      </c>
      <c r="B41" s="130"/>
      <c r="C41" s="142"/>
      <c r="D41" s="143"/>
      <c r="E41" s="128"/>
      <c r="F41" s="119"/>
    </row>
    <row r="42" spans="1:6" x14ac:dyDescent="0.2">
      <c r="A42" s="126">
        <v>43040</v>
      </c>
      <c r="B42" s="130"/>
      <c r="C42" s="142"/>
      <c r="D42" s="143"/>
      <c r="E42" s="128"/>
      <c r="F42" s="119"/>
    </row>
    <row r="43" spans="1:6" ht="13.5" thickBot="1" x14ac:dyDescent="0.25">
      <c r="A43" s="131">
        <v>43070</v>
      </c>
      <c r="B43" s="132"/>
      <c r="C43" s="144"/>
      <c r="D43" s="145"/>
      <c r="E43" s="133"/>
      <c r="F43" s="119"/>
    </row>
    <row r="44" spans="1:6" x14ac:dyDescent="0.2">
      <c r="A44" s="122">
        <v>43101</v>
      </c>
      <c r="B44" s="135"/>
      <c r="C44" s="140"/>
      <c r="D44" s="141"/>
      <c r="E44" s="124"/>
      <c r="F44" s="119"/>
    </row>
    <row r="45" spans="1:6" ht="13.5" thickBot="1" x14ac:dyDescent="0.25">
      <c r="A45" s="137">
        <v>43132</v>
      </c>
      <c r="B45" s="132"/>
      <c r="C45" s="144"/>
      <c r="D45" s="145"/>
      <c r="E45" s="133"/>
      <c r="F45" s="119"/>
    </row>
    <row r="46" spans="1:6" ht="13.5" thickBot="1" x14ac:dyDescent="0.25">
      <c r="A46" s="146"/>
      <c r="B46" s="147"/>
      <c r="C46" s="147"/>
      <c r="D46" s="148"/>
      <c r="E46" s="147"/>
      <c r="F46" s="148"/>
    </row>
    <row r="47" spans="1:6" x14ac:dyDescent="0.2">
      <c r="A47" s="149">
        <v>2015</v>
      </c>
      <c r="B47" s="124"/>
      <c r="C47" s="124"/>
      <c r="D47" s="124"/>
      <c r="E47" s="124"/>
      <c r="F47" s="119"/>
    </row>
    <row r="48" spans="1:6" x14ac:dyDescent="0.2">
      <c r="A48" s="150">
        <v>2016</v>
      </c>
      <c r="B48" s="128"/>
      <c r="C48" s="128"/>
      <c r="D48" s="128"/>
      <c r="E48" s="128"/>
      <c r="F48" s="119"/>
    </row>
    <row r="49" spans="1:6" ht="13.5" thickBot="1" x14ac:dyDescent="0.25">
      <c r="A49" s="151">
        <v>2017</v>
      </c>
      <c r="B49" s="133"/>
      <c r="C49" s="133"/>
      <c r="D49" s="133"/>
      <c r="E49" s="133"/>
      <c r="F49" s="119"/>
    </row>
    <row r="50" spans="1:6" ht="13.5" thickBot="1" x14ac:dyDescent="0.25">
      <c r="A50" s="146"/>
      <c r="B50" s="147"/>
      <c r="C50" s="147"/>
      <c r="D50" s="147"/>
      <c r="E50" s="147"/>
      <c r="F50" s="119"/>
    </row>
    <row r="51" spans="1:6" x14ac:dyDescent="0.2">
      <c r="A51" s="122" t="s">
        <v>101</v>
      </c>
      <c r="B51" s="124"/>
      <c r="C51" s="124"/>
      <c r="D51" s="124"/>
      <c r="E51" s="124"/>
      <c r="F51" s="119"/>
    </row>
    <row r="52" spans="1:6" ht="13.5" thickBot="1" x14ac:dyDescent="0.25">
      <c r="A52" s="137" t="s">
        <v>100</v>
      </c>
      <c r="B52" s="133"/>
      <c r="C52" s="133"/>
      <c r="D52" s="133"/>
      <c r="E52" s="133"/>
      <c r="F52" s="119"/>
    </row>
    <row r="53" spans="1:6" ht="15.6" customHeight="1" x14ac:dyDescent="0.2">
      <c r="A53" s="152"/>
      <c r="B53" s="147"/>
      <c r="C53" s="147"/>
      <c r="D53" s="147"/>
      <c r="E53" s="147"/>
      <c r="F53" s="147"/>
    </row>
    <row r="54" spans="1:6" x14ac:dyDescent="0.2">
      <c r="A54" s="153"/>
      <c r="B54" s="147"/>
      <c r="C54" s="147"/>
      <c r="D54" s="147"/>
      <c r="E54" s="147"/>
      <c r="F54" s="147"/>
    </row>
    <row r="55" spans="1:6" x14ac:dyDescent="0.2">
      <c r="A55" s="153"/>
      <c r="B55" s="147"/>
      <c r="C55" s="147"/>
      <c r="D55" s="147"/>
      <c r="E55" s="147"/>
      <c r="F55" s="147"/>
    </row>
    <row r="56" spans="1:6" x14ac:dyDescent="0.2">
      <c r="B56" s="147"/>
      <c r="C56" s="147"/>
      <c r="D56" s="147"/>
      <c r="E56" s="147"/>
      <c r="F56" s="147"/>
    </row>
    <row r="57" spans="1:6" x14ac:dyDescent="0.2">
      <c r="A57" s="154" t="s">
        <v>54</v>
      </c>
      <c r="B57" s="155"/>
      <c r="C57" s="156"/>
    </row>
    <row r="58" spans="1:6" ht="13.5" thickBot="1" x14ac:dyDescent="0.25">
      <c r="A58" s="156"/>
      <c r="B58" s="156"/>
      <c r="C58" s="156"/>
    </row>
    <row r="59" spans="1:6" ht="13.5" thickBot="1" x14ac:dyDescent="0.25">
      <c r="A59" s="157" t="s">
        <v>53</v>
      </c>
      <c r="C59" s="158" t="s">
        <v>55</v>
      </c>
      <c r="D59" s="159" t="s">
        <v>56</v>
      </c>
    </row>
    <row r="60" spans="1:6" x14ac:dyDescent="0.2">
      <c r="A60" s="149">
        <v>2015</v>
      </c>
      <c r="C60" s="161">
        <f>+C47-SUM(C8:C19)</f>
        <v>0</v>
      </c>
      <c r="D60" s="162">
        <f>+D47-SUM(D8:D19)</f>
        <v>0</v>
      </c>
    </row>
    <row r="61" spans="1:6" x14ac:dyDescent="0.2">
      <c r="A61" s="150">
        <v>2016</v>
      </c>
      <c r="C61" s="164">
        <f>+C48-SUM(C20:C31)</f>
        <v>0</v>
      </c>
      <c r="D61" s="165">
        <f>+D48-SUM(D20:D31)</f>
        <v>0</v>
      </c>
    </row>
    <row r="62" spans="1:6" ht="13.5" thickBot="1" x14ac:dyDescent="0.25">
      <c r="A62" s="151">
        <v>2017</v>
      </c>
      <c r="C62" s="167">
        <f>+C49-SUM(C32:C43)</f>
        <v>0</v>
      </c>
      <c r="D62" s="168">
        <f>+D49-SUM(D32:D43)</f>
        <v>0</v>
      </c>
    </row>
    <row r="63" spans="1:6" ht="13.5" thickBot="1" x14ac:dyDescent="0.25">
      <c r="A63" s="160" t="str">
        <f>+A51</f>
        <v>ene-feb 2017</v>
      </c>
      <c r="C63" s="169">
        <f>+C51-(SUM(C32:INDEX(C32:C43,'parámetros e instrucciones'!$E$3)))</f>
        <v>0</v>
      </c>
      <c r="D63" s="169">
        <f>+D51-(SUM(D32:INDEX(D32:D43,'parámetros e instrucciones'!$E$3)))</f>
        <v>0</v>
      </c>
    </row>
    <row r="64" spans="1:6" ht="13.5" thickBot="1" x14ac:dyDescent="0.25">
      <c r="A64" s="166" t="str">
        <f>+A52</f>
        <v>ene-feb 2018</v>
      </c>
      <c r="C64" s="263">
        <f>+C52-(SUM(C33:INDEX(C33:C44,'parámetros e instrucciones'!$E$3)))</f>
        <v>0</v>
      </c>
      <c r="D64" s="263">
        <f>+D52-(SUM(D33:INDEX(D33:D44,'parámetros e instrucciones'!$E$3)))</f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36" workbookViewId="0">
      <selection activeCell="A52" sqref="A1:F52"/>
    </sheetView>
  </sheetViews>
  <sheetFormatPr baseColWidth="10" defaultRowHeight="12.75" x14ac:dyDescent="0.2"/>
  <cols>
    <col min="1" max="1" width="14.5703125" style="110" customWidth="1"/>
    <col min="2" max="2" width="28" style="110" bestFit="1" customWidth="1"/>
    <col min="3" max="3" width="16.140625" style="110" customWidth="1"/>
    <col min="4" max="5" width="11.42578125" style="110"/>
    <col min="6" max="6" width="7.7109375" style="110" customWidth="1"/>
    <col min="7" max="9" width="2.85546875" style="110" customWidth="1"/>
    <col min="10" max="16384" width="11.42578125" style="110"/>
  </cols>
  <sheetData>
    <row r="1" spans="1:8" x14ac:dyDescent="0.2">
      <c r="A1" s="274" t="s">
        <v>4</v>
      </c>
      <c r="B1" s="274"/>
      <c r="C1" s="274"/>
      <c r="D1" s="274"/>
      <c r="E1" s="274"/>
      <c r="F1" s="274"/>
      <c r="G1" s="117"/>
      <c r="H1" s="117"/>
    </row>
    <row r="2" spans="1:8" x14ac:dyDescent="0.2">
      <c r="A2" s="113" t="s">
        <v>5</v>
      </c>
      <c r="B2" s="109"/>
      <c r="C2" s="109"/>
      <c r="D2" s="109"/>
      <c r="E2" s="109"/>
      <c r="F2" s="109"/>
    </row>
    <row r="3" spans="1:8" x14ac:dyDescent="0.2">
      <c r="A3" s="111" t="str">
        <f>+'1.modelos prod.invest.'!3:3</f>
        <v>Tenazas</v>
      </c>
      <c r="B3" s="109"/>
      <c r="C3" s="109"/>
      <c r="D3" s="109"/>
      <c r="E3" s="109"/>
      <c r="F3" s="109"/>
    </row>
    <row r="4" spans="1:8" x14ac:dyDescent="0.2">
      <c r="A4" s="113" t="s">
        <v>50</v>
      </c>
      <c r="B4" s="109"/>
      <c r="C4" s="109"/>
      <c r="D4" s="109"/>
      <c r="E4" s="109"/>
      <c r="F4" s="109"/>
    </row>
    <row r="5" spans="1:8" ht="13.5" thickBot="1" x14ac:dyDescent="0.25">
      <c r="A5" s="113" t="s">
        <v>51</v>
      </c>
      <c r="B5" s="109"/>
      <c r="C5" s="109"/>
      <c r="D5" s="109"/>
      <c r="E5" s="109"/>
      <c r="F5" s="109"/>
    </row>
    <row r="6" spans="1:8" ht="12.75" customHeight="1" x14ac:dyDescent="0.2">
      <c r="A6" s="118" t="s">
        <v>52</v>
      </c>
      <c r="B6" s="118" t="s">
        <v>7</v>
      </c>
      <c r="C6" s="118" t="s">
        <v>6</v>
      </c>
      <c r="D6" s="118" t="s">
        <v>38</v>
      </c>
      <c r="E6" s="118" t="s">
        <v>39</v>
      </c>
      <c r="F6" s="119"/>
    </row>
    <row r="7" spans="1:8" ht="13.5" thickBot="1" x14ac:dyDescent="0.25">
      <c r="A7" s="120" t="s">
        <v>53</v>
      </c>
      <c r="B7" s="121" t="s">
        <v>10</v>
      </c>
      <c r="C7" s="121" t="s">
        <v>8</v>
      </c>
      <c r="D7" s="121" t="s">
        <v>9</v>
      </c>
      <c r="E7" s="121" t="s">
        <v>9</v>
      </c>
      <c r="F7" s="119"/>
    </row>
    <row r="8" spans="1:8" x14ac:dyDescent="0.2">
      <c r="A8" s="122">
        <v>42005</v>
      </c>
      <c r="B8" s="123"/>
      <c r="C8" s="124"/>
      <c r="D8" s="125"/>
      <c r="E8" s="124"/>
      <c r="F8" s="119"/>
    </row>
    <row r="9" spans="1:8" x14ac:dyDescent="0.2">
      <c r="A9" s="126">
        <v>42036</v>
      </c>
      <c r="B9" s="127"/>
      <c r="C9" s="128"/>
      <c r="D9" s="129"/>
      <c r="E9" s="128"/>
      <c r="F9" s="119"/>
    </row>
    <row r="10" spans="1:8" x14ac:dyDescent="0.2">
      <c r="A10" s="126">
        <v>42064</v>
      </c>
      <c r="B10" s="127"/>
      <c r="C10" s="128"/>
      <c r="D10" s="129"/>
      <c r="E10" s="128"/>
      <c r="F10" s="119"/>
    </row>
    <row r="11" spans="1:8" x14ac:dyDescent="0.2">
      <c r="A11" s="126">
        <v>42095</v>
      </c>
      <c r="B11" s="127"/>
      <c r="C11" s="128"/>
      <c r="D11" s="129"/>
      <c r="E11" s="128"/>
      <c r="F11" s="119"/>
    </row>
    <row r="12" spans="1:8" x14ac:dyDescent="0.2">
      <c r="A12" s="126">
        <v>42125</v>
      </c>
      <c r="B12" s="130"/>
      <c r="C12" s="128"/>
      <c r="D12" s="129"/>
      <c r="E12" s="128"/>
      <c r="F12" s="119"/>
    </row>
    <row r="13" spans="1:8" x14ac:dyDescent="0.2">
      <c r="A13" s="126">
        <v>42156</v>
      </c>
      <c r="B13" s="127"/>
      <c r="C13" s="128"/>
      <c r="D13" s="129"/>
      <c r="E13" s="128"/>
      <c r="F13" s="119"/>
    </row>
    <row r="14" spans="1:8" x14ac:dyDescent="0.2">
      <c r="A14" s="126">
        <v>42186</v>
      </c>
      <c r="B14" s="130"/>
      <c r="C14" s="128"/>
      <c r="D14" s="129"/>
      <c r="E14" s="128"/>
      <c r="F14" s="119"/>
    </row>
    <row r="15" spans="1:8" x14ac:dyDescent="0.2">
      <c r="A15" s="126">
        <v>42217</v>
      </c>
      <c r="B15" s="130"/>
      <c r="C15" s="128"/>
      <c r="D15" s="129"/>
      <c r="E15" s="128"/>
      <c r="F15" s="119"/>
    </row>
    <row r="16" spans="1:8" x14ac:dyDescent="0.2">
      <c r="A16" s="126">
        <v>42248</v>
      </c>
      <c r="B16" s="130"/>
      <c r="C16" s="128"/>
      <c r="D16" s="129"/>
      <c r="E16" s="128"/>
      <c r="F16" s="119"/>
    </row>
    <row r="17" spans="1:6" x14ac:dyDescent="0.2">
      <c r="A17" s="126">
        <v>42278</v>
      </c>
      <c r="B17" s="130"/>
      <c r="C17" s="128"/>
      <c r="D17" s="129"/>
      <c r="E17" s="128"/>
      <c r="F17" s="119"/>
    </row>
    <row r="18" spans="1:6" x14ac:dyDescent="0.2">
      <c r="A18" s="126">
        <v>42309</v>
      </c>
      <c r="B18" s="130"/>
      <c r="C18" s="128"/>
      <c r="D18" s="129"/>
      <c r="E18" s="128"/>
      <c r="F18" s="119"/>
    </row>
    <row r="19" spans="1:6" ht="13.5" thickBot="1" x14ac:dyDescent="0.25">
      <c r="A19" s="131">
        <v>42339</v>
      </c>
      <c r="B19" s="132"/>
      <c r="C19" s="133"/>
      <c r="D19" s="134"/>
      <c r="E19" s="133"/>
      <c r="F19" s="119"/>
    </row>
    <row r="20" spans="1:6" x14ac:dyDescent="0.2">
      <c r="A20" s="122">
        <v>42370</v>
      </c>
      <c r="B20" s="135"/>
      <c r="C20" s="124"/>
      <c r="D20" s="129"/>
      <c r="E20" s="124"/>
      <c r="F20" s="119"/>
    </row>
    <row r="21" spans="1:6" x14ac:dyDescent="0.2">
      <c r="A21" s="126">
        <v>42401</v>
      </c>
      <c r="B21" s="130"/>
      <c r="C21" s="128"/>
      <c r="D21" s="136"/>
      <c r="E21" s="128"/>
      <c r="F21" s="119"/>
    </row>
    <row r="22" spans="1:6" x14ac:dyDescent="0.2">
      <c r="A22" s="126">
        <v>42430</v>
      </c>
      <c r="B22" s="130"/>
      <c r="C22" s="128"/>
      <c r="D22" s="129"/>
      <c r="E22" s="128"/>
      <c r="F22" s="119"/>
    </row>
    <row r="23" spans="1:6" x14ac:dyDescent="0.2">
      <c r="A23" s="126">
        <v>42461</v>
      </c>
      <c r="B23" s="130"/>
      <c r="C23" s="128"/>
      <c r="D23" s="129"/>
      <c r="E23" s="128"/>
      <c r="F23" s="119"/>
    </row>
    <row r="24" spans="1:6" x14ac:dyDescent="0.2">
      <c r="A24" s="126">
        <v>42491</v>
      </c>
      <c r="B24" s="130"/>
      <c r="C24" s="128"/>
      <c r="D24" s="129"/>
      <c r="E24" s="128"/>
      <c r="F24" s="119"/>
    </row>
    <row r="25" spans="1:6" x14ac:dyDescent="0.2">
      <c r="A25" s="126">
        <v>42522</v>
      </c>
      <c r="B25" s="130"/>
      <c r="C25" s="128"/>
      <c r="D25" s="129"/>
      <c r="E25" s="128"/>
      <c r="F25" s="119"/>
    </row>
    <row r="26" spans="1:6" x14ac:dyDescent="0.2">
      <c r="A26" s="126">
        <v>42552</v>
      </c>
      <c r="B26" s="130"/>
      <c r="C26" s="128"/>
      <c r="D26" s="129"/>
      <c r="E26" s="128"/>
      <c r="F26" s="119"/>
    </row>
    <row r="27" spans="1:6" x14ac:dyDescent="0.2">
      <c r="A27" s="126">
        <v>42583</v>
      </c>
      <c r="B27" s="130"/>
      <c r="C27" s="128"/>
      <c r="D27" s="129"/>
      <c r="E27" s="128"/>
      <c r="F27" s="119"/>
    </row>
    <row r="28" spans="1:6" x14ac:dyDescent="0.2">
      <c r="A28" s="126">
        <v>42614</v>
      </c>
      <c r="B28" s="130"/>
      <c r="C28" s="128"/>
      <c r="D28" s="129"/>
      <c r="E28" s="128"/>
      <c r="F28" s="119"/>
    </row>
    <row r="29" spans="1:6" x14ac:dyDescent="0.2">
      <c r="A29" s="126">
        <v>42644</v>
      </c>
      <c r="B29" s="130"/>
      <c r="C29" s="128"/>
      <c r="D29" s="129"/>
      <c r="E29" s="128"/>
      <c r="F29" s="119"/>
    </row>
    <row r="30" spans="1:6" x14ac:dyDescent="0.2">
      <c r="A30" s="126">
        <v>42675</v>
      </c>
      <c r="B30" s="130"/>
      <c r="C30" s="128"/>
      <c r="D30" s="129"/>
      <c r="E30" s="128"/>
      <c r="F30" s="119"/>
    </row>
    <row r="31" spans="1:6" ht="13.5" thickBot="1" x14ac:dyDescent="0.25">
      <c r="A31" s="137">
        <v>42705</v>
      </c>
      <c r="B31" s="132"/>
      <c r="C31" s="133"/>
      <c r="D31" s="138"/>
      <c r="E31" s="133"/>
      <c r="F31" s="119"/>
    </row>
    <row r="32" spans="1:6" x14ac:dyDescent="0.2">
      <c r="A32" s="139">
        <v>42736</v>
      </c>
      <c r="B32" s="135"/>
      <c r="C32" s="140"/>
      <c r="D32" s="141"/>
      <c r="E32" s="124"/>
      <c r="F32" s="119"/>
    </row>
    <row r="33" spans="1:6" x14ac:dyDescent="0.2">
      <c r="A33" s="126">
        <v>42767</v>
      </c>
      <c r="B33" s="130"/>
      <c r="C33" s="142"/>
      <c r="D33" s="143"/>
      <c r="E33" s="128"/>
      <c r="F33" s="119"/>
    </row>
    <row r="34" spans="1:6" x14ac:dyDescent="0.2">
      <c r="A34" s="126">
        <v>42795</v>
      </c>
      <c r="B34" s="130"/>
      <c r="C34" s="142"/>
      <c r="D34" s="143"/>
      <c r="E34" s="128"/>
      <c r="F34" s="119"/>
    </row>
    <row r="35" spans="1:6" x14ac:dyDescent="0.2">
      <c r="A35" s="126">
        <v>42826</v>
      </c>
      <c r="B35" s="130"/>
      <c r="C35" s="142"/>
      <c r="D35" s="143"/>
      <c r="E35" s="128"/>
      <c r="F35" s="119"/>
    </row>
    <row r="36" spans="1:6" x14ac:dyDescent="0.2">
      <c r="A36" s="126">
        <v>42856</v>
      </c>
      <c r="B36" s="130"/>
      <c r="C36" s="142"/>
      <c r="D36" s="143"/>
      <c r="E36" s="128"/>
      <c r="F36" s="119"/>
    </row>
    <row r="37" spans="1:6" x14ac:dyDescent="0.2">
      <c r="A37" s="126">
        <v>42887</v>
      </c>
      <c r="B37" s="130"/>
      <c r="C37" s="142"/>
      <c r="D37" s="143"/>
      <c r="E37" s="128"/>
      <c r="F37" s="119"/>
    </row>
    <row r="38" spans="1:6" x14ac:dyDescent="0.2">
      <c r="A38" s="126">
        <v>42917</v>
      </c>
      <c r="B38" s="130"/>
      <c r="C38" s="142"/>
      <c r="D38" s="143"/>
      <c r="E38" s="128"/>
      <c r="F38" s="119"/>
    </row>
    <row r="39" spans="1:6" x14ac:dyDescent="0.2">
      <c r="A39" s="126">
        <v>42948</v>
      </c>
      <c r="B39" s="130"/>
      <c r="C39" s="142"/>
      <c r="D39" s="143"/>
      <c r="E39" s="128"/>
      <c r="F39" s="119"/>
    </row>
    <row r="40" spans="1:6" x14ac:dyDescent="0.2">
      <c r="A40" s="126">
        <v>42979</v>
      </c>
      <c r="B40" s="130"/>
      <c r="C40" s="142"/>
      <c r="D40" s="143"/>
      <c r="E40" s="128"/>
      <c r="F40" s="119"/>
    </row>
    <row r="41" spans="1:6" x14ac:dyDescent="0.2">
      <c r="A41" s="126">
        <v>43009</v>
      </c>
      <c r="B41" s="130"/>
      <c r="C41" s="142"/>
      <c r="D41" s="143"/>
      <c r="E41" s="128"/>
      <c r="F41" s="119"/>
    </row>
    <row r="42" spans="1:6" x14ac:dyDescent="0.2">
      <c r="A42" s="126">
        <v>43040</v>
      </c>
      <c r="B42" s="130"/>
      <c r="C42" s="142"/>
      <c r="D42" s="143"/>
      <c r="E42" s="128"/>
      <c r="F42" s="119"/>
    </row>
    <row r="43" spans="1:6" ht="13.5" thickBot="1" x14ac:dyDescent="0.25">
      <c r="A43" s="131">
        <v>43070</v>
      </c>
      <c r="B43" s="132"/>
      <c r="C43" s="144"/>
      <c r="D43" s="145"/>
      <c r="E43" s="133"/>
      <c r="F43" s="119"/>
    </row>
    <row r="44" spans="1:6" x14ac:dyDescent="0.2">
      <c r="A44" s="122">
        <v>43101</v>
      </c>
      <c r="B44" s="135"/>
      <c r="C44" s="140"/>
      <c r="D44" s="141"/>
      <c r="E44" s="124"/>
      <c r="F44" s="119"/>
    </row>
    <row r="45" spans="1:6" ht="13.5" thickBot="1" x14ac:dyDescent="0.25">
      <c r="A45" s="137">
        <v>43132</v>
      </c>
      <c r="B45" s="132"/>
      <c r="C45" s="144"/>
      <c r="D45" s="145"/>
      <c r="E45" s="133"/>
      <c r="F45" s="119"/>
    </row>
    <row r="46" spans="1:6" ht="13.5" thickBot="1" x14ac:dyDescent="0.25">
      <c r="A46" s="146"/>
      <c r="B46" s="147"/>
      <c r="C46" s="147"/>
      <c r="D46" s="148"/>
      <c r="E46" s="147"/>
      <c r="F46" s="148"/>
    </row>
    <row r="47" spans="1:6" x14ac:dyDescent="0.2">
      <c r="A47" s="149">
        <v>2015</v>
      </c>
      <c r="B47" s="124"/>
      <c r="C47" s="124"/>
      <c r="D47" s="124"/>
      <c r="E47" s="124"/>
      <c r="F47" s="119"/>
    </row>
    <row r="48" spans="1:6" x14ac:dyDescent="0.2">
      <c r="A48" s="150">
        <v>2016</v>
      </c>
      <c r="B48" s="128"/>
      <c r="C48" s="128"/>
      <c r="D48" s="128"/>
      <c r="E48" s="128"/>
      <c r="F48" s="119"/>
    </row>
    <row r="49" spans="1:6" ht="13.5" thickBot="1" x14ac:dyDescent="0.25">
      <c r="A49" s="151">
        <v>2017</v>
      </c>
      <c r="B49" s="133"/>
      <c r="C49" s="133"/>
      <c r="D49" s="133"/>
      <c r="E49" s="133"/>
      <c r="F49" s="119"/>
    </row>
    <row r="50" spans="1:6" ht="13.5" thickBot="1" x14ac:dyDescent="0.25">
      <c r="A50" s="146"/>
      <c r="B50" s="147"/>
      <c r="C50" s="147"/>
      <c r="D50" s="147"/>
      <c r="E50" s="147"/>
      <c r="F50" s="119"/>
    </row>
    <row r="51" spans="1:6" x14ac:dyDescent="0.2">
      <c r="A51" s="122" t="s">
        <v>101</v>
      </c>
      <c r="B51" s="124"/>
      <c r="C51" s="124"/>
      <c r="D51" s="124"/>
      <c r="E51" s="124"/>
      <c r="F51" s="119"/>
    </row>
    <row r="52" spans="1:6" ht="13.5" thickBot="1" x14ac:dyDescent="0.25">
      <c r="A52" s="137" t="s">
        <v>100</v>
      </c>
      <c r="B52" s="133"/>
      <c r="C52" s="133"/>
      <c r="D52" s="133"/>
      <c r="E52" s="133"/>
      <c r="F52" s="119"/>
    </row>
    <row r="53" spans="1:6" x14ac:dyDescent="0.2">
      <c r="A53" s="152"/>
      <c r="B53" s="147"/>
      <c r="C53" s="147"/>
      <c r="D53" s="147"/>
      <c r="E53" s="147"/>
      <c r="F53" s="147"/>
    </row>
    <row r="54" spans="1:6" x14ac:dyDescent="0.2">
      <c r="A54" s="153"/>
      <c r="B54" s="147"/>
      <c r="C54" s="147"/>
      <c r="D54" s="147"/>
      <c r="E54" s="147"/>
      <c r="F54" s="147"/>
    </row>
    <row r="55" spans="1:6" x14ac:dyDescent="0.2">
      <c r="A55" s="153"/>
      <c r="B55" s="147"/>
      <c r="C55" s="147"/>
      <c r="D55" s="147"/>
      <c r="E55" s="147"/>
      <c r="F55" s="147"/>
    </row>
    <row r="56" spans="1:6" x14ac:dyDescent="0.2">
      <c r="B56" s="147"/>
      <c r="C56" s="147"/>
      <c r="D56" s="147"/>
      <c r="E56" s="147"/>
      <c r="F56" s="147"/>
    </row>
    <row r="57" spans="1:6" x14ac:dyDescent="0.2">
      <c r="A57" s="154" t="s">
        <v>54</v>
      </c>
      <c r="B57" s="155"/>
      <c r="C57" s="156"/>
    </row>
    <row r="58" spans="1:6" ht="13.5" thickBot="1" x14ac:dyDescent="0.25">
      <c r="A58" s="156"/>
      <c r="B58" s="156"/>
      <c r="C58" s="156"/>
    </row>
    <row r="59" spans="1:6" ht="13.5" thickBot="1" x14ac:dyDescent="0.25">
      <c r="A59" s="157" t="s">
        <v>53</v>
      </c>
      <c r="C59" s="158" t="s">
        <v>55</v>
      </c>
      <c r="D59" s="159" t="s">
        <v>56</v>
      </c>
    </row>
    <row r="60" spans="1:6" x14ac:dyDescent="0.2">
      <c r="A60" s="149">
        <v>2015</v>
      </c>
      <c r="C60" s="161">
        <f>+C47-SUM(C8:C19)</f>
        <v>0</v>
      </c>
      <c r="D60" s="162">
        <f>+D47-SUM(D8:D19)</f>
        <v>0</v>
      </c>
    </row>
    <row r="61" spans="1:6" x14ac:dyDescent="0.2">
      <c r="A61" s="150">
        <v>2016</v>
      </c>
      <c r="C61" s="164">
        <f>+C48-SUM(C20:C31)</f>
        <v>0</v>
      </c>
      <c r="D61" s="165">
        <f>+D48-SUM(D20:D31)</f>
        <v>0</v>
      </c>
    </row>
    <row r="62" spans="1:6" ht="13.5" thickBot="1" x14ac:dyDescent="0.25">
      <c r="A62" s="151">
        <v>2017</v>
      </c>
      <c r="C62" s="167">
        <f>+C49-SUM(C32:C43)</f>
        <v>0</v>
      </c>
      <c r="D62" s="168">
        <f>+D49-SUM(D32:D43)</f>
        <v>0</v>
      </c>
    </row>
    <row r="63" spans="1:6" x14ac:dyDescent="0.2">
      <c r="A63" s="160" t="str">
        <f>+A51</f>
        <v>ene-feb 2017</v>
      </c>
      <c r="C63" s="169">
        <f>+C51-(SUM(C32:INDEX(C32:C43,'parámetros e instrucciones'!$E$3)))</f>
        <v>0</v>
      </c>
      <c r="D63" s="169">
        <f>+D51-(SUM(D32:INDEX(D32:D43,'parámetros e instrucciones'!$E$3)))</f>
        <v>0</v>
      </c>
    </row>
    <row r="64" spans="1:6" ht="13.5" thickBot="1" x14ac:dyDescent="0.25">
      <c r="A64" s="166" t="str">
        <f>+A52</f>
        <v>ene-feb 2018</v>
      </c>
      <c r="C64" s="170">
        <f>+C52-(SUM(C33:INDEX(C33:C44,'parámetros e instrucciones'!$E$3)))</f>
        <v>0</v>
      </c>
      <c r="D64" s="170">
        <f>+D52-(SUM(D33:INDEX(D33:D44,'parámetros e instrucciones'!$E$3)))</f>
        <v>0</v>
      </c>
    </row>
  </sheetData>
  <sheetCalcPr fullCalcOnLoad="1"/>
  <mergeCells count="1"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opLeftCell="A26" zoomScaleNormal="100" workbookViewId="0">
      <selection activeCell="A42" sqref="A1:J42"/>
    </sheetView>
  </sheetViews>
  <sheetFormatPr baseColWidth="10" defaultRowHeight="12.75" x14ac:dyDescent="0.2"/>
  <cols>
    <col min="1" max="1" width="36.42578125" style="1" customWidth="1"/>
    <col min="2" max="2" width="11.42578125" style="1"/>
    <col min="3" max="3" width="8.28515625" style="1" customWidth="1"/>
    <col min="4" max="4" width="11.42578125" style="1"/>
    <col min="5" max="5" width="8.28515625" style="1" customWidth="1"/>
    <col min="6" max="6" width="11.42578125" style="1"/>
    <col min="7" max="7" width="8.28515625" style="1" customWidth="1"/>
    <col min="8" max="8" width="11.42578125" style="231"/>
    <col min="9" max="9" width="8.28515625" style="231" customWidth="1"/>
    <col min="10" max="16384" width="11.42578125" style="1"/>
  </cols>
  <sheetData>
    <row r="1" spans="1:9" x14ac:dyDescent="0.2">
      <c r="A1" s="79" t="s">
        <v>120</v>
      </c>
      <c r="B1" s="80"/>
      <c r="C1" s="80"/>
      <c r="D1" s="80"/>
      <c r="E1" s="80"/>
      <c r="F1" s="80"/>
      <c r="G1" s="80"/>
      <c r="H1" s="230"/>
      <c r="I1" s="230"/>
    </row>
    <row r="2" spans="1:9" x14ac:dyDescent="0.2">
      <c r="A2" s="79" t="s">
        <v>11</v>
      </c>
      <c r="B2" s="80"/>
      <c r="C2" s="80"/>
      <c r="D2" s="80"/>
      <c r="E2" s="80"/>
      <c r="F2" s="80"/>
      <c r="G2" s="80"/>
      <c r="H2" s="230"/>
      <c r="I2" s="230"/>
    </row>
    <row r="3" spans="1:9" s="231" customFormat="1" x14ac:dyDescent="0.2">
      <c r="A3" s="228" t="s">
        <v>119</v>
      </c>
      <c r="B3" s="229"/>
      <c r="C3" s="229"/>
      <c r="D3" s="229"/>
      <c r="E3" s="229"/>
      <c r="F3" s="229"/>
      <c r="G3" s="229"/>
      <c r="H3" s="230"/>
      <c r="I3" s="230"/>
    </row>
    <row r="4" spans="1:9" s="234" customFormat="1" x14ac:dyDescent="0.2">
      <c r="A4" s="232" t="s">
        <v>99</v>
      </c>
      <c r="B4" s="233"/>
      <c r="C4" s="233"/>
      <c r="D4" s="233"/>
      <c r="E4" s="233"/>
      <c r="F4" s="233"/>
      <c r="G4" s="233"/>
      <c r="H4" s="233"/>
      <c r="I4" s="233"/>
    </row>
    <row r="5" spans="1:9" ht="13.5" thickBot="1" x14ac:dyDescent="0.25">
      <c r="A5" s="79" t="s">
        <v>114</v>
      </c>
      <c r="B5" s="80"/>
      <c r="C5" s="80"/>
      <c r="D5" s="80"/>
      <c r="E5" s="80"/>
      <c r="F5" s="80"/>
      <c r="G5" s="80"/>
      <c r="H5" s="230"/>
      <c r="I5" s="230"/>
    </row>
    <row r="6" spans="1:9" ht="13.5" thickBot="1" x14ac:dyDescent="0.25">
      <c r="A6" s="81" t="s">
        <v>12</v>
      </c>
      <c r="B6" s="82" t="s">
        <v>102</v>
      </c>
      <c r="C6" s="83"/>
      <c r="D6" s="82" t="s">
        <v>103</v>
      </c>
      <c r="E6" s="83"/>
      <c r="F6" s="275" t="s">
        <v>104</v>
      </c>
      <c r="G6" s="276"/>
      <c r="H6" s="235" t="s">
        <v>105</v>
      </c>
      <c r="I6" s="236"/>
    </row>
    <row r="7" spans="1:9" s="2" customFormat="1" ht="13.5" thickBot="1" x14ac:dyDescent="0.25">
      <c r="A7" s="84"/>
      <c r="B7" s="85" t="s">
        <v>44</v>
      </c>
      <c r="C7" s="86" t="s">
        <v>13</v>
      </c>
      <c r="D7" s="87" t="s">
        <v>44</v>
      </c>
      <c r="E7" s="86" t="s">
        <v>13</v>
      </c>
      <c r="F7" s="87" t="s">
        <v>44</v>
      </c>
      <c r="G7" s="86" t="s">
        <v>13</v>
      </c>
      <c r="H7" s="237" t="s">
        <v>44</v>
      </c>
      <c r="I7" s="238" t="s">
        <v>13</v>
      </c>
    </row>
    <row r="8" spans="1:9" s="2" customFormat="1" x14ac:dyDescent="0.2">
      <c r="A8" s="88" t="s">
        <v>45</v>
      </c>
      <c r="B8" s="89"/>
      <c r="C8" s="90"/>
      <c r="D8" s="91"/>
      <c r="E8" s="90"/>
      <c r="F8" s="91"/>
      <c r="G8" s="90"/>
      <c r="H8" s="91"/>
      <c r="I8" s="90"/>
    </row>
    <row r="9" spans="1:9" x14ac:dyDescent="0.2">
      <c r="A9" s="92" t="s">
        <v>14</v>
      </c>
      <c r="B9" s="93"/>
      <c r="C9" s="93"/>
      <c r="D9" s="93"/>
      <c r="E9" s="93"/>
      <c r="F9" s="93"/>
      <c r="G9" s="93"/>
      <c r="H9" s="239"/>
      <c r="I9" s="240"/>
    </row>
    <row r="10" spans="1:9" x14ac:dyDescent="0.2">
      <c r="A10" s="94" t="s">
        <v>15</v>
      </c>
      <c r="B10" s="93"/>
      <c r="C10" s="93"/>
      <c r="D10" s="93"/>
      <c r="E10" s="93"/>
      <c r="F10" s="93"/>
      <c r="G10" s="93"/>
      <c r="H10" s="239"/>
      <c r="I10" s="240"/>
    </row>
    <row r="11" spans="1:9" x14ac:dyDescent="0.2">
      <c r="A11" s="94" t="s">
        <v>16</v>
      </c>
      <c r="B11" s="93"/>
      <c r="C11" s="93"/>
      <c r="D11" s="93"/>
      <c r="E11" s="93"/>
      <c r="F11" s="93"/>
      <c r="G11" s="93"/>
      <c r="H11" s="239"/>
      <c r="I11" s="240"/>
    </row>
    <row r="12" spans="1:9" x14ac:dyDescent="0.2">
      <c r="A12" s="92" t="s">
        <v>17</v>
      </c>
      <c r="B12" s="93"/>
      <c r="C12" s="93"/>
      <c r="D12" s="93"/>
      <c r="E12" s="93"/>
      <c r="F12" s="93"/>
      <c r="G12" s="93"/>
      <c r="H12" s="239"/>
      <c r="I12" s="240"/>
    </row>
    <row r="13" spans="1:9" x14ac:dyDescent="0.2">
      <c r="A13" s="94" t="s">
        <v>18</v>
      </c>
      <c r="B13" s="93"/>
      <c r="C13" s="93"/>
      <c r="D13" s="93"/>
      <c r="E13" s="93"/>
      <c r="F13" s="93"/>
      <c r="G13" s="93"/>
      <c r="H13" s="239"/>
      <c r="I13" s="240"/>
    </row>
    <row r="14" spans="1:9" x14ac:dyDescent="0.2">
      <c r="A14" s="94" t="s">
        <v>19</v>
      </c>
      <c r="B14" s="93"/>
      <c r="C14" s="93"/>
      <c r="D14" s="93"/>
      <c r="E14" s="93"/>
      <c r="F14" s="93"/>
      <c r="G14" s="93"/>
      <c r="H14" s="239"/>
      <c r="I14" s="240"/>
    </row>
    <row r="15" spans="1:9" x14ac:dyDescent="0.2">
      <c r="A15" s="94" t="s">
        <v>20</v>
      </c>
      <c r="B15" s="93"/>
      <c r="C15" s="93"/>
      <c r="D15" s="93"/>
      <c r="E15" s="93"/>
      <c r="F15" s="93"/>
      <c r="G15" s="93"/>
      <c r="H15" s="239"/>
      <c r="I15" s="240"/>
    </row>
    <row r="16" spans="1:9" x14ac:dyDescent="0.2">
      <c r="A16" s="94" t="s">
        <v>21</v>
      </c>
      <c r="B16" s="93"/>
      <c r="C16" s="93"/>
      <c r="D16" s="93"/>
      <c r="E16" s="93"/>
      <c r="F16" s="93"/>
      <c r="G16" s="93"/>
      <c r="H16" s="239"/>
      <c r="I16" s="240"/>
    </row>
    <row r="17" spans="1:9" x14ac:dyDescent="0.2">
      <c r="A17" s="94" t="s">
        <v>22</v>
      </c>
      <c r="B17" s="93"/>
      <c r="C17" s="93"/>
      <c r="D17" s="93"/>
      <c r="E17" s="93"/>
      <c r="F17" s="93"/>
      <c r="G17" s="93"/>
      <c r="H17" s="239"/>
      <c r="I17" s="240"/>
    </row>
    <row r="18" spans="1:9" x14ac:dyDescent="0.2">
      <c r="A18" s="94" t="s">
        <v>23</v>
      </c>
      <c r="B18" s="93"/>
      <c r="C18" s="93"/>
      <c r="D18" s="93"/>
      <c r="E18" s="93"/>
      <c r="F18" s="93"/>
      <c r="G18" s="93"/>
      <c r="H18" s="239"/>
      <c r="I18" s="240"/>
    </row>
    <row r="19" spans="1:9" x14ac:dyDescent="0.2">
      <c r="A19" s="92" t="s">
        <v>37</v>
      </c>
      <c r="B19" s="93"/>
      <c r="C19" s="93"/>
      <c r="D19" s="93"/>
      <c r="E19" s="93"/>
      <c r="F19" s="93"/>
      <c r="G19" s="93"/>
      <c r="H19" s="239"/>
      <c r="I19" s="240"/>
    </row>
    <row r="20" spans="1:9" x14ac:dyDescent="0.2">
      <c r="A20" s="94" t="s">
        <v>24</v>
      </c>
      <c r="B20" s="93"/>
      <c r="C20" s="93"/>
      <c r="D20" s="93"/>
      <c r="E20" s="93"/>
      <c r="F20" s="93"/>
      <c r="G20" s="93"/>
      <c r="H20" s="239"/>
      <c r="I20" s="240"/>
    </row>
    <row r="21" spans="1:9" x14ac:dyDescent="0.2">
      <c r="A21" s="94" t="s">
        <v>25</v>
      </c>
      <c r="B21" s="93"/>
      <c r="C21" s="93"/>
      <c r="D21" s="93"/>
      <c r="E21" s="93"/>
      <c r="F21" s="93"/>
      <c r="G21" s="93"/>
      <c r="H21" s="239"/>
      <c r="I21" s="240"/>
    </row>
    <row r="22" spans="1:9" x14ac:dyDescent="0.2">
      <c r="A22" s="94" t="s">
        <v>26</v>
      </c>
      <c r="B22" s="93"/>
      <c r="C22" s="93"/>
      <c r="D22" s="93"/>
      <c r="E22" s="93"/>
      <c r="F22" s="93"/>
      <c r="G22" s="93"/>
      <c r="H22" s="239"/>
      <c r="I22" s="240"/>
    </row>
    <row r="23" spans="1:9" x14ac:dyDescent="0.2">
      <c r="A23" s="92" t="s">
        <v>86</v>
      </c>
      <c r="B23" s="93"/>
      <c r="C23" s="93"/>
      <c r="D23" s="93"/>
      <c r="E23" s="93"/>
      <c r="F23" s="93"/>
      <c r="G23" s="93"/>
      <c r="H23" s="239"/>
      <c r="I23" s="240"/>
    </row>
    <row r="24" spans="1:9" x14ac:dyDescent="0.2">
      <c r="A24" s="95" t="s">
        <v>27</v>
      </c>
      <c r="B24" s="96"/>
      <c r="C24" s="96"/>
      <c r="D24" s="96"/>
      <c r="E24" s="96"/>
      <c r="F24" s="96"/>
      <c r="G24" s="96"/>
      <c r="H24" s="241"/>
      <c r="I24" s="242"/>
    </row>
    <row r="25" spans="1:9" x14ac:dyDescent="0.2">
      <c r="A25" s="97" t="s">
        <v>28</v>
      </c>
      <c r="B25" s="98"/>
      <c r="C25" s="98"/>
      <c r="D25" s="98"/>
      <c r="E25" s="98"/>
      <c r="F25" s="98"/>
      <c r="G25" s="98"/>
      <c r="H25" s="243"/>
      <c r="I25" s="244"/>
    </row>
    <row r="26" spans="1:9" x14ac:dyDescent="0.2">
      <c r="A26" s="99" t="s">
        <v>29</v>
      </c>
      <c r="B26" s="100"/>
      <c r="C26" s="100"/>
      <c r="D26" s="100"/>
      <c r="E26" s="100"/>
      <c r="F26" s="100"/>
      <c r="G26" s="100"/>
      <c r="H26" s="245"/>
      <c r="I26" s="246"/>
    </row>
    <row r="27" spans="1:9" x14ac:dyDescent="0.2">
      <c r="A27" s="95" t="s">
        <v>30</v>
      </c>
      <c r="B27" s="96"/>
      <c r="C27" s="96"/>
      <c r="D27" s="96"/>
      <c r="E27" s="96"/>
      <c r="F27" s="96"/>
      <c r="G27" s="96"/>
      <c r="H27" s="241"/>
      <c r="I27" s="242"/>
    </row>
    <row r="28" spans="1:9" x14ac:dyDescent="0.2">
      <c r="A28" s="97" t="s">
        <v>28</v>
      </c>
      <c r="B28" s="98"/>
      <c r="C28" s="98"/>
      <c r="D28" s="98"/>
      <c r="E28" s="98"/>
      <c r="F28" s="98"/>
      <c r="G28" s="98"/>
      <c r="H28" s="243"/>
      <c r="I28" s="244"/>
    </row>
    <row r="29" spans="1:9" x14ac:dyDescent="0.2">
      <c r="A29" s="99" t="s">
        <v>29</v>
      </c>
      <c r="B29" s="100"/>
      <c r="C29" s="100"/>
      <c r="D29" s="100"/>
      <c r="E29" s="100"/>
      <c r="F29" s="100"/>
      <c r="G29" s="100"/>
      <c r="H29" s="245"/>
      <c r="I29" s="246"/>
    </row>
    <row r="30" spans="1:9" x14ac:dyDescent="0.2">
      <c r="A30" s="95" t="s">
        <v>43</v>
      </c>
      <c r="B30" s="96"/>
      <c r="C30" s="96"/>
      <c r="D30" s="96"/>
      <c r="E30" s="96"/>
      <c r="F30" s="96"/>
      <c r="G30" s="96"/>
      <c r="H30" s="241"/>
      <c r="I30" s="242"/>
    </row>
    <row r="31" spans="1:9" x14ac:dyDescent="0.2">
      <c r="A31" s="97" t="s">
        <v>28</v>
      </c>
      <c r="B31" s="98"/>
      <c r="C31" s="98"/>
      <c r="D31" s="98"/>
      <c r="E31" s="98"/>
      <c r="F31" s="98"/>
      <c r="G31" s="98"/>
      <c r="H31" s="243"/>
      <c r="I31" s="244"/>
    </row>
    <row r="32" spans="1:9" x14ac:dyDescent="0.2">
      <c r="A32" s="99" t="s">
        <v>29</v>
      </c>
      <c r="B32" s="100"/>
      <c r="C32" s="100"/>
      <c r="D32" s="100"/>
      <c r="E32" s="100"/>
      <c r="F32" s="100"/>
      <c r="G32" s="100"/>
      <c r="H32" s="245"/>
      <c r="I32" s="246"/>
    </row>
    <row r="33" spans="1:9" x14ac:dyDescent="0.2">
      <c r="A33" s="95" t="s">
        <v>31</v>
      </c>
      <c r="B33" s="96"/>
      <c r="C33" s="96"/>
      <c r="D33" s="96"/>
      <c r="E33" s="96"/>
      <c r="F33" s="96"/>
      <c r="G33" s="96"/>
      <c r="H33" s="241"/>
      <c r="I33" s="242"/>
    </row>
    <row r="34" spans="1:9" x14ac:dyDescent="0.2">
      <c r="A34" s="97" t="s">
        <v>28</v>
      </c>
      <c r="B34" s="98"/>
      <c r="C34" s="98"/>
      <c r="D34" s="98"/>
      <c r="E34" s="98"/>
      <c r="F34" s="98"/>
      <c r="G34" s="98"/>
      <c r="H34" s="243"/>
      <c r="I34" s="244"/>
    </row>
    <row r="35" spans="1:9" x14ac:dyDescent="0.2">
      <c r="A35" s="99" t="s">
        <v>29</v>
      </c>
      <c r="B35" s="100"/>
      <c r="C35" s="100"/>
      <c r="D35" s="100"/>
      <c r="E35" s="100"/>
      <c r="F35" s="100"/>
      <c r="G35" s="100"/>
      <c r="H35" s="245"/>
      <c r="I35" s="246"/>
    </row>
    <row r="36" spans="1:9" x14ac:dyDescent="0.2">
      <c r="A36" s="92" t="s">
        <v>32</v>
      </c>
      <c r="B36" s="93"/>
      <c r="C36" s="101">
        <v>1</v>
      </c>
      <c r="D36" s="93"/>
      <c r="E36" s="101">
        <v>1</v>
      </c>
      <c r="F36" s="93"/>
      <c r="G36" s="101">
        <v>1</v>
      </c>
      <c r="H36" s="239"/>
      <c r="I36" s="247">
        <v>1</v>
      </c>
    </row>
    <row r="37" spans="1:9" x14ac:dyDescent="0.2">
      <c r="A37" s="92" t="s">
        <v>33</v>
      </c>
      <c r="B37" s="93"/>
      <c r="C37" s="93"/>
      <c r="D37" s="93"/>
      <c r="E37" s="93"/>
      <c r="F37" s="93"/>
      <c r="G37" s="93"/>
      <c r="H37" s="239"/>
      <c r="I37" s="240"/>
    </row>
    <row r="38" spans="1:9" ht="13.5" thickBot="1" x14ac:dyDescent="0.25">
      <c r="A38" s="95" t="s">
        <v>83</v>
      </c>
      <c r="B38" s="96"/>
      <c r="C38" s="96"/>
      <c r="D38" s="96"/>
      <c r="E38" s="96"/>
      <c r="F38" s="96"/>
      <c r="G38" s="96"/>
      <c r="H38" s="241"/>
      <c r="I38" s="242"/>
    </row>
    <row r="39" spans="1:9" x14ac:dyDescent="0.2">
      <c r="A39" s="257" t="s">
        <v>40</v>
      </c>
      <c r="B39" s="102"/>
      <c r="C39" s="102"/>
      <c r="D39" s="102"/>
      <c r="E39" s="102"/>
      <c r="F39" s="102"/>
      <c r="G39" s="102"/>
      <c r="H39" s="248"/>
      <c r="I39" s="249"/>
    </row>
    <row r="40" spans="1:9" x14ac:dyDescent="0.2">
      <c r="A40" s="258" t="s">
        <v>41</v>
      </c>
      <c r="B40" s="103"/>
      <c r="C40" s="103"/>
      <c r="D40" s="103"/>
      <c r="E40" s="103"/>
      <c r="F40" s="103"/>
      <c r="G40" s="103"/>
      <c r="H40" s="250"/>
      <c r="I40" s="251"/>
    </row>
    <row r="41" spans="1:9" ht="13.5" thickBot="1" x14ac:dyDescent="0.25">
      <c r="A41" s="259" t="s">
        <v>42</v>
      </c>
      <c r="B41" s="104"/>
      <c r="C41" s="104"/>
      <c r="D41" s="104"/>
      <c r="E41" s="104"/>
      <c r="F41" s="104"/>
      <c r="G41" s="104"/>
      <c r="H41" s="252"/>
      <c r="I41" s="253"/>
    </row>
    <row r="42" spans="1:9" x14ac:dyDescent="0.2">
      <c r="A42" s="105"/>
      <c r="B42" s="6"/>
      <c r="C42" s="106"/>
      <c r="D42" s="106"/>
      <c r="E42" s="106"/>
      <c r="F42" s="106"/>
      <c r="G42" s="106"/>
      <c r="H42" s="254"/>
      <c r="I42" s="254"/>
    </row>
    <row r="43" spans="1:9" x14ac:dyDescent="0.2">
      <c r="A43" s="106"/>
      <c r="B43" s="106"/>
      <c r="C43" s="106"/>
      <c r="D43" s="106"/>
      <c r="E43" s="106"/>
      <c r="F43" s="106"/>
      <c r="G43" s="106"/>
      <c r="H43" s="254"/>
      <c r="I43" s="254"/>
    </row>
    <row r="44" spans="1:9" x14ac:dyDescent="0.2">
      <c r="A44" s="106"/>
      <c r="B44" s="106"/>
      <c r="C44" s="106"/>
      <c r="D44" s="106"/>
      <c r="E44" s="106"/>
      <c r="F44" s="106"/>
      <c r="G44" s="106"/>
      <c r="H44" s="254"/>
      <c r="I44" s="254"/>
    </row>
    <row r="45" spans="1:9" x14ac:dyDescent="0.2">
      <c r="A45" s="106"/>
      <c r="B45" s="106"/>
      <c r="C45" s="106"/>
      <c r="D45" s="106"/>
      <c r="E45" s="106"/>
      <c r="F45" s="106"/>
      <c r="G45" s="106"/>
      <c r="H45" s="254"/>
      <c r="I45" s="254"/>
    </row>
    <row r="46" spans="1:9" x14ac:dyDescent="0.2">
      <c r="A46" s="106"/>
      <c r="B46" s="106"/>
      <c r="C46" s="106"/>
      <c r="D46" s="106"/>
      <c r="E46" s="106"/>
      <c r="F46" s="106"/>
      <c r="G46" s="106"/>
      <c r="H46" s="254"/>
      <c r="I46" s="254"/>
    </row>
    <row r="47" spans="1:9" x14ac:dyDescent="0.2">
      <c r="A47" s="106"/>
      <c r="B47" s="106"/>
      <c r="C47" s="106"/>
      <c r="D47" s="106"/>
      <c r="E47" s="106"/>
      <c r="F47" s="106"/>
      <c r="G47" s="106"/>
      <c r="H47" s="254"/>
      <c r="I47" s="254"/>
    </row>
    <row r="48" spans="1:9" ht="13.5" thickBot="1" x14ac:dyDescent="0.25">
      <c r="A48" s="36" t="s">
        <v>70</v>
      </c>
      <c r="B48" s="75"/>
      <c r="C48" s="75"/>
      <c r="D48" s="75"/>
      <c r="E48" s="75"/>
      <c r="F48" s="75"/>
      <c r="G48" s="75"/>
      <c r="H48" s="255"/>
    </row>
    <row r="49" spans="1:8" ht="13.5" thickBot="1" x14ac:dyDescent="0.25">
      <c r="A49" s="39" t="s">
        <v>53</v>
      </c>
      <c r="B49" s="39" t="str">
        <f>+B6</f>
        <v>promedio 2015</v>
      </c>
      <c r="C49" s="75"/>
      <c r="D49" s="39" t="str">
        <f>+D6</f>
        <v>promedio 2016</v>
      </c>
      <c r="E49" s="75"/>
      <c r="F49" s="39" t="str">
        <f>+F6</f>
        <v>promedio 2017</v>
      </c>
      <c r="G49" s="75"/>
      <c r="H49" s="157" t="str">
        <f>+H6</f>
        <v>promedio ene-feb 2018</v>
      </c>
    </row>
    <row r="50" spans="1:8" ht="13.5" thickBot="1" x14ac:dyDescent="0.25">
      <c r="A50" s="76" t="s">
        <v>71</v>
      </c>
      <c r="B50" s="77">
        <f>+B36-SUM(B9,B9:B11,B13:B18,B20:B23,B25:B26,B28:B29,B31:B32,B34:B35)</f>
        <v>0</v>
      </c>
      <c r="C50" s="78"/>
      <c r="D50" s="77">
        <f>+D36-SUM(D9,D9:D11,D13:D18,D20:D23,D25:D26,D28:D29,D31:D32,D34:D35)</f>
        <v>0</v>
      </c>
      <c r="E50" s="78"/>
      <c r="F50" s="77">
        <f>+F36-SUM(F9,F9:F11,F13:F18,F20:F23,F25:F26,F28:F29,F31:F32,F34:F35)</f>
        <v>0</v>
      </c>
      <c r="G50" s="78"/>
      <c r="H50" s="256">
        <f>+H36-SUM(H9,H9:H11,H13:H18,H20:H23,H25:H26,H28:H29,H31:H32,H34:H35)</f>
        <v>0</v>
      </c>
    </row>
  </sheetData>
  <mergeCells count="1">
    <mergeCell ref="F6:G6"/>
  </mergeCells>
  <phoneticPr fontId="0" type="noConversion"/>
  <printOptions horizontalCentered="1" verticalCentered="1"/>
  <pageMargins left="0.26" right="0.24" top="0.42" bottom="0.47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5" workbookViewId="0">
      <selection activeCell="A41" sqref="A1:J41"/>
    </sheetView>
  </sheetViews>
  <sheetFormatPr baseColWidth="10" defaultRowHeight="12.75" x14ac:dyDescent="0.2"/>
  <cols>
    <col min="1" max="1" width="36.42578125" style="1" customWidth="1"/>
    <col min="2" max="2" width="11.42578125" style="1"/>
    <col min="3" max="3" width="8.28515625" style="1" customWidth="1"/>
    <col min="4" max="4" width="11.42578125" style="1"/>
    <col min="5" max="5" width="8.28515625" style="1" customWidth="1"/>
    <col min="6" max="6" width="11.42578125" style="1"/>
    <col min="7" max="7" width="8.28515625" style="1" customWidth="1"/>
    <col min="8" max="8" width="11.42578125" style="231"/>
    <col min="9" max="9" width="8.28515625" style="231" customWidth="1"/>
    <col min="10" max="16384" width="11.42578125" style="1"/>
  </cols>
  <sheetData>
    <row r="1" spans="1:9" x14ac:dyDescent="0.2">
      <c r="A1" s="79" t="s">
        <v>112</v>
      </c>
      <c r="B1" s="80"/>
      <c r="C1" s="80"/>
      <c r="D1" s="80"/>
      <c r="E1" s="80"/>
      <c r="F1" s="80"/>
      <c r="G1" s="80"/>
      <c r="H1" s="230"/>
      <c r="I1" s="230"/>
    </row>
    <row r="2" spans="1:9" x14ac:dyDescent="0.2">
      <c r="A2" s="79" t="s">
        <v>11</v>
      </c>
      <c r="B2" s="80"/>
      <c r="C2" s="80"/>
      <c r="D2" s="80"/>
      <c r="E2" s="80"/>
      <c r="F2" s="80"/>
      <c r="G2" s="80"/>
      <c r="H2" s="230"/>
      <c r="I2" s="230"/>
    </row>
    <row r="3" spans="1:9" s="231" customFormat="1" x14ac:dyDescent="0.2">
      <c r="A3" s="228" t="s">
        <v>119</v>
      </c>
      <c r="B3" s="229"/>
      <c r="C3" s="229"/>
      <c r="D3" s="229"/>
      <c r="E3" s="229"/>
      <c r="F3" s="229"/>
      <c r="G3" s="229"/>
      <c r="H3" s="230"/>
      <c r="I3" s="230"/>
    </row>
    <row r="4" spans="1:9" s="234" customFormat="1" x14ac:dyDescent="0.2">
      <c r="A4" s="232" t="s">
        <v>99</v>
      </c>
      <c r="B4" s="233"/>
      <c r="C4" s="233"/>
      <c r="D4" s="233"/>
      <c r="E4" s="233"/>
      <c r="F4" s="233"/>
      <c r="G4" s="233"/>
      <c r="H4" s="233"/>
      <c r="I4" s="233"/>
    </row>
    <row r="5" spans="1:9" ht="13.5" thickBot="1" x14ac:dyDescent="0.25">
      <c r="A5" s="79" t="s">
        <v>113</v>
      </c>
      <c r="B5" s="80"/>
      <c r="C5" s="80"/>
      <c r="D5" s="80"/>
      <c r="E5" s="80"/>
      <c r="F5" s="80"/>
      <c r="G5" s="80"/>
      <c r="H5" s="230"/>
      <c r="I5" s="230"/>
    </row>
    <row r="6" spans="1:9" ht="13.5" thickBot="1" x14ac:dyDescent="0.25">
      <c r="A6" s="81" t="s">
        <v>12</v>
      </c>
      <c r="B6" s="82" t="s">
        <v>102</v>
      </c>
      <c r="C6" s="83"/>
      <c r="D6" s="82" t="s">
        <v>103</v>
      </c>
      <c r="E6" s="83"/>
      <c r="F6" s="82" t="s">
        <v>104</v>
      </c>
      <c r="G6" s="83"/>
      <c r="H6" s="235" t="s">
        <v>105</v>
      </c>
      <c r="I6" s="236"/>
    </row>
    <row r="7" spans="1:9" s="2" customFormat="1" ht="13.5" thickBot="1" x14ac:dyDescent="0.25">
      <c r="A7" s="84"/>
      <c r="B7" s="85" t="s">
        <v>44</v>
      </c>
      <c r="C7" s="86" t="s">
        <v>13</v>
      </c>
      <c r="D7" s="87" t="s">
        <v>44</v>
      </c>
      <c r="E7" s="86" t="s">
        <v>13</v>
      </c>
      <c r="F7" s="87" t="s">
        <v>44</v>
      </c>
      <c r="G7" s="86" t="s">
        <v>13</v>
      </c>
      <c r="H7" s="237" t="s">
        <v>44</v>
      </c>
      <c r="I7" s="238" t="s">
        <v>13</v>
      </c>
    </row>
    <row r="8" spans="1:9" s="2" customFormat="1" x14ac:dyDescent="0.2">
      <c r="A8" s="88" t="s">
        <v>45</v>
      </c>
      <c r="B8" s="89"/>
      <c r="C8" s="90"/>
      <c r="D8" s="91"/>
      <c r="E8" s="90"/>
      <c r="F8" s="91"/>
      <c r="G8" s="90"/>
      <c r="H8" s="91"/>
      <c r="I8" s="90"/>
    </row>
    <row r="9" spans="1:9" x14ac:dyDescent="0.2">
      <c r="A9" s="92" t="s">
        <v>14</v>
      </c>
      <c r="B9" s="93"/>
      <c r="C9" s="93"/>
      <c r="D9" s="93"/>
      <c r="E9" s="93"/>
      <c r="F9" s="93"/>
      <c r="G9" s="93"/>
      <c r="H9" s="239"/>
      <c r="I9" s="240"/>
    </row>
    <row r="10" spans="1:9" x14ac:dyDescent="0.2">
      <c r="A10" s="94" t="s">
        <v>15</v>
      </c>
      <c r="B10" s="93"/>
      <c r="C10" s="93"/>
      <c r="D10" s="93"/>
      <c r="E10" s="93"/>
      <c r="F10" s="93"/>
      <c r="G10" s="93"/>
      <c r="H10" s="239"/>
      <c r="I10" s="240"/>
    </row>
    <row r="11" spans="1:9" x14ac:dyDescent="0.2">
      <c r="A11" s="94" t="s">
        <v>16</v>
      </c>
      <c r="B11" s="93"/>
      <c r="C11" s="93"/>
      <c r="D11" s="93"/>
      <c r="E11" s="93"/>
      <c r="F11" s="93"/>
      <c r="G11" s="93"/>
      <c r="H11" s="239"/>
      <c r="I11" s="240"/>
    </row>
    <row r="12" spans="1:9" x14ac:dyDescent="0.2">
      <c r="A12" s="92" t="s">
        <v>17</v>
      </c>
      <c r="B12" s="93"/>
      <c r="C12" s="93"/>
      <c r="D12" s="93"/>
      <c r="E12" s="93"/>
      <c r="F12" s="93"/>
      <c r="G12" s="93"/>
      <c r="H12" s="239"/>
      <c r="I12" s="240"/>
    </row>
    <row r="13" spans="1:9" x14ac:dyDescent="0.2">
      <c r="A13" s="94" t="s">
        <v>18</v>
      </c>
      <c r="B13" s="93"/>
      <c r="C13" s="93"/>
      <c r="D13" s="93"/>
      <c r="E13" s="93"/>
      <c r="F13" s="93"/>
      <c r="G13" s="93"/>
      <c r="H13" s="239"/>
      <c r="I13" s="240"/>
    </row>
    <row r="14" spans="1:9" x14ac:dyDescent="0.2">
      <c r="A14" s="94" t="s">
        <v>19</v>
      </c>
      <c r="B14" s="93"/>
      <c r="C14" s="93"/>
      <c r="D14" s="93"/>
      <c r="E14" s="93"/>
      <c r="F14" s="93"/>
      <c r="G14" s="93"/>
      <c r="H14" s="239"/>
      <c r="I14" s="240"/>
    </row>
    <row r="15" spans="1:9" x14ac:dyDescent="0.2">
      <c r="A15" s="94" t="s">
        <v>20</v>
      </c>
      <c r="B15" s="93"/>
      <c r="C15" s="93"/>
      <c r="D15" s="93"/>
      <c r="E15" s="93"/>
      <c r="F15" s="93"/>
      <c r="G15" s="93"/>
      <c r="H15" s="239"/>
      <c r="I15" s="240"/>
    </row>
    <row r="16" spans="1:9" x14ac:dyDescent="0.2">
      <c r="A16" s="94" t="s">
        <v>21</v>
      </c>
      <c r="B16" s="93"/>
      <c r="C16" s="93"/>
      <c r="D16" s="93"/>
      <c r="E16" s="93"/>
      <c r="F16" s="93"/>
      <c r="G16" s="93"/>
      <c r="H16" s="239"/>
      <c r="I16" s="240"/>
    </row>
    <row r="17" spans="1:9" x14ac:dyDescent="0.2">
      <c r="A17" s="94" t="s">
        <v>22</v>
      </c>
      <c r="B17" s="93"/>
      <c r="C17" s="93"/>
      <c r="D17" s="93"/>
      <c r="E17" s="93"/>
      <c r="F17" s="93"/>
      <c r="G17" s="93"/>
      <c r="H17" s="239"/>
      <c r="I17" s="240"/>
    </row>
    <row r="18" spans="1:9" x14ac:dyDescent="0.2">
      <c r="A18" s="94" t="s">
        <v>23</v>
      </c>
      <c r="B18" s="93"/>
      <c r="C18" s="93"/>
      <c r="D18" s="93"/>
      <c r="E18" s="93"/>
      <c r="F18" s="93"/>
      <c r="G18" s="93"/>
      <c r="H18" s="239"/>
      <c r="I18" s="240"/>
    </row>
    <row r="19" spans="1:9" x14ac:dyDescent="0.2">
      <c r="A19" s="92" t="s">
        <v>37</v>
      </c>
      <c r="B19" s="93"/>
      <c r="C19" s="93"/>
      <c r="D19" s="93"/>
      <c r="E19" s="93"/>
      <c r="F19" s="93"/>
      <c r="G19" s="93"/>
      <c r="H19" s="239"/>
      <c r="I19" s="240"/>
    </row>
    <row r="20" spans="1:9" x14ac:dyDescent="0.2">
      <c r="A20" s="94" t="s">
        <v>24</v>
      </c>
      <c r="B20" s="93"/>
      <c r="C20" s="93"/>
      <c r="D20" s="93"/>
      <c r="E20" s="93"/>
      <c r="F20" s="93"/>
      <c r="G20" s="93"/>
      <c r="H20" s="239"/>
      <c r="I20" s="240"/>
    </row>
    <row r="21" spans="1:9" x14ac:dyDescent="0.2">
      <c r="A21" s="94" t="s">
        <v>25</v>
      </c>
      <c r="B21" s="93"/>
      <c r="C21" s="93"/>
      <c r="D21" s="93"/>
      <c r="E21" s="93"/>
      <c r="F21" s="93"/>
      <c r="G21" s="93"/>
      <c r="H21" s="239"/>
      <c r="I21" s="240"/>
    </row>
    <row r="22" spans="1:9" x14ac:dyDescent="0.2">
      <c r="A22" s="94" t="s">
        <v>26</v>
      </c>
      <c r="B22" s="93"/>
      <c r="C22" s="93"/>
      <c r="D22" s="93"/>
      <c r="E22" s="93"/>
      <c r="F22" s="93"/>
      <c r="G22" s="93"/>
      <c r="H22" s="239"/>
      <c r="I22" s="240"/>
    </row>
    <row r="23" spans="1:9" x14ac:dyDescent="0.2">
      <c r="A23" s="92" t="s">
        <v>86</v>
      </c>
      <c r="B23" s="93"/>
      <c r="C23" s="93"/>
      <c r="D23" s="93"/>
      <c r="E23" s="93"/>
      <c r="F23" s="93"/>
      <c r="G23" s="93"/>
      <c r="H23" s="239"/>
      <c r="I23" s="240"/>
    </row>
    <row r="24" spans="1:9" x14ac:dyDescent="0.2">
      <c r="A24" s="95" t="s">
        <v>27</v>
      </c>
      <c r="B24" s="96"/>
      <c r="C24" s="96"/>
      <c r="D24" s="96"/>
      <c r="E24" s="96"/>
      <c r="F24" s="96"/>
      <c r="G24" s="96"/>
      <c r="H24" s="241"/>
      <c r="I24" s="242"/>
    </row>
    <row r="25" spans="1:9" x14ac:dyDescent="0.2">
      <c r="A25" s="97" t="s">
        <v>28</v>
      </c>
      <c r="B25" s="98"/>
      <c r="C25" s="98"/>
      <c r="D25" s="98"/>
      <c r="E25" s="98"/>
      <c r="F25" s="98"/>
      <c r="G25" s="98"/>
      <c r="H25" s="243"/>
      <c r="I25" s="244"/>
    </row>
    <row r="26" spans="1:9" x14ac:dyDescent="0.2">
      <c r="A26" s="99" t="s">
        <v>29</v>
      </c>
      <c r="B26" s="100"/>
      <c r="C26" s="100"/>
      <c r="D26" s="100"/>
      <c r="E26" s="100"/>
      <c r="F26" s="100"/>
      <c r="G26" s="100"/>
      <c r="H26" s="245"/>
      <c r="I26" s="246"/>
    </row>
    <row r="27" spans="1:9" x14ac:dyDescent="0.2">
      <c r="A27" s="95" t="s">
        <v>30</v>
      </c>
      <c r="B27" s="96"/>
      <c r="C27" s="96"/>
      <c r="D27" s="96"/>
      <c r="E27" s="96"/>
      <c r="F27" s="96"/>
      <c r="G27" s="96"/>
      <c r="H27" s="241"/>
      <c r="I27" s="242"/>
    </row>
    <row r="28" spans="1:9" x14ac:dyDescent="0.2">
      <c r="A28" s="97" t="s">
        <v>28</v>
      </c>
      <c r="B28" s="98"/>
      <c r="C28" s="98"/>
      <c r="D28" s="98"/>
      <c r="E28" s="98"/>
      <c r="F28" s="98"/>
      <c r="G28" s="98"/>
      <c r="H28" s="243"/>
      <c r="I28" s="244"/>
    </row>
    <row r="29" spans="1:9" x14ac:dyDescent="0.2">
      <c r="A29" s="99" t="s">
        <v>29</v>
      </c>
      <c r="B29" s="100"/>
      <c r="C29" s="100"/>
      <c r="D29" s="100"/>
      <c r="E29" s="100"/>
      <c r="F29" s="100"/>
      <c r="G29" s="100"/>
      <c r="H29" s="245"/>
      <c r="I29" s="246"/>
    </row>
    <row r="30" spans="1:9" x14ac:dyDescent="0.2">
      <c r="A30" s="95" t="s">
        <v>43</v>
      </c>
      <c r="B30" s="96"/>
      <c r="C30" s="96"/>
      <c r="D30" s="96"/>
      <c r="E30" s="96"/>
      <c r="F30" s="96"/>
      <c r="G30" s="96"/>
      <c r="H30" s="241"/>
      <c r="I30" s="242"/>
    </row>
    <row r="31" spans="1:9" x14ac:dyDescent="0.2">
      <c r="A31" s="97" t="s">
        <v>28</v>
      </c>
      <c r="B31" s="98"/>
      <c r="C31" s="98"/>
      <c r="D31" s="98"/>
      <c r="E31" s="98"/>
      <c r="F31" s="98"/>
      <c r="G31" s="98"/>
      <c r="H31" s="243"/>
      <c r="I31" s="244"/>
    </row>
    <row r="32" spans="1:9" x14ac:dyDescent="0.2">
      <c r="A32" s="99" t="s">
        <v>29</v>
      </c>
      <c r="B32" s="100"/>
      <c r="C32" s="100"/>
      <c r="D32" s="100"/>
      <c r="E32" s="100"/>
      <c r="F32" s="100"/>
      <c r="G32" s="100"/>
      <c r="H32" s="245"/>
      <c r="I32" s="246"/>
    </row>
    <row r="33" spans="1:9" x14ac:dyDescent="0.2">
      <c r="A33" s="95" t="s">
        <v>31</v>
      </c>
      <c r="B33" s="96"/>
      <c r="C33" s="96"/>
      <c r="D33" s="96"/>
      <c r="E33" s="96"/>
      <c r="F33" s="96"/>
      <c r="G33" s="96"/>
      <c r="H33" s="241"/>
      <c r="I33" s="242"/>
    </row>
    <row r="34" spans="1:9" x14ac:dyDescent="0.2">
      <c r="A34" s="97" t="s">
        <v>28</v>
      </c>
      <c r="B34" s="98"/>
      <c r="C34" s="98"/>
      <c r="D34" s="98"/>
      <c r="E34" s="98"/>
      <c r="F34" s="98"/>
      <c r="G34" s="98"/>
      <c r="H34" s="243"/>
      <c r="I34" s="244"/>
    </row>
    <row r="35" spans="1:9" x14ac:dyDescent="0.2">
      <c r="A35" s="99" t="s">
        <v>29</v>
      </c>
      <c r="B35" s="100"/>
      <c r="C35" s="100"/>
      <c r="D35" s="100"/>
      <c r="E35" s="100"/>
      <c r="F35" s="100"/>
      <c r="G35" s="100"/>
      <c r="H35" s="245"/>
      <c r="I35" s="246"/>
    </row>
    <row r="36" spans="1:9" x14ac:dyDescent="0.2">
      <c r="A36" s="92" t="s">
        <v>32</v>
      </c>
      <c r="B36" s="93"/>
      <c r="C36" s="101">
        <v>1</v>
      </c>
      <c r="D36" s="93"/>
      <c r="E36" s="101">
        <v>1</v>
      </c>
      <c r="F36" s="93"/>
      <c r="G36" s="101">
        <v>1</v>
      </c>
      <c r="H36" s="239"/>
      <c r="I36" s="247">
        <v>1</v>
      </c>
    </row>
    <row r="37" spans="1:9" x14ac:dyDescent="0.2">
      <c r="A37" s="92" t="s">
        <v>33</v>
      </c>
      <c r="B37" s="93"/>
      <c r="C37" s="93"/>
      <c r="D37" s="93"/>
      <c r="E37" s="93"/>
      <c r="F37" s="93"/>
      <c r="G37" s="93"/>
      <c r="H37" s="239"/>
      <c r="I37" s="240"/>
    </row>
    <row r="38" spans="1:9" ht="13.5" thickBot="1" x14ac:dyDescent="0.25">
      <c r="A38" s="95" t="s">
        <v>83</v>
      </c>
      <c r="B38" s="96"/>
      <c r="C38" s="96"/>
      <c r="D38" s="96"/>
      <c r="E38" s="96"/>
      <c r="F38" s="96"/>
      <c r="G38" s="96"/>
      <c r="H38" s="241"/>
      <c r="I38" s="242"/>
    </row>
    <row r="39" spans="1:9" x14ac:dyDescent="0.2">
      <c r="A39" s="257" t="s">
        <v>40</v>
      </c>
      <c r="B39" s="102"/>
      <c r="C39" s="102"/>
      <c r="D39" s="102"/>
      <c r="E39" s="102"/>
      <c r="F39" s="102"/>
      <c r="G39" s="102"/>
      <c r="H39" s="248"/>
      <c r="I39" s="249"/>
    </row>
    <row r="40" spans="1:9" x14ac:dyDescent="0.2">
      <c r="A40" s="258" t="s">
        <v>41</v>
      </c>
      <c r="B40" s="103"/>
      <c r="C40" s="103"/>
      <c r="D40" s="103"/>
      <c r="E40" s="103"/>
      <c r="F40" s="103"/>
      <c r="G40" s="103"/>
      <c r="H40" s="250"/>
      <c r="I40" s="251"/>
    </row>
    <row r="41" spans="1:9" ht="13.5" thickBot="1" x14ac:dyDescent="0.25">
      <c r="A41" s="259" t="s">
        <v>42</v>
      </c>
      <c r="B41" s="104"/>
      <c r="C41" s="104"/>
      <c r="D41" s="104"/>
      <c r="E41" s="104"/>
      <c r="F41" s="104"/>
      <c r="G41" s="104"/>
      <c r="H41" s="252"/>
      <c r="I41" s="253"/>
    </row>
    <row r="42" spans="1:9" x14ac:dyDescent="0.2">
      <c r="A42" s="105"/>
      <c r="B42" s="6"/>
      <c r="C42" s="106"/>
      <c r="D42" s="106"/>
      <c r="E42" s="106"/>
      <c r="F42" s="106"/>
      <c r="G42" s="106"/>
      <c r="H42" s="254"/>
      <c r="I42" s="254"/>
    </row>
    <row r="43" spans="1:9" x14ac:dyDescent="0.2">
      <c r="A43" s="106"/>
      <c r="B43" s="106"/>
      <c r="C43" s="106"/>
      <c r="D43" s="106"/>
      <c r="E43" s="106"/>
      <c r="F43" s="106"/>
      <c r="G43" s="106"/>
      <c r="H43" s="254"/>
      <c r="I43" s="254"/>
    </row>
    <row r="44" spans="1:9" x14ac:dyDescent="0.2">
      <c r="A44" s="106"/>
      <c r="B44" s="106"/>
      <c r="C44" s="106"/>
      <c r="D44" s="106"/>
      <c r="E44" s="106"/>
      <c r="F44" s="106"/>
      <c r="G44" s="106"/>
      <c r="H44" s="254"/>
      <c r="I44" s="254"/>
    </row>
    <row r="45" spans="1:9" x14ac:dyDescent="0.2">
      <c r="A45" s="106"/>
      <c r="B45" s="106"/>
      <c r="C45" s="106"/>
      <c r="D45" s="106"/>
      <c r="E45" s="106"/>
      <c r="F45" s="106"/>
      <c r="G45" s="106"/>
      <c r="H45" s="254"/>
      <c r="I45" s="254"/>
    </row>
    <row r="46" spans="1:9" x14ac:dyDescent="0.2">
      <c r="A46" s="106"/>
      <c r="B46" s="106"/>
      <c r="C46" s="106"/>
      <c r="D46" s="106"/>
      <c r="E46" s="106"/>
      <c r="F46" s="106"/>
      <c r="G46" s="106"/>
      <c r="H46" s="254"/>
      <c r="I46" s="254"/>
    </row>
    <row r="47" spans="1:9" x14ac:dyDescent="0.2">
      <c r="A47" s="106"/>
      <c r="B47" s="106"/>
      <c r="C47" s="106"/>
      <c r="D47" s="106"/>
      <c r="E47" s="106"/>
      <c r="F47" s="106"/>
      <c r="G47" s="106"/>
      <c r="H47" s="254"/>
      <c r="I47" s="254"/>
    </row>
    <row r="48" spans="1:9" ht="13.5" thickBot="1" x14ac:dyDescent="0.25">
      <c r="A48" s="36" t="s">
        <v>70</v>
      </c>
      <c r="B48" s="75"/>
      <c r="C48" s="75"/>
      <c r="D48" s="75"/>
      <c r="E48" s="75"/>
      <c r="F48" s="75"/>
      <c r="G48" s="75"/>
      <c r="H48" s="255"/>
    </row>
    <row r="49" spans="1:8" ht="13.5" thickBot="1" x14ac:dyDescent="0.25">
      <c r="A49" s="39" t="s">
        <v>53</v>
      </c>
      <c r="B49" s="39" t="str">
        <f>+B6</f>
        <v>promedio 2015</v>
      </c>
      <c r="C49" s="75"/>
      <c r="D49" s="39" t="str">
        <f>+D6</f>
        <v>promedio 2016</v>
      </c>
      <c r="E49" s="75"/>
      <c r="F49" s="39" t="str">
        <f>+F6</f>
        <v>promedio 2017</v>
      </c>
      <c r="G49" s="75"/>
      <c r="H49" s="157" t="str">
        <f>+H6</f>
        <v>promedio ene-feb 2018</v>
      </c>
    </row>
    <row r="50" spans="1:8" ht="13.5" thickBot="1" x14ac:dyDescent="0.25">
      <c r="A50" s="76" t="s">
        <v>71</v>
      </c>
      <c r="B50" s="77">
        <f>+B36-SUM(B9,B9:B11,B13:B18,B20:B23,B25:B26,B28:B29,B31:B32,B34:B35)</f>
        <v>0</v>
      </c>
      <c r="C50" s="78"/>
      <c r="D50" s="77">
        <f>+D36-SUM(D9,D9:D11,D13:D18,D20:D23,D25:D26,D28:D29,D31:D32,D34:D35)</f>
        <v>0</v>
      </c>
      <c r="E50" s="78"/>
      <c r="F50" s="77">
        <f>+F36-SUM(F9,F9:F11,F13:F18,F20:F23,F25:F26,F28:F29,F31:F32,F34:F35)</f>
        <v>0</v>
      </c>
      <c r="G50" s="78"/>
      <c r="H50" s="256">
        <f>+H36-SUM(H9,H9:H11,H13:H18,H20:H23,H25:H26,H28:H29,H31:H32,H34:H35)</f>
        <v>0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opLeftCell="A28" zoomScaleNormal="100" workbookViewId="0">
      <selection activeCell="N57" sqref="N57"/>
    </sheetView>
  </sheetViews>
  <sheetFormatPr baseColWidth="10" defaultRowHeight="12.75" x14ac:dyDescent="0.2"/>
  <cols>
    <col min="1" max="1" width="36.42578125" style="1" customWidth="1"/>
    <col min="2" max="2" width="11.42578125" style="1"/>
    <col min="3" max="3" width="8.28515625" style="1" customWidth="1"/>
    <col min="4" max="4" width="11.42578125" style="1"/>
    <col min="5" max="5" width="8.28515625" style="1" customWidth="1"/>
    <col min="6" max="6" width="11.42578125" style="1"/>
    <col min="7" max="7" width="8.28515625" style="1" customWidth="1"/>
    <col min="8" max="8" width="11.42578125" style="231"/>
    <col min="9" max="9" width="8.28515625" style="231" customWidth="1"/>
    <col min="10" max="16384" width="11.42578125" style="1"/>
  </cols>
  <sheetData>
    <row r="1" spans="1:9" x14ac:dyDescent="0.2">
      <c r="A1" s="79" t="s">
        <v>96</v>
      </c>
      <c r="B1" s="80"/>
      <c r="C1" s="80"/>
      <c r="D1" s="80"/>
      <c r="E1" s="80"/>
      <c r="F1" s="80"/>
      <c r="G1" s="80"/>
      <c r="H1" s="230"/>
      <c r="I1" s="230"/>
    </row>
    <row r="2" spans="1:9" x14ac:dyDescent="0.2">
      <c r="A2" s="79" t="s">
        <v>11</v>
      </c>
      <c r="B2" s="80"/>
      <c r="C2" s="80"/>
      <c r="D2" s="80"/>
      <c r="E2" s="80"/>
      <c r="F2" s="80"/>
      <c r="G2" s="80"/>
      <c r="H2" s="230"/>
      <c r="I2" s="230"/>
    </row>
    <row r="3" spans="1:9" s="231" customFormat="1" x14ac:dyDescent="0.2">
      <c r="A3" s="228" t="s">
        <v>119</v>
      </c>
      <c r="B3" s="229"/>
      <c r="C3" s="229"/>
      <c r="D3" s="229"/>
      <c r="E3" s="229"/>
      <c r="F3" s="229"/>
      <c r="G3" s="229"/>
      <c r="H3" s="230"/>
      <c r="I3" s="230"/>
    </row>
    <row r="4" spans="1:9" s="234" customFormat="1" x14ac:dyDescent="0.2">
      <c r="A4" s="232" t="s">
        <v>106</v>
      </c>
      <c r="B4" s="233"/>
      <c r="C4" s="233"/>
      <c r="D4" s="233"/>
      <c r="E4" s="233"/>
      <c r="F4" s="233"/>
      <c r="G4" s="233"/>
      <c r="H4" s="233"/>
      <c r="I4" s="233"/>
    </row>
    <row r="5" spans="1:9" x14ac:dyDescent="0.2">
      <c r="A5" s="79" t="s">
        <v>95</v>
      </c>
      <c r="B5" s="80"/>
      <c r="C5" s="80"/>
      <c r="D5" s="80"/>
      <c r="E5" s="80"/>
      <c r="F5" s="80"/>
      <c r="G5" s="80"/>
      <c r="H5" s="230"/>
      <c r="I5" s="230"/>
    </row>
    <row r="6" spans="1:9" ht="13.5" thickBot="1" x14ac:dyDescent="0.25">
      <c r="A6" s="79"/>
      <c r="B6" s="80"/>
      <c r="C6" s="80"/>
      <c r="D6" s="80"/>
      <c r="E6" s="80"/>
      <c r="F6" s="80"/>
      <c r="G6" s="80"/>
      <c r="H6" s="230"/>
      <c r="I6" s="230"/>
    </row>
    <row r="7" spans="1:9" ht="13.5" thickBot="1" x14ac:dyDescent="0.25">
      <c r="A7" s="81" t="s">
        <v>12</v>
      </c>
      <c r="B7" s="82" t="s">
        <v>102</v>
      </c>
      <c r="C7" s="83"/>
      <c r="D7" s="82" t="s">
        <v>103</v>
      </c>
      <c r="E7" s="83"/>
      <c r="F7" s="275" t="s">
        <v>104</v>
      </c>
      <c r="G7" s="276"/>
      <c r="H7" s="235" t="s">
        <v>105</v>
      </c>
      <c r="I7" s="236"/>
    </row>
    <row r="8" spans="1:9" s="2" customFormat="1" ht="13.5" thickBot="1" x14ac:dyDescent="0.25">
      <c r="A8" s="84"/>
      <c r="B8" s="85" t="s">
        <v>44</v>
      </c>
      <c r="C8" s="86" t="s">
        <v>13</v>
      </c>
      <c r="D8" s="87" t="s">
        <v>44</v>
      </c>
      <c r="E8" s="86" t="s">
        <v>13</v>
      </c>
      <c r="F8" s="87" t="s">
        <v>44</v>
      </c>
      <c r="G8" s="86" t="s">
        <v>13</v>
      </c>
      <c r="H8" s="237" t="s">
        <v>44</v>
      </c>
      <c r="I8" s="238" t="s">
        <v>13</v>
      </c>
    </row>
    <row r="9" spans="1:9" s="2" customFormat="1" x14ac:dyDescent="0.2">
      <c r="A9" s="88" t="s">
        <v>45</v>
      </c>
      <c r="B9" s="89"/>
      <c r="C9" s="90"/>
      <c r="D9" s="91"/>
      <c r="E9" s="90"/>
      <c r="F9" s="91"/>
      <c r="G9" s="90"/>
      <c r="H9" s="91"/>
      <c r="I9" s="90"/>
    </row>
    <row r="10" spans="1:9" x14ac:dyDescent="0.2">
      <c r="A10" s="92" t="s">
        <v>14</v>
      </c>
      <c r="B10" s="93"/>
      <c r="C10" s="93"/>
      <c r="D10" s="93"/>
      <c r="E10" s="93"/>
      <c r="F10" s="93"/>
      <c r="G10" s="93"/>
      <c r="H10" s="239"/>
      <c r="I10" s="240"/>
    </row>
    <row r="11" spans="1:9" x14ac:dyDescent="0.2">
      <c r="A11" s="94" t="s">
        <v>15</v>
      </c>
      <c r="B11" s="93"/>
      <c r="C11" s="93"/>
      <c r="D11" s="93"/>
      <c r="E11" s="93"/>
      <c r="F11" s="93"/>
      <c r="G11" s="93"/>
      <c r="H11" s="239"/>
      <c r="I11" s="240"/>
    </row>
    <row r="12" spans="1:9" x14ac:dyDescent="0.2">
      <c r="A12" s="94" t="s">
        <v>16</v>
      </c>
      <c r="B12" s="93"/>
      <c r="C12" s="93"/>
      <c r="D12" s="93"/>
      <c r="E12" s="93"/>
      <c r="F12" s="93"/>
      <c r="G12" s="93"/>
      <c r="H12" s="239"/>
      <c r="I12" s="240"/>
    </row>
    <row r="13" spans="1:9" x14ac:dyDescent="0.2">
      <c r="A13" s="92" t="s">
        <v>17</v>
      </c>
      <c r="B13" s="93"/>
      <c r="C13" s="93"/>
      <c r="D13" s="93"/>
      <c r="E13" s="93"/>
      <c r="F13" s="93"/>
      <c r="G13" s="93"/>
      <c r="H13" s="239"/>
      <c r="I13" s="240"/>
    </row>
    <row r="14" spans="1:9" x14ac:dyDescent="0.2">
      <c r="A14" s="94" t="s">
        <v>18</v>
      </c>
      <c r="B14" s="93"/>
      <c r="C14" s="93"/>
      <c r="D14" s="93"/>
      <c r="E14" s="93"/>
      <c r="F14" s="93"/>
      <c r="G14" s="93"/>
      <c r="H14" s="239"/>
      <c r="I14" s="240"/>
    </row>
    <row r="15" spans="1:9" x14ac:dyDescent="0.2">
      <c r="A15" s="94" t="s">
        <v>19</v>
      </c>
      <c r="B15" s="93"/>
      <c r="C15" s="93"/>
      <c r="D15" s="93"/>
      <c r="E15" s="93"/>
      <c r="F15" s="93"/>
      <c r="G15" s="93"/>
      <c r="H15" s="239"/>
      <c r="I15" s="240"/>
    </row>
    <row r="16" spans="1:9" x14ac:dyDescent="0.2">
      <c r="A16" s="94" t="s">
        <v>20</v>
      </c>
      <c r="B16" s="93"/>
      <c r="C16" s="93"/>
      <c r="D16" s="93"/>
      <c r="E16" s="93"/>
      <c r="F16" s="93"/>
      <c r="G16" s="93"/>
      <c r="H16" s="239"/>
      <c r="I16" s="240"/>
    </row>
    <row r="17" spans="1:9" x14ac:dyDescent="0.2">
      <c r="A17" s="94" t="s">
        <v>21</v>
      </c>
      <c r="B17" s="93"/>
      <c r="C17" s="93"/>
      <c r="D17" s="93"/>
      <c r="E17" s="93"/>
      <c r="F17" s="93"/>
      <c r="G17" s="93"/>
      <c r="H17" s="239"/>
      <c r="I17" s="240"/>
    </row>
    <row r="18" spans="1:9" x14ac:dyDescent="0.2">
      <c r="A18" s="94" t="s">
        <v>22</v>
      </c>
      <c r="B18" s="93"/>
      <c r="C18" s="93"/>
      <c r="D18" s="93"/>
      <c r="E18" s="93"/>
      <c r="F18" s="93"/>
      <c r="G18" s="93"/>
      <c r="H18" s="239"/>
      <c r="I18" s="240"/>
    </row>
    <row r="19" spans="1:9" x14ac:dyDescent="0.2">
      <c r="A19" s="94" t="s">
        <v>23</v>
      </c>
      <c r="B19" s="93"/>
      <c r="C19" s="93"/>
      <c r="D19" s="93"/>
      <c r="E19" s="93"/>
      <c r="F19" s="93"/>
      <c r="G19" s="93"/>
      <c r="H19" s="239"/>
      <c r="I19" s="240"/>
    </row>
    <row r="20" spans="1:9" x14ac:dyDescent="0.2">
      <c r="A20" s="92" t="s">
        <v>37</v>
      </c>
      <c r="B20" s="93"/>
      <c r="C20" s="93"/>
      <c r="D20" s="93"/>
      <c r="E20" s="93"/>
      <c r="F20" s="93"/>
      <c r="G20" s="93"/>
      <c r="H20" s="239"/>
      <c r="I20" s="240"/>
    </row>
    <row r="21" spans="1:9" x14ac:dyDescent="0.2">
      <c r="A21" s="94" t="s">
        <v>24</v>
      </c>
      <c r="B21" s="93"/>
      <c r="C21" s="93"/>
      <c r="D21" s="93"/>
      <c r="E21" s="93"/>
      <c r="F21" s="93"/>
      <c r="G21" s="93"/>
      <c r="H21" s="239"/>
      <c r="I21" s="240"/>
    </row>
    <row r="22" spans="1:9" x14ac:dyDescent="0.2">
      <c r="A22" s="94" t="s">
        <v>25</v>
      </c>
      <c r="B22" s="93"/>
      <c r="C22" s="93"/>
      <c r="D22" s="93"/>
      <c r="E22" s="93"/>
      <c r="F22" s="93"/>
      <c r="G22" s="93"/>
      <c r="H22" s="239"/>
      <c r="I22" s="240"/>
    </row>
    <row r="23" spans="1:9" x14ac:dyDescent="0.2">
      <c r="A23" s="94" t="s">
        <v>26</v>
      </c>
      <c r="B23" s="93"/>
      <c r="C23" s="93"/>
      <c r="D23" s="93"/>
      <c r="E23" s="93"/>
      <c r="F23" s="93"/>
      <c r="G23" s="93"/>
      <c r="H23" s="239"/>
      <c r="I23" s="240"/>
    </row>
    <row r="24" spans="1:9" x14ac:dyDescent="0.2">
      <c r="A24" s="92" t="s">
        <v>86</v>
      </c>
      <c r="B24" s="93"/>
      <c r="C24" s="93"/>
      <c r="D24" s="93"/>
      <c r="E24" s="93"/>
      <c r="F24" s="93"/>
      <c r="G24" s="93"/>
      <c r="H24" s="239"/>
      <c r="I24" s="240"/>
    </row>
    <row r="25" spans="1:9" x14ac:dyDescent="0.2">
      <c r="A25" s="95" t="s">
        <v>27</v>
      </c>
      <c r="B25" s="96"/>
      <c r="C25" s="96"/>
      <c r="D25" s="96"/>
      <c r="E25" s="96"/>
      <c r="F25" s="96"/>
      <c r="G25" s="96"/>
      <c r="H25" s="241"/>
      <c r="I25" s="242"/>
    </row>
    <row r="26" spans="1:9" x14ac:dyDescent="0.2">
      <c r="A26" s="97" t="s">
        <v>28</v>
      </c>
      <c r="B26" s="98"/>
      <c r="C26" s="98"/>
      <c r="D26" s="98"/>
      <c r="E26" s="98"/>
      <c r="F26" s="98"/>
      <c r="G26" s="98"/>
      <c r="H26" s="243"/>
      <c r="I26" s="244"/>
    </row>
    <row r="27" spans="1:9" x14ac:dyDescent="0.2">
      <c r="A27" s="99" t="s">
        <v>29</v>
      </c>
      <c r="B27" s="100"/>
      <c r="C27" s="100"/>
      <c r="D27" s="100"/>
      <c r="E27" s="100"/>
      <c r="F27" s="100"/>
      <c r="G27" s="100"/>
      <c r="H27" s="245"/>
      <c r="I27" s="246"/>
    </row>
    <row r="28" spans="1:9" x14ac:dyDescent="0.2">
      <c r="A28" s="95" t="s">
        <v>30</v>
      </c>
      <c r="B28" s="96"/>
      <c r="C28" s="96"/>
      <c r="D28" s="96"/>
      <c r="E28" s="96"/>
      <c r="F28" s="96"/>
      <c r="G28" s="96"/>
      <c r="H28" s="241"/>
      <c r="I28" s="242"/>
    </row>
    <row r="29" spans="1:9" x14ac:dyDescent="0.2">
      <c r="A29" s="97" t="s">
        <v>28</v>
      </c>
      <c r="B29" s="98"/>
      <c r="C29" s="98"/>
      <c r="D29" s="98"/>
      <c r="E29" s="98"/>
      <c r="F29" s="98"/>
      <c r="G29" s="98"/>
      <c r="H29" s="243"/>
      <c r="I29" s="244"/>
    </row>
    <row r="30" spans="1:9" x14ac:dyDescent="0.2">
      <c r="A30" s="99" t="s">
        <v>29</v>
      </c>
      <c r="B30" s="100"/>
      <c r="C30" s="100"/>
      <c r="D30" s="100"/>
      <c r="E30" s="100"/>
      <c r="F30" s="100"/>
      <c r="G30" s="100"/>
      <c r="H30" s="245"/>
      <c r="I30" s="246"/>
    </row>
    <row r="31" spans="1:9" x14ac:dyDescent="0.2">
      <c r="A31" s="95" t="s">
        <v>43</v>
      </c>
      <c r="B31" s="96"/>
      <c r="C31" s="96"/>
      <c r="D31" s="96"/>
      <c r="E31" s="96"/>
      <c r="F31" s="96"/>
      <c r="G31" s="96"/>
      <c r="H31" s="241"/>
      <c r="I31" s="242"/>
    </row>
    <row r="32" spans="1:9" x14ac:dyDescent="0.2">
      <c r="A32" s="97" t="s">
        <v>28</v>
      </c>
      <c r="B32" s="98"/>
      <c r="C32" s="98"/>
      <c r="D32" s="98"/>
      <c r="E32" s="98"/>
      <c r="F32" s="98"/>
      <c r="G32" s="98"/>
      <c r="H32" s="243"/>
      <c r="I32" s="244"/>
    </row>
    <row r="33" spans="1:9" x14ac:dyDescent="0.2">
      <c r="A33" s="99" t="s">
        <v>29</v>
      </c>
      <c r="B33" s="100"/>
      <c r="C33" s="100"/>
      <c r="D33" s="100"/>
      <c r="E33" s="100"/>
      <c r="F33" s="100"/>
      <c r="G33" s="100"/>
      <c r="H33" s="245"/>
      <c r="I33" s="246"/>
    </row>
    <row r="34" spans="1:9" x14ac:dyDescent="0.2">
      <c r="A34" s="95" t="s">
        <v>31</v>
      </c>
      <c r="B34" s="96"/>
      <c r="C34" s="96"/>
      <c r="D34" s="96"/>
      <c r="E34" s="96"/>
      <c r="F34" s="96"/>
      <c r="G34" s="96"/>
      <c r="H34" s="241"/>
      <c r="I34" s="242"/>
    </row>
    <row r="35" spans="1:9" x14ac:dyDescent="0.2">
      <c r="A35" s="97" t="s">
        <v>28</v>
      </c>
      <c r="B35" s="98"/>
      <c r="C35" s="98"/>
      <c r="D35" s="98"/>
      <c r="E35" s="98"/>
      <c r="F35" s="98"/>
      <c r="G35" s="98"/>
      <c r="H35" s="243"/>
      <c r="I35" s="244"/>
    </row>
    <row r="36" spans="1:9" x14ac:dyDescent="0.2">
      <c r="A36" s="99" t="s">
        <v>29</v>
      </c>
      <c r="B36" s="100"/>
      <c r="C36" s="100"/>
      <c r="D36" s="100"/>
      <c r="E36" s="100"/>
      <c r="F36" s="100"/>
      <c r="G36" s="100"/>
      <c r="H36" s="245"/>
      <c r="I36" s="246"/>
    </row>
    <row r="37" spans="1:9" x14ac:dyDescent="0.2">
      <c r="A37" s="92" t="s">
        <v>32</v>
      </c>
      <c r="B37" s="93"/>
      <c r="C37" s="101">
        <v>1</v>
      </c>
      <c r="D37" s="93"/>
      <c r="E37" s="101">
        <v>1</v>
      </c>
      <c r="F37" s="93"/>
      <c r="G37" s="101">
        <v>1</v>
      </c>
      <c r="H37" s="239"/>
      <c r="I37" s="247">
        <v>1</v>
      </c>
    </row>
    <row r="38" spans="1:9" x14ac:dyDescent="0.2">
      <c r="A38" s="92" t="s">
        <v>33</v>
      </c>
      <c r="B38" s="93"/>
      <c r="C38" s="93"/>
      <c r="D38" s="93"/>
      <c r="E38" s="93"/>
      <c r="F38" s="93"/>
      <c r="G38" s="93"/>
      <c r="H38" s="239"/>
      <c r="I38" s="240"/>
    </row>
    <row r="39" spans="1:9" ht="13.5" thickBot="1" x14ac:dyDescent="0.25">
      <c r="A39" s="95" t="s">
        <v>83</v>
      </c>
      <c r="B39" s="96"/>
      <c r="C39" s="96"/>
      <c r="D39" s="96"/>
      <c r="E39" s="96"/>
      <c r="F39" s="96"/>
      <c r="G39" s="96"/>
      <c r="H39" s="241"/>
      <c r="I39" s="242"/>
    </row>
    <row r="40" spans="1:9" x14ac:dyDescent="0.2">
      <c r="A40" s="257" t="s">
        <v>40</v>
      </c>
      <c r="B40" s="102"/>
      <c r="C40" s="102"/>
      <c r="D40" s="102"/>
      <c r="E40" s="102"/>
      <c r="F40" s="102"/>
      <c r="G40" s="102"/>
      <c r="H40" s="248"/>
      <c r="I40" s="249"/>
    </row>
    <row r="41" spans="1:9" x14ac:dyDescent="0.2">
      <c r="A41" s="258" t="s">
        <v>41</v>
      </c>
      <c r="B41" s="103"/>
      <c r="C41" s="103"/>
      <c r="D41" s="103"/>
      <c r="E41" s="103"/>
      <c r="F41" s="103"/>
      <c r="G41" s="103"/>
      <c r="H41" s="250"/>
      <c r="I41" s="251"/>
    </row>
    <row r="42" spans="1:9" ht="13.5" thickBot="1" x14ac:dyDescent="0.25">
      <c r="A42" s="259" t="s">
        <v>42</v>
      </c>
      <c r="B42" s="104"/>
      <c r="C42" s="104"/>
      <c r="D42" s="104"/>
      <c r="E42" s="104"/>
      <c r="F42" s="104"/>
      <c r="G42" s="104"/>
      <c r="H42" s="252"/>
      <c r="I42" s="253"/>
    </row>
    <row r="43" spans="1:9" x14ac:dyDescent="0.2">
      <c r="A43" s="105"/>
      <c r="B43" s="6"/>
      <c r="C43" s="106"/>
      <c r="D43" s="106"/>
      <c r="E43" s="106"/>
      <c r="F43" s="106"/>
      <c r="G43" s="106"/>
      <c r="H43" s="254"/>
      <c r="I43" s="254"/>
    </row>
    <row r="44" spans="1:9" x14ac:dyDescent="0.2">
      <c r="A44" s="106"/>
      <c r="B44" s="106"/>
      <c r="C44" s="106"/>
      <c r="D44" s="106"/>
      <c r="E44" s="106"/>
      <c r="F44" s="106"/>
      <c r="G44" s="106"/>
      <c r="H44" s="254"/>
      <c r="I44" s="254"/>
    </row>
    <row r="45" spans="1:9" x14ac:dyDescent="0.2">
      <c r="A45" s="106"/>
      <c r="B45" s="106"/>
      <c r="C45" s="106"/>
      <c r="D45" s="106"/>
      <c r="E45" s="106"/>
      <c r="F45" s="106"/>
      <c r="G45" s="106"/>
      <c r="H45" s="254"/>
      <c r="I45" s="254"/>
    </row>
    <row r="46" spans="1:9" x14ac:dyDescent="0.2">
      <c r="A46" s="106"/>
      <c r="B46" s="106"/>
      <c r="C46" s="106"/>
      <c r="D46" s="106"/>
      <c r="E46" s="106"/>
      <c r="F46" s="106"/>
      <c r="G46" s="106"/>
      <c r="H46" s="254"/>
      <c r="I46" s="254"/>
    </row>
    <row r="47" spans="1:9" x14ac:dyDescent="0.2">
      <c r="A47" s="106"/>
      <c r="B47" s="106"/>
      <c r="C47" s="106"/>
      <c r="D47" s="106"/>
      <c r="E47" s="106"/>
      <c r="F47" s="106"/>
      <c r="G47" s="106"/>
      <c r="H47" s="254"/>
      <c r="I47" s="254"/>
    </row>
    <row r="48" spans="1:9" x14ac:dyDescent="0.2">
      <c r="A48" s="106"/>
      <c r="B48" s="106"/>
      <c r="C48" s="106"/>
      <c r="D48" s="106"/>
      <c r="E48" s="106"/>
      <c r="F48" s="106"/>
      <c r="G48" s="106"/>
      <c r="H48" s="254"/>
      <c r="I48" s="254"/>
    </row>
    <row r="49" spans="1:8" ht="13.5" thickBot="1" x14ac:dyDescent="0.25">
      <c r="A49" s="36" t="s">
        <v>70</v>
      </c>
      <c r="B49" s="75"/>
      <c r="C49" s="75"/>
      <c r="D49" s="75"/>
      <c r="E49" s="75"/>
      <c r="F49" s="75"/>
      <c r="G49" s="75"/>
      <c r="H49" s="255"/>
    </row>
    <row r="50" spans="1:8" ht="13.5" thickBot="1" x14ac:dyDescent="0.25">
      <c r="A50" s="39" t="s">
        <v>53</v>
      </c>
      <c r="B50" s="39" t="str">
        <f>+B7</f>
        <v>promedio 2015</v>
      </c>
      <c r="C50" s="75"/>
      <c r="D50" s="39" t="str">
        <f>+D7</f>
        <v>promedio 2016</v>
      </c>
      <c r="E50" s="75"/>
      <c r="F50" s="39" t="str">
        <f>+F7</f>
        <v>promedio 2017</v>
      </c>
      <c r="G50" s="75"/>
      <c r="H50" s="157" t="str">
        <f>+H7</f>
        <v>promedio ene-feb 2018</v>
      </c>
    </row>
    <row r="51" spans="1:8" ht="13.5" thickBot="1" x14ac:dyDescent="0.25">
      <c r="A51" s="76" t="s">
        <v>71</v>
      </c>
      <c r="B51" s="77">
        <f>+B37-SUM(B10,B10:B12,B14:B19,B21:B24,B26:B27,B29:B30,B32:B33,B35:B36)</f>
        <v>0</v>
      </c>
      <c r="C51" s="78"/>
      <c r="D51" s="77">
        <f>+D37-SUM(D10,D10:D12,D14:D19,D21:D24,D26:D27,D29:D30,D32:D33,D35:D36)</f>
        <v>0</v>
      </c>
      <c r="E51" s="78"/>
      <c r="F51" s="77">
        <f>+F37-SUM(F10,F10:F12,F14:F19,F21:F24,F26:F27,F29:F30,F32:F33,F35:F36)</f>
        <v>0</v>
      </c>
      <c r="G51" s="78"/>
      <c r="H51" s="256">
        <f>+H37-SUM(H10,H10:H12,H14:H19,H21:H24,H26:H27,H29:H30,H32:H33,H35:H36)</f>
        <v>0</v>
      </c>
    </row>
  </sheetData>
  <mergeCells count="1">
    <mergeCell ref="F7:G7"/>
  </mergeCells>
  <phoneticPr fontId="0" type="noConversion"/>
  <printOptions horizontalCentered="1" verticalCentered="1"/>
  <pageMargins left="0.26" right="0.24" top="0.42" bottom="0.47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parámetros e instrucciones</vt:lpstr>
      <vt:lpstr>anexo</vt:lpstr>
      <vt:lpstr>1.modelos prod.invest.</vt:lpstr>
      <vt:lpstr>2.a- impo investigadas China</vt:lpstr>
      <vt:lpstr>2.b Impo investigadas India</vt:lpstr>
      <vt:lpstr>3. Impo no investigadas</vt:lpstr>
      <vt:lpstr>4.a.I Costos China</vt:lpstr>
      <vt:lpstr>4.a.II Costos India</vt:lpstr>
      <vt:lpstr>4.b-costos</vt:lpstr>
      <vt:lpstr>5.a-precios China</vt:lpstr>
      <vt:lpstr>5.b-precios India</vt:lpstr>
      <vt:lpstr>6. Compras Internas</vt:lpstr>
      <vt:lpstr>7- reventa</vt:lpstr>
      <vt:lpstr>8-existencias</vt:lpstr>
      <vt:lpstr>'1.modelos prod.invest.'!Área_de_impresión</vt:lpstr>
      <vt:lpstr>'2.a- impo investigadas China'!Área_de_impresión</vt:lpstr>
      <vt:lpstr>'2.b Impo investigadas India'!Área_de_impresión</vt:lpstr>
      <vt:lpstr>'3. Impo no investigadas'!Área_de_impresión</vt:lpstr>
      <vt:lpstr>'4.a.I Costos China'!Área_de_impresión</vt:lpstr>
      <vt:lpstr>'4.a.II Costos India'!Área_de_impresión</vt:lpstr>
      <vt:lpstr>'4.b-costos'!Área_de_impresión</vt:lpstr>
      <vt:lpstr>'5.a-precios China'!Área_de_impresión</vt:lpstr>
      <vt:lpstr>'5.b-precios India'!Área_de_impresión</vt:lpstr>
      <vt:lpstr>'6. Compras Internas'!Área_de_impresión</vt:lpstr>
      <vt:lpstr>'7- reventa'!Área_de_impresión</vt:lpstr>
      <vt:lpstr>'8-existencias'!Área_de_impresión</vt:lpstr>
      <vt:lpstr>anexo!Área_de_impresión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Gabriela Macias</cp:lastModifiedBy>
  <cp:lastPrinted>2018-03-16T15:58:59Z</cp:lastPrinted>
  <dcterms:created xsi:type="dcterms:W3CDTF">2000-08-29T18:35:56Z</dcterms:created>
  <dcterms:modified xsi:type="dcterms:W3CDTF">2018-03-16T17:21:12Z</dcterms:modified>
</cp:coreProperties>
</file>