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225" windowWidth="8895" windowHeight="4500" tabRatio="716" activeTab="2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a-costos" sheetId="9" r:id="rId6"/>
    <sheet name="4.b-costos" sheetId="25" r:id="rId7"/>
    <sheet name="4.c-costos" sheetId="26" r:id="rId8"/>
    <sheet name="5.a-costos" sheetId="21" r:id="rId9"/>
    <sheet name="5.b-costos" sheetId="28" r:id="rId10"/>
    <sheet name="5.c-costos" sheetId="27" r:id="rId11"/>
    <sheet name="6.a. precios 115 g" sheetId="22" r:id="rId12"/>
    <sheet name="6.b. precios 95 g" sheetId="23" r:id="rId13"/>
    <sheet name="6.c. precios 85 g" sheetId="24" r:id="rId14"/>
    <sheet name="7- Compras internas" sheetId="11" r:id="rId15"/>
    <sheet name="8- reventa" sheetId="20" r:id="rId16"/>
    <sheet name="9 existencias" sheetId="19" r:id="rId17"/>
  </sheets>
  <externalReferences>
    <externalReference r:id="rId18"/>
    <externalReference r:id="rId19"/>
    <externalReference r:id="rId20"/>
  </externalReferences>
  <definedNames>
    <definedName name="al">[1]PARAMETROS!$C$5</definedName>
    <definedName name="año1">'[2]0a_Parámetros'!$H$7</definedName>
    <definedName name="_xlnm.Print_Area" localSheetId="2">'1.modelos prod.invest.'!$A$1:$J$42</definedName>
    <definedName name="_xlnm.Print_Area" localSheetId="3">'2- impo investigadas'!$A$1:$F$60</definedName>
    <definedName name="_xlnm.Print_Area" localSheetId="4">'3- impo no inv'!$A$1:$E$60</definedName>
    <definedName name="_xlnm.Print_Area" localSheetId="5">'4.a-costos'!$A$1:$Q$42</definedName>
    <definedName name="_xlnm.Print_Area" localSheetId="6">'4.b-costos'!$A$1:$Q$42</definedName>
    <definedName name="_xlnm.Print_Area" localSheetId="7">'4.c-costos'!$A$1:$Q$42</definedName>
    <definedName name="_xlnm.Print_Area" localSheetId="8">'5.a-costos'!$A$1:$Q$42</definedName>
    <definedName name="_xlnm.Print_Area" localSheetId="9">'5.b-costos'!$A$1:$Q$42</definedName>
    <definedName name="_xlnm.Print_Area" localSheetId="10">'5.c-costos'!$A$1:$Q$42</definedName>
    <definedName name="_xlnm.Print_Area" localSheetId="11">'6.a. precios 115 g'!$B$1:$E$61</definedName>
    <definedName name="_xlnm.Print_Area" localSheetId="12">'6.b. precios 95 g'!$B$1:$E$61</definedName>
    <definedName name="_xlnm.Print_Area" localSheetId="13">'6.c. precios 85 g'!$B$1:$E$61</definedName>
    <definedName name="_xlnm.Print_Area" localSheetId="14">'7- Compras internas'!$A$1:$C$60</definedName>
    <definedName name="_xlnm.Print_Area" localSheetId="15">'8- reventa'!$A$1:$I$61</definedName>
    <definedName name="_xlnm.Print_Area" localSheetId="16">'9 existencias'!$A$1:$H$18</definedName>
    <definedName name="_xlnm.Print_Area" localSheetId="1">anexo!$C$10</definedName>
  </definedNames>
  <calcPr calcId="145621" calcMode="manual"/>
</workbook>
</file>

<file path=xl/calcChain.xml><?xml version="1.0" encoding="utf-8"?>
<calcChain xmlns="http://schemas.openxmlformats.org/spreadsheetml/2006/main">
  <c r="A71" i="20" l="1"/>
  <c r="B49" i="24"/>
  <c r="A48" i="11"/>
  <c r="A48" i="20"/>
  <c r="B48" i="24"/>
  <c r="A47" i="11"/>
  <c r="A47" i="20"/>
  <c r="B47" i="24"/>
  <c r="A46" i="11"/>
  <c r="A46" i="20"/>
  <c r="B46" i="24"/>
  <c r="A45" i="11"/>
  <c r="A45" i="20"/>
  <c r="B45" i="24"/>
  <c r="A44" i="11"/>
  <c r="A44" i="20"/>
  <c r="B44" i="24"/>
  <c r="A43" i="11"/>
  <c r="A43" i="20"/>
  <c r="B43" i="24"/>
  <c r="A42" i="11"/>
  <c r="A42" i="20"/>
  <c r="B42" i="24"/>
  <c r="A41" i="11"/>
  <c r="A41" i="20"/>
  <c r="B41" i="24"/>
  <c r="A40" i="11"/>
  <c r="A40" i="20"/>
  <c r="B40" i="24"/>
  <c r="A39" i="11"/>
  <c r="A39" i="20"/>
  <c r="B39" i="24"/>
  <c r="A38" i="11"/>
  <c r="A38" i="20"/>
  <c r="B38" i="24"/>
  <c r="A37" i="11"/>
  <c r="A37" i="20"/>
  <c r="B37" i="24"/>
  <c r="A36" i="11"/>
  <c r="A36" i="20"/>
  <c r="B36" i="24"/>
  <c r="A35" i="11"/>
  <c r="A35" i="20"/>
  <c r="B35" i="24"/>
  <c r="A34" i="11"/>
  <c r="A34" i="20"/>
  <c r="B34" i="24"/>
  <c r="A33" i="11"/>
  <c r="A33" i="20"/>
  <c r="B33" i="24"/>
  <c r="A32" i="11"/>
  <c r="A32" i="20"/>
  <c r="B32" i="24"/>
  <c r="A31" i="11"/>
  <c r="A31" i="20"/>
  <c r="B31" i="24"/>
  <c r="A30" i="11"/>
  <c r="A30" i="20"/>
  <c r="B30" i="24"/>
  <c r="A29" i="11"/>
  <c r="A29" i="20"/>
  <c r="B29" i="24"/>
  <c r="A28" i="11"/>
  <c r="A28" i="20"/>
  <c r="B28" i="24"/>
  <c r="A27" i="11"/>
  <c r="A27" i="20"/>
  <c r="B27" i="24"/>
  <c r="A26" i="11"/>
  <c r="A26" i="20"/>
  <c r="B26" i="24"/>
  <c r="A25" i="11"/>
  <c r="A25" i="20"/>
  <c r="B25" i="24"/>
  <c r="A24" i="11"/>
  <c r="A24" i="20"/>
  <c r="B24" i="24"/>
  <c r="A23" i="11"/>
  <c r="A23" i="20"/>
  <c r="B23" i="24"/>
  <c r="A22" i="11"/>
  <c r="A22" i="20"/>
  <c r="B22" i="24"/>
  <c r="A21" i="11"/>
  <c r="A21" i="20"/>
  <c r="B21" i="24"/>
  <c r="A20" i="11"/>
  <c r="A20" i="20"/>
  <c r="B20" i="24"/>
  <c r="A19" i="11"/>
  <c r="A19" i="20"/>
  <c r="B19" i="24"/>
  <c r="A18" i="11"/>
  <c r="A18" i="20"/>
  <c r="B18" i="24"/>
  <c r="A17" i="11"/>
  <c r="A17" i="20"/>
  <c r="B17" i="24"/>
  <c r="A16" i="11"/>
  <c r="A16" i="20"/>
  <c r="B16" i="24"/>
  <c r="A15" i="11"/>
  <c r="A15" i="20"/>
  <c r="B15" i="24"/>
  <c r="A14" i="11"/>
  <c r="A14" i="20"/>
  <c r="B14" i="24"/>
  <c r="A13" i="11"/>
  <c r="A13" i="20"/>
  <c r="B13" i="24"/>
  <c r="A12" i="11"/>
  <c r="A12" i="20"/>
  <c r="B12" i="24"/>
  <c r="A11" i="11"/>
  <c r="A11" i="20"/>
  <c r="B11" i="24"/>
  <c r="A10" i="11"/>
  <c r="A10" i="20"/>
  <c r="B10" i="24"/>
  <c r="A9" i="11"/>
  <c r="A9" i="20"/>
  <c r="B9" i="24"/>
  <c r="A8" i="11"/>
  <c r="A8" i="20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A56" i="8"/>
  <c r="A55" i="8"/>
  <c r="A59" i="8"/>
  <c r="A58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8" i="8"/>
  <c r="A9" i="8"/>
  <c r="A3" i="20"/>
  <c r="A3" i="11"/>
  <c r="A3" i="8"/>
  <c r="A3" i="7"/>
  <c r="C70" i="20"/>
  <c r="D70" i="20"/>
  <c r="E70" i="20"/>
  <c r="F70" i="20"/>
  <c r="G70" i="20"/>
  <c r="H70" i="20"/>
  <c r="I70" i="20"/>
  <c r="C71" i="20"/>
  <c r="D71" i="20"/>
  <c r="E71" i="20"/>
  <c r="F71" i="20"/>
  <c r="G71" i="20"/>
  <c r="H71" i="20"/>
  <c r="I71" i="20"/>
  <c r="B71" i="20"/>
  <c r="B70" i="20"/>
  <c r="B67" i="20"/>
  <c r="C67" i="20"/>
  <c r="D67" i="20"/>
  <c r="E67" i="20"/>
  <c r="F67" i="20"/>
  <c r="G67" i="20"/>
  <c r="H67" i="20"/>
  <c r="I67" i="20"/>
  <c r="B68" i="20"/>
  <c r="C68" i="20"/>
  <c r="D68" i="20"/>
  <c r="E68" i="20"/>
  <c r="F68" i="20"/>
  <c r="G68" i="20"/>
  <c r="H68" i="20"/>
  <c r="I68" i="20"/>
  <c r="B69" i="20"/>
  <c r="C69" i="20"/>
  <c r="D69" i="20"/>
  <c r="E69" i="20"/>
  <c r="F69" i="20"/>
  <c r="G69" i="20"/>
  <c r="H69" i="20"/>
  <c r="I69" i="20"/>
  <c r="F3" i="1"/>
  <c r="A70" i="20"/>
  <c r="A68" i="20"/>
  <c r="A67" i="20"/>
  <c r="A69" i="20"/>
</calcChain>
</file>

<file path=xl/sharedStrings.xml><?xml version="1.0" encoding="utf-8"?>
<sst xmlns="http://schemas.openxmlformats.org/spreadsheetml/2006/main" count="650" uniqueCount="129">
  <si>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</si>
  <si>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</si>
  <si>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</si>
  <si>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</si>
  <si>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</si>
  <si>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</si>
  <si>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</si>
  <si>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</si>
  <si>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</si>
  <si>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</si>
  <si>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</si>
  <si>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</si>
  <si>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</si>
  <si>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</si>
  <si>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</si>
  <si>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</si>
  <si>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</si>
  <si>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</si>
  <si>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</si>
  <si>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</si>
  <si>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</si>
  <si>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</si>
  <si>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</si>
  <si>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</si>
  <si>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</si>
  <si>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</si>
  <si>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</si>
  <si>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</si>
  <si>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</si>
  <si>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</si>
  <si>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</si>
  <si>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</si>
  <si>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</si>
  <si>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</si>
  <si>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</si>
  <si>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</si>
  <si>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</si>
  <si>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</si>
  <si>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</si>
  <si>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</si>
  <si>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</si>
  <si>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</si>
  <si>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</si>
  <si>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</si>
  <si>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</si>
  <si>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</si>
  <si>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</si>
  <si>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</si>
  <si>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</si>
  <si>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</si>
  <si>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</si>
  <si>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</si>
  <si>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</si>
  <si>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</si>
  <si>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</si>
  <si>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</si>
  <si>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Cuadro Nº 6.a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</si>
  <si>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</si>
  <si>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</si>
  <si>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</si>
  <si>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</si>
  <si>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</si>
  <si>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</si>
  <si>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</si>
  <si>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</si>
  <si>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</si>
  <si>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</si>
  <si>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</si>
  <si>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</si>
  <si>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</si>
  <si>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</si>
  <si>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 xml:space="preserve">Reventa al mercado interno de </t>
  </si>
  <si>
    <t>Origen:.............................</t>
  </si>
  <si>
    <t>Valores ($)</t>
  </si>
  <si>
    <t>Cuadro N° 9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</si>
  <si>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</si>
  <si>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</si>
  <si>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</si>
  <si>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</si>
  <si>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</si>
  <si>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Origen............................</t>
  </si>
  <si>
    <t>Agregue todas las filas que le resulten necesarias.</t>
  </si>
  <si>
    <t>Cuadro N° 7</t>
  </si>
  <si>
    <t>SUB-TOTAL (en depósito del importador)</t>
  </si>
  <si>
    <t>Otros (Resto)</t>
  </si>
  <si>
    <t>Origen Objeto de Medidas: ___________________</t>
  </si>
  <si>
    <t>Origen: ___________________</t>
  </si>
  <si>
    <t>promedio 2010</t>
  </si>
  <si>
    <t>promedio 2011</t>
  </si>
  <si>
    <t>promedio 2012</t>
  </si>
  <si>
    <t>promedio 2013</t>
  </si>
  <si>
    <t>promedio 2014</t>
  </si>
  <si>
    <t>promedio 2015</t>
  </si>
  <si>
    <t>promedio 2016</t>
  </si>
  <si>
    <t>promedio ene-may 2017</t>
  </si>
  <si>
    <t>en pesos por kilogramo</t>
  </si>
  <si>
    <t>Tipos de</t>
  </si>
  <si>
    <t>Papel Estucado</t>
  </si>
  <si>
    <t>ene-may 2017</t>
  </si>
  <si>
    <t>ene-may 2016</t>
  </si>
  <si>
    <t>kilogramos</t>
  </si>
  <si>
    <t>(en kilogramos y valores de primera venta)</t>
  </si>
  <si>
    <t>En kilogramos</t>
  </si>
  <si>
    <t>Papel estucado importado de todos los orígenes</t>
  </si>
  <si>
    <t>Origen....................</t>
  </si>
  <si>
    <t>Austria</t>
  </si>
  <si>
    <t>China</t>
  </si>
  <si>
    <t>Estados Unidos</t>
  </si>
  <si>
    <t>Finlandia</t>
  </si>
  <si>
    <t>Kilogramos</t>
  </si>
  <si>
    <r>
      <t>1 kilogramo de Papel Estucado a dos caras de 115 g / m</t>
    </r>
    <r>
      <rPr>
        <b/>
        <vertAlign val="superscript"/>
        <sz val="10"/>
        <rFont val="Arial"/>
        <family val="2"/>
      </rPr>
      <t>2</t>
    </r>
  </si>
  <si>
    <r>
      <t>1 kilogramo de Papel Estucado a dos caras de 95 g / m</t>
    </r>
    <r>
      <rPr>
        <b/>
        <vertAlign val="superscript"/>
        <sz val="10"/>
        <rFont val="Arial"/>
        <family val="2"/>
      </rPr>
      <t>2</t>
    </r>
  </si>
  <si>
    <t>Cuadro Nº 6.b</t>
  </si>
  <si>
    <r>
      <t>de un kilogramo de Papel Estucado a dos caras de 115 g / m</t>
    </r>
    <r>
      <rPr>
        <b/>
        <vertAlign val="superscript"/>
        <sz val="10"/>
        <rFont val="MS Sans Serif"/>
      </rPr>
      <t>2</t>
    </r>
  </si>
  <si>
    <t>de un kilogramo de Papel Estucado a dos caras de 95 g / m2</t>
  </si>
  <si>
    <t>Cuadro Nº 4.a</t>
  </si>
  <si>
    <t>Cuadro Nº 4.b</t>
  </si>
  <si>
    <t>Cuadro Nº 4.c</t>
  </si>
  <si>
    <t>de un kilogramo de Papel Estucado a una cara de 85 g / m2</t>
  </si>
  <si>
    <t>Cuadro Nº 5.a</t>
  </si>
  <si>
    <t>Cuadro Nº 5.b</t>
  </si>
  <si>
    <t>Cuadro Nº 5.c</t>
  </si>
  <si>
    <t>de un kilogramo de Papel Estucado a dos caras de 115 g / m2</t>
  </si>
  <si>
    <t>Cuadro Nº 6.c</t>
  </si>
  <si>
    <r>
      <t>1 kilogramo de Papel Estucado a una cara de 85 g / m</t>
    </r>
    <r>
      <rPr>
        <b/>
        <vertAlign val="superscript"/>
        <sz val="10"/>
        <rFont val="Arial"/>
        <family val="2"/>
      </rPr>
      <t>2</t>
    </r>
  </si>
  <si>
    <t xml:space="preserve">1° tipo: Con un contenido de fibra inferior o igual al 10% </t>
  </si>
  <si>
    <t>2° tipo: Con un contenido de fibra superior al 10% pero inferior o igual al 20%</t>
  </si>
  <si>
    <t>3° tipo: Con un contenido de fibra superior al 20% pero inferior o igual al 30%</t>
  </si>
  <si>
    <t>4° tipo: Con un contenido de fibra superior al 30% pero inferior o igual al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</si>
</sst>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23" formatCode="_-* #,##0.00\ [$€]_-;\-* #,##0.00\ [$€]_-;_-* &quot;-&quot;??\ [$€]_-;_-@_-"/>
  </numFmts>
  <fonts count="23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223" fontId="3" fillId="0" borderId="0" applyFont="0" applyFill="0" applyBorder="0" applyAlignment="0" applyProtection="0"/>
    <xf numFmtId="0" fontId="3" fillId="0" borderId="1"/>
  </cellStyleXfs>
  <cellXfs count="246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6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" fontId="15" fillId="0" borderId="6" xfId="0" applyNumberFormat="1" applyFont="1" applyFill="1" applyBorder="1" applyAlignment="1" applyProtection="1">
      <alignment horizontal="center"/>
      <protection locked="0"/>
    </xf>
    <xf numFmtId="4" fontId="16" fillId="2" borderId="17" xfId="0" applyNumberFormat="1" applyFont="1" applyFill="1" applyBorder="1" applyAlignment="1" applyProtection="1">
      <alignment horizontal="center"/>
    </xf>
    <xf numFmtId="4" fontId="16" fillId="2" borderId="6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3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20" xfId="0" applyNumberFormat="1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5" fillId="0" borderId="29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35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 wrapText="1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7" fillId="0" borderId="18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9" fontId="6" fillId="0" borderId="37" xfId="0" applyNumberFormat="1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48" xfId="0" applyFont="1" applyBorder="1" applyAlignment="1" applyProtection="1">
      <alignment horizontal="left"/>
      <protection locked="0"/>
    </xf>
    <xf numFmtId="0" fontId="13" fillId="0" borderId="49" xfId="0" applyFont="1" applyBorder="1" applyAlignment="1" applyProtection="1">
      <alignment horizontal="centerContinuous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30" xfId="0" applyFont="1" applyBorder="1" applyAlignment="1" applyProtection="1">
      <alignment horizontal="centerContinuous"/>
      <protection locked="0"/>
    </xf>
    <xf numFmtId="0" fontId="11" fillId="0" borderId="31" xfId="0" applyFont="1" applyBorder="1" applyAlignment="1" applyProtection="1">
      <alignment horizontal="centerContinuous"/>
      <protection locked="0"/>
    </xf>
    <xf numFmtId="14" fontId="13" fillId="0" borderId="6" xfId="0" applyNumberFormat="1" applyFont="1" applyFill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14" fontId="13" fillId="0" borderId="20" xfId="0" applyNumberFormat="1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49" xfId="0" applyBorder="1" applyProtection="1"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6" fillId="0" borderId="29" xfId="0" applyFont="1" applyFill="1" applyBorder="1" applyAlignment="1" applyProtection="1">
      <alignment horizontal="centerContinuous"/>
      <protection locked="0"/>
    </xf>
    <xf numFmtId="0" fontId="0" fillId="0" borderId="31" xfId="0" applyFill="1" applyBorder="1" applyAlignment="1" applyProtection="1">
      <alignment horizontal="centerContinuous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40" xfId="0" applyFont="1" applyFill="1" applyBorder="1" applyProtection="1">
      <protection locked="0"/>
    </xf>
    <xf numFmtId="0" fontId="6" fillId="0" borderId="58" xfId="0" applyFont="1" applyFill="1" applyBorder="1" applyProtection="1">
      <protection locked="0"/>
    </xf>
    <xf numFmtId="0" fontId="6" fillId="0" borderId="42" xfId="0" applyFont="1" applyFill="1" applyBorder="1" applyProtection="1">
      <protection locked="0"/>
    </xf>
    <xf numFmtId="0" fontId="6" fillId="0" borderId="59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61" xfId="0" applyFont="1" applyFill="1" applyBorder="1" applyProtection="1">
      <protection locked="0"/>
    </xf>
    <xf numFmtId="0" fontId="6" fillId="0" borderId="46" xfId="0" applyFont="1" applyFill="1" applyBorder="1" applyProtection="1">
      <protection locked="0"/>
    </xf>
    <xf numFmtId="0" fontId="6" fillId="0" borderId="62" xfId="0" applyFont="1" applyFill="1" applyBorder="1" applyProtection="1">
      <protection locked="0"/>
    </xf>
    <xf numFmtId="0" fontId="6" fillId="0" borderId="47" xfId="0" applyFont="1" applyFill="1" applyBorder="1" applyProtection="1">
      <protection locked="0"/>
    </xf>
    <xf numFmtId="0" fontId="6" fillId="0" borderId="63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7" fillId="0" borderId="0" xfId="0" applyFont="1" applyFill="1" applyAlignment="1" applyProtection="1">
      <alignment horizontal="centerContinuous"/>
      <protection locked="0"/>
    </xf>
    <xf numFmtId="0" fontId="14" fillId="0" borderId="64" xfId="0" applyFont="1" applyFill="1" applyBorder="1" applyProtection="1">
      <protection locked="0"/>
    </xf>
    <xf numFmtId="0" fontId="14" fillId="0" borderId="65" xfId="0" applyFont="1" applyFill="1" applyBorder="1" applyProtection="1">
      <protection locked="0"/>
    </xf>
    <xf numFmtId="0" fontId="14" fillId="0" borderId="66" xfId="0" applyFont="1" applyFill="1" applyBorder="1" applyProtection="1">
      <protection locked="0"/>
    </xf>
    <xf numFmtId="0" fontId="12" fillId="0" borderId="0" xfId="0" applyFont="1" applyFill="1"/>
    <xf numFmtId="0" fontId="13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3" fillId="0" borderId="2" xfId="0" applyFont="1" applyBorder="1" applyAlignment="1" applyProtection="1">
      <alignment horizontal="centerContinuous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Protection="1">
      <protection locked="0"/>
    </xf>
    <xf numFmtId="0" fontId="13" fillId="0" borderId="67" xfId="0" applyNumberFormat="1" applyFont="1" applyBorder="1" applyAlignment="1" applyProtection="1">
      <alignment horizontal="center"/>
      <protection locked="0"/>
    </xf>
    <xf numFmtId="0" fontId="0" fillId="0" borderId="67" xfId="0" applyBorder="1" applyProtection="1">
      <protection locked="0"/>
    </xf>
    <xf numFmtId="17" fontId="13" fillId="0" borderId="6" xfId="0" applyNumberFormat="1" applyFont="1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1" fontId="13" fillId="0" borderId="67" xfId="0" applyNumberFormat="1" applyFont="1" applyBorder="1" applyAlignment="1" applyProtection="1">
      <alignment horizontal="center"/>
      <protection locked="0"/>
    </xf>
    <xf numFmtId="2" fontId="10" fillId="0" borderId="67" xfId="0" applyNumberFormat="1" applyFont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3" fillId="0" borderId="29" xfId="0" applyFont="1" applyFill="1" applyBorder="1" applyAlignment="1" applyProtection="1">
      <alignment horizontal="centerContinuous"/>
      <protection locked="0"/>
    </xf>
    <xf numFmtId="0" fontId="13" fillId="0" borderId="23" xfId="0" applyFont="1" applyFill="1" applyBorder="1" applyProtection="1">
      <protection locked="0"/>
    </xf>
    <xf numFmtId="0" fontId="13" fillId="0" borderId="68" xfId="0" applyFont="1" applyFill="1" applyBorder="1" applyProtection="1">
      <protection locked="0"/>
    </xf>
    <xf numFmtId="0" fontId="13" fillId="0" borderId="24" xfId="0" applyFont="1" applyFill="1" applyBorder="1" applyProtection="1">
      <protection locked="0"/>
    </xf>
    <xf numFmtId="14" fontId="13" fillId="0" borderId="67" xfId="0" applyNumberFormat="1" applyFont="1" applyFill="1" applyBorder="1" applyAlignment="1" applyProtection="1">
      <alignment horizontal="center"/>
      <protection locked="0"/>
    </xf>
    <xf numFmtId="0" fontId="10" fillId="0" borderId="51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3" borderId="69" xfId="0" applyFont="1" applyFill="1" applyBorder="1" applyAlignment="1" applyProtection="1">
      <alignment horizontal="center"/>
      <protection locked="0"/>
    </xf>
    <xf numFmtId="0" fontId="6" fillId="4" borderId="70" xfId="0" applyFont="1" applyFill="1" applyBorder="1" applyAlignment="1" applyProtection="1">
      <alignment horizontal="center"/>
      <protection locked="0"/>
    </xf>
    <xf numFmtId="0" fontId="6" fillId="3" borderId="71" xfId="0" applyFont="1" applyFill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0" fillId="0" borderId="35" xfId="0" applyFont="1" applyBorder="1" applyAlignment="1" applyProtection="1">
      <alignment horizontal="center"/>
      <protection locked="0"/>
    </xf>
    <xf numFmtId="0" fontId="20" fillId="0" borderId="72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right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49" xfId="0" applyFont="1" applyBorder="1" applyAlignment="1" applyProtection="1">
      <alignment horizontal="right"/>
      <protection locked="0"/>
    </xf>
    <xf numFmtId="0" fontId="10" fillId="0" borderId="56" xfId="0" applyFont="1" applyBorder="1" applyAlignment="1" applyProtection="1">
      <alignment horizontal="right"/>
      <protection locked="0"/>
    </xf>
    <xf numFmtId="0" fontId="10" fillId="0" borderId="57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3" fillId="0" borderId="57" xfId="0" applyFont="1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pedientes%20en%20Tramite%20C.N.C.E\Revisiones\2017.042\040%20Cuestionarios\10%20Modelo%20Enviado\Productores\PRODUCT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8.a. Costos 115 g"/>
      <sheetName val="8.b. Costos 95 g"/>
      <sheetName val="8.c. Costos 85 g"/>
      <sheetName val="9.a. adicional costos 115 g"/>
      <sheetName val="9.b. adicional costos 95 g"/>
      <sheetName val="9.c. adicional costos 85 g"/>
      <sheetName val="10.a. precios 115 g"/>
      <sheetName val="10.b. precios 95 g"/>
      <sheetName val="10.c. precios 85 g"/>
      <sheetName val="11- impo "/>
      <sheetName val="12Reventa"/>
      <sheetName val="13 existencias"/>
      <sheetName val="11-Máx. Prod."/>
      <sheetName val="14-horas trabajad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C7">
            <v>41640</v>
          </cell>
        </row>
        <row r="8">
          <cell r="C8">
            <v>41671</v>
          </cell>
        </row>
        <row r="9">
          <cell r="C9">
            <v>41699</v>
          </cell>
        </row>
        <row r="10">
          <cell r="C10">
            <v>41730</v>
          </cell>
        </row>
        <row r="11">
          <cell r="C11">
            <v>41760</v>
          </cell>
        </row>
        <row r="12">
          <cell r="C12">
            <v>41791</v>
          </cell>
        </row>
        <row r="13">
          <cell r="C13">
            <v>41821</v>
          </cell>
        </row>
        <row r="14">
          <cell r="C14">
            <v>41852</v>
          </cell>
        </row>
        <row r="15">
          <cell r="C15">
            <v>41883</v>
          </cell>
        </row>
        <row r="16">
          <cell r="C16">
            <v>41913</v>
          </cell>
        </row>
        <row r="17">
          <cell r="C17">
            <v>41944</v>
          </cell>
        </row>
        <row r="18">
          <cell r="C18">
            <v>41974</v>
          </cell>
        </row>
        <row r="19">
          <cell r="C19">
            <v>42005</v>
          </cell>
        </row>
        <row r="20">
          <cell r="C20">
            <v>42036</v>
          </cell>
        </row>
        <row r="21">
          <cell r="C21">
            <v>42064</v>
          </cell>
        </row>
        <row r="22">
          <cell r="C22">
            <v>42095</v>
          </cell>
        </row>
        <row r="23">
          <cell r="C23">
            <v>42125</v>
          </cell>
        </row>
        <row r="24">
          <cell r="C24">
            <v>42156</v>
          </cell>
        </row>
        <row r="25">
          <cell r="C25">
            <v>42186</v>
          </cell>
        </row>
        <row r="26">
          <cell r="C26">
            <v>42217</v>
          </cell>
        </row>
        <row r="27">
          <cell r="C27">
            <v>42248</v>
          </cell>
        </row>
        <row r="28">
          <cell r="C28">
            <v>42278</v>
          </cell>
        </row>
        <row r="29">
          <cell r="C29">
            <v>42309</v>
          </cell>
        </row>
        <row r="30">
          <cell r="C30">
            <v>42339</v>
          </cell>
        </row>
        <row r="31">
          <cell r="C31">
            <v>42370</v>
          </cell>
        </row>
        <row r="32">
          <cell r="C32">
            <v>42401</v>
          </cell>
        </row>
        <row r="33">
          <cell r="C33">
            <v>42430</v>
          </cell>
        </row>
        <row r="34">
          <cell r="C34">
            <v>42461</v>
          </cell>
        </row>
        <row r="35">
          <cell r="C35">
            <v>42491</v>
          </cell>
        </row>
        <row r="36">
          <cell r="C36">
            <v>42522</v>
          </cell>
        </row>
        <row r="37">
          <cell r="C37">
            <v>42552</v>
          </cell>
        </row>
        <row r="38">
          <cell r="C38">
            <v>42583</v>
          </cell>
        </row>
        <row r="39">
          <cell r="C39">
            <v>42614</v>
          </cell>
        </row>
        <row r="40">
          <cell r="C40">
            <v>42644</v>
          </cell>
        </row>
        <row r="41">
          <cell r="C41">
            <v>42675</v>
          </cell>
        </row>
        <row r="42">
          <cell r="C42">
            <v>42705</v>
          </cell>
        </row>
        <row r="43">
          <cell r="C43">
            <v>42736</v>
          </cell>
        </row>
        <row r="44">
          <cell r="C44">
            <v>42767</v>
          </cell>
        </row>
        <row r="45">
          <cell r="C45">
            <v>42795</v>
          </cell>
        </row>
        <row r="46">
          <cell r="C46">
            <v>42826</v>
          </cell>
        </row>
        <row r="47">
          <cell r="C47">
            <v>42856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49" sqref="C49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6" t="s">
        <v>59</v>
      </c>
      <c r="B3" s="67"/>
      <c r="C3" s="67"/>
      <c r="D3" s="67"/>
      <c r="E3" s="68"/>
    </row>
    <row r="4" spans="1:8" ht="15" customHeight="1" thickBot="1" x14ac:dyDescent="0.25">
      <c r="A4" s="69" t="s">
        <v>60</v>
      </c>
      <c r="B4" s="70"/>
      <c r="C4" s="70"/>
      <c r="D4" s="70"/>
      <c r="E4" s="71"/>
    </row>
    <row r="5" spans="1:8" ht="15" customHeight="1" thickBot="1" x14ac:dyDescent="0.25"/>
    <row r="6" spans="1:8" ht="15" customHeight="1" thickBot="1" x14ac:dyDescent="0.25">
      <c r="A6" s="72" t="s">
        <v>61</v>
      </c>
      <c r="B6" s="73"/>
      <c r="C6" s="73"/>
      <c r="D6" s="73"/>
      <c r="E6" s="74"/>
    </row>
    <row r="7" spans="1:8" ht="15" customHeight="1" thickBot="1" x14ac:dyDescent="0.25"/>
    <row r="8" spans="1:8" ht="15" customHeight="1" thickBot="1" x14ac:dyDescent="0.25">
      <c r="A8" s="72" t="s">
        <v>62</v>
      </c>
      <c r="B8" s="73"/>
      <c r="C8" s="73"/>
      <c r="D8" s="73"/>
      <c r="E8" s="73"/>
      <c r="F8" s="73"/>
      <c r="G8" s="73"/>
      <c r="H8" s="74"/>
    </row>
    <row r="9" spans="1:8" ht="15" customHeight="1" thickBot="1" x14ac:dyDescent="0.25"/>
    <row r="10" spans="1:8" ht="41.25" customHeight="1" thickBot="1" x14ac:dyDescent="0.25">
      <c r="A10" s="213" t="s">
        <v>63</v>
      </c>
      <c r="B10" s="214"/>
      <c r="C10" s="214"/>
      <c r="D10" s="214"/>
      <c r="E10" s="214"/>
      <c r="F10" s="214"/>
      <c r="G10" s="214"/>
      <c r="H10" s="215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5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="75" workbookViewId="0">
      <selection sqref="A1:Q42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176"/>
    <col min="7" max="7" width="8.28515625" style="176" customWidth="1"/>
    <col min="8" max="16384" width="11.42578125" style="176"/>
  </cols>
  <sheetData>
    <row r="1" spans="1:17" s="2" customFormat="1" x14ac:dyDescent="0.2">
      <c r="A1" s="237" t="s">
        <v>120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17" s="2" customFormat="1" x14ac:dyDescent="0.2">
      <c r="A2" s="237" t="s">
        <v>12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s="2" customFormat="1" x14ac:dyDescent="0.2">
      <c r="A3" s="238" t="s">
        <v>114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s="181" customFormat="1" x14ac:dyDescent="0.2">
      <c r="A4" s="239" t="s">
        <v>95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s="2" customFormat="1" ht="13.5" thickBot="1" x14ac:dyDescent="0.25">
      <c r="A5" s="240" t="s">
        <v>86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s="2" customFormat="1" ht="13.5" thickBot="1" x14ac:dyDescent="0.25">
      <c r="A6" s="96" t="s">
        <v>13</v>
      </c>
      <c r="B6" s="97" t="s">
        <v>87</v>
      </c>
      <c r="C6" s="98"/>
      <c r="D6" s="97" t="s">
        <v>88</v>
      </c>
      <c r="E6" s="98"/>
      <c r="F6" s="97" t="s">
        <v>89</v>
      </c>
      <c r="G6" s="98"/>
      <c r="H6" s="97" t="s">
        <v>90</v>
      </c>
      <c r="I6" s="98"/>
      <c r="J6" s="97" t="s">
        <v>91</v>
      </c>
      <c r="K6" s="98"/>
      <c r="L6" s="97" t="s">
        <v>92</v>
      </c>
      <c r="M6" s="98"/>
      <c r="N6" s="97" t="s">
        <v>93</v>
      </c>
      <c r="O6" s="98"/>
      <c r="P6" s="156" t="s">
        <v>94</v>
      </c>
      <c r="Q6" s="157"/>
    </row>
    <row r="7" spans="1:17" s="3" customFormat="1" ht="13.5" thickBot="1" x14ac:dyDescent="0.25">
      <c r="A7" s="99"/>
      <c r="B7" s="102" t="s">
        <v>46</v>
      </c>
      <c r="C7" s="101" t="s">
        <v>14</v>
      </c>
      <c r="D7" s="100" t="s">
        <v>46</v>
      </c>
      <c r="E7" s="101" t="s">
        <v>14</v>
      </c>
      <c r="F7" s="102" t="s">
        <v>46</v>
      </c>
      <c r="G7" s="101" t="s">
        <v>14</v>
      </c>
      <c r="H7" s="102" t="s">
        <v>46</v>
      </c>
      <c r="I7" s="101" t="s">
        <v>14</v>
      </c>
      <c r="J7" s="100" t="s">
        <v>46</v>
      </c>
      <c r="K7" s="101" t="s">
        <v>14</v>
      </c>
      <c r="L7" s="102" t="s">
        <v>46</v>
      </c>
      <c r="M7" s="101" t="s">
        <v>14</v>
      </c>
      <c r="N7" s="102" t="s">
        <v>46</v>
      </c>
      <c r="O7" s="101" t="s">
        <v>14</v>
      </c>
      <c r="P7" s="158" t="s">
        <v>46</v>
      </c>
      <c r="Q7" s="159" t="s">
        <v>14</v>
      </c>
    </row>
    <row r="8" spans="1:17" s="3" customFormat="1" x14ac:dyDescent="0.2">
      <c r="A8" s="103" t="s">
        <v>47</v>
      </c>
      <c r="B8" s="106"/>
      <c r="C8" s="105"/>
      <c r="D8" s="104"/>
      <c r="E8" s="105"/>
      <c r="F8" s="106"/>
      <c r="G8" s="105"/>
      <c r="H8" s="106"/>
      <c r="I8" s="105"/>
      <c r="J8" s="104"/>
      <c r="K8" s="105"/>
      <c r="L8" s="106"/>
      <c r="M8" s="105"/>
      <c r="N8" s="106"/>
      <c r="O8" s="105"/>
      <c r="P8" s="106"/>
      <c r="Q8" s="105"/>
    </row>
    <row r="9" spans="1:17" s="2" customFormat="1" x14ac:dyDescent="0.2">
      <c r="A9" s="107" t="s">
        <v>15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60"/>
      <c r="Q9" s="161"/>
    </row>
    <row r="10" spans="1:17" s="2" customFormat="1" x14ac:dyDescent="0.2">
      <c r="A10" s="109" t="s">
        <v>16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60"/>
      <c r="Q10" s="161"/>
    </row>
    <row r="11" spans="1:17" s="2" customFormat="1" x14ac:dyDescent="0.2">
      <c r="A11" s="109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60"/>
      <c r="Q11" s="161"/>
    </row>
    <row r="12" spans="1:17" s="2" customFormat="1" x14ac:dyDescent="0.2">
      <c r="A12" s="107" t="s">
        <v>18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60"/>
      <c r="Q12" s="161"/>
    </row>
    <row r="13" spans="1:17" s="2" customFormat="1" x14ac:dyDescent="0.2">
      <c r="A13" s="109" t="s">
        <v>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60"/>
      <c r="Q13" s="161"/>
    </row>
    <row r="14" spans="1:17" s="2" customFormat="1" x14ac:dyDescent="0.2">
      <c r="A14" s="109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60"/>
      <c r="Q14" s="161"/>
    </row>
    <row r="15" spans="1:17" s="2" customFormat="1" x14ac:dyDescent="0.2">
      <c r="A15" s="109" t="s">
        <v>21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60"/>
      <c r="Q15" s="161"/>
    </row>
    <row r="16" spans="1:17" s="2" customFormat="1" x14ac:dyDescent="0.2">
      <c r="A16" s="109" t="s">
        <v>22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60"/>
      <c r="Q16" s="161"/>
    </row>
    <row r="17" spans="1:17" s="2" customFormat="1" x14ac:dyDescent="0.2">
      <c r="A17" s="109" t="s">
        <v>23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60"/>
      <c r="Q17" s="161"/>
    </row>
    <row r="18" spans="1:17" s="2" customFormat="1" x14ac:dyDescent="0.2">
      <c r="A18" s="109" t="s">
        <v>24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60"/>
      <c r="Q18" s="161"/>
    </row>
    <row r="19" spans="1:17" s="2" customFormat="1" x14ac:dyDescent="0.2">
      <c r="A19" s="107" t="s">
        <v>39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60"/>
      <c r="Q19" s="161"/>
    </row>
    <row r="20" spans="1:17" s="2" customFormat="1" x14ac:dyDescent="0.2">
      <c r="A20" s="109" t="s">
        <v>25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60"/>
      <c r="Q20" s="161"/>
    </row>
    <row r="21" spans="1:17" s="2" customFormat="1" x14ac:dyDescent="0.2">
      <c r="A21" s="109" t="s">
        <v>26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60"/>
      <c r="Q21" s="161"/>
    </row>
    <row r="22" spans="1:17" s="2" customFormat="1" x14ac:dyDescent="0.2">
      <c r="A22" s="109" t="s">
        <v>27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60"/>
      <c r="Q22" s="161"/>
    </row>
    <row r="23" spans="1:17" s="2" customFormat="1" x14ac:dyDescent="0.2">
      <c r="A23" s="107" t="s">
        <v>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60"/>
      <c r="Q23" s="161"/>
    </row>
    <row r="24" spans="1:17" s="2" customFormat="1" x14ac:dyDescent="0.2">
      <c r="A24" s="110" t="s">
        <v>28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62"/>
      <c r="Q24" s="163"/>
    </row>
    <row r="25" spans="1:17" s="2" customFormat="1" x14ac:dyDescent="0.2">
      <c r="A25" s="112" t="s">
        <v>29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64"/>
      <c r="Q25" s="165"/>
    </row>
    <row r="26" spans="1:17" s="2" customFormat="1" x14ac:dyDescent="0.2">
      <c r="A26" s="114" t="s">
        <v>30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66"/>
      <c r="Q26" s="167"/>
    </row>
    <row r="27" spans="1:17" s="2" customFormat="1" x14ac:dyDescent="0.2">
      <c r="A27" s="110" t="s">
        <v>31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62"/>
      <c r="Q27" s="163"/>
    </row>
    <row r="28" spans="1:17" s="2" customFormat="1" x14ac:dyDescent="0.2">
      <c r="A28" s="112" t="s">
        <v>29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64"/>
      <c r="Q28" s="165"/>
    </row>
    <row r="29" spans="1:17" s="2" customFormat="1" x14ac:dyDescent="0.2">
      <c r="A29" s="114" t="s">
        <v>30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66"/>
      <c r="Q29" s="167"/>
    </row>
    <row r="30" spans="1:17" s="2" customFormat="1" x14ac:dyDescent="0.2">
      <c r="A30" s="110" t="s">
        <v>45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62"/>
      <c r="Q30" s="163"/>
    </row>
    <row r="31" spans="1:17" s="2" customFormat="1" x14ac:dyDescent="0.2">
      <c r="A31" s="112" t="s">
        <v>29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64"/>
      <c r="Q31" s="165"/>
    </row>
    <row r="32" spans="1:17" s="2" customFormat="1" x14ac:dyDescent="0.2">
      <c r="A32" s="114" t="s">
        <v>30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66"/>
      <c r="Q32" s="167"/>
    </row>
    <row r="33" spans="1:17" s="2" customFormat="1" x14ac:dyDescent="0.2">
      <c r="A33" s="110" t="s">
        <v>32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62"/>
      <c r="Q33" s="163"/>
    </row>
    <row r="34" spans="1:17" s="2" customFormat="1" x14ac:dyDescent="0.2">
      <c r="A34" s="112" t="s">
        <v>29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64"/>
      <c r="Q34" s="165"/>
    </row>
    <row r="35" spans="1:17" s="2" customFormat="1" x14ac:dyDescent="0.2">
      <c r="A35" s="114" t="s">
        <v>30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66"/>
      <c r="Q35" s="167"/>
    </row>
    <row r="36" spans="1:17" s="2" customFormat="1" x14ac:dyDescent="0.2">
      <c r="A36" s="107" t="s">
        <v>33</v>
      </c>
      <c r="B36" s="108"/>
      <c r="C36" s="116">
        <v>1</v>
      </c>
      <c r="D36" s="108"/>
      <c r="E36" s="116">
        <v>1</v>
      </c>
      <c r="F36" s="108"/>
      <c r="G36" s="116">
        <v>1</v>
      </c>
      <c r="H36" s="108"/>
      <c r="I36" s="116">
        <v>1</v>
      </c>
      <c r="J36" s="108"/>
      <c r="K36" s="116">
        <v>1</v>
      </c>
      <c r="L36" s="108"/>
      <c r="M36" s="116">
        <v>1</v>
      </c>
      <c r="N36" s="108"/>
      <c r="O36" s="116">
        <v>1</v>
      </c>
      <c r="P36" s="160"/>
      <c r="Q36" s="168">
        <v>1</v>
      </c>
    </row>
    <row r="37" spans="1:17" s="2" customFormat="1" x14ac:dyDescent="0.2">
      <c r="A37" s="107" t="s">
        <v>34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60"/>
      <c r="Q37" s="161"/>
    </row>
    <row r="38" spans="1:17" s="2" customFormat="1" ht="13.5" thickBot="1" x14ac:dyDescent="0.25">
      <c r="A38" s="110" t="s">
        <v>35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62"/>
      <c r="Q38" s="163"/>
    </row>
    <row r="39" spans="1:17" s="2" customFormat="1" x14ac:dyDescent="0.2">
      <c r="A39" s="178" t="s">
        <v>42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69"/>
      <c r="Q39" s="170"/>
    </row>
    <row r="40" spans="1:17" s="2" customFormat="1" x14ac:dyDescent="0.2">
      <c r="A40" s="179" t="s">
        <v>43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71"/>
      <c r="Q40" s="172"/>
    </row>
    <row r="41" spans="1:17" s="2" customFormat="1" ht="13.5" thickBot="1" x14ac:dyDescent="0.25">
      <c r="A41" s="180" t="s">
        <v>44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73"/>
      <c r="Q41" s="174"/>
    </row>
    <row r="42" spans="1:17" x14ac:dyDescent="0.2">
      <c r="A42" s="120"/>
      <c r="B42" s="121"/>
      <c r="C42" s="121"/>
      <c r="D42" s="121"/>
      <c r="E42" s="121"/>
      <c r="F42" s="175"/>
      <c r="G42" s="175"/>
    </row>
    <row r="43" spans="1:17" x14ac:dyDescent="0.2">
      <c r="A43" s="121"/>
      <c r="B43" s="121"/>
      <c r="C43" s="121"/>
      <c r="D43" s="121"/>
      <c r="E43" s="121"/>
      <c r="F43" s="175"/>
      <c r="G43" s="175"/>
    </row>
    <row r="44" spans="1:17" x14ac:dyDescent="0.2">
      <c r="A44" s="121"/>
      <c r="B44" s="121"/>
      <c r="C44" s="121"/>
      <c r="D44" s="121"/>
      <c r="E44" s="121"/>
      <c r="F44" s="175"/>
      <c r="G44" s="175"/>
    </row>
    <row r="45" spans="1:17" x14ac:dyDescent="0.2">
      <c r="A45" s="121"/>
      <c r="B45" s="121"/>
      <c r="C45" s="121"/>
      <c r="D45" s="121"/>
      <c r="E45" s="121"/>
      <c r="F45" s="175"/>
      <c r="G45" s="175"/>
    </row>
    <row r="46" spans="1:17" x14ac:dyDescent="0.2">
      <c r="A46" s="121"/>
      <c r="B46" s="121"/>
      <c r="C46" s="121"/>
      <c r="D46" s="121"/>
      <c r="E46" s="121"/>
      <c r="F46" s="175"/>
      <c r="G46" s="175"/>
    </row>
    <row r="47" spans="1:17" x14ac:dyDescent="0.2">
      <c r="A47" s="121"/>
      <c r="B47" s="121"/>
      <c r="C47" s="121"/>
      <c r="D47" s="121"/>
      <c r="E47" s="121"/>
      <c r="F47" s="175"/>
      <c r="G47" s="175"/>
    </row>
  </sheetData>
  <mergeCells count="5">
    <mergeCell ref="A1:Q1"/>
    <mergeCell ref="A2:Q2"/>
    <mergeCell ref="A3:Q3"/>
    <mergeCell ref="A4:Q4"/>
    <mergeCell ref="A5:Q5"/>
  </mergeCells>
  <printOptions horizontalCentered="1" verticalCentered="1"/>
  <pageMargins left="0.26" right="0.24" top="0.42" bottom="0.47" header="0.511811023622047" footer="0.511811023622047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="75" workbookViewId="0">
      <selection sqref="A1:Q42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176"/>
    <col min="7" max="7" width="8.28515625" style="176" customWidth="1"/>
    <col min="8" max="16384" width="11.42578125" style="176"/>
  </cols>
  <sheetData>
    <row r="1" spans="1:17" s="2" customFormat="1" x14ac:dyDescent="0.2">
      <c r="A1" s="237" t="s">
        <v>121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17" s="2" customFormat="1" x14ac:dyDescent="0.2">
      <c r="A2" s="237" t="s">
        <v>12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s="2" customFormat="1" x14ac:dyDescent="0.2">
      <c r="A3" s="238" t="s">
        <v>118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s="181" customFormat="1" x14ac:dyDescent="0.2">
      <c r="A4" s="239" t="s">
        <v>95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s="2" customFormat="1" ht="13.5" thickBot="1" x14ac:dyDescent="0.25">
      <c r="A5" s="240" t="s">
        <v>86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s="2" customFormat="1" ht="13.5" thickBot="1" x14ac:dyDescent="0.25">
      <c r="A6" s="96" t="s">
        <v>13</v>
      </c>
      <c r="B6" s="97" t="s">
        <v>87</v>
      </c>
      <c r="C6" s="98"/>
      <c r="D6" s="97" t="s">
        <v>88</v>
      </c>
      <c r="E6" s="98"/>
      <c r="F6" s="97" t="s">
        <v>89</v>
      </c>
      <c r="G6" s="98"/>
      <c r="H6" s="97" t="s">
        <v>90</v>
      </c>
      <c r="I6" s="98"/>
      <c r="J6" s="97" t="s">
        <v>91</v>
      </c>
      <c r="K6" s="98"/>
      <c r="L6" s="97" t="s">
        <v>92</v>
      </c>
      <c r="M6" s="98"/>
      <c r="N6" s="97" t="s">
        <v>93</v>
      </c>
      <c r="O6" s="98"/>
      <c r="P6" s="156" t="s">
        <v>94</v>
      </c>
      <c r="Q6" s="157"/>
    </row>
    <row r="7" spans="1:17" s="3" customFormat="1" ht="13.5" thickBot="1" x14ac:dyDescent="0.25">
      <c r="A7" s="99"/>
      <c r="B7" s="102" t="s">
        <v>46</v>
      </c>
      <c r="C7" s="101" t="s">
        <v>14</v>
      </c>
      <c r="D7" s="100" t="s">
        <v>46</v>
      </c>
      <c r="E7" s="101" t="s">
        <v>14</v>
      </c>
      <c r="F7" s="102" t="s">
        <v>46</v>
      </c>
      <c r="G7" s="101" t="s">
        <v>14</v>
      </c>
      <c r="H7" s="102" t="s">
        <v>46</v>
      </c>
      <c r="I7" s="101" t="s">
        <v>14</v>
      </c>
      <c r="J7" s="100" t="s">
        <v>46</v>
      </c>
      <c r="K7" s="101" t="s">
        <v>14</v>
      </c>
      <c r="L7" s="102" t="s">
        <v>46</v>
      </c>
      <c r="M7" s="101" t="s">
        <v>14</v>
      </c>
      <c r="N7" s="102" t="s">
        <v>46</v>
      </c>
      <c r="O7" s="101" t="s">
        <v>14</v>
      </c>
      <c r="P7" s="158" t="s">
        <v>46</v>
      </c>
      <c r="Q7" s="159" t="s">
        <v>14</v>
      </c>
    </row>
    <row r="8" spans="1:17" s="3" customFormat="1" x14ac:dyDescent="0.2">
      <c r="A8" s="103" t="s">
        <v>47</v>
      </c>
      <c r="B8" s="106"/>
      <c r="C8" s="105"/>
      <c r="D8" s="104"/>
      <c r="E8" s="105"/>
      <c r="F8" s="106"/>
      <c r="G8" s="105"/>
      <c r="H8" s="106"/>
      <c r="I8" s="105"/>
      <c r="J8" s="104"/>
      <c r="K8" s="105"/>
      <c r="L8" s="106"/>
      <c r="M8" s="105"/>
      <c r="N8" s="106"/>
      <c r="O8" s="105"/>
      <c r="P8" s="106"/>
      <c r="Q8" s="105"/>
    </row>
    <row r="9" spans="1:17" s="2" customFormat="1" x14ac:dyDescent="0.2">
      <c r="A9" s="107" t="s">
        <v>15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60"/>
      <c r="Q9" s="161"/>
    </row>
    <row r="10" spans="1:17" s="2" customFormat="1" x14ac:dyDescent="0.2">
      <c r="A10" s="109" t="s">
        <v>16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60"/>
      <c r="Q10" s="161"/>
    </row>
    <row r="11" spans="1:17" s="2" customFormat="1" x14ac:dyDescent="0.2">
      <c r="A11" s="109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60"/>
      <c r="Q11" s="161"/>
    </row>
    <row r="12" spans="1:17" s="2" customFormat="1" x14ac:dyDescent="0.2">
      <c r="A12" s="107" t="s">
        <v>18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60"/>
      <c r="Q12" s="161"/>
    </row>
    <row r="13" spans="1:17" s="2" customFormat="1" x14ac:dyDescent="0.2">
      <c r="A13" s="109" t="s">
        <v>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60"/>
      <c r="Q13" s="161"/>
    </row>
    <row r="14" spans="1:17" s="2" customFormat="1" x14ac:dyDescent="0.2">
      <c r="A14" s="109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60"/>
      <c r="Q14" s="161"/>
    </row>
    <row r="15" spans="1:17" s="2" customFormat="1" x14ac:dyDescent="0.2">
      <c r="A15" s="109" t="s">
        <v>21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60"/>
      <c r="Q15" s="161"/>
    </row>
    <row r="16" spans="1:17" s="2" customFormat="1" x14ac:dyDescent="0.2">
      <c r="A16" s="109" t="s">
        <v>22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60"/>
      <c r="Q16" s="161"/>
    </row>
    <row r="17" spans="1:17" s="2" customFormat="1" x14ac:dyDescent="0.2">
      <c r="A17" s="109" t="s">
        <v>23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60"/>
      <c r="Q17" s="161"/>
    </row>
    <row r="18" spans="1:17" s="2" customFormat="1" x14ac:dyDescent="0.2">
      <c r="A18" s="109" t="s">
        <v>24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60"/>
      <c r="Q18" s="161"/>
    </row>
    <row r="19" spans="1:17" s="2" customFormat="1" x14ac:dyDescent="0.2">
      <c r="A19" s="107" t="s">
        <v>39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60"/>
      <c r="Q19" s="161"/>
    </row>
    <row r="20" spans="1:17" s="2" customFormat="1" x14ac:dyDescent="0.2">
      <c r="A20" s="109" t="s">
        <v>25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60"/>
      <c r="Q20" s="161"/>
    </row>
    <row r="21" spans="1:17" s="2" customFormat="1" x14ac:dyDescent="0.2">
      <c r="A21" s="109" t="s">
        <v>26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60"/>
      <c r="Q21" s="161"/>
    </row>
    <row r="22" spans="1:17" s="2" customFormat="1" x14ac:dyDescent="0.2">
      <c r="A22" s="109" t="s">
        <v>27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60"/>
      <c r="Q22" s="161"/>
    </row>
    <row r="23" spans="1:17" s="2" customFormat="1" x14ac:dyDescent="0.2">
      <c r="A23" s="107" t="s">
        <v>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60"/>
      <c r="Q23" s="161"/>
    </row>
    <row r="24" spans="1:17" s="2" customFormat="1" x14ac:dyDescent="0.2">
      <c r="A24" s="110" t="s">
        <v>28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62"/>
      <c r="Q24" s="163"/>
    </row>
    <row r="25" spans="1:17" s="2" customFormat="1" x14ac:dyDescent="0.2">
      <c r="A25" s="112" t="s">
        <v>29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64"/>
      <c r="Q25" s="165"/>
    </row>
    <row r="26" spans="1:17" s="2" customFormat="1" x14ac:dyDescent="0.2">
      <c r="A26" s="114" t="s">
        <v>30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66"/>
      <c r="Q26" s="167"/>
    </row>
    <row r="27" spans="1:17" s="2" customFormat="1" x14ac:dyDescent="0.2">
      <c r="A27" s="110" t="s">
        <v>31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62"/>
      <c r="Q27" s="163"/>
    </row>
    <row r="28" spans="1:17" s="2" customFormat="1" x14ac:dyDescent="0.2">
      <c r="A28" s="112" t="s">
        <v>29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64"/>
      <c r="Q28" s="165"/>
    </row>
    <row r="29" spans="1:17" s="2" customFormat="1" x14ac:dyDescent="0.2">
      <c r="A29" s="114" t="s">
        <v>30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66"/>
      <c r="Q29" s="167"/>
    </row>
    <row r="30" spans="1:17" s="2" customFormat="1" x14ac:dyDescent="0.2">
      <c r="A30" s="110" t="s">
        <v>45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62"/>
      <c r="Q30" s="163"/>
    </row>
    <row r="31" spans="1:17" s="2" customFormat="1" x14ac:dyDescent="0.2">
      <c r="A31" s="112" t="s">
        <v>29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64"/>
      <c r="Q31" s="165"/>
    </row>
    <row r="32" spans="1:17" s="2" customFormat="1" x14ac:dyDescent="0.2">
      <c r="A32" s="114" t="s">
        <v>30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66"/>
      <c r="Q32" s="167"/>
    </row>
    <row r="33" spans="1:17" s="2" customFormat="1" x14ac:dyDescent="0.2">
      <c r="A33" s="110" t="s">
        <v>32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62"/>
      <c r="Q33" s="163"/>
    </row>
    <row r="34" spans="1:17" s="2" customFormat="1" x14ac:dyDescent="0.2">
      <c r="A34" s="112" t="s">
        <v>29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64"/>
      <c r="Q34" s="165"/>
    </row>
    <row r="35" spans="1:17" s="2" customFormat="1" x14ac:dyDescent="0.2">
      <c r="A35" s="114" t="s">
        <v>30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66"/>
      <c r="Q35" s="167"/>
    </row>
    <row r="36" spans="1:17" s="2" customFormat="1" x14ac:dyDescent="0.2">
      <c r="A36" s="107" t="s">
        <v>33</v>
      </c>
      <c r="B36" s="108"/>
      <c r="C36" s="116">
        <v>1</v>
      </c>
      <c r="D36" s="108"/>
      <c r="E36" s="116">
        <v>1</v>
      </c>
      <c r="F36" s="108"/>
      <c r="G36" s="116">
        <v>1</v>
      </c>
      <c r="H36" s="108"/>
      <c r="I36" s="116">
        <v>1</v>
      </c>
      <c r="J36" s="108"/>
      <c r="K36" s="116">
        <v>1</v>
      </c>
      <c r="L36" s="108"/>
      <c r="M36" s="116">
        <v>1</v>
      </c>
      <c r="N36" s="108"/>
      <c r="O36" s="116">
        <v>1</v>
      </c>
      <c r="P36" s="160"/>
      <c r="Q36" s="168">
        <v>1</v>
      </c>
    </row>
    <row r="37" spans="1:17" s="2" customFormat="1" x14ac:dyDescent="0.2">
      <c r="A37" s="107" t="s">
        <v>34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60"/>
      <c r="Q37" s="161"/>
    </row>
    <row r="38" spans="1:17" s="2" customFormat="1" ht="13.5" thickBot="1" x14ac:dyDescent="0.25">
      <c r="A38" s="110" t="s">
        <v>35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62"/>
      <c r="Q38" s="163"/>
    </row>
    <row r="39" spans="1:17" s="2" customFormat="1" x14ac:dyDescent="0.2">
      <c r="A39" s="178" t="s">
        <v>42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69"/>
      <c r="Q39" s="170"/>
    </row>
    <row r="40" spans="1:17" s="2" customFormat="1" x14ac:dyDescent="0.2">
      <c r="A40" s="179" t="s">
        <v>43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71"/>
      <c r="Q40" s="172"/>
    </row>
    <row r="41" spans="1:17" s="2" customFormat="1" ht="13.5" thickBot="1" x14ac:dyDescent="0.25">
      <c r="A41" s="180" t="s">
        <v>44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73"/>
      <c r="Q41" s="174"/>
    </row>
    <row r="42" spans="1:17" x14ac:dyDescent="0.2">
      <c r="A42" s="120"/>
      <c r="B42" s="121"/>
      <c r="C42" s="121"/>
      <c r="D42" s="121"/>
      <c r="E42" s="121"/>
      <c r="F42" s="175"/>
      <c r="G42" s="175"/>
    </row>
    <row r="43" spans="1:17" x14ac:dyDescent="0.2">
      <c r="A43" s="121"/>
      <c r="B43" s="121"/>
      <c r="C43" s="121"/>
      <c r="D43" s="121"/>
      <c r="E43" s="121"/>
      <c r="F43" s="175"/>
      <c r="G43" s="175"/>
    </row>
    <row r="44" spans="1:17" x14ac:dyDescent="0.2">
      <c r="A44" s="121"/>
      <c r="B44" s="121"/>
      <c r="C44" s="121"/>
      <c r="D44" s="121"/>
      <c r="E44" s="121"/>
      <c r="F44" s="175"/>
      <c r="G44" s="175"/>
    </row>
    <row r="45" spans="1:17" x14ac:dyDescent="0.2">
      <c r="A45" s="121"/>
      <c r="B45" s="121"/>
      <c r="C45" s="121"/>
      <c r="D45" s="121"/>
      <c r="E45" s="121"/>
      <c r="F45" s="175"/>
      <c r="G45" s="175"/>
    </row>
    <row r="46" spans="1:17" x14ac:dyDescent="0.2">
      <c r="A46" s="121"/>
      <c r="B46" s="121"/>
      <c r="C46" s="121"/>
      <c r="D46" s="121"/>
      <c r="E46" s="121"/>
      <c r="F46" s="175"/>
      <c r="G46" s="175"/>
    </row>
    <row r="47" spans="1:17" x14ac:dyDescent="0.2">
      <c r="A47" s="121"/>
      <c r="B47" s="121"/>
      <c r="C47" s="121"/>
      <c r="D47" s="121"/>
      <c r="E47" s="121"/>
      <c r="F47" s="175"/>
      <c r="G47" s="175"/>
    </row>
  </sheetData>
  <mergeCells count="5">
    <mergeCell ref="A1:Q1"/>
    <mergeCell ref="A2:Q2"/>
    <mergeCell ref="A3:Q3"/>
    <mergeCell ref="A4:Q4"/>
    <mergeCell ref="A5:Q5"/>
  </mergeCells>
  <printOptions horizontalCentered="1" verticalCentered="1"/>
  <pageMargins left="0.26" right="0.24" top="0.42" bottom="0.47" header="0.511811023622047" footer="0.511811023622047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G62"/>
  <sheetViews>
    <sheetView showGridLines="0" zoomScale="75" workbookViewId="0">
      <selection activeCell="B1" sqref="B1:E6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92" customWidth="1"/>
    <col min="6" max="6" width="7.5703125" style="8" customWidth="1"/>
    <col min="7" max="7" width="17.5703125" style="8" customWidth="1"/>
    <col min="8" max="16384" width="11.42578125" style="8"/>
  </cols>
  <sheetData>
    <row r="1" spans="2:7" s="81" customFormat="1" x14ac:dyDescent="0.2">
      <c r="B1" s="6" t="s">
        <v>56</v>
      </c>
      <c r="C1" s="6"/>
      <c r="D1" s="6"/>
      <c r="E1" s="6"/>
    </row>
    <row r="2" spans="2:7" s="81" customFormat="1" x14ac:dyDescent="0.2">
      <c r="B2" s="6" t="s">
        <v>65</v>
      </c>
      <c r="C2" s="6"/>
      <c r="D2" s="6"/>
      <c r="E2" s="6"/>
    </row>
    <row r="3" spans="2:7" s="81" customFormat="1" ht="14.25" x14ac:dyDescent="0.2">
      <c r="B3" s="182" t="s">
        <v>110</v>
      </c>
      <c r="C3" s="208"/>
      <c r="D3" s="208"/>
      <c r="E3" s="208"/>
      <c r="F3" s="192"/>
    </row>
    <row r="4" spans="2:7" s="81" customFormat="1" x14ac:dyDescent="0.2">
      <c r="B4" s="233" t="s">
        <v>95</v>
      </c>
      <c r="C4" s="233"/>
      <c r="D4" s="233"/>
      <c r="E4" s="233"/>
      <c r="F4" s="193"/>
    </row>
    <row r="5" spans="2:7" x14ac:dyDescent="0.2">
      <c r="B5" s="209"/>
      <c r="C5" s="209"/>
      <c r="D5" s="209"/>
      <c r="E5" s="209"/>
      <c r="F5" s="192"/>
      <c r="G5" s="35"/>
    </row>
    <row r="6" spans="2:7" ht="12.75" customHeight="1" thickBot="1" x14ac:dyDescent="0.25">
      <c r="C6" s="82"/>
      <c r="D6" s="82"/>
      <c r="E6" s="82"/>
      <c r="F6" s="35"/>
    </row>
    <row r="7" spans="2:7" ht="26.25" customHeight="1" x14ac:dyDescent="0.2">
      <c r="B7" s="83" t="s">
        <v>51</v>
      </c>
      <c r="C7" s="62" t="s">
        <v>66</v>
      </c>
      <c r="D7" s="15" t="s">
        <v>67</v>
      </c>
      <c r="E7" s="84" t="s">
        <v>36</v>
      </c>
      <c r="F7" s="85"/>
    </row>
    <row r="8" spans="2:7" ht="13.5" thickBot="1" x14ac:dyDescent="0.25">
      <c r="B8" s="86" t="s">
        <v>52</v>
      </c>
      <c r="C8" s="87" t="s">
        <v>68</v>
      </c>
      <c r="D8" s="16" t="s">
        <v>69</v>
      </c>
      <c r="E8" s="88" t="s">
        <v>70</v>
      </c>
      <c r="F8" s="85"/>
    </row>
    <row r="9" spans="2:7" x14ac:dyDescent="0.2">
      <c r="B9" s="17">
        <f>+'[3]3.vol.'!C7</f>
        <v>41640</v>
      </c>
      <c r="C9" s="18"/>
      <c r="D9" s="19"/>
      <c r="E9" s="20"/>
    </row>
    <row r="10" spans="2:7" x14ac:dyDescent="0.2">
      <c r="B10" s="21">
        <f>+'[3]3.vol.'!C8</f>
        <v>41671</v>
      </c>
      <c r="C10" s="22"/>
      <c r="D10" s="23"/>
      <c r="E10" s="24"/>
    </row>
    <row r="11" spans="2:7" x14ac:dyDescent="0.2">
      <c r="B11" s="21">
        <f>+'[3]3.vol.'!C9</f>
        <v>41699</v>
      </c>
      <c r="C11" s="22"/>
      <c r="D11" s="23"/>
      <c r="E11" s="24"/>
    </row>
    <row r="12" spans="2:7" x14ac:dyDescent="0.2">
      <c r="B12" s="21">
        <f>+'[3]3.vol.'!C10</f>
        <v>41730</v>
      </c>
      <c r="C12" s="22"/>
      <c r="D12" s="23"/>
      <c r="E12" s="24"/>
    </row>
    <row r="13" spans="2:7" x14ac:dyDescent="0.2">
      <c r="B13" s="21">
        <f>+'[3]3.vol.'!C11</f>
        <v>41760</v>
      </c>
      <c r="C13" s="23"/>
      <c r="D13" s="23"/>
      <c r="E13" s="24"/>
    </row>
    <row r="14" spans="2:7" x14ac:dyDescent="0.2">
      <c r="B14" s="21">
        <f>+'[3]3.vol.'!C12</f>
        <v>41791</v>
      </c>
      <c r="C14" s="22"/>
      <c r="D14" s="23"/>
      <c r="E14" s="24"/>
    </row>
    <row r="15" spans="2:7" x14ac:dyDescent="0.2">
      <c r="B15" s="21">
        <f>+'[3]3.vol.'!C13</f>
        <v>41821</v>
      </c>
      <c r="C15" s="23"/>
      <c r="D15" s="23"/>
      <c r="E15" s="24"/>
    </row>
    <row r="16" spans="2:7" x14ac:dyDescent="0.2">
      <c r="B16" s="21">
        <f>+'[3]3.vol.'!C14</f>
        <v>41852</v>
      </c>
      <c r="C16" s="23"/>
      <c r="D16" s="23"/>
      <c r="E16" s="24"/>
    </row>
    <row r="17" spans="2:5" x14ac:dyDescent="0.2">
      <c r="B17" s="21">
        <f>+'[3]3.vol.'!C15</f>
        <v>41883</v>
      </c>
      <c r="C17" s="23"/>
      <c r="D17" s="23"/>
      <c r="E17" s="24"/>
    </row>
    <row r="18" spans="2:5" x14ac:dyDescent="0.2">
      <c r="B18" s="21">
        <f>+'[3]3.vol.'!C16</f>
        <v>41913</v>
      </c>
      <c r="C18" s="23"/>
      <c r="D18" s="23"/>
      <c r="E18" s="24"/>
    </row>
    <row r="19" spans="2:5" x14ac:dyDescent="0.2">
      <c r="B19" s="21">
        <f>+'[3]3.vol.'!C17</f>
        <v>41944</v>
      </c>
      <c r="C19" s="23"/>
      <c r="D19" s="23"/>
      <c r="E19" s="24"/>
    </row>
    <row r="20" spans="2:5" ht="13.5" thickBot="1" x14ac:dyDescent="0.25">
      <c r="B20" s="25">
        <f>+'[3]3.vol.'!C18</f>
        <v>41974</v>
      </c>
      <c r="C20" s="26"/>
      <c r="D20" s="26"/>
      <c r="E20" s="27"/>
    </row>
    <row r="21" spans="2:5" x14ac:dyDescent="0.2">
      <c r="B21" s="17">
        <f>+'[3]3.vol.'!C19</f>
        <v>42005</v>
      </c>
      <c r="C21" s="19"/>
      <c r="D21" s="19"/>
      <c r="E21" s="24"/>
    </row>
    <row r="22" spans="2:5" x14ac:dyDescent="0.2">
      <c r="B22" s="21">
        <f>+'[3]3.vol.'!C20</f>
        <v>42036</v>
      </c>
      <c r="C22" s="23"/>
      <c r="D22" s="23"/>
      <c r="E22" s="28"/>
    </row>
    <row r="23" spans="2:5" x14ac:dyDescent="0.2">
      <c r="B23" s="21">
        <f>+'[3]3.vol.'!C21</f>
        <v>42064</v>
      </c>
      <c r="C23" s="23"/>
      <c r="D23" s="23"/>
      <c r="E23" s="24"/>
    </row>
    <row r="24" spans="2:5" x14ac:dyDescent="0.2">
      <c r="B24" s="21">
        <f>+'[3]3.vol.'!C22</f>
        <v>42095</v>
      </c>
      <c r="C24" s="23"/>
      <c r="D24" s="23"/>
      <c r="E24" s="24"/>
    </row>
    <row r="25" spans="2:5" x14ac:dyDescent="0.2">
      <c r="B25" s="21">
        <f>+'[3]3.vol.'!C23</f>
        <v>42125</v>
      </c>
      <c r="C25" s="23"/>
      <c r="D25" s="23"/>
      <c r="E25" s="24"/>
    </row>
    <row r="26" spans="2:5" x14ac:dyDescent="0.2">
      <c r="B26" s="21">
        <f>+'[3]3.vol.'!C24</f>
        <v>42156</v>
      </c>
      <c r="C26" s="23"/>
      <c r="D26" s="23"/>
      <c r="E26" s="24"/>
    </row>
    <row r="27" spans="2:5" x14ac:dyDescent="0.2">
      <c r="B27" s="21">
        <f>+'[3]3.vol.'!C25</f>
        <v>42186</v>
      </c>
      <c r="C27" s="23"/>
      <c r="D27" s="23"/>
      <c r="E27" s="24"/>
    </row>
    <row r="28" spans="2:5" x14ac:dyDescent="0.2">
      <c r="B28" s="21">
        <f>+'[3]3.vol.'!C26</f>
        <v>42217</v>
      </c>
      <c r="C28" s="23"/>
      <c r="D28" s="23"/>
      <c r="E28" s="24"/>
    </row>
    <row r="29" spans="2:5" x14ac:dyDescent="0.2">
      <c r="B29" s="21">
        <f>+'[3]3.vol.'!C27</f>
        <v>42248</v>
      </c>
      <c r="C29" s="23"/>
      <c r="D29" s="23"/>
      <c r="E29" s="24"/>
    </row>
    <row r="30" spans="2:5" x14ac:dyDescent="0.2">
      <c r="B30" s="21">
        <f>+'[3]3.vol.'!C28</f>
        <v>42278</v>
      </c>
      <c r="C30" s="23"/>
      <c r="D30" s="23"/>
      <c r="E30" s="24"/>
    </row>
    <row r="31" spans="2:5" x14ac:dyDescent="0.2">
      <c r="B31" s="21">
        <f>+'[3]3.vol.'!C29</f>
        <v>42309</v>
      </c>
      <c r="C31" s="23"/>
      <c r="D31" s="23"/>
      <c r="E31" s="24"/>
    </row>
    <row r="32" spans="2:5" ht="13.5" thickBot="1" x14ac:dyDescent="0.25">
      <c r="B32" s="25">
        <f>+'[3]3.vol.'!C30</f>
        <v>42339</v>
      </c>
      <c r="C32" s="26"/>
      <c r="D32" s="26"/>
      <c r="E32" s="29"/>
    </row>
    <row r="33" spans="2:5" x14ac:dyDescent="0.2">
      <c r="B33" s="17">
        <f>+'[3]3.vol.'!C31</f>
        <v>42370</v>
      </c>
      <c r="C33" s="19"/>
      <c r="D33" s="30"/>
      <c r="E33" s="18"/>
    </row>
    <row r="34" spans="2:5" x14ac:dyDescent="0.2">
      <c r="B34" s="21">
        <f>+'[3]3.vol.'!C32</f>
        <v>42401</v>
      </c>
      <c r="C34" s="23"/>
      <c r="D34" s="31"/>
      <c r="E34" s="22"/>
    </row>
    <row r="35" spans="2:5" x14ac:dyDescent="0.2">
      <c r="B35" s="21">
        <f>+'[3]3.vol.'!C33</f>
        <v>42430</v>
      </c>
      <c r="C35" s="23"/>
      <c r="D35" s="31"/>
      <c r="E35" s="22"/>
    </row>
    <row r="36" spans="2:5" x14ac:dyDescent="0.2">
      <c r="B36" s="21">
        <f>+'[3]3.vol.'!C34</f>
        <v>42461</v>
      </c>
      <c r="C36" s="23"/>
      <c r="D36" s="31"/>
      <c r="E36" s="22"/>
    </row>
    <row r="37" spans="2:5" x14ac:dyDescent="0.2">
      <c r="B37" s="21">
        <f>+'[3]3.vol.'!C35</f>
        <v>42491</v>
      </c>
      <c r="C37" s="23"/>
      <c r="D37" s="31"/>
      <c r="E37" s="22"/>
    </row>
    <row r="38" spans="2:5" x14ac:dyDescent="0.2">
      <c r="B38" s="21">
        <f>+'[3]3.vol.'!C36</f>
        <v>42522</v>
      </c>
      <c r="C38" s="23"/>
      <c r="D38" s="31"/>
      <c r="E38" s="22"/>
    </row>
    <row r="39" spans="2:5" x14ac:dyDescent="0.2">
      <c r="B39" s="21">
        <f>+'[3]3.vol.'!C37</f>
        <v>42552</v>
      </c>
      <c r="C39" s="23"/>
      <c r="D39" s="31"/>
      <c r="E39" s="22"/>
    </row>
    <row r="40" spans="2:5" x14ac:dyDescent="0.2">
      <c r="B40" s="21">
        <f>+'[3]3.vol.'!C38</f>
        <v>42583</v>
      </c>
      <c r="C40" s="23"/>
      <c r="D40" s="31"/>
      <c r="E40" s="22"/>
    </row>
    <row r="41" spans="2:5" x14ac:dyDescent="0.2">
      <c r="B41" s="21">
        <f>+'[3]3.vol.'!C39</f>
        <v>42614</v>
      </c>
      <c r="C41" s="23"/>
      <c r="D41" s="31"/>
      <c r="E41" s="22"/>
    </row>
    <row r="42" spans="2:5" x14ac:dyDescent="0.2">
      <c r="B42" s="21">
        <f>+'[3]3.vol.'!C40</f>
        <v>42644</v>
      </c>
      <c r="C42" s="23"/>
      <c r="D42" s="31"/>
      <c r="E42" s="22"/>
    </row>
    <row r="43" spans="2:5" x14ac:dyDescent="0.2">
      <c r="B43" s="21">
        <f>+'[3]3.vol.'!C41</f>
        <v>42675</v>
      </c>
      <c r="C43" s="23"/>
      <c r="D43" s="31"/>
      <c r="E43" s="22"/>
    </row>
    <row r="44" spans="2:5" ht="13.5" thickBot="1" x14ac:dyDescent="0.25">
      <c r="B44" s="61">
        <f>+'[3]3.vol.'!C42</f>
        <v>42705</v>
      </c>
      <c r="C44" s="89"/>
      <c r="D44" s="90"/>
      <c r="E44" s="57"/>
    </row>
    <row r="45" spans="2:5" x14ac:dyDescent="0.2">
      <c r="B45" s="17">
        <f>+'[3]3.vol.'!C43</f>
        <v>42736</v>
      </c>
      <c r="C45" s="19"/>
      <c r="D45" s="19"/>
      <c r="E45" s="18"/>
    </row>
    <row r="46" spans="2:5" x14ac:dyDescent="0.2">
      <c r="B46" s="21">
        <f>+'[3]3.vol.'!C44</f>
        <v>42767</v>
      </c>
      <c r="C46" s="23"/>
      <c r="D46" s="23"/>
      <c r="E46" s="22"/>
    </row>
    <row r="47" spans="2:5" x14ac:dyDescent="0.2">
      <c r="B47" s="21">
        <f>+'[3]3.vol.'!C45</f>
        <v>42795</v>
      </c>
      <c r="C47" s="23"/>
      <c r="D47" s="23"/>
      <c r="E47" s="22"/>
    </row>
    <row r="48" spans="2:5" x14ac:dyDescent="0.2">
      <c r="B48" s="21">
        <f>+'[3]3.vol.'!C46</f>
        <v>42826</v>
      </c>
      <c r="C48" s="23"/>
      <c r="D48" s="23"/>
      <c r="E48" s="22"/>
    </row>
    <row r="49" spans="2:6" ht="13.5" thickBot="1" x14ac:dyDescent="0.25">
      <c r="B49" s="25">
        <f>+'[3]3.vol.'!C47</f>
        <v>42856</v>
      </c>
      <c r="C49" s="26"/>
      <c r="D49" s="26"/>
      <c r="E49" s="33"/>
    </row>
    <row r="50" spans="2:6" ht="13.5" thickBot="1" x14ac:dyDescent="0.25">
      <c r="B50" s="34"/>
      <c r="C50" s="35"/>
      <c r="D50" s="35"/>
      <c r="E50" s="36"/>
    </row>
    <row r="51" spans="2:6" x14ac:dyDescent="0.2">
      <c r="B51" s="58">
        <v>2010</v>
      </c>
      <c r="C51" s="19"/>
      <c r="D51" s="19"/>
      <c r="E51" s="19"/>
      <c r="F51" s="35"/>
    </row>
    <row r="52" spans="2:6" x14ac:dyDescent="0.2">
      <c r="B52" s="194">
        <v>2011</v>
      </c>
      <c r="C52" s="189"/>
      <c r="D52" s="189"/>
      <c r="E52" s="189"/>
      <c r="F52" s="35"/>
    </row>
    <row r="53" spans="2:6" x14ac:dyDescent="0.2">
      <c r="B53" s="194">
        <v>2012</v>
      </c>
      <c r="C53" s="189"/>
      <c r="D53" s="189"/>
      <c r="E53" s="189"/>
      <c r="F53" s="35"/>
    </row>
    <row r="54" spans="2:6" x14ac:dyDescent="0.2">
      <c r="B54" s="194">
        <v>2013</v>
      </c>
      <c r="C54" s="189"/>
      <c r="D54" s="189"/>
      <c r="E54" s="189"/>
      <c r="F54" s="35"/>
    </row>
    <row r="55" spans="2:6" x14ac:dyDescent="0.2">
      <c r="B55" s="194">
        <v>2014</v>
      </c>
      <c r="C55" s="189"/>
      <c r="D55" s="189"/>
      <c r="E55" s="189"/>
      <c r="F55" s="35"/>
    </row>
    <row r="56" spans="2:6" x14ac:dyDescent="0.2">
      <c r="B56" s="59">
        <v>2015</v>
      </c>
      <c r="C56" s="23"/>
      <c r="D56" s="23"/>
      <c r="E56" s="23"/>
      <c r="F56" s="35"/>
    </row>
    <row r="57" spans="2:6" ht="13.5" thickBot="1" x14ac:dyDescent="0.25">
      <c r="B57" s="60">
        <v>2016</v>
      </c>
      <c r="C57" s="26"/>
      <c r="D57" s="26"/>
      <c r="E57" s="26"/>
    </row>
    <row r="58" spans="2:6" ht="13.5" thickBot="1" x14ac:dyDescent="0.25">
      <c r="B58" s="34"/>
      <c r="C58" s="35"/>
      <c r="D58" s="35"/>
      <c r="E58" s="35"/>
    </row>
    <row r="59" spans="2:6" x14ac:dyDescent="0.2">
      <c r="B59" s="190" t="s">
        <v>99</v>
      </c>
      <c r="C59" s="19"/>
      <c r="D59" s="19"/>
      <c r="E59" s="19"/>
    </row>
    <row r="60" spans="2:6" ht="13.5" thickBot="1" x14ac:dyDescent="0.25">
      <c r="B60" s="191" t="s">
        <v>98</v>
      </c>
      <c r="C60" s="26"/>
      <c r="D60" s="26"/>
      <c r="E60" s="26"/>
    </row>
    <row r="61" spans="2:6" x14ac:dyDescent="0.2">
      <c r="C61" s="8"/>
      <c r="D61" s="8"/>
    </row>
    <row r="62" spans="2:6" x14ac:dyDescent="0.2">
      <c r="B62" s="93"/>
      <c r="C62" s="8"/>
      <c r="D62" s="8"/>
    </row>
  </sheetData>
  <sheetProtection formatCells="0" formatColumns="0" formatRows="0"/>
  <mergeCells count="1"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orientation="portrait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1:G62"/>
  <sheetViews>
    <sheetView showGridLines="0" zoomScale="75" workbookViewId="0">
      <selection activeCell="B1" sqref="B1:E61"/>
    </sheetView>
  </sheetViews>
  <sheetFormatPr baseColWidth="10" defaultRowHeight="12.75" x14ac:dyDescent="0.2"/>
  <cols>
    <col min="1" max="1" width="4.140625" style="8" customWidth="1"/>
    <col min="2" max="2" width="22.140625" style="8" customWidth="1"/>
    <col min="3" max="5" width="17.28515625" style="92" customWidth="1"/>
    <col min="6" max="6" width="7.5703125" style="8" customWidth="1"/>
    <col min="7" max="7" width="17.5703125" style="8" customWidth="1"/>
    <col min="8" max="16384" width="11.42578125" style="8"/>
  </cols>
  <sheetData>
    <row r="1" spans="2:7" s="81" customFormat="1" x14ac:dyDescent="0.2">
      <c r="B1" s="132" t="s">
        <v>112</v>
      </c>
      <c r="C1" s="6"/>
      <c r="D1" s="6"/>
      <c r="E1" s="6"/>
    </row>
    <row r="2" spans="2:7" s="81" customFormat="1" x14ac:dyDescent="0.2">
      <c r="B2" s="6" t="s">
        <v>65</v>
      </c>
      <c r="C2" s="6"/>
      <c r="D2" s="6"/>
      <c r="E2" s="6"/>
    </row>
    <row r="3" spans="2:7" s="81" customFormat="1" ht="14.25" x14ac:dyDescent="0.2">
      <c r="B3" s="182" t="s">
        <v>111</v>
      </c>
      <c r="C3" s="208"/>
      <c r="D3" s="208"/>
      <c r="E3" s="208"/>
      <c r="F3" s="192"/>
    </row>
    <row r="4" spans="2:7" s="81" customFormat="1" x14ac:dyDescent="0.2">
      <c r="B4" s="233" t="s">
        <v>95</v>
      </c>
      <c r="C4" s="233"/>
      <c r="D4" s="233"/>
      <c r="E4" s="233"/>
      <c r="F4" s="193"/>
    </row>
    <row r="5" spans="2:7" x14ac:dyDescent="0.2">
      <c r="B5" s="209"/>
      <c r="C5" s="209"/>
      <c r="D5" s="209"/>
      <c r="E5" s="209"/>
      <c r="F5" s="192"/>
      <c r="G5" s="35"/>
    </row>
    <row r="6" spans="2:7" ht="12.75" customHeight="1" thickBot="1" x14ac:dyDescent="0.25">
      <c r="C6" s="82"/>
      <c r="D6" s="82"/>
      <c r="E6" s="82"/>
      <c r="F6" s="35"/>
    </row>
    <row r="7" spans="2:7" ht="26.25" customHeight="1" x14ac:dyDescent="0.2">
      <c r="B7" s="83" t="s">
        <v>51</v>
      </c>
      <c r="C7" s="62" t="s">
        <v>66</v>
      </c>
      <c r="D7" s="15" t="s">
        <v>67</v>
      </c>
      <c r="E7" s="84" t="s">
        <v>36</v>
      </c>
      <c r="F7" s="85"/>
    </row>
    <row r="8" spans="2:7" ht="13.5" thickBot="1" x14ac:dyDescent="0.25">
      <c r="B8" s="86" t="s">
        <v>52</v>
      </c>
      <c r="C8" s="87" t="s">
        <v>68</v>
      </c>
      <c r="D8" s="16" t="s">
        <v>69</v>
      </c>
      <c r="E8" s="88" t="s">
        <v>70</v>
      </c>
      <c r="F8" s="85"/>
    </row>
    <row r="9" spans="2:7" x14ac:dyDescent="0.2">
      <c r="B9" s="17">
        <f>+'[3]3.vol.'!C7</f>
        <v>41640</v>
      </c>
      <c r="C9" s="18"/>
      <c r="D9" s="19"/>
      <c r="E9" s="20"/>
    </row>
    <row r="10" spans="2:7" x14ac:dyDescent="0.2">
      <c r="B10" s="21">
        <f>+'[3]3.vol.'!C8</f>
        <v>41671</v>
      </c>
      <c r="C10" s="22"/>
      <c r="D10" s="23"/>
      <c r="E10" s="24"/>
    </row>
    <row r="11" spans="2:7" x14ac:dyDescent="0.2">
      <c r="B11" s="21">
        <f>+'[3]3.vol.'!C9</f>
        <v>41699</v>
      </c>
      <c r="C11" s="22"/>
      <c r="D11" s="23"/>
      <c r="E11" s="24"/>
    </row>
    <row r="12" spans="2:7" x14ac:dyDescent="0.2">
      <c r="B12" s="21">
        <f>+'[3]3.vol.'!C10</f>
        <v>41730</v>
      </c>
      <c r="C12" s="22"/>
      <c r="D12" s="23"/>
      <c r="E12" s="24"/>
    </row>
    <row r="13" spans="2:7" x14ac:dyDescent="0.2">
      <c r="B13" s="21">
        <f>+'[3]3.vol.'!C11</f>
        <v>41760</v>
      </c>
      <c r="C13" s="23"/>
      <c r="D13" s="23"/>
      <c r="E13" s="24"/>
    </row>
    <row r="14" spans="2:7" x14ac:dyDescent="0.2">
      <c r="B14" s="21">
        <f>+'[3]3.vol.'!C12</f>
        <v>41791</v>
      </c>
      <c r="C14" s="22"/>
      <c r="D14" s="23"/>
      <c r="E14" s="24"/>
    </row>
    <row r="15" spans="2:7" x14ac:dyDescent="0.2">
      <c r="B15" s="21">
        <f>+'[3]3.vol.'!C13</f>
        <v>41821</v>
      </c>
      <c r="C15" s="23"/>
      <c r="D15" s="23"/>
      <c r="E15" s="24"/>
    </row>
    <row r="16" spans="2:7" x14ac:dyDescent="0.2">
      <c r="B16" s="21">
        <f>+'[3]3.vol.'!C14</f>
        <v>41852</v>
      </c>
      <c r="C16" s="23"/>
      <c r="D16" s="23"/>
      <c r="E16" s="24"/>
    </row>
    <row r="17" spans="2:5" x14ac:dyDescent="0.2">
      <c r="B17" s="21">
        <f>+'[3]3.vol.'!C15</f>
        <v>41883</v>
      </c>
      <c r="C17" s="23"/>
      <c r="D17" s="23"/>
      <c r="E17" s="24"/>
    </row>
    <row r="18" spans="2:5" x14ac:dyDescent="0.2">
      <c r="B18" s="21">
        <f>+'[3]3.vol.'!C16</f>
        <v>41913</v>
      </c>
      <c r="C18" s="23"/>
      <c r="D18" s="23"/>
      <c r="E18" s="24"/>
    </row>
    <row r="19" spans="2:5" x14ac:dyDescent="0.2">
      <c r="B19" s="21">
        <f>+'[3]3.vol.'!C17</f>
        <v>41944</v>
      </c>
      <c r="C19" s="23"/>
      <c r="D19" s="23"/>
      <c r="E19" s="24"/>
    </row>
    <row r="20" spans="2:5" ht="13.5" thickBot="1" x14ac:dyDescent="0.25">
      <c r="B20" s="25">
        <f>+'[3]3.vol.'!C18</f>
        <v>41974</v>
      </c>
      <c r="C20" s="26"/>
      <c r="D20" s="26"/>
      <c r="E20" s="27"/>
    </row>
    <row r="21" spans="2:5" x14ac:dyDescent="0.2">
      <c r="B21" s="17">
        <f>+'[3]3.vol.'!C19</f>
        <v>42005</v>
      </c>
      <c r="C21" s="19"/>
      <c r="D21" s="19"/>
      <c r="E21" s="24"/>
    </row>
    <row r="22" spans="2:5" x14ac:dyDescent="0.2">
      <c r="B22" s="21">
        <f>+'[3]3.vol.'!C20</f>
        <v>42036</v>
      </c>
      <c r="C22" s="23"/>
      <c r="D22" s="23"/>
      <c r="E22" s="28"/>
    </row>
    <row r="23" spans="2:5" x14ac:dyDescent="0.2">
      <c r="B23" s="21">
        <f>+'[3]3.vol.'!C21</f>
        <v>42064</v>
      </c>
      <c r="C23" s="23"/>
      <c r="D23" s="23"/>
      <c r="E23" s="24"/>
    </row>
    <row r="24" spans="2:5" x14ac:dyDescent="0.2">
      <c r="B24" s="21">
        <f>+'[3]3.vol.'!C22</f>
        <v>42095</v>
      </c>
      <c r="C24" s="23"/>
      <c r="D24" s="23"/>
      <c r="E24" s="24"/>
    </row>
    <row r="25" spans="2:5" x14ac:dyDescent="0.2">
      <c r="B25" s="21">
        <f>+'[3]3.vol.'!C23</f>
        <v>42125</v>
      </c>
      <c r="C25" s="23"/>
      <c r="D25" s="23"/>
      <c r="E25" s="24"/>
    </row>
    <row r="26" spans="2:5" x14ac:dyDescent="0.2">
      <c r="B26" s="21">
        <f>+'[3]3.vol.'!C24</f>
        <v>42156</v>
      </c>
      <c r="C26" s="23"/>
      <c r="D26" s="23"/>
      <c r="E26" s="24"/>
    </row>
    <row r="27" spans="2:5" x14ac:dyDescent="0.2">
      <c r="B27" s="21">
        <f>+'[3]3.vol.'!C25</f>
        <v>42186</v>
      </c>
      <c r="C27" s="23"/>
      <c r="D27" s="23"/>
      <c r="E27" s="24"/>
    </row>
    <row r="28" spans="2:5" x14ac:dyDescent="0.2">
      <c r="B28" s="21">
        <f>+'[3]3.vol.'!C26</f>
        <v>42217</v>
      </c>
      <c r="C28" s="23"/>
      <c r="D28" s="23"/>
      <c r="E28" s="24"/>
    </row>
    <row r="29" spans="2:5" x14ac:dyDescent="0.2">
      <c r="B29" s="21">
        <f>+'[3]3.vol.'!C27</f>
        <v>42248</v>
      </c>
      <c r="C29" s="23"/>
      <c r="D29" s="23"/>
      <c r="E29" s="24"/>
    </row>
    <row r="30" spans="2:5" x14ac:dyDescent="0.2">
      <c r="B30" s="21">
        <f>+'[3]3.vol.'!C28</f>
        <v>42278</v>
      </c>
      <c r="C30" s="23"/>
      <c r="D30" s="23"/>
      <c r="E30" s="24"/>
    </row>
    <row r="31" spans="2:5" x14ac:dyDescent="0.2">
      <c r="B31" s="21">
        <f>+'[3]3.vol.'!C29</f>
        <v>42309</v>
      </c>
      <c r="C31" s="23"/>
      <c r="D31" s="23"/>
      <c r="E31" s="24"/>
    </row>
    <row r="32" spans="2:5" ht="13.5" thickBot="1" x14ac:dyDescent="0.25">
      <c r="B32" s="25">
        <f>+'[3]3.vol.'!C30</f>
        <v>42339</v>
      </c>
      <c r="C32" s="26"/>
      <c r="D32" s="26"/>
      <c r="E32" s="29"/>
    </row>
    <row r="33" spans="2:5" x14ac:dyDescent="0.2">
      <c r="B33" s="17">
        <f>+'[3]3.vol.'!C31</f>
        <v>42370</v>
      </c>
      <c r="C33" s="19"/>
      <c r="D33" s="30"/>
      <c r="E33" s="18"/>
    </row>
    <row r="34" spans="2:5" x14ac:dyDescent="0.2">
      <c r="B34" s="21">
        <f>+'[3]3.vol.'!C32</f>
        <v>42401</v>
      </c>
      <c r="C34" s="23"/>
      <c r="D34" s="31"/>
      <c r="E34" s="22"/>
    </row>
    <row r="35" spans="2:5" x14ac:dyDescent="0.2">
      <c r="B35" s="21">
        <f>+'[3]3.vol.'!C33</f>
        <v>42430</v>
      </c>
      <c r="C35" s="23"/>
      <c r="D35" s="31"/>
      <c r="E35" s="22"/>
    </row>
    <row r="36" spans="2:5" x14ac:dyDescent="0.2">
      <c r="B36" s="21">
        <f>+'[3]3.vol.'!C34</f>
        <v>42461</v>
      </c>
      <c r="C36" s="23"/>
      <c r="D36" s="31"/>
      <c r="E36" s="22"/>
    </row>
    <row r="37" spans="2:5" x14ac:dyDescent="0.2">
      <c r="B37" s="21">
        <f>+'[3]3.vol.'!C35</f>
        <v>42491</v>
      </c>
      <c r="C37" s="23"/>
      <c r="D37" s="31"/>
      <c r="E37" s="22"/>
    </row>
    <row r="38" spans="2:5" x14ac:dyDescent="0.2">
      <c r="B38" s="21">
        <f>+'[3]3.vol.'!C36</f>
        <v>42522</v>
      </c>
      <c r="C38" s="23"/>
      <c r="D38" s="31"/>
      <c r="E38" s="22"/>
    </row>
    <row r="39" spans="2:5" x14ac:dyDescent="0.2">
      <c r="B39" s="21">
        <f>+'[3]3.vol.'!C37</f>
        <v>42552</v>
      </c>
      <c r="C39" s="23"/>
      <c r="D39" s="31"/>
      <c r="E39" s="22"/>
    </row>
    <row r="40" spans="2:5" x14ac:dyDescent="0.2">
      <c r="B40" s="21">
        <f>+'[3]3.vol.'!C38</f>
        <v>42583</v>
      </c>
      <c r="C40" s="23"/>
      <c r="D40" s="31"/>
      <c r="E40" s="22"/>
    </row>
    <row r="41" spans="2:5" x14ac:dyDescent="0.2">
      <c r="B41" s="21">
        <f>+'[3]3.vol.'!C39</f>
        <v>42614</v>
      </c>
      <c r="C41" s="23"/>
      <c r="D41" s="31"/>
      <c r="E41" s="22"/>
    </row>
    <row r="42" spans="2:5" x14ac:dyDescent="0.2">
      <c r="B42" s="21">
        <f>+'[3]3.vol.'!C40</f>
        <v>42644</v>
      </c>
      <c r="C42" s="23"/>
      <c r="D42" s="31"/>
      <c r="E42" s="22"/>
    </row>
    <row r="43" spans="2:5" x14ac:dyDescent="0.2">
      <c r="B43" s="21">
        <f>+'[3]3.vol.'!C41</f>
        <v>42675</v>
      </c>
      <c r="C43" s="23"/>
      <c r="D43" s="31"/>
      <c r="E43" s="22"/>
    </row>
    <row r="44" spans="2:5" ht="13.5" thickBot="1" x14ac:dyDescent="0.25">
      <c r="B44" s="61">
        <f>+'[3]3.vol.'!C42</f>
        <v>42705</v>
      </c>
      <c r="C44" s="89"/>
      <c r="D44" s="90"/>
      <c r="E44" s="57"/>
    </row>
    <row r="45" spans="2:5" x14ac:dyDescent="0.2">
      <c r="B45" s="17">
        <f>+'[3]3.vol.'!C43</f>
        <v>42736</v>
      </c>
      <c r="C45" s="19"/>
      <c r="D45" s="19"/>
      <c r="E45" s="18"/>
    </row>
    <row r="46" spans="2:5" x14ac:dyDescent="0.2">
      <c r="B46" s="21">
        <f>+'[3]3.vol.'!C44</f>
        <v>42767</v>
      </c>
      <c r="C46" s="23"/>
      <c r="D46" s="23"/>
      <c r="E46" s="22"/>
    </row>
    <row r="47" spans="2:5" x14ac:dyDescent="0.2">
      <c r="B47" s="21">
        <f>+'[3]3.vol.'!C45</f>
        <v>42795</v>
      </c>
      <c r="C47" s="23"/>
      <c r="D47" s="23"/>
      <c r="E47" s="22"/>
    </row>
    <row r="48" spans="2:5" x14ac:dyDescent="0.2">
      <c r="B48" s="21">
        <f>+'[3]3.vol.'!C46</f>
        <v>42826</v>
      </c>
      <c r="C48" s="23"/>
      <c r="D48" s="23"/>
      <c r="E48" s="22"/>
    </row>
    <row r="49" spans="2:6" ht="13.5" thickBot="1" x14ac:dyDescent="0.25">
      <c r="B49" s="25">
        <f>+'[3]3.vol.'!C47</f>
        <v>42856</v>
      </c>
      <c r="C49" s="26"/>
      <c r="D49" s="26"/>
      <c r="E49" s="33"/>
    </row>
    <row r="50" spans="2:6" ht="13.5" thickBot="1" x14ac:dyDescent="0.25">
      <c r="B50" s="34"/>
      <c r="C50" s="35"/>
      <c r="D50" s="35"/>
      <c r="E50" s="36"/>
    </row>
    <row r="51" spans="2:6" x14ac:dyDescent="0.2">
      <c r="B51" s="58">
        <v>2010</v>
      </c>
      <c r="C51" s="19"/>
      <c r="D51" s="19"/>
      <c r="E51" s="19"/>
      <c r="F51" s="35"/>
    </row>
    <row r="52" spans="2:6" x14ac:dyDescent="0.2">
      <c r="B52" s="194">
        <v>2011</v>
      </c>
      <c r="C52" s="189"/>
      <c r="D52" s="189"/>
      <c r="E52" s="189"/>
      <c r="F52" s="35"/>
    </row>
    <row r="53" spans="2:6" x14ac:dyDescent="0.2">
      <c r="B53" s="194">
        <v>2012</v>
      </c>
      <c r="C53" s="189"/>
      <c r="D53" s="189"/>
      <c r="E53" s="189"/>
      <c r="F53" s="35"/>
    </row>
    <row r="54" spans="2:6" x14ac:dyDescent="0.2">
      <c r="B54" s="194">
        <v>2013</v>
      </c>
      <c r="C54" s="189"/>
      <c r="D54" s="189"/>
      <c r="E54" s="189"/>
      <c r="F54" s="35"/>
    </row>
    <row r="55" spans="2:6" x14ac:dyDescent="0.2">
      <c r="B55" s="194">
        <v>2014</v>
      </c>
      <c r="C55" s="189"/>
      <c r="D55" s="189"/>
      <c r="E55" s="189"/>
      <c r="F55" s="35"/>
    </row>
    <row r="56" spans="2:6" x14ac:dyDescent="0.2">
      <c r="B56" s="59">
        <v>2015</v>
      </c>
      <c r="C56" s="23"/>
      <c r="D56" s="23"/>
      <c r="E56" s="23"/>
      <c r="F56" s="35"/>
    </row>
    <row r="57" spans="2:6" ht="13.5" thickBot="1" x14ac:dyDescent="0.25">
      <c r="B57" s="60">
        <v>2016</v>
      </c>
      <c r="C57" s="26"/>
      <c r="D57" s="26"/>
      <c r="E57" s="26"/>
    </row>
    <row r="58" spans="2:6" ht="13.5" thickBot="1" x14ac:dyDescent="0.25">
      <c r="B58" s="34"/>
      <c r="C58" s="35"/>
      <c r="D58" s="35"/>
      <c r="E58" s="35"/>
    </row>
    <row r="59" spans="2:6" x14ac:dyDescent="0.2">
      <c r="B59" s="190" t="s">
        <v>99</v>
      </c>
      <c r="C59" s="19"/>
      <c r="D59" s="19"/>
      <c r="E59" s="19"/>
    </row>
    <row r="60" spans="2:6" ht="13.5" thickBot="1" x14ac:dyDescent="0.25">
      <c r="B60" s="191" t="s">
        <v>98</v>
      </c>
      <c r="C60" s="26"/>
      <c r="D60" s="26"/>
      <c r="E60" s="26"/>
    </row>
    <row r="61" spans="2:6" x14ac:dyDescent="0.2">
      <c r="C61" s="8"/>
      <c r="D61" s="8"/>
    </row>
    <row r="62" spans="2:6" x14ac:dyDescent="0.2">
      <c r="B62" s="93"/>
      <c r="C62" s="8"/>
      <c r="D62" s="8"/>
    </row>
  </sheetData>
  <sheetProtection formatCells="0" formatColumns="0" formatRows="0"/>
  <mergeCells count="1"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G62"/>
  <sheetViews>
    <sheetView showGridLines="0" zoomScale="75" workbookViewId="0">
      <selection activeCell="B1" sqref="B1:E6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92" customWidth="1"/>
    <col min="6" max="6" width="7.5703125" style="8" customWidth="1"/>
    <col min="7" max="7" width="17.5703125" style="8" customWidth="1"/>
    <col min="8" max="16384" width="11.42578125" style="8"/>
  </cols>
  <sheetData>
    <row r="1" spans="2:7" s="81" customFormat="1" x14ac:dyDescent="0.2">
      <c r="B1" s="132" t="s">
        <v>123</v>
      </c>
      <c r="C1" s="6"/>
      <c r="D1" s="6"/>
      <c r="E1" s="6"/>
    </row>
    <row r="2" spans="2:7" s="81" customFormat="1" x14ac:dyDescent="0.2">
      <c r="B2" s="6" t="s">
        <v>65</v>
      </c>
      <c r="C2" s="6"/>
      <c r="D2" s="6"/>
      <c r="E2" s="6"/>
    </row>
    <row r="3" spans="2:7" s="81" customFormat="1" ht="14.25" x14ac:dyDescent="0.2">
      <c r="B3" s="182" t="s">
        <v>124</v>
      </c>
      <c r="C3" s="208"/>
      <c r="D3" s="208"/>
      <c r="E3" s="208"/>
      <c r="F3" s="192"/>
    </row>
    <row r="4" spans="2:7" s="81" customFormat="1" x14ac:dyDescent="0.2">
      <c r="B4" s="233" t="s">
        <v>95</v>
      </c>
      <c r="C4" s="233"/>
      <c r="D4" s="233"/>
      <c r="E4" s="233"/>
      <c r="F4" s="193"/>
    </row>
    <row r="5" spans="2:7" x14ac:dyDescent="0.2">
      <c r="B5" s="209"/>
      <c r="C5" s="209"/>
      <c r="D5" s="209"/>
      <c r="E5" s="209"/>
      <c r="F5" s="192"/>
      <c r="G5" s="35"/>
    </row>
    <row r="6" spans="2:7" ht="12.75" customHeight="1" thickBot="1" x14ac:dyDescent="0.25">
      <c r="C6" s="82"/>
      <c r="D6" s="82"/>
      <c r="E6" s="82"/>
      <c r="F6" s="35"/>
    </row>
    <row r="7" spans="2:7" ht="26.25" customHeight="1" x14ac:dyDescent="0.2">
      <c r="B7" s="83" t="s">
        <v>51</v>
      </c>
      <c r="C7" s="62" t="s">
        <v>66</v>
      </c>
      <c r="D7" s="15" t="s">
        <v>67</v>
      </c>
      <c r="E7" s="84" t="s">
        <v>36</v>
      </c>
      <c r="F7" s="85"/>
    </row>
    <row r="8" spans="2:7" ht="13.5" thickBot="1" x14ac:dyDescent="0.25">
      <c r="B8" s="86" t="s">
        <v>52</v>
      </c>
      <c r="C8" s="87" t="s">
        <v>68</v>
      </c>
      <c r="D8" s="16" t="s">
        <v>69</v>
      </c>
      <c r="E8" s="88" t="s">
        <v>70</v>
      </c>
      <c r="F8" s="85"/>
    </row>
    <row r="9" spans="2:7" x14ac:dyDescent="0.2">
      <c r="B9" s="17">
        <f>+'[3]3.vol.'!C7</f>
        <v>41640</v>
      </c>
      <c r="C9" s="18"/>
      <c r="D9" s="19"/>
      <c r="E9" s="20"/>
    </row>
    <row r="10" spans="2:7" x14ac:dyDescent="0.2">
      <c r="B10" s="21">
        <f>+'[3]3.vol.'!C8</f>
        <v>41671</v>
      </c>
      <c r="C10" s="22"/>
      <c r="D10" s="23"/>
      <c r="E10" s="24"/>
    </row>
    <row r="11" spans="2:7" x14ac:dyDescent="0.2">
      <c r="B11" s="21">
        <f>+'[3]3.vol.'!C9</f>
        <v>41699</v>
      </c>
      <c r="C11" s="22"/>
      <c r="D11" s="23"/>
      <c r="E11" s="24"/>
    </row>
    <row r="12" spans="2:7" x14ac:dyDescent="0.2">
      <c r="B12" s="21">
        <f>+'[3]3.vol.'!C10</f>
        <v>41730</v>
      </c>
      <c r="C12" s="22"/>
      <c r="D12" s="23"/>
      <c r="E12" s="24"/>
    </row>
    <row r="13" spans="2:7" x14ac:dyDescent="0.2">
      <c r="B13" s="21">
        <f>+'[3]3.vol.'!C11</f>
        <v>41760</v>
      </c>
      <c r="C13" s="23"/>
      <c r="D13" s="23"/>
      <c r="E13" s="24"/>
    </row>
    <row r="14" spans="2:7" x14ac:dyDescent="0.2">
      <c r="B14" s="21">
        <f>+'[3]3.vol.'!C12</f>
        <v>41791</v>
      </c>
      <c r="C14" s="22"/>
      <c r="D14" s="23"/>
      <c r="E14" s="24"/>
    </row>
    <row r="15" spans="2:7" x14ac:dyDescent="0.2">
      <c r="B15" s="21">
        <f>+'[3]3.vol.'!C13</f>
        <v>41821</v>
      </c>
      <c r="C15" s="23"/>
      <c r="D15" s="23"/>
      <c r="E15" s="24"/>
    </row>
    <row r="16" spans="2:7" x14ac:dyDescent="0.2">
      <c r="B16" s="21">
        <f>+'[3]3.vol.'!C14</f>
        <v>41852</v>
      </c>
      <c r="C16" s="23"/>
      <c r="D16" s="23"/>
      <c r="E16" s="24"/>
    </row>
    <row r="17" spans="2:5" x14ac:dyDescent="0.2">
      <c r="B17" s="21">
        <f>+'[3]3.vol.'!C15</f>
        <v>41883</v>
      </c>
      <c r="C17" s="23"/>
      <c r="D17" s="23"/>
      <c r="E17" s="24"/>
    </row>
    <row r="18" spans="2:5" x14ac:dyDescent="0.2">
      <c r="B18" s="21">
        <f>+'[3]3.vol.'!C16</f>
        <v>41913</v>
      </c>
      <c r="C18" s="23"/>
      <c r="D18" s="23"/>
      <c r="E18" s="24"/>
    </row>
    <row r="19" spans="2:5" x14ac:dyDescent="0.2">
      <c r="B19" s="21">
        <f>+'[3]3.vol.'!C17</f>
        <v>41944</v>
      </c>
      <c r="C19" s="23"/>
      <c r="D19" s="23"/>
      <c r="E19" s="24"/>
    </row>
    <row r="20" spans="2:5" ht="13.5" thickBot="1" x14ac:dyDescent="0.25">
      <c r="B20" s="25">
        <f>+'[3]3.vol.'!C18</f>
        <v>41974</v>
      </c>
      <c r="C20" s="26"/>
      <c r="D20" s="26"/>
      <c r="E20" s="27"/>
    </row>
    <row r="21" spans="2:5" x14ac:dyDescent="0.2">
      <c r="B21" s="17">
        <f>+'[3]3.vol.'!C19</f>
        <v>42005</v>
      </c>
      <c r="C21" s="19"/>
      <c r="D21" s="19"/>
      <c r="E21" s="24"/>
    </row>
    <row r="22" spans="2:5" x14ac:dyDescent="0.2">
      <c r="B22" s="21">
        <f>+'[3]3.vol.'!C20</f>
        <v>42036</v>
      </c>
      <c r="C22" s="23"/>
      <c r="D22" s="23"/>
      <c r="E22" s="28"/>
    </row>
    <row r="23" spans="2:5" x14ac:dyDescent="0.2">
      <c r="B23" s="21">
        <f>+'[3]3.vol.'!C21</f>
        <v>42064</v>
      </c>
      <c r="C23" s="23"/>
      <c r="D23" s="23"/>
      <c r="E23" s="24"/>
    </row>
    <row r="24" spans="2:5" x14ac:dyDescent="0.2">
      <c r="B24" s="21">
        <f>+'[3]3.vol.'!C22</f>
        <v>42095</v>
      </c>
      <c r="C24" s="23"/>
      <c r="D24" s="23"/>
      <c r="E24" s="24"/>
    </row>
    <row r="25" spans="2:5" x14ac:dyDescent="0.2">
      <c r="B25" s="21">
        <f>+'[3]3.vol.'!C23</f>
        <v>42125</v>
      </c>
      <c r="C25" s="23"/>
      <c r="D25" s="23"/>
      <c r="E25" s="24"/>
    </row>
    <row r="26" spans="2:5" x14ac:dyDescent="0.2">
      <c r="B26" s="21">
        <f>+'[3]3.vol.'!C24</f>
        <v>42156</v>
      </c>
      <c r="C26" s="23"/>
      <c r="D26" s="23"/>
      <c r="E26" s="24"/>
    </row>
    <row r="27" spans="2:5" x14ac:dyDescent="0.2">
      <c r="B27" s="21">
        <f>+'[3]3.vol.'!C25</f>
        <v>42186</v>
      </c>
      <c r="C27" s="23"/>
      <c r="D27" s="23"/>
      <c r="E27" s="24"/>
    </row>
    <row r="28" spans="2:5" x14ac:dyDescent="0.2">
      <c r="B28" s="21">
        <f>+'[3]3.vol.'!C26</f>
        <v>42217</v>
      </c>
      <c r="C28" s="23"/>
      <c r="D28" s="23"/>
      <c r="E28" s="24"/>
    </row>
    <row r="29" spans="2:5" x14ac:dyDescent="0.2">
      <c r="B29" s="21">
        <f>+'[3]3.vol.'!C27</f>
        <v>42248</v>
      </c>
      <c r="C29" s="23"/>
      <c r="D29" s="23"/>
      <c r="E29" s="24"/>
    </row>
    <row r="30" spans="2:5" x14ac:dyDescent="0.2">
      <c r="B30" s="21">
        <f>+'[3]3.vol.'!C28</f>
        <v>42278</v>
      </c>
      <c r="C30" s="23"/>
      <c r="D30" s="23"/>
      <c r="E30" s="24"/>
    </row>
    <row r="31" spans="2:5" x14ac:dyDescent="0.2">
      <c r="B31" s="21">
        <f>+'[3]3.vol.'!C29</f>
        <v>42309</v>
      </c>
      <c r="C31" s="23"/>
      <c r="D31" s="23"/>
      <c r="E31" s="24"/>
    </row>
    <row r="32" spans="2:5" ht="13.5" thickBot="1" x14ac:dyDescent="0.25">
      <c r="B32" s="25">
        <f>+'[3]3.vol.'!C30</f>
        <v>42339</v>
      </c>
      <c r="C32" s="26"/>
      <c r="D32" s="26"/>
      <c r="E32" s="29"/>
    </row>
    <row r="33" spans="2:5" x14ac:dyDescent="0.2">
      <c r="B33" s="17">
        <f>+'[3]3.vol.'!C31</f>
        <v>42370</v>
      </c>
      <c r="C33" s="19"/>
      <c r="D33" s="30"/>
      <c r="E33" s="18"/>
    </row>
    <row r="34" spans="2:5" x14ac:dyDescent="0.2">
      <c r="B34" s="21">
        <f>+'[3]3.vol.'!C32</f>
        <v>42401</v>
      </c>
      <c r="C34" s="23"/>
      <c r="D34" s="31"/>
      <c r="E34" s="22"/>
    </row>
    <row r="35" spans="2:5" x14ac:dyDescent="0.2">
      <c r="B35" s="21">
        <f>+'[3]3.vol.'!C33</f>
        <v>42430</v>
      </c>
      <c r="C35" s="23"/>
      <c r="D35" s="31"/>
      <c r="E35" s="22"/>
    </row>
    <row r="36" spans="2:5" x14ac:dyDescent="0.2">
      <c r="B36" s="21">
        <f>+'[3]3.vol.'!C34</f>
        <v>42461</v>
      </c>
      <c r="C36" s="23"/>
      <c r="D36" s="31"/>
      <c r="E36" s="22"/>
    </row>
    <row r="37" spans="2:5" x14ac:dyDescent="0.2">
      <c r="B37" s="21">
        <f>+'[3]3.vol.'!C35</f>
        <v>42491</v>
      </c>
      <c r="C37" s="23"/>
      <c r="D37" s="31"/>
      <c r="E37" s="22"/>
    </row>
    <row r="38" spans="2:5" x14ac:dyDescent="0.2">
      <c r="B38" s="21">
        <f>+'[3]3.vol.'!C36</f>
        <v>42522</v>
      </c>
      <c r="C38" s="23"/>
      <c r="D38" s="31"/>
      <c r="E38" s="22"/>
    </row>
    <row r="39" spans="2:5" x14ac:dyDescent="0.2">
      <c r="B39" s="21">
        <f>+'[3]3.vol.'!C37</f>
        <v>42552</v>
      </c>
      <c r="C39" s="23"/>
      <c r="D39" s="31"/>
      <c r="E39" s="22"/>
    </row>
    <row r="40" spans="2:5" x14ac:dyDescent="0.2">
      <c r="B40" s="21">
        <f>+'[3]3.vol.'!C38</f>
        <v>42583</v>
      </c>
      <c r="C40" s="23"/>
      <c r="D40" s="31"/>
      <c r="E40" s="22"/>
    </row>
    <row r="41" spans="2:5" x14ac:dyDescent="0.2">
      <c r="B41" s="21">
        <f>+'[3]3.vol.'!C39</f>
        <v>42614</v>
      </c>
      <c r="C41" s="23"/>
      <c r="D41" s="31"/>
      <c r="E41" s="22"/>
    </row>
    <row r="42" spans="2:5" x14ac:dyDescent="0.2">
      <c r="B42" s="21">
        <f>+'[3]3.vol.'!C40</f>
        <v>42644</v>
      </c>
      <c r="C42" s="23"/>
      <c r="D42" s="31"/>
      <c r="E42" s="22"/>
    </row>
    <row r="43" spans="2:5" x14ac:dyDescent="0.2">
      <c r="B43" s="21">
        <f>+'[3]3.vol.'!C41</f>
        <v>42675</v>
      </c>
      <c r="C43" s="23"/>
      <c r="D43" s="31"/>
      <c r="E43" s="22"/>
    </row>
    <row r="44" spans="2:5" ht="13.5" thickBot="1" x14ac:dyDescent="0.25">
      <c r="B44" s="61">
        <f>+'[3]3.vol.'!C42</f>
        <v>42705</v>
      </c>
      <c r="C44" s="89"/>
      <c r="D44" s="90"/>
      <c r="E44" s="57"/>
    </row>
    <row r="45" spans="2:5" x14ac:dyDescent="0.2">
      <c r="B45" s="17">
        <f>+'[3]3.vol.'!C43</f>
        <v>42736</v>
      </c>
      <c r="C45" s="19"/>
      <c r="D45" s="19"/>
      <c r="E45" s="18"/>
    </row>
    <row r="46" spans="2:5" x14ac:dyDescent="0.2">
      <c r="B46" s="21">
        <f>+'[3]3.vol.'!C44</f>
        <v>42767</v>
      </c>
      <c r="C46" s="23"/>
      <c r="D46" s="23"/>
      <c r="E46" s="22"/>
    </row>
    <row r="47" spans="2:5" x14ac:dyDescent="0.2">
      <c r="B47" s="21">
        <f>+'[3]3.vol.'!C45</f>
        <v>42795</v>
      </c>
      <c r="C47" s="23"/>
      <c r="D47" s="23"/>
      <c r="E47" s="22"/>
    </row>
    <row r="48" spans="2:5" x14ac:dyDescent="0.2">
      <c r="B48" s="21">
        <f>+'[3]3.vol.'!C46</f>
        <v>42826</v>
      </c>
      <c r="C48" s="23"/>
      <c r="D48" s="23"/>
      <c r="E48" s="22"/>
    </row>
    <row r="49" spans="2:6" ht="13.5" thickBot="1" x14ac:dyDescent="0.25">
      <c r="B49" s="25">
        <f>+'[3]3.vol.'!C47</f>
        <v>42856</v>
      </c>
      <c r="C49" s="26"/>
      <c r="D49" s="26"/>
      <c r="E49" s="33"/>
    </row>
    <row r="50" spans="2:6" ht="13.5" thickBot="1" x14ac:dyDescent="0.25">
      <c r="B50" s="34"/>
      <c r="C50" s="35"/>
      <c r="D50" s="35"/>
      <c r="E50" s="36"/>
    </row>
    <row r="51" spans="2:6" x14ac:dyDescent="0.2">
      <c r="B51" s="58">
        <v>2010</v>
      </c>
      <c r="C51" s="19"/>
      <c r="D51" s="19"/>
      <c r="E51" s="19"/>
      <c r="F51" s="35"/>
    </row>
    <row r="52" spans="2:6" x14ac:dyDescent="0.2">
      <c r="B52" s="194">
        <v>2011</v>
      </c>
      <c r="C52" s="189"/>
      <c r="D52" s="189"/>
      <c r="E52" s="189"/>
      <c r="F52" s="35"/>
    </row>
    <row r="53" spans="2:6" x14ac:dyDescent="0.2">
      <c r="B53" s="194">
        <v>2012</v>
      </c>
      <c r="C53" s="189"/>
      <c r="D53" s="189"/>
      <c r="E53" s="189"/>
      <c r="F53" s="35"/>
    </row>
    <row r="54" spans="2:6" x14ac:dyDescent="0.2">
      <c r="B54" s="194">
        <v>2013</v>
      </c>
      <c r="C54" s="189"/>
      <c r="D54" s="189"/>
      <c r="E54" s="189"/>
      <c r="F54" s="35"/>
    </row>
    <row r="55" spans="2:6" x14ac:dyDescent="0.2">
      <c r="B55" s="194">
        <v>2014</v>
      </c>
      <c r="C55" s="189"/>
      <c r="D55" s="189"/>
      <c r="E55" s="189"/>
      <c r="F55" s="35"/>
    </row>
    <row r="56" spans="2:6" x14ac:dyDescent="0.2">
      <c r="B56" s="59">
        <v>2015</v>
      </c>
      <c r="C56" s="23"/>
      <c r="D56" s="23"/>
      <c r="E56" s="23"/>
      <c r="F56" s="35"/>
    </row>
    <row r="57" spans="2:6" ht="13.5" thickBot="1" x14ac:dyDescent="0.25">
      <c r="B57" s="60">
        <v>2016</v>
      </c>
      <c r="C57" s="26"/>
      <c r="D57" s="26"/>
      <c r="E57" s="26"/>
    </row>
    <row r="58" spans="2:6" ht="13.5" thickBot="1" x14ac:dyDescent="0.25">
      <c r="B58" s="34"/>
      <c r="C58" s="35"/>
      <c r="D58" s="35"/>
      <c r="E58" s="35"/>
    </row>
    <row r="59" spans="2:6" x14ac:dyDescent="0.2">
      <c r="B59" s="190" t="s">
        <v>99</v>
      </c>
      <c r="C59" s="19"/>
      <c r="D59" s="19"/>
      <c r="E59" s="19"/>
    </row>
    <row r="60" spans="2:6" ht="13.5" thickBot="1" x14ac:dyDescent="0.25">
      <c r="B60" s="191" t="s">
        <v>98</v>
      </c>
      <c r="C60" s="26"/>
      <c r="D60" s="26"/>
      <c r="E60" s="26"/>
    </row>
    <row r="61" spans="2:6" x14ac:dyDescent="0.2">
      <c r="C61" s="8"/>
      <c r="D61" s="8"/>
    </row>
    <row r="62" spans="2:6" x14ac:dyDescent="0.2">
      <c r="B62" s="93"/>
      <c r="C62" s="8"/>
      <c r="D62" s="8"/>
    </row>
  </sheetData>
  <sheetProtection formatCells="0" formatColumns="0" formatRows="0"/>
  <mergeCells count="1"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orientation="portrait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zoomScale="75" workbookViewId="0">
      <selection sqref="A1:C60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  <col min="4" max="4" width="5.140625" customWidth="1"/>
  </cols>
  <sheetData>
    <row r="1" spans="1:6" x14ac:dyDescent="0.2">
      <c r="A1" s="6" t="s">
        <v>82</v>
      </c>
      <c r="B1" s="7"/>
      <c r="C1" s="7"/>
    </row>
    <row r="2" spans="1:6" x14ac:dyDescent="0.2">
      <c r="A2" s="6" t="s">
        <v>37</v>
      </c>
      <c r="B2" s="7"/>
      <c r="C2" s="7"/>
    </row>
    <row r="3" spans="1:6" x14ac:dyDescent="0.2">
      <c r="A3" s="132" t="str">
        <f>+'1.modelos prod.invest.'!A3</f>
        <v>Papel Estucado</v>
      </c>
      <c r="B3" s="184"/>
      <c r="C3" s="7"/>
    </row>
    <row r="4" spans="1:6" x14ac:dyDescent="0.2">
      <c r="A4" s="241" t="s">
        <v>38</v>
      </c>
      <c r="B4" s="241"/>
      <c r="C4" s="241"/>
    </row>
    <row r="5" spans="1:6" ht="13.5" thickBot="1" x14ac:dyDescent="0.25">
      <c r="A5" s="6"/>
      <c r="B5" s="7"/>
      <c r="C5" s="7"/>
    </row>
    <row r="6" spans="1:6" x14ac:dyDescent="0.2">
      <c r="A6" s="62" t="s">
        <v>51</v>
      </c>
      <c r="B6" s="242" t="s">
        <v>100</v>
      </c>
      <c r="C6" s="244" t="s">
        <v>57</v>
      </c>
      <c r="D6" s="1"/>
      <c r="E6" s="1"/>
      <c r="F6" s="1"/>
    </row>
    <row r="7" spans="1:6" ht="13.5" thickBot="1" x14ac:dyDescent="0.25">
      <c r="A7" s="63" t="s">
        <v>52</v>
      </c>
      <c r="B7" s="243"/>
      <c r="C7" s="245"/>
    </row>
    <row r="8" spans="1:6" x14ac:dyDescent="0.2">
      <c r="A8" s="17">
        <f>+'6.c. precios 85 g'!B9</f>
        <v>41640</v>
      </c>
      <c r="B8" s="76"/>
      <c r="C8" s="76"/>
    </row>
    <row r="9" spans="1:6" x14ac:dyDescent="0.2">
      <c r="A9" s="21">
        <f>+'6.c. precios 85 g'!B10</f>
        <v>41671</v>
      </c>
      <c r="B9" s="77"/>
      <c r="C9" s="77"/>
    </row>
    <row r="10" spans="1:6" x14ac:dyDescent="0.2">
      <c r="A10" s="21">
        <f>+'6.c. precios 85 g'!B11</f>
        <v>41699</v>
      </c>
      <c r="B10" s="77"/>
      <c r="C10" s="77"/>
    </row>
    <row r="11" spans="1:6" x14ac:dyDescent="0.2">
      <c r="A11" s="21">
        <f>+'6.c. precios 85 g'!B12</f>
        <v>41730</v>
      </c>
      <c r="B11" s="77"/>
      <c r="C11" s="77"/>
    </row>
    <row r="12" spans="1:6" x14ac:dyDescent="0.2">
      <c r="A12" s="21">
        <f>+'6.c. precios 85 g'!B13</f>
        <v>41760</v>
      </c>
      <c r="B12" s="77"/>
      <c r="C12" s="77"/>
    </row>
    <row r="13" spans="1:6" x14ac:dyDescent="0.2">
      <c r="A13" s="21">
        <f>+'6.c. precios 85 g'!B14</f>
        <v>41791</v>
      </c>
      <c r="B13" s="77"/>
      <c r="C13" s="77"/>
    </row>
    <row r="14" spans="1:6" x14ac:dyDescent="0.2">
      <c r="A14" s="21">
        <f>+'6.c. precios 85 g'!B15</f>
        <v>41821</v>
      </c>
      <c r="B14" s="77"/>
      <c r="C14" s="77"/>
    </row>
    <row r="15" spans="1:6" x14ac:dyDescent="0.2">
      <c r="A15" s="21">
        <f>+'6.c. precios 85 g'!B16</f>
        <v>41852</v>
      </c>
      <c r="B15" s="77"/>
      <c r="C15" s="77"/>
    </row>
    <row r="16" spans="1:6" x14ac:dyDescent="0.2">
      <c r="A16" s="21">
        <f>+'6.c. precios 85 g'!B17</f>
        <v>41883</v>
      </c>
      <c r="B16" s="77"/>
      <c r="C16" s="77"/>
    </row>
    <row r="17" spans="1:3" x14ac:dyDescent="0.2">
      <c r="A17" s="21">
        <f>+'6.c. precios 85 g'!B18</f>
        <v>41913</v>
      </c>
      <c r="B17" s="77"/>
      <c r="C17" s="77"/>
    </row>
    <row r="18" spans="1:3" x14ac:dyDescent="0.2">
      <c r="A18" s="21">
        <f>+'6.c. precios 85 g'!B19</f>
        <v>41944</v>
      </c>
      <c r="B18" s="77"/>
      <c r="C18" s="77"/>
    </row>
    <row r="19" spans="1:3" ht="13.5" thickBot="1" x14ac:dyDescent="0.25">
      <c r="A19" s="25">
        <f>+'6.c. precios 85 g'!B20</f>
        <v>41974</v>
      </c>
      <c r="B19" s="78"/>
      <c r="C19" s="78"/>
    </row>
    <row r="20" spans="1:3" x14ac:dyDescent="0.2">
      <c r="A20" s="17">
        <f>+'6.c. precios 85 g'!B21</f>
        <v>42005</v>
      </c>
      <c r="B20" s="76"/>
      <c r="C20" s="76"/>
    </row>
    <row r="21" spans="1:3" x14ac:dyDescent="0.2">
      <c r="A21" s="21">
        <f>+'6.c. precios 85 g'!B22</f>
        <v>42036</v>
      </c>
      <c r="B21" s="77"/>
      <c r="C21" s="77"/>
    </row>
    <row r="22" spans="1:3" x14ac:dyDescent="0.2">
      <c r="A22" s="21">
        <f>+'6.c. precios 85 g'!B23</f>
        <v>42064</v>
      </c>
      <c r="B22" s="77"/>
      <c r="C22" s="77"/>
    </row>
    <row r="23" spans="1:3" x14ac:dyDescent="0.2">
      <c r="A23" s="21">
        <f>+'6.c. precios 85 g'!B24</f>
        <v>42095</v>
      </c>
      <c r="B23" s="77"/>
      <c r="C23" s="77"/>
    </row>
    <row r="24" spans="1:3" x14ac:dyDescent="0.2">
      <c r="A24" s="21">
        <f>+'6.c. precios 85 g'!B25</f>
        <v>42125</v>
      </c>
      <c r="B24" s="77"/>
      <c r="C24" s="77"/>
    </row>
    <row r="25" spans="1:3" x14ac:dyDescent="0.2">
      <c r="A25" s="21">
        <f>+'6.c. precios 85 g'!B26</f>
        <v>42156</v>
      </c>
      <c r="B25" s="77"/>
      <c r="C25" s="77"/>
    </row>
    <row r="26" spans="1:3" x14ac:dyDescent="0.2">
      <c r="A26" s="21">
        <f>+'6.c. precios 85 g'!B27</f>
        <v>42186</v>
      </c>
      <c r="B26" s="77"/>
      <c r="C26" s="77"/>
    </row>
    <row r="27" spans="1:3" x14ac:dyDescent="0.2">
      <c r="A27" s="21">
        <f>+'6.c. precios 85 g'!B28</f>
        <v>42217</v>
      </c>
      <c r="B27" s="77"/>
      <c r="C27" s="77"/>
    </row>
    <row r="28" spans="1:3" x14ac:dyDescent="0.2">
      <c r="A28" s="21">
        <f>+'6.c. precios 85 g'!B29</f>
        <v>42248</v>
      </c>
      <c r="B28" s="77"/>
      <c r="C28" s="77"/>
    </row>
    <row r="29" spans="1:3" x14ac:dyDescent="0.2">
      <c r="A29" s="21">
        <f>+'6.c. precios 85 g'!B30</f>
        <v>42278</v>
      </c>
      <c r="B29" s="77"/>
      <c r="C29" s="77"/>
    </row>
    <row r="30" spans="1:3" x14ac:dyDescent="0.2">
      <c r="A30" s="21">
        <f>+'6.c. precios 85 g'!B31</f>
        <v>42309</v>
      </c>
      <c r="B30" s="77"/>
      <c r="C30" s="77"/>
    </row>
    <row r="31" spans="1:3" ht="13.5" thickBot="1" x14ac:dyDescent="0.25">
      <c r="A31" s="25">
        <f>+'6.c. precios 85 g'!B32</f>
        <v>42339</v>
      </c>
      <c r="B31" s="78"/>
      <c r="C31" s="78"/>
    </row>
    <row r="32" spans="1:3" x14ac:dyDescent="0.2">
      <c r="A32" s="17">
        <f>+'6.c. precios 85 g'!B33</f>
        <v>42370</v>
      </c>
      <c r="B32" s="76"/>
      <c r="C32" s="76"/>
    </row>
    <row r="33" spans="1:3" x14ac:dyDescent="0.2">
      <c r="A33" s="21">
        <f>+'6.c. precios 85 g'!B34</f>
        <v>42401</v>
      </c>
      <c r="B33" s="77"/>
      <c r="C33" s="77"/>
    </row>
    <row r="34" spans="1:3" x14ac:dyDescent="0.2">
      <c r="A34" s="21">
        <f>+'6.c. precios 85 g'!B35</f>
        <v>42430</v>
      </c>
      <c r="B34" s="77"/>
      <c r="C34" s="77"/>
    </row>
    <row r="35" spans="1:3" x14ac:dyDescent="0.2">
      <c r="A35" s="21">
        <f>+'6.c. precios 85 g'!B36</f>
        <v>42461</v>
      </c>
      <c r="B35" s="77"/>
      <c r="C35" s="77"/>
    </row>
    <row r="36" spans="1:3" x14ac:dyDescent="0.2">
      <c r="A36" s="21">
        <f>+'6.c. precios 85 g'!B37</f>
        <v>42491</v>
      </c>
      <c r="B36" s="77"/>
      <c r="C36" s="77"/>
    </row>
    <row r="37" spans="1:3" x14ac:dyDescent="0.2">
      <c r="A37" s="21">
        <f>+'6.c. precios 85 g'!B38</f>
        <v>42522</v>
      </c>
      <c r="B37" s="77"/>
      <c r="C37" s="77"/>
    </row>
    <row r="38" spans="1:3" x14ac:dyDescent="0.2">
      <c r="A38" s="21">
        <f>+'6.c. precios 85 g'!B39</f>
        <v>42552</v>
      </c>
      <c r="B38" s="77"/>
      <c r="C38" s="77"/>
    </row>
    <row r="39" spans="1:3" x14ac:dyDescent="0.2">
      <c r="A39" s="21">
        <f>+'6.c. precios 85 g'!B40</f>
        <v>42583</v>
      </c>
      <c r="B39" s="77"/>
      <c r="C39" s="77"/>
    </row>
    <row r="40" spans="1:3" x14ac:dyDescent="0.2">
      <c r="A40" s="21">
        <f>+'6.c. precios 85 g'!B41</f>
        <v>42614</v>
      </c>
      <c r="B40" s="77"/>
      <c r="C40" s="77"/>
    </row>
    <row r="41" spans="1:3" x14ac:dyDescent="0.2">
      <c r="A41" s="21">
        <f>+'6.c. precios 85 g'!B42</f>
        <v>42644</v>
      </c>
      <c r="B41" s="77"/>
      <c r="C41" s="77"/>
    </row>
    <row r="42" spans="1:3" x14ac:dyDescent="0.2">
      <c r="A42" s="21">
        <f>+'6.c. precios 85 g'!B43</f>
        <v>42675</v>
      </c>
      <c r="B42" s="77"/>
      <c r="C42" s="77"/>
    </row>
    <row r="43" spans="1:3" ht="13.5" thickBot="1" x14ac:dyDescent="0.25">
      <c r="A43" s="25">
        <f>+'6.c. precios 85 g'!B44</f>
        <v>42705</v>
      </c>
      <c r="B43" s="78"/>
      <c r="C43" s="78"/>
    </row>
    <row r="44" spans="1:3" x14ac:dyDescent="0.2">
      <c r="A44" s="17">
        <f>+'6.c. precios 85 g'!B45</f>
        <v>42736</v>
      </c>
      <c r="B44" s="76"/>
      <c r="C44" s="76"/>
    </row>
    <row r="45" spans="1:3" x14ac:dyDescent="0.2">
      <c r="A45" s="21">
        <f>+'6.c. precios 85 g'!B46</f>
        <v>42767</v>
      </c>
      <c r="B45" s="77"/>
      <c r="C45" s="77"/>
    </row>
    <row r="46" spans="1:3" x14ac:dyDescent="0.2">
      <c r="A46" s="21">
        <f>+'6.c. precios 85 g'!B47</f>
        <v>42795</v>
      </c>
      <c r="B46" s="77"/>
      <c r="C46" s="77"/>
    </row>
    <row r="47" spans="1:3" x14ac:dyDescent="0.2">
      <c r="A47" s="21">
        <f>+'6.c. precios 85 g'!B48</f>
        <v>42826</v>
      </c>
      <c r="B47" s="77"/>
      <c r="C47" s="77"/>
    </row>
    <row r="48" spans="1:3" ht="13.5" thickBot="1" x14ac:dyDescent="0.25">
      <c r="A48" s="25">
        <f>+'6.c. precios 85 g'!B49</f>
        <v>42856</v>
      </c>
      <c r="B48" s="78"/>
      <c r="C48" s="78"/>
    </row>
    <row r="49" spans="1:5" s="1" customFormat="1" ht="13.5" thickBot="1" x14ac:dyDescent="0.25">
      <c r="A49" s="34"/>
      <c r="B49" s="79"/>
      <c r="C49" s="79"/>
    </row>
    <row r="50" spans="1:5" x14ac:dyDescent="0.2">
      <c r="A50" s="58">
        <v>2010</v>
      </c>
      <c r="B50" s="76"/>
      <c r="C50" s="76"/>
    </row>
    <row r="51" spans="1:5" x14ac:dyDescent="0.2">
      <c r="A51" s="194">
        <v>2011</v>
      </c>
      <c r="B51" s="195"/>
      <c r="C51" s="195"/>
    </row>
    <row r="52" spans="1:5" x14ac:dyDescent="0.2">
      <c r="A52" s="194">
        <v>2012</v>
      </c>
      <c r="B52" s="195"/>
      <c r="C52" s="195"/>
    </row>
    <row r="53" spans="1:5" x14ac:dyDescent="0.2">
      <c r="A53" s="194">
        <v>2013</v>
      </c>
      <c r="B53" s="195"/>
      <c r="C53" s="195"/>
    </row>
    <row r="54" spans="1:5" x14ac:dyDescent="0.2">
      <c r="A54" s="194">
        <v>2014</v>
      </c>
      <c r="B54" s="195"/>
      <c r="C54" s="195"/>
    </row>
    <row r="55" spans="1:5" x14ac:dyDescent="0.2">
      <c r="A55" s="59">
        <v>2015</v>
      </c>
      <c r="B55" s="77"/>
      <c r="C55" s="77"/>
    </row>
    <row r="56" spans="1:5" ht="13.5" thickBot="1" x14ac:dyDescent="0.25">
      <c r="A56" s="60">
        <v>2016</v>
      </c>
      <c r="B56" s="78"/>
      <c r="C56" s="78"/>
      <c r="D56" s="1"/>
      <c r="E56" s="1"/>
    </row>
    <row r="57" spans="1:5" ht="13.5" thickBot="1" x14ac:dyDescent="0.25">
      <c r="A57" s="34"/>
      <c r="B57" s="79"/>
      <c r="C57" s="79"/>
      <c r="D57" s="1"/>
      <c r="E57" s="1"/>
    </row>
    <row r="58" spans="1:5" x14ac:dyDescent="0.2">
      <c r="A58" s="17" t="s">
        <v>99</v>
      </c>
      <c r="B58" s="76"/>
      <c r="C58" s="76"/>
    </row>
    <row r="59" spans="1:5" ht="13.5" thickBot="1" x14ac:dyDescent="0.25">
      <c r="A59" s="25" t="s">
        <v>98</v>
      </c>
      <c r="B59" s="78"/>
      <c r="C59" s="78"/>
    </row>
    <row r="60" spans="1:5" x14ac:dyDescent="0.2">
      <c r="A60" s="80"/>
      <c r="B60" s="8"/>
      <c r="C60" s="8"/>
    </row>
    <row r="61" spans="1:5" x14ac:dyDescent="0.2">
      <c r="A61" s="80"/>
      <c r="B61" s="8"/>
      <c r="C61" s="8"/>
    </row>
    <row r="62" spans="1:5" x14ac:dyDescent="0.2">
      <c r="A62" s="8"/>
      <c r="B62" s="8"/>
      <c r="C62" s="8"/>
    </row>
    <row r="63" spans="1:5" x14ac:dyDescent="0.2">
      <c r="A63" s="8"/>
      <c r="B63" s="8"/>
      <c r="C63" s="8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1"/>
  <sheetViews>
    <sheetView showGridLines="0" zoomScale="75" workbookViewId="0">
      <selection sqref="A1:I61"/>
    </sheetView>
  </sheetViews>
  <sheetFormatPr baseColWidth="10" defaultRowHeight="12.75" x14ac:dyDescent="0.2"/>
  <cols>
    <col min="1" max="1" width="16.140625" style="8" customWidth="1"/>
    <col min="2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232" t="s">
        <v>64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2">
      <c r="A2" s="6" t="s">
        <v>71</v>
      </c>
      <c r="B2" s="6"/>
      <c r="C2" s="6"/>
      <c r="D2" s="82"/>
      <c r="E2" s="82"/>
      <c r="F2" s="82"/>
      <c r="G2" s="82"/>
      <c r="H2" s="82"/>
      <c r="I2" s="82"/>
    </row>
    <row r="3" spans="1:9" x14ac:dyDescent="0.2">
      <c r="A3" s="182" t="str">
        <f>+'1.modelos prod.invest.'!A3</f>
        <v>Papel Estucado</v>
      </c>
      <c r="B3" s="196"/>
      <c r="C3" s="196"/>
      <c r="D3" s="197"/>
      <c r="E3" s="197"/>
      <c r="F3" s="197"/>
      <c r="G3" s="197"/>
      <c r="H3" s="197"/>
      <c r="I3" s="197"/>
    </row>
    <row r="4" spans="1:9" x14ac:dyDescent="0.2">
      <c r="A4" s="182" t="s">
        <v>101</v>
      </c>
      <c r="B4" s="182"/>
      <c r="C4" s="182"/>
      <c r="D4" s="197"/>
      <c r="E4" s="197"/>
      <c r="F4" s="197"/>
      <c r="G4" s="197"/>
      <c r="H4" s="197"/>
      <c r="I4" s="197"/>
    </row>
    <row r="5" spans="1:9" ht="13.5" thickBot="1" x14ac:dyDescent="0.25">
      <c r="D5" s="36"/>
      <c r="E5" s="82"/>
      <c r="F5" s="82"/>
      <c r="G5" s="82"/>
      <c r="H5" s="82"/>
      <c r="I5" s="82"/>
    </row>
    <row r="6" spans="1:9" x14ac:dyDescent="0.2">
      <c r="A6" s="15" t="s">
        <v>51</v>
      </c>
      <c r="B6" s="122" t="s">
        <v>72</v>
      </c>
      <c r="C6" s="123"/>
      <c r="D6" s="122" t="s">
        <v>72</v>
      </c>
      <c r="E6" s="123"/>
      <c r="F6" s="122" t="s">
        <v>72</v>
      </c>
      <c r="G6" s="123"/>
      <c r="H6" s="122" t="s">
        <v>75</v>
      </c>
      <c r="I6" s="123"/>
    </row>
    <row r="7" spans="1:9" ht="13.5" thickBot="1" x14ac:dyDescent="0.25">
      <c r="A7" s="124" t="s">
        <v>52</v>
      </c>
      <c r="B7" s="86" t="s">
        <v>109</v>
      </c>
      <c r="C7" s="88" t="s">
        <v>73</v>
      </c>
      <c r="D7" s="86" t="s">
        <v>109</v>
      </c>
      <c r="E7" s="125" t="s">
        <v>73</v>
      </c>
      <c r="F7" s="86" t="s">
        <v>109</v>
      </c>
      <c r="G7" s="125" t="s">
        <v>73</v>
      </c>
      <c r="H7" s="86" t="s">
        <v>109</v>
      </c>
      <c r="I7" s="125" t="s">
        <v>73</v>
      </c>
    </row>
    <row r="8" spans="1:9" x14ac:dyDescent="0.2">
      <c r="A8" s="17">
        <f>+'7- Compras internas'!A8</f>
        <v>41640</v>
      </c>
      <c r="B8" s="17"/>
      <c r="C8" s="17"/>
      <c r="D8" s="18"/>
      <c r="E8" s="19"/>
      <c r="F8" s="18"/>
      <c r="G8" s="19"/>
      <c r="H8" s="18"/>
      <c r="I8" s="19"/>
    </row>
    <row r="9" spans="1:9" x14ac:dyDescent="0.2">
      <c r="A9" s="21">
        <f>+'7- Compras internas'!A9</f>
        <v>41671</v>
      </c>
      <c r="B9" s="21"/>
      <c r="C9" s="21"/>
      <c r="D9" s="22"/>
      <c r="E9" s="23"/>
      <c r="F9" s="22"/>
      <c r="G9" s="23"/>
      <c r="H9" s="22"/>
      <c r="I9" s="23"/>
    </row>
    <row r="10" spans="1:9" x14ac:dyDescent="0.2">
      <c r="A10" s="21">
        <f>+'7- Compras internas'!A10</f>
        <v>41699</v>
      </c>
      <c r="B10" s="21"/>
      <c r="C10" s="21"/>
      <c r="D10" s="22"/>
      <c r="E10" s="23"/>
      <c r="F10" s="22"/>
      <c r="G10" s="23"/>
      <c r="H10" s="22"/>
      <c r="I10" s="23"/>
    </row>
    <row r="11" spans="1:9" x14ac:dyDescent="0.2">
      <c r="A11" s="21">
        <f>+'7- Compras internas'!A11</f>
        <v>41730</v>
      </c>
      <c r="B11" s="21"/>
      <c r="C11" s="21"/>
      <c r="D11" s="22"/>
      <c r="E11" s="23"/>
      <c r="F11" s="22"/>
      <c r="G11" s="23"/>
      <c r="H11" s="22"/>
      <c r="I11" s="23"/>
    </row>
    <row r="12" spans="1:9" x14ac:dyDescent="0.2">
      <c r="A12" s="21">
        <f>+'7- Compras internas'!A12</f>
        <v>41760</v>
      </c>
      <c r="B12" s="21"/>
      <c r="C12" s="21"/>
      <c r="D12" s="23"/>
      <c r="E12" s="23"/>
      <c r="F12" s="23"/>
      <c r="G12" s="23"/>
      <c r="H12" s="23"/>
      <c r="I12" s="23"/>
    </row>
    <row r="13" spans="1:9" x14ac:dyDescent="0.2">
      <c r="A13" s="21">
        <f>+'7- Compras internas'!A13</f>
        <v>41791</v>
      </c>
      <c r="B13" s="21"/>
      <c r="C13" s="21"/>
      <c r="D13" s="22"/>
      <c r="E13" s="23"/>
      <c r="F13" s="22"/>
      <c r="G13" s="23"/>
      <c r="H13" s="22"/>
      <c r="I13" s="23"/>
    </row>
    <row r="14" spans="1:9" x14ac:dyDescent="0.2">
      <c r="A14" s="21">
        <f>+'7- Compras internas'!A14</f>
        <v>41821</v>
      </c>
      <c r="B14" s="21"/>
      <c r="C14" s="21"/>
      <c r="D14" s="23"/>
      <c r="E14" s="23"/>
      <c r="F14" s="23"/>
      <c r="G14" s="23"/>
      <c r="H14" s="23"/>
      <c r="I14" s="23"/>
    </row>
    <row r="15" spans="1:9" x14ac:dyDescent="0.2">
      <c r="A15" s="21">
        <f>+'7- Compras internas'!A15</f>
        <v>41852</v>
      </c>
      <c r="B15" s="21"/>
      <c r="C15" s="21"/>
      <c r="D15" s="23"/>
      <c r="E15" s="23"/>
      <c r="F15" s="23"/>
      <c r="G15" s="23"/>
      <c r="H15" s="23"/>
      <c r="I15" s="23"/>
    </row>
    <row r="16" spans="1:9" x14ac:dyDescent="0.2">
      <c r="A16" s="21">
        <f>+'7- Compras internas'!A16</f>
        <v>41883</v>
      </c>
      <c r="B16" s="21"/>
      <c r="C16" s="21"/>
      <c r="D16" s="23"/>
      <c r="E16" s="23"/>
      <c r="F16" s="23"/>
      <c r="G16" s="23"/>
      <c r="H16" s="23"/>
      <c r="I16" s="23"/>
    </row>
    <row r="17" spans="1:9" x14ac:dyDescent="0.2">
      <c r="A17" s="21">
        <f>+'7- Compras internas'!A17</f>
        <v>41913</v>
      </c>
      <c r="B17" s="21"/>
      <c r="C17" s="21"/>
      <c r="D17" s="23"/>
      <c r="E17" s="23"/>
      <c r="F17" s="23"/>
      <c r="G17" s="23"/>
      <c r="H17" s="23"/>
      <c r="I17" s="23"/>
    </row>
    <row r="18" spans="1:9" x14ac:dyDescent="0.2">
      <c r="A18" s="21">
        <f>+'7- Compras internas'!A18</f>
        <v>41944</v>
      </c>
      <c r="B18" s="21"/>
      <c r="C18" s="21"/>
      <c r="D18" s="23"/>
      <c r="E18" s="23"/>
      <c r="F18" s="23"/>
      <c r="G18" s="23"/>
      <c r="H18" s="23"/>
      <c r="I18" s="23"/>
    </row>
    <row r="19" spans="1:9" ht="13.5" thickBot="1" x14ac:dyDescent="0.25">
      <c r="A19" s="25">
        <f>+'7- Compras internas'!A19</f>
        <v>41974</v>
      </c>
      <c r="B19" s="25"/>
      <c r="C19" s="25"/>
      <c r="D19" s="26"/>
      <c r="E19" s="26"/>
      <c r="F19" s="26"/>
      <c r="G19" s="26"/>
      <c r="H19" s="26"/>
      <c r="I19" s="26"/>
    </row>
    <row r="20" spans="1:9" x14ac:dyDescent="0.2">
      <c r="A20" s="17">
        <f>+'7- Compras internas'!A20</f>
        <v>42005</v>
      </c>
      <c r="B20" s="17"/>
      <c r="C20" s="17"/>
      <c r="D20" s="19"/>
      <c r="E20" s="19"/>
      <c r="F20" s="19"/>
      <c r="G20" s="19"/>
      <c r="H20" s="19"/>
      <c r="I20" s="19"/>
    </row>
    <row r="21" spans="1:9" x14ac:dyDescent="0.2">
      <c r="A21" s="21">
        <f>+'7- Compras internas'!A21</f>
        <v>42036</v>
      </c>
      <c r="B21" s="21"/>
      <c r="C21" s="21"/>
      <c r="D21" s="23"/>
      <c r="E21" s="23"/>
      <c r="F21" s="23"/>
      <c r="G21" s="23"/>
      <c r="H21" s="23"/>
      <c r="I21" s="23"/>
    </row>
    <row r="22" spans="1:9" x14ac:dyDescent="0.2">
      <c r="A22" s="21">
        <f>+'7- Compras internas'!A22</f>
        <v>42064</v>
      </c>
      <c r="B22" s="21"/>
      <c r="C22" s="21"/>
      <c r="D22" s="23"/>
      <c r="E22" s="23"/>
      <c r="F22" s="23"/>
      <c r="G22" s="23"/>
      <c r="H22" s="23"/>
      <c r="I22" s="23"/>
    </row>
    <row r="23" spans="1:9" x14ac:dyDescent="0.2">
      <c r="A23" s="21">
        <f>+'7- Compras internas'!A23</f>
        <v>42095</v>
      </c>
      <c r="B23" s="21"/>
      <c r="C23" s="21"/>
      <c r="D23" s="23"/>
      <c r="E23" s="23"/>
      <c r="F23" s="23"/>
      <c r="G23" s="23"/>
      <c r="H23" s="23"/>
      <c r="I23" s="23"/>
    </row>
    <row r="24" spans="1:9" x14ac:dyDescent="0.2">
      <c r="A24" s="21">
        <f>+'7- Compras internas'!A24</f>
        <v>42125</v>
      </c>
      <c r="B24" s="21"/>
      <c r="C24" s="21"/>
      <c r="D24" s="23"/>
      <c r="E24" s="23"/>
      <c r="F24" s="23"/>
      <c r="G24" s="23"/>
      <c r="H24" s="23"/>
      <c r="I24" s="23"/>
    </row>
    <row r="25" spans="1:9" x14ac:dyDescent="0.2">
      <c r="A25" s="21">
        <f>+'7- Compras internas'!A25</f>
        <v>42156</v>
      </c>
      <c r="B25" s="21"/>
      <c r="C25" s="21"/>
      <c r="D25" s="23"/>
      <c r="E25" s="23"/>
      <c r="F25" s="23"/>
      <c r="G25" s="23"/>
      <c r="H25" s="23"/>
      <c r="I25" s="23"/>
    </row>
    <row r="26" spans="1:9" x14ac:dyDescent="0.2">
      <c r="A26" s="21">
        <f>+'7- Compras internas'!A26</f>
        <v>42186</v>
      </c>
      <c r="B26" s="21"/>
      <c r="C26" s="21"/>
      <c r="D26" s="23"/>
      <c r="E26" s="23"/>
      <c r="F26" s="23"/>
      <c r="G26" s="23"/>
      <c r="H26" s="23"/>
      <c r="I26" s="23"/>
    </row>
    <row r="27" spans="1:9" x14ac:dyDescent="0.2">
      <c r="A27" s="21">
        <f>+'7- Compras internas'!A27</f>
        <v>42217</v>
      </c>
      <c r="B27" s="21"/>
      <c r="C27" s="21"/>
      <c r="D27" s="23"/>
      <c r="E27" s="23"/>
      <c r="F27" s="23"/>
      <c r="G27" s="23"/>
      <c r="H27" s="23"/>
      <c r="I27" s="23"/>
    </row>
    <row r="28" spans="1:9" x14ac:dyDescent="0.2">
      <c r="A28" s="21">
        <f>+'7- Compras internas'!A28</f>
        <v>42248</v>
      </c>
      <c r="B28" s="21"/>
      <c r="C28" s="21"/>
      <c r="D28" s="23"/>
      <c r="E28" s="23"/>
      <c r="F28" s="23"/>
      <c r="G28" s="23"/>
      <c r="H28" s="23"/>
      <c r="I28" s="23"/>
    </row>
    <row r="29" spans="1:9" x14ac:dyDescent="0.2">
      <c r="A29" s="21">
        <f>+'7- Compras internas'!A29</f>
        <v>42278</v>
      </c>
      <c r="B29" s="21"/>
      <c r="C29" s="21"/>
      <c r="D29" s="23"/>
      <c r="E29" s="23"/>
      <c r="F29" s="23"/>
      <c r="G29" s="23"/>
      <c r="H29" s="23"/>
      <c r="I29" s="23"/>
    </row>
    <row r="30" spans="1:9" x14ac:dyDescent="0.2">
      <c r="A30" s="21">
        <f>+'7- Compras internas'!A30</f>
        <v>42309</v>
      </c>
      <c r="B30" s="21"/>
      <c r="C30" s="21"/>
      <c r="D30" s="23"/>
      <c r="E30" s="23"/>
      <c r="F30" s="23"/>
      <c r="G30" s="23"/>
      <c r="H30" s="23"/>
      <c r="I30" s="23"/>
    </row>
    <row r="31" spans="1:9" ht="13.5" thickBot="1" x14ac:dyDescent="0.25">
      <c r="A31" s="25">
        <f>+'7- Compras internas'!A31</f>
        <v>42339</v>
      </c>
      <c r="B31" s="25"/>
      <c r="C31" s="25"/>
      <c r="D31" s="26"/>
      <c r="E31" s="26"/>
      <c r="F31" s="26"/>
      <c r="G31" s="26"/>
      <c r="H31" s="26"/>
      <c r="I31" s="26"/>
    </row>
    <row r="32" spans="1:9" x14ac:dyDescent="0.2">
      <c r="A32" s="17">
        <f>+'7- Compras internas'!A32</f>
        <v>42370</v>
      </c>
      <c r="B32" s="17"/>
      <c r="C32" s="17"/>
      <c r="D32" s="19"/>
      <c r="E32" s="19"/>
      <c r="F32" s="19"/>
      <c r="G32" s="19"/>
      <c r="H32" s="19"/>
      <c r="I32" s="19"/>
    </row>
    <row r="33" spans="1:9" x14ac:dyDescent="0.2">
      <c r="A33" s="21">
        <f>+'7- Compras internas'!A33</f>
        <v>42401</v>
      </c>
      <c r="B33" s="21"/>
      <c r="C33" s="21"/>
      <c r="D33" s="23"/>
      <c r="E33" s="23"/>
      <c r="F33" s="23"/>
      <c r="G33" s="23"/>
      <c r="H33" s="23"/>
      <c r="I33" s="23"/>
    </row>
    <row r="34" spans="1:9" x14ac:dyDescent="0.2">
      <c r="A34" s="21">
        <f>+'7- Compras internas'!A34</f>
        <v>42430</v>
      </c>
      <c r="B34" s="21"/>
      <c r="C34" s="21"/>
      <c r="D34" s="23"/>
      <c r="E34" s="23"/>
      <c r="F34" s="23"/>
      <c r="G34" s="23"/>
      <c r="H34" s="23"/>
      <c r="I34" s="23"/>
    </row>
    <row r="35" spans="1:9" x14ac:dyDescent="0.2">
      <c r="A35" s="21">
        <f>+'7- Compras internas'!A35</f>
        <v>42461</v>
      </c>
      <c r="B35" s="21"/>
      <c r="C35" s="21"/>
      <c r="D35" s="23"/>
      <c r="E35" s="23"/>
      <c r="F35" s="23"/>
      <c r="G35" s="23"/>
      <c r="H35" s="23"/>
      <c r="I35" s="23"/>
    </row>
    <row r="36" spans="1:9" x14ac:dyDescent="0.2">
      <c r="A36" s="21">
        <f>+'7- Compras internas'!A36</f>
        <v>42491</v>
      </c>
      <c r="B36" s="21"/>
      <c r="C36" s="21"/>
      <c r="D36" s="23"/>
      <c r="E36" s="23"/>
      <c r="F36" s="23"/>
      <c r="G36" s="23"/>
      <c r="H36" s="23"/>
      <c r="I36" s="23"/>
    </row>
    <row r="37" spans="1:9" x14ac:dyDescent="0.2">
      <c r="A37" s="21">
        <f>+'7- Compras internas'!A37</f>
        <v>42522</v>
      </c>
      <c r="B37" s="21"/>
      <c r="C37" s="21"/>
      <c r="D37" s="23"/>
      <c r="E37" s="23"/>
      <c r="F37" s="23"/>
      <c r="G37" s="23"/>
      <c r="H37" s="23"/>
      <c r="I37" s="23"/>
    </row>
    <row r="38" spans="1:9" x14ac:dyDescent="0.2">
      <c r="A38" s="21">
        <f>+'7- Compras internas'!A38</f>
        <v>42552</v>
      </c>
      <c r="B38" s="21"/>
      <c r="C38" s="21"/>
      <c r="D38" s="23"/>
      <c r="E38" s="23"/>
      <c r="F38" s="23"/>
      <c r="G38" s="23"/>
      <c r="H38" s="23"/>
      <c r="I38" s="23"/>
    </row>
    <row r="39" spans="1:9" x14ac:dyDescent="0.2">
      <c r="A39" s="21">
        <f>+'7- Compras internas'!A39</f>
        <v>42583</v>
      </c>
      <c r="B39" s="21"/>
      <c r="C39" s="21"/>
      <c r="D39" s="23"/>
      <c r="E39" s="23"/>
      <c r="F39" s="23"/>
      <c r="G39" s="23"/>
      <c r="H39" s="23"/>
      <c r="I39" s="23"/>
    </row>
    <row r="40" spans="1:9" x14ac:dyDescent="0.2">
      <c r="A40" s="21">
        <f>+'7- Compras internas'!A40</f>
        <v>42614</v>
      </c>
      <c r="B40" s="21"/>
      <c r="C40" s="21"/>
      <c r="D40" s="23"/>
      <c r="E40" s="23"/>
      <c r="F40" s="23"/>
      <c r="G40" s="23"/>
      <c r="H40" s="23"/>
      <c r="I40" s="23"/>
    </row>
    <row r="41" spans="1:9" x14ac:dyDescent="0.2">
      <c r="A41" s="21">
        <f>+'7- Compras internas'!A41</f>
        <v>42644</v>
      </c>
      <c r="B41" s="21"/>
      <c r="C41" s="21"/>
      <c r="D41" s="23"/>
      <c r="E41" s="23"/>
      <c r="F41" s="23"/>
      <c r="G41" s="23"/>
      <c r="H41" s="23"/>
      <c r="I41" s="23"/>
    </row>
    <row r="42" spans="1:9" x14ac:dyDescent="0.2">
      <c r="A42" s="21">
        <f>+'7- Compras internas'!A42</f>
        <v>42675</v>
      </c>
      <c r="B42" s="21"/>
      <c r="C42" s="21"/>
      <c r="D42" s="23"/>
      <c r="E42" s="23"/>
      <c r="F42" s="23"/>
      <c r="G42" s="23"/>
      <c r="H42" s="23"/>
      <c r="I42" s="23"/>
    </row>
    <row r="43" spans="1:9" ht="13.5" thickBot="1" x14ac:dyDescent="0.25">
      <c r="A43" s="25">
        <f>+'7- Compras internas'!A43</f>
        <v>42705</v>
      </c>
      <c r="B43" s="25"/>
      <c r="C43" s="25"/>
      <c r="D43" s="26"/>
      <c r="E43" s="26"/>
      <c r="F43" s="26"/>
      <c r="G43" s="26"/>
      <c r="H43" s="26"/>
      <c r="I43" s="26"/>
    </row>
    <row r="44" spans="1:9" x14ac:dyDescent="0.2">
      <c r="A44" s="17">
        <f>+'7- Compras internas'!A44</f>
        <v>42736</v>
      </c>
      <c r="B44" s="17"/>
      <c r="C44" s="17"/>
      <c r="D44" s="19"/>
      <c r="E44" s="19"/>
      <c r="F44" s="19"/>
      <c r="G44" s="19"/>
      <c r="H44" s="19"/>
      <c r="I44" s="19"/>
    </row>
    <row r="45" spans="1:9" x14ac:dyDescent="0.2">
      <c r="A45" s="21">
        <f>+'7- Compras internas'!A45</f>
        <v>42767</v>
      </c>
      <c r="B45" s="21"/>
      <c r="C45" s="21"/>
      <c r="D45" s="23"/>
      <c r="E45" s="23"/>
      <c r="F45" s="23"/>
      <c r="G45" s="23"/>
      <c r="H45" s="23"/>
      <c r="I45" s="23"/>
    </row>
    <row r="46" spans="1:9" x14ac:dyDescent="0.2">
      <c r="A46" s="21">
        <f>+'7- Compras internas'!A46</f>
        <v>42795</v>
      </c>
      <c r="B46" s="21"/>
      <c r="C46" s="21"/>
      <c r="D46" s="23"/>
      <c r="E46" s="23"/>
      <c r="F46" s="23"/>
      <c r="G46" s="23"/>
      <c r="H46" s="23"/>
      <c r="I46" s="23"/>
    </row>
    <row r="47" spans="1:9" x14ac:dyDescent="0.2">
      <c r="A47" s="21">
        <f>+'7- Compras internas'!A47</f>
        <v>42826</v>
      </c>
      <c r="B47" s="21"/>
      <c r="C47" s="21"/>
      <c r="D47" s="23"/>
      <c r="E47" s="23"/>
      <c r="F47" s="23"/>
      <c r="G47" s="23"/>
      <c r="H47" s="23"/>
      <c r="I47" s="23"/>
    </row>
    <row r="48" spans="1:9" ht="13.5" thickBot="1" x14ac:dyDescent="0.25">
      <c r="A48" s="25">
        <f>+'7- Compras internas'!A48</f>
        <v>42856</v>
      </c>
      <c r="B48" s="25"/>
      <c r="C48" s="25"/>
      <c r="D48" s="26"/>
      <c r="E48" s="26"/>
      <c r="F48" s="26"/>
      <c r="G48" s="26"/>
      <c r="H48" s="26"/>
      <c r="I48" s="26"/>
    </row>
    <row r="49" spans="1:9" ht="13.5" thickBot="1" x14ac:dyDescent="0.25">
      <c r="A49" s="34"/>
      <c r="B49" s="34"/>
      <c r="C49" s="34"/>
      <c r="D49" s="35"/>
      <c r="E49" s="35"/>
      <c r="F49" s="35"/>
      <c r="G49" s="35"/>
      <c r="H49" s="35"/>
      <c r="I49" s="35"/>
    </row>
    <row r="50" spans="1:9" x14ac:dyDescent="0.2">
      <c r="A50" s="58">
        <v>2010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194">
        <v>2011</v>
      </c>
      <c r="B51" s="194"/>
      <c r="C51" s="194"/>
      <c r="D51" s="194"/>
      <c r="E51" s="194"/>
      <c r="F51" s="194"/>
      <c r="G51" s="194"/>
      <c r="H51" s="194"/>
      <c r="I51" s="194"/>
    </row>
    <row r="52" spans="1:9" x14ac:dyDescent="0.2">
      <c r="A52" s="194">
        <v>2012</v>
      </c>
      <c r="B52" s="194"/>
      <c r="C52" s="194"/>
      <c r="D52" s="194"/>
      <c r="E52" s="194"/>
      <c r="F52" s="194"/>
      <c r="G52" s="194"/>
      <c r="H52" s="194"/>
      <c r="I52" s="194"/>
    </row>
    <row r="53" spans="1:9" x14ac:dyDescent="0.2">
      <c r="A53" s="194">
        <v>2013</v>
      </c>
      <c r="B53" s="194"/>
      <c r="C53" s="194"/>
      <c r="D53" s="194"/>
      <c r="E53" s="194"/>
      <c r="F53" s="194"/>
      <c r="G53" s="194"/>
      <c r="H53" s="194"/>
      <c r="I53" s="194"/>
    </row>
    <row r="54" spans="1:9" x14ac:dyDescent="0.2">
      <c r="A54" s="194">
        <v>2014</v>
      </c>
      <c r="B54" s="194"/>
      <c r="C54" s="194"/>
      <c r="D54" s="194"/>
      <c r="E54" s="194"/>
      <c r="F54" s="194"/>
      <c r="G54" s="194"/>
      <c r="H54" s="194"/>
      <c r="I54" s="194"/>
    </row>
    <row r="55" spans="1:9" x14ac:dyDescent="0.2">
      <c r="A55" s="59">
        <v>2015</v>
      </c>
      <c r="B55" s="59"/>
      <c r="C55" s="59"/>
      <c r="D55" s="59"/>
      <c r="E55" s="59"/>
      <c r="F55" s="59"/>
      <c r="G55" s="59"/>
      <c r="H55" s="59"/>
      <c r="I55" s="59"/>
    </row>
    <row r="56" spans="1:9" ht="13.5" thickBot="1" x14ac:dyDescent="0.25">
      <c r="A56" s="60">
        <v>2016</v>
      </c>
      <c r="B56" s="60"/>
      <c r="C56" s="60"/>
      <c r="D56" s="60"/>
      <c r="E56" s="60"/>
      <c r="F56" s="60"/>
      <c r="G56" s="60"/>
      <c r="H56" s="60"/>
      <c r="I56" s="60"/>
    </row>
    <row r="57" spans="1:9" ht="13.5" thickBot="1" x14ac:dyDescent="0.25">
      <c r="A57" s="34"/>
      <c r="B57" s="126"/>
      <c r="C57" s="126"/>
      <c r="D57" s="127"/>
      <c r="E57" s="127"/>
      <c r="F57" s="127"/>
      <c r="G57" s="127"/>
      <c r="H57" s="127"/>
      <c r="I57" s="127"/>
    </row>
    <row r="58" spans="1:9" x14ac:dyDescent="0.2">
      <c r="A58" s="17" t="s">
        <v>99</v>
      </c>
      <c r="B58" s="128"/>
      <c r="C58" s="128"/>
      <c r="D58" s="129"/>
      <c r="E58" s="129"/>
      <c r="F58" s="129"/>
      <c r="G58" s="129"/>
      <c r="H58" s="129"/>
      <c r="I58" s="129"/>
    </row>
    <row r="59" spans="1:9" ht="13.5" thickBot="1" x14ac:dyDescent="0.25">
      <c r="A59" s="25" t="s">
        <v>98</v>
      </c>
      <c r="B59" s="130"/>
      <c r="C59" s="130"/>
      <c r="D59" s="131"/>
      <c r="E59" s="131"/>
      <c r="F59" s="131"/>
      <c r="G59" s="131"/>
      <c r="H59" s="131"/>
      <c r="I59" s="131"/>
    </row>
    <row r="60" spans="1:9" ht="13.5" thickBot="1" x14ac:dyDescent="0.25">
      <c r="A60" s="91"/>
      <c r="B60" s="91"/>
      <c r="C60" s="91"/>
    </row>
    <row r="61" spans="1:9" ht="13.5" thickBot="1" x14ac:dyDescent="0.25">
      <c r="A61" s="85" t="s">
        <v>76</v>
      </c>
      <c r="C61" s="44"/>
      <c r="D61" s="44"/>
      <c r="E61" s="11" t="s">
        <v>77</v>
      </c>
      <c r="F61" s="44"/>
    </row>
    <row r="64" spans="1:9" x14ac:dyDescent="0.2">
      <c r="A64" s="42" t="s">
        <v>54</v>
      </c>
      <c r="B64" s="42"/>
      <c r="C64" s="42"/>
      <c r="D64" s="43"/>
      <c r="E64" s="44"/>
    </row>
    <row r="65" spans="1:9" ht="13.5" thickBot="1" x14ac:dyDescent="0.25">
      <c r="A65" s="44"/>
      <c r="B65" s="44"/>
      <c r="C65" s="44"/>
      <c r="D65" s="44"/>
      <c r="E65" s="44"/>
    </row>
    <row r="66" spans="1:9" ht="13.5" thickBot="1" x14ac:dyDescent="0.25">
      <c r="A66" s="45" t="s">
        <v>52</v>
      </c>
      <c r="B66" s="64" t="s">
        <v>55</v>
      </c>
      <c r="C66" s="65" t="s">
        <v>58</v>
      </c>
      <c r="D66" s="64" t="s">
        <v>55</v>
      </c>
      <c r="E66" s="65" t="s">
        <v>58</v>
      </c>
      <c r="F66" s="64" t="s">
        <v>55</v>
      </c>
      <c r="G66" s="65" t="s">
        <v>58</v>
      </c>
      <c r="H66" s="64" t="s">
        <v>55</v>
      </c>
      <c r="I66" s="65" t="s">
        <v>58</v>
      </c>
    </row>
    <row r="67" spans="1:9" x14ac:dyDescent="0.2">
      <c r="A67" s="46" t="e">
        <f>+#REF!</f>
        <v>#REF!</v>
      </c>
      <c r="B67" s="47" t="e">
        <f>+#REF!-SUM(B8:B19)</f>
        <v>#REF!</v>
      </c>
      <c r="C67" s="47" t="e">
        <f>+#REF!-SUM(C8:C19)</f>
        <v>#REF!</v>
      </c>
      <c r="D67" s="47" t="e">
        <f>+#REF!-SUM(D8:D19)</f>
        <v>#REF!</v>
      </c>
      <c r="E67" s="47" t="e">
        <f>+#REF!-SUM(E8:E19)</f>
        <v>#REF!</v>
      </c>
      <c r="F67" s="47" t="e">
        <f>+#REF!-SUM(F8:F19)</f>
        <v>#REF!</v>
      </c>
      <c r="G67" s="47" t="e">
        <f>+#REF!-SUM(G8:G19)</f>
        <v>#REF!</v>
      </c>
      <c r="H67" s="47" t="e">
        <f>+#REF!-SUM(H8:H19)</f>
        <v>#REF!</v>
      </c>
      <c r="I67" s="48" t="e">
        <f>+#REF!-SUM(I8:I19)</f>
        <v>#REF!</v>
      </c>
    </row>
    <row r="68" spans="1:9" x14ac:dyDescent="0.2">
      <c r="A68" s="49">
        <f>+A55</f>
        <v>2015</v>
      </c>
      <c r="B68" s="50">
        <f t="shared" ref="B68:I68" si="0">+B55-SUM(B20:B31)</f>
        <v>0</v>
      </c>
      <c r="C68" s="50">
        <f t="shared" si="0"/>
        <v>0</v>
      </c>
      <c r="D68" s="50">
        <f t="shared" si="0"/>
        <v>0</v>
      </c>
      <c r="E68" s="50">
        <f t="shared" si="0"/>
        <v>0</v>
      </c>
      <c r="F68" s="50">
        <f t="shared" si="0"/>
        <v>0</v>
      </c>
      <c r="G68" s="50">
        <f t="shared" si="0"/>
        <v>0</v>
      </c>
      <c r="H68" s="50">
        <f t="shared" si="0"/>
        <v>0</v>
      </c>
      <c r="I68" s="51">
        <f t="shared" si="0"/>
        <v>0</v>
      </c>
    </row>
    <row r="69" spans="1:9" ht="13.5" thickBot="1" x14ac:dyDescent="0.25">
      <c r="A69" s="52">
        <f>+A56</f>
        <v>2016</v>
      </c>
      <c r="B69" s="53">
        <f t="shared" ref="B69:I69" si="1">+B56-SUM(B32:B43)</f>
        <v>0</v>
      </c>
      <c r="C69" s="53">
        <f t="shared" si="1"/>
        <v>0</v>
      </c>
      <c r="D69" s="53">
        <f t="shared" si="1"/>
        <v>0</v>
      </c>
      <c r="E69" s="53">
        <f t="shared" si="1"/>
        <v>0</v>
      </c>
      <c r="F69" s="53">
        <f t="shared" si="1"/>
        <v>0</v>
      </c>
      <c r="G69" s="53">
        <f t="shared" si="1"/>
        <v>0</v>
      </c>
      <c r="H69" s="53">
        <f t="shared" si="1"/>
        <v>0</v>
      </c>
      <c r="I69" s="54">
        <f t="shared" si="1"/>
        <v>0</v>
      </c>
    </row>
    <row r="70" spans="1:9" x14ac:dyDescent="0.2">
      <c r="A70" s="46" t="str">
        <f>+A58</f>
        <v>ene-may 2016</v>
      </c>
      <c r="B70" s="55">
        <f>+B58-(SUM(B32:INDEX(B32:B43,'parámetros e instrucciones'!$E$3)))</f>
        <v>0</v>
      </c>
      <c r="C70" s="55">
        <f>+C58-(SUM(C32:INDEX(C32:C43,'parámetros e instrucciones'!$E$3)))</f>
        <v>0</v>
      </c>
      <c r="D70" s="55">
        <f>+D58-(SUM(D32:INDEX(D32:D43,'parámetros e instrucciones'!$E$3)))</f>
        <v>0</v>
      </c>
      <c r="E70" s="55">
        <f>+E58-(SUM(E32:INDEX(E32:E43,'parámetros e instrucciones'!$E$3)))</f>
        <v>0</v>
      </c>
      <c r="F70" s="55">
        <f>+F58-(SUM(F32:INDEX(F32:F43,'parámetros e instrucciones'!$E$3)))</f>
        <v>0</v>
      </c>
      <c r="G70" s="55">
        <f>+G58-(SUM(G32:INDEX(G32:G43,'parámetros e instrucciones'!$E$3)))</f>
        <v>0</v>
      </c>
      <c r="H70" s="55">
        <f>+H58-(SUM(H32:INDEX(H32:H43,'parámetros e instrucciones'!$E$3)))</f>
        <v>0</v>
      </c>
      <c r="I70" s="55">
        <f>+I58-(SUM(I32:INDEX(I32:I43,'parámetros e instrucciones'!$E$3)))</f>
        <v>0</v>
      </c>
    </row>
    <row r="71" spans="1:9" ht="13.5" thickBot="1" x14ac:dyDescent="0.25">
      <c r="A71" s="52" t="str">
        <f>+A59</f>
        <v>ene-may 2017</v>
      </c>
      <c r="B71" s="56">
        <f>+B59-(SUM(B44:INDEX(B44:B48,'parámetros e instrucciones'!$E$3)))</f>
        <v>0</v>
      </c>
      <c r="C71" s="56">
        <f>+C59-(SUM(C44:INDEX(C44:C48,'parámetros e instrucciones'!$E$3)))</f>
        <v>0</v>
      </c>
      <c r="D71" s="56">
        <f>+D59-(SUM(D44:INDEX(D44:D48,'parámetros e instrucciones'!$E$3)))</f>
        <v>0</v>
      </c>
      <c r="E71" s="56">
        <f>+E59-(SUM(E44:INDEX(E44:E48,'parámetros e instrucciones'!$E$3)))</f>
        <v>0</v>
      </c>
      <c r="F71" s="56">
        <f>+F59-(SUM(F44:INDEX(F44:F48,'parámetros e instrucciones'!$E$3)))</f>
        <v>0</v>
      </c>
      <c r="G71" s="56">
        <f>+G59-(SUM(G44:INDEX(G44:G48,'parámetros e instrucciones'!$E$3)))</f>
        <v>0</v>
      </c>
      <c r="H71" s="56">
        <f>+H59-(SUM(H44:INDEX(H44:H48,'parámetros e instrucciones'!$E$3)))</f>
        <v>0</v>
      </c>
      <c r="I71" s="56">
        <f>+I59-(SUM(I44:INDEX(I44:I48,'parámetros e instrucciones'!$E$3)))</f>
        <v>0</v>
      </c>
    </row>
  </sheetData>
  <sheetProtection formatCells="0" formatColumns="0" formatRows="0"/>
  <mergeCells count="1">
    <mergeCell ref="A1:I1"/>
  </mergeCells>
  <phoneticPr fontId="0" type="noConversion"/>
  <printOptions horizontalCentered="1" verticalCentered="1" gridLinesSet="0"/>
  <pageMargins left="0.33" right="0.31" top="0.17" bottom="0.16" header="0" footer="0"/>
  <pageSetup paperSize="9" scale="77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22"/>
  <sheetViews>
    <sheetView showGridLines="0" zoomScale="75" workbookViewId="0">
      <selection activeCell="E19" sqref="E19"/>
    </sheetView>
  </sheetViews>
  <sheetFormatPr baseColWidth="10" defaultRowHeight="12.75" x14ac:dyDescent="0.2"/>
  <cols>
    <col min="1" max="1" width="13.42578125" style="8" customWidth="1"/>
    <col min="2" max="7" width="22.7109375" style="8" customWidth="1"/>
    <col min="8" max="8" width="23.42578125" style="8" customWidth="1"/>
    <col min="9" max="16384" width="11.42578125" style="8"/>
  </cols>
  <sheetData>
    <row r="1" spans="1:8" x14ac:dyDescent="0.2">
      <c r="A1" s="6" t="s">
        <v>74</v>
      </c>
      <c r="B1" s="7"/>
      <c r="C1" s="7"/>
      <c r="D1" s="7"/>
      <c r="E1" s="7"/>
      <c r="F1" s="7"/>
      <c r="G1" s="7"/>
      <c r="H1" s="7"/>
    </row>
    <row r="2" spans="1:8" x14ac:dyDescent="0.2">
      <c r="A2" s="6" t="s">
        <v>78</v>
      </c>
      <c r="B2" s="7"/>
      <c r="C2" s="7"/>
      <c r="D2" s="7"/>
      <c r="E2" s="7"/>
      <c r="F2" s="7"/>
      <c r="G2" s="7"/>
      <c r="H2" s="7"/>
    </row>
    <row r="3" spans="1:8" x14ac:dyDescent="0.2">
      <c r="A3" s="182" t="s">
        <v>103</v>
      </c>
      <c r="B3" s="184"/>
      <c r="C3" s="184"/>
      <c r="D3" s="184"/>
      <c r="E3" s="184"/>
      <c r="F3" s="184"/>
      <c r="G3" s="184"/>
      <c r="H3" s="184"/>
    </row>
    <row r="4" spans="1:8" x14ac:dyDescent="0.2">
      <c r="A4" s="182" t="s">
        <v>102</v>
      </c>
      <c r="B4" s="184"/>
      <c r="C4" s="184"/>
      <c r="D4" s="184"/>
      <c r="E4" s="184"/>
      <c r="F4" s="184"/>
      <c r="G4" s="184"/>
      <c r="H4" s="184"/>
    </row>
    <row r="5" spans="1:8" ht="13.5" thickBot="1" x14ac:dyDescent="0.25">
      <c r="A5" s="85"/>
      <c r="B5" s="85"/>
      <c r="C5" s="85"/>
      <c r="D5" s="85"/>
      <c r="E5" s="85"/>
      <c r="F5" s="85"/>
      <c r="G5" s="85"/>
      <c r="H5" s="85"/>
    </row>
    <row r="6" spans="1:8" ht="13.5" thickBot="1" x14ac:dyDescent="0.25">
      <c r="A6" s="132"/>
      <c r="B6" s="132"/>
      <c r="C6" s="132"/>
      <c r="D6" s="132"/>
      <c r="E6" s="132"/>
      <c r="F6" s="133" t="s">
        <v>79</v>
      </c>
      <c r="G6" s="134"/>
      <c r="H6" s="135"/>
    </row>
    <row r="7" spans="1:8" ht="13.5" thickBot="1" x14ac:dyDescent="0.25">
      <c r="A7" s="11" t="s">
        <v>52</v>
      </c>
      <c r="B7" s="198" t="s">
        <v>105</v>
      </c>
      <c r="C7" s="198" t="s">
        <v>106</v>
      </c>
      <c r="D7" s="198" t="s">
        <v>107</v>
      </c>
      <c r="E7" s="198" t="s">
        <v>108</v>
      </c>
      <c r="F7" s="199" t="s">
        <v>80</v>
      </c>
      <c r="G7" s="200" t="s">
        <v>80</v>
      </c>
      <c r="H7" s="201" t="s">
        <v>104</v>
      </c>
    </row>
    <row r="8" spans="1:8" x14ac:dyDescent="0.2">
      <c r="A8" s="202">
        <v>40178</v>
      </c>
      <c r="B8" s="203"/>
      <c r="C8" s="203"/>
      <c r="D8" s="203"/>
      <c r="E8" s="203"/>
      <c r="F8" s="204"/>
      <c r="G8" s="205"/>
      <c r="H8" s="206"/>
    </row>
    <row r="9" spans="1:8" x14ac:dyDescent="0.2">
      <c r="A9" s="202">
        <v>40543</v>
      </c>
      <c r="B9" s="203"/>
      <c r="C9" s="203"/>
      <c r="D9" s="203"/>
      <c r="E9" s="203"/>
      <c r="F9" s="204"/>
      <c r="G9" s="205"/>
      <c r="H9" s="206"/>
    </row>
    <row r="10" spans="1:8" x14ac:dyDescent="0.2">
      <c r="A10" s="202">
        <v>40908</v>
      </c>
      <c r="B10" s="203"/>
      <c r="C10" s="203"/>
      <c r="D10" s="203"/>
      <c r="E10" s="203"/>
      <c r="F10" s="204"/>
      <c r="G10" s="205"/>
      <c r="H10" s="206"/>
    </row>
    <row r="11" spans="1:8" x14ac:dyDescent="0.2">
      <c r="A11" s="202">
        <v>41274</v>
      </c>
      <c r="B11" s="203"/>
      <c r="C11" s="203"/>
      <c r="D11" s="203"/>
      <c r="E11" s="203"/>
      <c r="F11" s="204"/>
      <c r="G11" s="205"/>
      <c r="H11" s="206"/>
    </row>
    <row r="12" spans="1:8" x14ac:dyDescent="0.2">
      <c r="A12" s="202">
        <v>41639</v>
      </c>
      <c r="B12" s="203"/>
      <c r="C12" s="203"/>
      <c r="D12" s="203"/>
      <c r="E12" s="203"/>
      <c r="F12" s="204"/>
      <c r="G12" s="205"/>
      <c r="H12" s="206"/>
    </row>
    <row r="13" spans="1:8" x14ac:dyDescent="0.2">
      <c r="A13" s="137">
        <v>42004</v>
      </c>
      <c r="B13" s="138"/>
      <c r="C13" s="138"/>
      <c r="D13" s="138"/>
      <c r="E13" s="138"/>
      <c r="F13" s="139"/>
      <c r="G13" s="140"/>
      <c r="H13" s="24"/>
    </row>
    <row r="14" spans="1:8" x14ac:dyDescent="0.2">
      <c r="A14" s="137">
        <v>42369</v>
      </c>
      <c r="B14" s="139"/>
      <c r="C14" s="139"/>
      <c r="D14" s="139"/>
      <c r="E14" s="139"/>
      <c r="F14" s="139"/>
      <c r="G14" s="140"/>
      <c r="H14" s="24"/>
    </row>
    <row r="15" spans="1:8" ht="13.5" thickBot="1" x14ac:dyDescent="0.25">
      <c r="A15" s="141">
        <v>42735</v>
      </c>
      <c r="B15" s="142"/>
      <c r="C15" s="142"/>
      <c r="D15" s="142"/>
      <c r="E15" s="142"/>
      <c r="F15" s="143"/>
      <c r="G15" s="144"/>
      <c r="H15" s="29"/>
    </row>
    <row r="16" spans="1:8" x14ac:dyDescent="0.2">
      <c r="A16" s="136">
        <v>42521</v>
      </c>
      <c r="B16" s="145"/>
      <c r="C16" s="145"/>
      <c r="D16" s="145"/>
      <c r="E16" s="145"/>
      <c r="F16" s="145"/>
      <c r="G16" s="146"/>
      <c r="H16" s="20"/>
    </row>
    <row r="17" spans="1:8" ht="13.5" thickBot="1" x14ac:dyDescent="0.25">
      <c r="A17" s="207">
        <v>42886</v>
      </c>
      <c r="B17" s="147"/>
      <c r="C17" s="147"/>
      <c r="D17" s="147"/>
      <c r="E17" s="147"/>
      <c r="F17" s="147"/>
      <c r="G17" s="148"/>
      <c r="H17" s="27"/>
    </row>
    <row r="20" spans="1:8" x14ac:dyDescent="0.2">
      <c r="A20" s="35"/>
      <c r="B20" s="35"/>
      <c r="C20" s="35"/>
      <c r="D20" s="35"/>
      <c r="E20" s="35"/>
    </row>
    <row r="21" spans="1:8" x14ac:dyDescent="0.2">
      <c r="A21" s="35"/>
      <c r="B21" s="35"/>
      <c r="C21" s="35"/>
      <c r="D21" s="35"/>
      <c r="E21" s="35"/>
    </row>
    <row r="22" spans="1:8" x14ac:dyDescent="0.2">
      <c r="A22" s="35"/>
      <c r="B22" s="35"/>
      <c r="C22" s="35"/>
      <c r="D22" s="35"/>
      <c r="E22" s="35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scale="76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5" sqref="C15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zoomScale="75" workbookViewId="0">
      <selection activeCell="N24" sqref="N24"/>
    </sheetView>
  </sheetViews>
  <sheetFormatPr baseColWidth="10" defaultRowHeight="12.75" x14ac:dyDescent="0.2"/>
  <cols>
    <col min="1" max="1" width="17.85546875" style="8" customWidth="1"/>
    <col min="2" max="2" width="57.28515625" style="8" customWidth="1"/>
    <col min="3" max="10" width="11.28515625" style="8" customWidth="1"/>
    <col min="11" max="16384" width="11.42578125" style="8"/>
  </cols>
  <sheetData>
    <row r="1" spans="1:10" x14ac:dyDescent="0.2">
      <c r="A1" s="132" t="s">
        <v>1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">
      <c r="A2" s="182" t="s">
        <v>96</v>
      </c>
      <c r="B2" s="183"/>
      <c r="C2" s="184"/>
      <c r="D2" s="184"/>
      <c r="E2" s="184"/>
      <c r="F2" s="184"/>
      <c r="G2" s="184"/>
      <c r="H2" s="184"/>
      <c r="I2" s="184"/>
      <c r="J2" s="184"/>
    </row>
    <row r="3" spans="1:10" x14ac:dyDescent="0.2">
      <c r="A3" s="182" t="s">
        <v>97</v>
      </c>
      <c r="B3" s="183"/>
      <c r="C3" s="184"/>
      <c r="D3" s="184"/>
      <c r="E3" s="184"/>
      <c r="F3" s="184"/>
      <c r="G3" s="184"/>
      <c r="H3" s="184"/>
      <c r="I3" s="184"/>
      <c r="J3" s="184"/>
    </row>
    <row r="4" spans="1:10" hidden="1" x14ac:dyDescent="0.2">
      <c r="A4" s="132"/>
      <c r="B4" s="7"/>
      <c r="C4" s="7"/>
      <c r="D4" s="7"/>
      <c r="E4" s="7"/>
      <c r="F4" s="7"/>
      <c r="G4" s="7"/>
      <c r="H4" s="7"/>
      <c r="I4" s="7"/>
      <c r="J4" s="7"/>
    </row>
    <row r="5" spans="1:10" hidden="1" x14ac:dyDescent="0.2">
      <c r="A5" s="132"/>
      <c r="B5" s="7"/>
      <c r="C5" s="7"/>
      <c r="D5" s="7"/>
      <c r="E5" s="7"/>
      <c r="F5" s="7"/>
      <c r="G5" s="7"/>
      <c r="H5" s="7"/>
      <c r="I5" s="7"/>
      <c r="J5" s="7"/>
    </row>
    <row r="6" spans="1:10" ht="13.5" thickBot="1" x14ac:dyDescent="0.25">
      <c r="A6" s="132"/>
      <c r="B6" s="7"/>
      <c r="C6" s="7"/>
      <c r="D6" s="7"/>
      <c r="E6" s="7"/>
      <c r="F6" s="7"/>
      <c r="G6" s="7"/>
      <c r="H6" s="7"/>
      <c r="I6" s="7"/>
      <c r="J6" s="7"/>
    </row>
    <row r="7" spans="1:10" ht="13.5" hidden="1" thickBot="1" x14ac:dyDescent="0.25">
      <c r="A7" s="132"/>
      <c r="B7" s="7"/>
      <c r="C7" s="7"/>
      <c r="D7" s="7"/>
      <c r="E7" s="7"/>
      <c r="F7" s="7"/>
      <c r="G7" s="7"/>
      <c r="H7" s="7"/>
      <c r="I7" s="7"/>
      <c r="J7" s="7"/>
    </row>
    <row r="8" spans="1:10" ht="13.5" hidden="1" thickBot="1" x14ac:dyDescent="0.25">
      <c r="A8" s="7"/>
      <c r="B8" s="132"/>
      <c r="C8" s="7"/>
      <c r="D8" s="7"/>
      <c r="E8" s="7"/>
      <c r="F8" s="7"/>
      <c r="G8" s="7"/>
      <c r="H8" s="7"/>
      <c r="I8" s="7"/>
      <c r="J8" s="7"/>
    </row>
    <row r="9" spans="1:10" ht="28.5" customHeight="1" thickBot="1" x14ac:dyDescent="0.25">
      <c r="A9" s="11" t="s">
        <v>2</v>
      </c>
      <c r="B9" s="185" t="s">
        <v>3</v>
      </c>
      <c r="C9" s="186">
        <v>2010</v>
      </c>
      <c r="D9" s="186">
        <v>2011</v>
      </c>
      <c r="E9" s="186">
        <v>2012</v>
      </c>
      <c r="F9" s="186">
        <v>2013</v>
      </c>
      <c r="G9" s="186">
        <v>2014</v>
      </c>
      <c r="H9" s="186">
        <v>2015</v>
      </c>
      <c r="I9" s="186">
        <v>2016</v>
      </c>
      <c r="J9" s="186" t="s">
        <v>98</v>
      </c>
    </row>
    <row r="10" spans="1:10" x14ac:dyDescent="0.2">
      <c r="A10" s="216" t="s">
        <v>125</v>
      </c>
      <c r="B10" s="224"/>
      <c r="C10" s="225" t="s">
        <v>14</v>
      </c>
      <c r="D10" s="228" t="s">
        <v>14</v>
      </c>
      <c r="E10" s="225" t="s">
        <v>14</v>
      </c>
      <c r="F10" s="225" t="s">
        <v>14</v>
      </c>
      <c r="G10" s="228" t="s">
        <v>14</v>
      </c>
      <c r="H10" s="225" t="s">
        <v>14</v>
      </c>
      <c r="I10" s="225" t="s">
        <v>14</v>
      </c>
      <c r="J10" s="229" t="s">
        <v>14</v>
      </c>
    </row>
    <row r="11" spans="1:10" x14ac:dyDescent="0.2">
      <c r="A11" s="217"/>
      <c r="B11" s="221"/>
      <c r="C11" s="219"/>
      <c r="D11" s="222"/>
      <c r="E11" s="219"/>
      <c r="F11" s="219"/>
      <c r="G11" s="222"/>
      <c r="H11" s="219"/>
      <c r="I11" s="219"/>
      <c r="J11" s="230"/>
    </row>
    <row r="12" spans="1:10" x14ac:dyDescent="0.2">
      <c r="A12" s="217"/>
      <c r="B12" s="220"/>
      <c r="C12" s="219" t="s">
        <v>14</v>
      </c>
      <c r="D12" s="222" t="s">
        <v>14</v>
      </c>
      <c r="E12" s="219" t="s">
        <v>14</v>
      </c>
      <c r="F12" s="219" t="s">
        <v>14</v>
      </c>
      <c r="G12" s="222" t="s">
        <v>14</v>
      </c>
      <c r="H12" s="219" t="s">
        <v>14</v>
      </c>
      <c r="I12" s="219" t="s">
        <v>14</v>
      </c>
      <c r="J12" s="230" t="s">
        <v>14</v>
      </c>
    </row>
    <row r="13" spans="1:10" x14ac:dyDescent="0.2">
      <c r="A13" s="217"/>
      <c r="B13" s="221"/>
      <c r="C13" s="219"/>
      <c r="D13" s="222"/>
      <c r="E13" s="219"/>
      <c r="F13" s="219"/>
      <c r="G13" s="222"/>
      <c r="H13" s="219"/>
      <c r="I13" s="219"/>
      <c r="J13" s="230"/>
    </row>
    <row r="14" spans="1:10" x14ac:dyDescent="0.2">
      <c r="A14" s="217"/>
      <c r="B14" s="220"/>
      <c r="C14" s="219" t="s">
        <v>14</v>
      </c>
      <c r="D14" s="222" t="s">
        <v>14</v>
      </c>
      <c r="E14" s="219" t="s">
        <v>14</v>
      </c>
      <c r="F14" s="219" t="s">
        <v>14</v>
      </c>
      <c r="G14" s="222" t="s">
        <v>14</v>
      </c>
      <c r="H14" s="219" t="s">
        <v>14</v>
      </c>
      <c r="I14" s="219" t="s">
        <v>14</v>
      </c>
      <c r="J14" s="230" t="s">
        <v>14</v>
      </c>
    </row>
    <row r="15" spans="1:10" ht="13.5" thickBot="1" x14ac:dyDescent="0.25">
      <c r="A15" s="218"/>
      <c r="B15" s="226"/>
      <c r="C15" s="223"/>
      <c r="D15" s="227"/>
      <c r="E15" s="223"/>
      <c r="F15" s="223"/>
      <c r="G15" s="227"/>
      <c r="H15" s="223"/>
      <c r="I15" s="223"/>
      <c r="J15" s="231"/>
    </row>
    <row r="16" spans="1:10" x14ac:dyDescent="0.2">
      <c r="A16" s="216" t="s">
        <v>126</v>
      </c>
      <c r="B16" s="224"/>
      <c r="C16" s="225" t="s">
        <v>14</v>
      </c>
      <c r="D16" s="228" t="s">
        <v>14</v>
      </c>
      <c r="E16" s="225" t="s">
        <v>14</v>
      </c>
      <c r="F16" s="225" t="s">
        <v>14</v>
      </c>
      <c r="G16" s="228" t="s">
        <v>14</v>
      </c>
      <c r="H16" s="225" t="s">
        <v>14</v>
      </c>
      <c r="I16" s="225" t="s">
        <v>14</v>
      </c>
      <c r="J16" s="229" t="s">
        <v>14</v>
      </c>
    </row>
    <row r="17" spans="1:10" x14ac:dyDescent="0.2">
      <c r="A17" s="217"/>
      <c r="B17" s="221"/>
      <c r="C17" s="219"/>
      <c r="D17" s="222"/>
      <c r="E17" s="219"/>
      <c r="F17" s="219"/>
      <c r="G17" s="222"/>
      <c r="H17" s="219"/>
      <c r="I17" s="219"/>
      <c r="J17" s="230"/>
    </row>
    <row r="18" spans="1:10" x14ac:dyDescent="0.2">
      <c r="A18" s="217"/>
      <c r="B18" s="220"/>
      <c r="C18" s="219" t="s">
        <v>14</v>
      </c>
      <c r="D18" s="222" t="s">
        <v>14</v>
      </c>
      <c r="E18" s="219" t="s">
        <v>14</v>
      </c>
      <c r="F18" s="219" t="s">
        <v>14</v>
      </c>
      <c r="G18" s="222" t="s">
        <v>14</v>
      </c>
      <c r="H18" s="219" t="s">
        <v>14</v>
      </c>
      <c r="I18" s="219" t="s">
        <v>14</v>
      </c>
      <c r="J18" s="230" t="s">
        <v>14</v>
      </c>
    </row>
    <row r="19" spans="1:10" x14ac:dyDescent="0.2">
      <c r="A19" s="217"/>
      <c r="B19" s="221"/>
      <c r="C19" s="219"/>
      <c r="D19" s="222"/>
      <c r="E19" s="219"/>
      <c r="F19" s="219"/>
      <c r="G19" s="222"/>
      <c r="H19" s="219"/>
      <c r="I19" s="219"/>
      <c r="J19" s="230"/>
    </row>
    <row r="20" spans="1:10" x14ac:dyDescent="0.2">
      <c r="A20" s="217"/>
      <c r="B20" s="220"/>
      <c r="C20" s="219" t="s">
        <v>14</v>
      </c>
      <c r="D20" s="222" t="s">
        <v>14</v>
      </c>
      <c r="E20" s="219" t="s">
        <v>14</v>
      </c>
      <c r="F20" s="219" t="s">
        <v>14</v>
      </c>
      <c r="G20" s="222" t="s">
        <v>14</v>
      </c>
      <c r="H20" s="219" t="s">
        <v>14</v>
      </c>
      <c r="I20" s="219" t="s">
        <v>14</v>
      </c>
      <c r="J20" s="230" t="s">
        <v>14</v>
      </c>
    </row>
    <row r="21" spans="1:10" ht="13.5" thickBot="1" x14ac:dyDescent="0.25">
      <c r="A21" s="218"/>
      <c r="B21" s="226"/>
      <c r="C21" s="223"/>
      <c r="D21" s="227"/>
      <c r="E21" s="223"/>
      <c r="F21" s="223"/>
      <c r="G21" s="227"/>
      <c r="H21" s="223"/>
      <c r="I21" s="223"/>
      <c r="J21" s="231"/>
    </row>
    <row r="22" spans="1:10" x14ac:dyDescent="0.2">
      <c r="A22" s="216" t="s">
        <v>127</v>
      </c>
      <c r="B22" s="224"/>
      <c r="C22" s="225" t="s">
        <v>14</v>
      </c>
      <c r="D22" s="228" t="s">
        <v>14</v>
      </c>
      <c r="E22" s="225" t="s">
        <v>14</v>
      </c>
      <c r="F22" s="225" t="s">
        <v>14</v>
      </c>
      <c r="G22" s="228" t="s">
        <v>14</v>
      </c>
      <c r="H22" s="225" t="s">
        <v>14</v>
      </c>
      <c r="I22" s="225" t="s">
        <v>14</v>
      </c>
      <c r="J22" s="229" t="s">
        <v>14</v>
      </c>
    </row>
    <row r="23" spans="1:10" x14ac:dyDescent="0.2">
      <c r="A23" s="217"/>
      <c r="B23" s="221"/>
      <c r="C23" s="219"/>
      <c r="D23" s="222"/>
      <c r="E23" s="219"/>
      <c r="F23" s="219"/>
      <c r="G23" s="222"/>
      <c r="H23" s="219"/>
      <c r="I23" s="219"/>
      <c r="J23" s="230"/>
    </row>
    <row r="24" spans="1:10" x14ac:dyDescent="0.2">
      <c r="A24" s="217"/>
      <c r="B24" s="220"/>
      <c r="C24" s="219" t="s">
        <v>14</v>
      </c>
      <c r="D24" s="222" t="s">
        <v>14</v>
      </c>
      <c r="E24" s="219" t="s">
        <v>14</v>
      </c>
      <c r="F24" s="219" t="s">
        <v>14</v>
      </c>
      <c r="G24" s="222" t="s">
        <v>14</v>
      </c>
      <c r="H24" s="219" t="s">
        <v>14</v>
      </c>
      <c r="I24" s="219" t="s">
        <v>14</v>
      </c>
      <c r="J24" s="230" t="s">
        <v>14</v>
      </c>
    </row>
    <row r="25" spans="1:10" x14ac:dyDescent="0.2">
      <c r="A25" s="217"/>
      <c r="B25" s="221"/>
      <c r="C25" s="219"/>
      <c r="D25" s="222"/>
      <c r="E25" s="219"/>
      <c r="F25" s="219"/>
      <c r="G25" s="222"/>
      <c r="H25" s="219"/>
      <c r="I25" s="219"/>
      <c r="J25" s="230"/>
    </row>
    <row r="26" spans="1:10" x14ac:dyDescent="0.2">
      <c r="A26" s="217"/>
      <c r="B26" s="220"/>
      <c r="C26" s="219" t="s">
        <v>14</v>
      </c>
      <c r="D26" s="222" t="s">
        <v>14</v>
      </c>
      <c r="E26" s="219" t="s">
        <v>14</v>
      </c>
      <c r="F26" s="219" t="s">
        <v>14</v>
      </c>
      <c r="G26" s="222" t="s">
        <v>14</v>
      </c>
      <c r="H26" s="219" t="s">
        <v>14</v>
      </c>
      <c r="I26" s="219" t="s">
        <v>14</v>
      </c>
      <c r="J26" s="230" t="s">
        <v>14</v>
      </c>
    </row>
    <row r="27" spans="1:10" ht="13.5" thickBot="1" x14ac:dyDescent="0.25">
      <c r="A27" s="218"/>
      <c r="B27" s="226"/>
      <c r="C27" s="223"/>
      <c r="D27" s="227"/>
      <c r="E27" s="223"/>
      <c r="F27" s="223"/>
      <c r="G27" s="227"/>
      <c r="H27" s="223"/>
      <c r="I27" s="223"/>
      <c r="J27" s="231"/>
    </row>
    <row r="28" spans="1:10" x14ac:dyDescent="0.2">
      <c r="A28" s="216" t="s">
        <v>128</v>
      </c>
      <c r="B28" s="224"/>
      <c r="C28" s="225" t="s">
        <v>14</v>
      </c>
      <c r="D28" s="228" t="s">
        <v>14</v>
      </c>
      <c r="E28" s="225" t="s">
        <v>14</v>
      </c>
      <c r="F28" s="225" t="s">
        <v>14</v>
      </c>
      <c r="G28" s="228" t="s">
        <v>14</v>
      </c>
      <c r="H28" s="225" t="s">
        <v>14</v>
      </c>
      <c r="I28" s="225" t="s">
        <v>14</v>
      </c>
      <c r="J28" s="229" t="s">
        <v>14</v>
      </c>
    </row>
    <row r="29" spans="1:10" x14ac:dyDescent="0.2">
      <c r="A29" s="217"/>
      <c r="B29" s="221"/>
      <c r="C29" s="219"/>
      <c r="D29" s="222"/>
      <c r="E29" s="219"/>
      <c r="F29" s="219"/>
      <c r="G29" s="222"/>
      <c r="H29" s="219"/>
      <c r="I29" s="219"/>
      <c r="J29" s="230"/>
    </row>
    <row r="30" spans="1:10" x14ac:dyDescent="0.2">
      <c r="A30" s="217"/>
      <c r="B30" s="220"/>
      <c r="C30" s="219" t="s">
        <v>14</v>
      </c>
      <c r="D30" s="222" t="s">
        <v>14</v>
      </c>
      <c r="E30" s="219" t="s">
        <v>14</v>
      </c>
      <c r="F30" s="219" t="s">
        <v>14</v>
      </c>
      <c r="G30" s="222" t="s">
        <v>14</v>
      </c>
      <c r="H30" s="219" t="s">
        <v>14</v>
      </c>
      <c r="I30" s="219" t="s">
        <v>14</v>
      </c>
      <c r="J30" s="230" t="s">
        <v>14</v>
      </c>
    </row>
    <row r="31" spans="1:10" x14ac:dyDescent="0.2">
      <c r="A31" s="217"/>
      <c r="B31" s="221"/>
      <c r="C31" s="219"/>
      <c r="D31" s="222"/>
      <c r="E31" s="219"/>
      <c r="F31" s="219"/>
      <c r="G31" s="222"/>
      <c r="H31" s="219"/>
      <c r="I31" s="219"/>
      <c r="J31" s="230"/>
    </row>
    <row r="32" spans="1:10" x14ac:dyDescent="0.2">
      <c r="A32" s="217"/>
      <c r="B32" s="220"/>
      <c r="C32" s="219" t="s">
        <v>14</v>
      </c>
      <c r="D32" s="222" t="s">
        <v>14</v>
      </c>
      <c r="E32" s="219" t="s">
        <v>14</v>
      </c>
      <c r="F32" s="219" t="s">
        <v>14</v>
      </c>
      <c r="G32" s="222" t="s">
        <v>14</v>
      </c>
      <c r="H32" s="219" t="s">
        <v>14</v>
      </c>
      <c r="I32" s="219" t="s">
        <v>14</v>
      </c>
      <c r="J32" s="230" t="s">
        <v>14</v>
      </c>
    </row>
    <row r="33" spans="1:10" ht="13.5" thickBot="1" x14ac:dyDescent="0.25">
      <c r="A33" s="218"/>
      <c r="B33" s="226"/>
      <c r="C33" s="223"/>
      <c r="D33" s="227"/>
      <c r="E33" s="223"/>
      <c r="F33" s="223"/>
      <c r="G33" s="227"/>
      <c r="H33" s="223"/>
      <c r="I33" s="223"/>
      <c r="J33" s="231"/>
    </row>
    <row r="34" spans="1:10" ht="12.75" hidden="1" customHeight="1" x14ac:dyDescent="0.2">
      <c r="A34" s="9" t="s">
        <v>84</v>
      </c>
      <c r="B34" s="224"/>
      <c r="C34" s="225" t="s">
        <v>14</v>
      </c>
      <c r="D34" s="228" t="s">
        <v>14</v>
      </c>
      <c r="E34" s="225" t="s">
        <v>14</v>
      </c>
      <c r="F34" s="225" t="s">
        <v>14</v>
      </c>
      <c r="G34" s="228" t="s">
        <v>14</v>
      </c>
      <c r="H34" s="225" t="s">
        <v>14</v>
      </c>
      <c r="I34" s="225" t="s">
        <v>14</v>
      </c>
      <c r="J34" s="229" t="s">
        <v>14</v>
      </c>
    </row>
    <row r="35" spans="1:10" ht="12.75" hidden="1" customHeight="1" x14ac:dyDescent="0.2">
      <c r="A35" s="10"/>
      <c r="B35" s="221"/>
      <c r="C35" s="219"/>
      <c r="D35" s="222"/>
      <c r="E35" s="219"/>
      <c r="F35" s="219"/>
      <c r="G35" s="222"/>
      <c r="H35" s="219"/>
      <c r="I35" s="219"/>
      <c r="J35" s="230"/>
    </row>
    <row r="36" spans="1:10" ht="12.75" hidden="1" customHeight="1" x14ac:dyDescent="0.2">
      <c r="A36" s="10"/>
      <c r="B36" s="220"/>
      <c r="C36" s="219" t="s">
        <v>14</v>
      </c>
      <c r="D36" s="222" t="s">
        <v>14</v>
      </c>
      <c r="E36" s="219" t="s">
        <v>14</v>
      </c>
      <c r="F36" s="219" t="s">
        <v>14</v>
      </c>
      <c r="G36" s="222" t="s">
        <v>14</v>
      </c>
      <c r="H36" s="219" t="s">
        <v>14</v>
      </c>
      <c r="I36" s="219" t="s">
        <v>14</v>
      </c>
      <c r="J36" s="230" t="s">
        <v>14</v>
      </c>
    </row>
    <row r="37" spans="1:10" ht="12.75" hidden="1" customHeight="1" x14ac:dyDescent="0.2">
      <c r="A37" s="10"/>
      <c r="B37" s="221"/>
      <c r="C37" s="219"/>
      <c r="D37" s="222"/>
      <c r="E37" s="219"/>
      <c r="F37" s="219"/>
      <c r="G37" s="222"/>
      <c r="H37" s="219"/>
      <c r="I37" s="219"/>
      <c r="J37" s="230"/>
    </row>
    <row r="38" spans="1:10" ht="12.75" hidden="1" customHeight="1" x14ac:dyDescent="0.2">
      <c r="A38" s="10"/>
      <c r="B38" s="220"/>
      <c r="C38" s="219" t="s">
        <v>14</v>
      </c>
      <c r="D38" s="222" t="s">
        <v>14</v>
      </c>
      <c r="E38" s="219" t="s">
        <v>14</v>
      </c>
      <c r="F38" s="219" t="s">
        <v>14</v>
      </c>
      <c r="G38" s="222" t="s">
        <v>14</v>
      </c>
      <c r="H38" s="219" t="s">
        <v>14</v>
      </c>
      <c r="I38" s="219" t="s">
        <v>14</v>
      </c>
      <c r="J38" s="230" t="s">
        <v>14</v>
      </c>
    </row>
    <row r="39" spans="1:10" ht="13.5" hidden="1" customHeight="1" thickBot="1" x14ac:dyDescent="0.25">
      <c r="A39" s="187"/>
      <c r="B39" s="226"/>
      <c r="C39" s="223"/>
      <c r="D39" s="227"/>
      <c r="E39" s="223"/>
      <c r="F39" s="223"/>
      <c r="G39" s="227"/>
      <c r="H39" s="223"/>
      <c r="I39" s="223"/>
      <c r="J39" s="231"/>
    </row>
    <row r="40" spans="1:10" ht="13.5" thickBot="1" x14ac:dyDescent="0.25">
      <c r="B40" s="11" t="s">
        <v>48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</row>
    <row r="42" spans="1:10" x14ac:dyDescent="0.2">
      <c r="A42" s="8" t="s">
        <v>81</v>
      </c>
    </row>
  </sheetData>
  <mergeCells count="139">
    <mergeCell ref="G38:G39"/>
    <mergeCell ref="H38:H39"/>
    <mergeCell ref="I38:I39"/>
    <mergeCell ref="J38:J39"/>
    <mergeCell ref="B38:B39"/>
    <mergeCell ref="C38:C39"/>
    <mergeCell ref="D38:D39"/>
    <mergeCell ref="E38:E39"/>
    <mergeCell ref="F38:F39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F14:F15"/>
    <mergeCell ref="I10:I11"/>
    <mergeCell ref="J10:J11"/>
    <mergeCell ref="F12:F13"/>
    <mergeCell ref="G12:G13"/>
    <mergeCell ref="H12:H13"/>
    <mergeCell ref="I12:I13"/>
    <mergeCell ref="J12:J13"/>
    <mergeCell ref="F10:F11"/>
    <mergeCell ref="B10:B11"/>
    <mergeCell ref="C10:C11"/>
    <mergeCell ref="D10:D11"/>
    <mergeCell ref="E10:E11"/>
    <mergeCell ref="G10:G11"/>
    <mergeCell ref="H10:H11"/>
    <mergeCell ref="E12:E13"/>
    <mergeCell ref="B14:B15"/>
    <mergeCell ref="C14:C15"/>
    <mergeCell ref="D14:D15"/>
    <mergeCell ref="E14:E15"/>
    <mergeCell ref="B12:B13"/>
    <mergeCell ref="C12:C13"/>
    <mergeCell ref="D12:D13"/>
    <mergeCell ref="E16:E17"/>
    <mergeCell ref="B18:B19"/>
    <mergeCell ref="C18:C19"/>
    <mergeCell ref="D18:D19"/>
    <mergeCell ref="E18:E19"/>
    <mergeCell ref="B16:B17"/>
    <mergeCell ref="C16:C17"/>
    <mergeCell ref="D16:D17"/>
    <mergeCell ref="C24:C25"/>
    <mergeCell ref="D24:D25"/>
    <mergeCell ref="E20:E21"/>
    <mergeCell ref="B22:B23"/>
    <mergeCell ref="C22:C23"/>
    <mergeCell ref="D22:D23"/>
    <mergeCell ref="E22:E23"/>
    <mergeCell ref="B20:B21"/>
    <mergeCell ref="C20:C21"/>
    <mergeCell ref="D20:D21"/>
    <mergeCell ref="E30:E31"/>
    <mergeCell ref="B28:B29"/>
    <mergeCell ref="C28:C29"/>
    <mergeCell ref="D28:D29"/>
    <mergeCell ref="E24:E25"/>
    <mergeCell ref="B26:B27"/>
    <mergeCell ref="C26:C27"/>
    <mergeCell ref="D26:D27"/>
    <mergeCell ref="E26:E27"/>
    <mergeCell ref="B24:B25"/>
    <mergeCell ref="C34:C35"/>
    <mergeCell ref="E34:E35"/>
    <mergeCell ref="B32:B33"/>
    <mergeCell ref="C32:C33"/>
    <mergeCell ref="D32:D33"/>
    <mergeCell ref="E28:E29"/>
    <mergeCell ref="B30:B31"/>
    <mergeCell ref="D34:D35"/>
    <mergeCell ref="D30:D31"/>
    <mergeCell ref="C30:C31"/>
    <mergeCell ref="A10:A15"/>
    <mergeCell ref="A16:A21"/>
    <mergeCell ref="A22:A27"/>
    <mergeCell ref="A28:A33"/>
    <mergeCell ref="E36:E37"/>
    <mergeCell ref="B36:B37"/>
    <mergeCell ref="C36:C37"/>
    <mergeCell ref="D36:D37"/>
    <mergeCell ref="E32:E33"/>
    <mergeCell ref="B34:B35"/>
  </mergeCells>
  <phoneticPr fontId="0" type="noConversion"/>
  <printOptions horizontalCentered="1" verticalCentered="1" gridLinesSet="0"/>
  <pageMargins left="0.78740157480314998" right="0.78740157480314998" top="0.36" bottom="0.34" header="0.511811023622047" footer="0.39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zoomScale="75" workbookViewId="0">
      <selection sqref="A1:E1"/>
    </sheetView>
  </sheetViews>
  <sheetFormatPr baseColWidth="10" defaultRowHeight="12.75" x14ac:dyDescent="0.2"/>
  <cols>
    <col min="1" max="1" width="18.140625" style="8" customWidth="1"/>
    <col min="2" max="2" width="28.855468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32" t="s">
        <v>4</v>
      </c>
      <c r="B1" s="232"/>
      <c r="C1" s="232"/>
      <c r="D1" s="232"/>
      <c r="E1" s="232"/>
      <c r="F1" s="13"/>
      <c r="G1" s="13"/>
      <c r="H1" s="13"/>
    </row>
    <row r="2" spans="1:8" x14ac:dyDescent="0.2">
      <c r="A2" s="232" t="s">
        <v>6</v>
      </c>
      <c r="B2" s="232"/>
      <c r="C2" s="232"/>
      <c r="D2" s="232"/>
      <c r="E2" s="232"/>
      <c r="F2" s="7"/>
    </row>
    <row r="3" spans="1:8" x14ac:dyDescent="0.2">
      <c r="A3" s="233" t="str">
        <f>+'1.modelos prod.invest.'!A3</f>
        <v>Papel Estucado</v>
      </c>
      <c r="B3" s="233"/>
      <c r="C3" s="233"/>
      <c r="D3" s="233"/>
      <c r="E3" s="233"/>
      <c r="F3" s="184"/>
      <c r="G3" s="14"/>
    </row>
    <row r="4" spans="1:8" x14ac:dyDescent="0.2">
      <c r="A4" s="232" t="s">
        <v>49</v>
      </c>
      <c r="B4" s="232"/>
      <c r="C4" s="232"/>
      <c r="D4" s="232"/>
      <c r="E4" s="232"/>
      <c r="F4" s="7"/>
    </row>
    <row r="5" spans="1:8" ht="13.5" thickBot="1" x14ac:dyDescent="0.25">
      <c r="A5" s="234" t="s">
        <v>50</v>
      </c>
      <c r="B5" s="234"/>
      <c r="C5" s="234"/>
      <c r="D5" s="234"/>
      <c r="E5" s="234"/>
      <c r="F5" s="7"/>
    </row>
    <row r="6" spans="1:8" ht="12.75" customHeight="1" x14ac:dyDescent="0.2">
      <c r="A6" s="15" t="s">
        <v>51</v>
      </c>
      <c r="B6" s="15" t="s">
        <v>8</v>
      </c>
      <c r="C6" s="15" t="s">
        <v>7</v>
      </c>
      <c r="D6" s="15" t="s">
        <v>40</v>
      </c>
      <c r="E6" s="15" t="s">
        <v>41</v>
      </c>
    </row>
    <row r="7" spans="1:8" ht="13.5" thickBot="1" x14ac:dyDescent="0.25">
      <c r="A7" s="124" t="s">
        <v>52</v>
      </c>
      <c r="B7" s="16" t="s">
        <v>11</v>
      </c>
      <c r="C7" s="16" t="s">
        <v>9</v>
      </c>
      <c r="D7" s="16" t="s">
        <v>10</v>
      </c>
      <c r="E7" s="16" t="s">
        <v>10</v>
      </c>
    </row>
    <row r="8" spans="1:8" x14ac:dyDescent="0.2">
      <c r="A8" s="17">
        <v>41640</v>
      </c>
      <c r="B8" s="149"/>
      <c r="C8" s="19"/>
      <c r="D8" s="20"/>
      <c r="E8" s="19"/>
    </row>
    <row r="9" spans="1:8" x14ac:dyDescent="0.2">
      <c r="A9" s="21">
        <v>41671</v>
      </c>
      <c r="B9" s="150"/>
      <c r="C9" s="23"/>
      <c r="D9" s="24"/>
      <c r="E9" s="23"/>
    </row>
    <row r="10" spans="1:8" x14ac:dyDescent="0.2">
      <c r="A10" s="21">
        <v>41699</v>
      </c>
      <c r="B10" s="150"/>
      <c r="C10" s="23"/>
      <c r="D10" s="24"/>
      <c r="E10" s="23"/>
    </row>
    <row r="11" spans="1:8" x14ac:dyDescent="0.2">
      <c r="A11" s="21">
        <v>41730</v>
      </c>
      <c r="B11" s="150"/>
      <c r="C11" s="23"/>
      <c r="D11" s="24"/>
      <c r="E11" s="23"/>
    </row>
    <row r="12" spans="1:8" x14ac:dyDescent="0.2">
      <c r="A12" s="21">
        <v>41760</v>
      </c>
      <c r="B12" s="151"/>
      <c r="C12" s="23"/>
      <c r="D12" s="24"/>
      <c r="E12" s="23"/>
    </row>
    <row r="13" spans="1:8" x14ac:dyDescent="0.2">
      <c r="A13" s="21">
        <v>41791</v>
      </c>
      <c r="B13" s="150"/>
      <c r="C13" s="23"/>
      <c r="D13" s="24"/>
      <c r="E13" s="23"/>
    </row>
    <row r="14" spans="1:8" x14ac:dyDescent="0.2">
      <c r="A14" s="21">
        <v>41821</v>
      </c>
      <c r="B14" s="151"/>
      <c r="C14" s="23"/>
      <c r="D14" s="24"/>
      <c r="E14" s="23"/>
    </row>
    <row r="15" spans="1:8" x14ac:dyDescent="0.2">
      <c r="A15" s="21">
        <v>41852</v>
      </c>
      <c r="B15" s="151"/>
      <c r="C15" s="23"/>
      <c r="D15" s="24"/>
      <c r="E15" s="23"/>
    </row>
    <row r="16" spans="1:8" x14ac:dyDescent="0.2">
      <c r="A16" s="21">
        <v>41883</v>
      </c>
      <c r="B16" s="151"/>
      <c r="C16" s="23"/>
      <c r="D16" s="24"/>
      <c r="E16" s="23"/>
    </row>
    <row r="17" spans="1:5" x14ac:dyDescent="0.2">
      <c r="A17" s="21">
        <v>41913</v>
      </c>
      <c r="B17" s="151"/>
      <c r="C17" s="23"/>
      <c r="D17" s="24"/>
      <c r="E17" s="23"/>
    </row>
    <row r="18" spans="1:5" x14ac:dyDescent="0.2">
      <c r="A18" s="21">
        <v>41944</v>
      </c>
      <c r="B18" s="151"/>
      <c r="C18" s="23"/>
      <c r="D18" s="24"/>
      <c r="E18" s="23"/>
    </row>
    <row r="19" spans="1:5" ht="13.5" thickBot="1" x14ac:dyDescent="0.25">
      <c r="A19" s="25">
        <v>41974</v>
      </c>
      <c r="B19" s="152"/>
      <c r="C19" s="26"/>
      <c r="D19" s="27"/>
      <c r="E19" s="26"/>
    </row>
    <row r="20" spans="1:5" x14ac:dyDescent="0.2">
      <c r="A20" s="17">
        <v>42005</v>
      </c>
      <c r="B20" s="153"/>
      <c r="C20" s="19"/>
      <c r="D20" s="24"/>
      <c r="E20" s="19"/>
    </row>
    <row r="21" spans="1:5" x14ac:dyDescent="0.2">
      <c r="A21" s="21">
        <v>42036</v>
      </c>
      <c r="B21" s="151"/>
      <c r="C21" s="23"/>
      <c r="D21" s="28"/>
      <c r="E21" s="23"/>
    </row>
    <row r="22" spans="1:5" x14ac:dyDescent="0.2">
      <c r="A22" s="21">
        <v>42064</v>
      </c>
      <c r="B22" s="151"/>
      <c r="C22" s="23"/>
      <c r="D22" s="24"/>
      <c r="E22" s="23"/>
    </row>
    <row r="23" spans="1:5" x14ac:dyDescent="0.2">
      <c r="A23" s="21">
        <v>42095</v>
      </c>
      <c r="B23" s="151"/>
      <c r="C23" s="23"/>
      <c r="D23" s="24"/>
      <c r="E23" s="23"/>
    </row>
    <row r="24" spans="1:5" x14ac:dyDescent="0.2">
      <c r="A24" s="21">
        <v>42125</v>
      </c>
      <c r="B24" s="151"/>
      <c r="C24" s="23"/>
      <c r="D24" s="24"/>
      <c r="E24" s="23"/>
    </row>
    <row r="25" spans="1:5" x14ac:dyDescent="0.2">
      <c r="A25" s="21">
        <v>42156</v>
      </c>
      <c r="B25" s="151"/>
      <c r="C25" s="23"/>
      <c r="D25" s="24"/>
      <c r="E25" s="23"/>
    </row>
    <row r="26" spans="1:5" x14ac:dyDescent="0.2">
      <c r="A26" s="21">
        <v>42186</v>
      </c>
      <c r="B26" s="151"/>
      <c r="C26" s="23"/>
      <c r="D26" s="24"/>
      <c r="E26" s="23"/>
    </row>
    <row r="27" spans="1:5" x14ac:dyDescent="0.2">
      <c r="A27" s="21">
        <v>42217</v>
      </c>
      <c r="B27" s="151"/>
      <c r="C27" s="23"/>
      <c r="D27" s="24"/>
      <c r="E27" s="23"/>
    </row>
    <row r="28" spans="1:5" x14ac:dyDescent="0.2">
      <c r="A28" s="21">
        <v>42248</v>
      </c>
      <c r="B28" s="151"/>
      <c r="C28" s="23"/>
      <c r="D28" s="24"/>
      <c r="E28" s="23"/>
    </row>
    <row r="29" spans="1:5" x14ac:dyDescent="0.2">
      <c r="A29" s="21">
        <v>42278</v>
      </c>
      <c r="B29" s="151"/>
      <c r="C29" s="23"/>
      <c r="D29" s="24"/>
      <c r="E29" s="23"/>
    </row>
    <row r="30" spans="1:5" x14ac:dyDescent="0.2">
      <c r="A30" s="21">
        <v>42309</v>
      </c>
      <c r="B30" s="151"/>
      <c r="C30" s="23"/>
      <c r="D30" s="24"/>
      <c r="E30" s="23"/>
    </row>
    <row r="31" spans="1:5" ht="13.5" thickBot="1" x14ac:dyDescent="0.25">
      <c r="A31" s="25">
        <v>42339</v>
      </c>
      <c r="B31" s="152"/>
      <c r="C31" s="26"/>
      <c r="D31" s="29"/>
      <c r="E31" s="26"/>
    </row>
    <row r="32" spans="1:5" x14ac:dyDescent="0.2">
      <c r="A32" s="17">
        <v>42370</v>
      </c>
      <c r="B32" s="153"/>
      <c r="C32" s="30"/>
      <c r="D32" s="18"/>
      <c r="E32" s="19"/>
    </row>
    <row r="33" spans="1:5" x14ac:dyDescent="0.2">
      <c r="A33" s="21">
        <v>42401</v>
      </c>
      <c r="B33" s="151"/>
      <c r="C33" s="31"/>
      <c r="D33" s="22"/>
      <c r="E33" s="23"/>
    </row>
    <row r="34" spans="1:5" x14ac:dyDescent="0.2">
      <c r="A34" s="21">
        <v>42430</v>
      </c>
      <c r="B34" s="151"/>
      <c r="C34" s="31"/>
      <c r="D34" s="22"/>
      <c r="E34" s="23"/>
    </row>
    <row r="35" spans="1:5" x14ac:dyDescent="0.2">
      <c r="A35" s="21">
        <v>42461</v>
      </c>
      <c r="B35" s="151"/>
      <c r="C35" s="31"/>
      <c r="D35" s="22"/>
      <c r="E35" s="23"/>
    </row>
    <row r="36" spans="1:5" x14ac:dyDescent="0.2">
      <c r="A36" s="21">
        <v>42491</v>
      </c>
      <c r="B36" s="151"/>
      <c r="C36" s="31"/>
      <c r="D36" s="22"/>
      <c r="E36" s="23"/>
    </row>
    <row r="37" spans="1:5" x14ac:dyDescent="0.2">
      <c r="A37" s="21">
        <v>42522</v>
      </c>
      <c r="B37" s="151"/>
      <c r="C37" s="31"/>
      <c r="D37" s="22"/>
      <c r="E37" s="23"/>
    </row>
    <row r="38" spans="1:5" x14ac:dyDescent="0.2">
      <c r="A38" s="21">
        <v>42552</v>
      </c>
      <c r="B38" s="151"/>
      <c r="C38" s="31"/>
      <c r="D38" s="22"/>
      <c r="E38" s="23"/>
    </row>
    <row r="39" spans="1:5" x14ac:dyDescent="0.2">
      <c r="A39" s="21">
        <v>42583</v>
      </c>
      <c r="B39" s="151"/>
      <c r="C39" s="31"/>
      <c r="D39" s="22"/>
      <c r="E39" s="23"/>
    </row>
    <row r="40" spans="1:5" x14ac:dyDescent="0.2">
      <c r="A40" s="21">
        <v>42614</v>
      </c>
      <c r="B40" s="151"/>
      <c r="C40" s="31"/>
      <c r="D40" s="22"/>
      <c r="E40" s="23"/>
    </row>
    <row r="41" spans="1:5" x14ac:dyDescent="0.2">
      <c r="A41" s="21">
        <v>42644</v>
      </c>
      <c r="B41" s="151"/>
      <c r="C41" s="31"/>
      <c r="D41" s="22"/>
      <c r="E41" s="23"/>
    </row>
    <row r="42" spans="1:5" x14ac:dyDescent="0.2">
      <c r="A42" s="21">
        <v>42675</v>
      </c>
      <c r="B42" s="151"/>
      <c r="C42" s="31"/>
      <c r="D42" s="22"/>
      <c r="E42" s="23"/>
    </row>
    <row r="43" spans="1:5" ht="13.5" thickBot="1" x14ac:dyDescent="0.25">
      <c r="A43" s="25">
        <v>42705</v>
      </c>
      <c r="B43" s="152"/>
      <c r="C43" s="32"/>
      <c r="D43" s="33"/>
      <c r="E43" s="26"/>
    </row>
    <row r="44" spans="1:5" x14ac:dyDescent="0.2">
      <c r="A44" s="17">
        <v>42736</v>
      </c>
      <c r="B44" s="153"/>
      <c r="C44" s="30"/>
      <c r="D44" s="18"/>
      <c r="E44" s="19"/>
    </row>
    <row r="45" spans="1:5" x14ac:dyDescent="0.2">
      <c r="A45" s="21">
        <v>42767</v>
      </c>
      <c r="B45" s="151"/>
      <c r="C45" s="31"/>
      <c r="D45" s="22"/>
      <c r="E45" s="23"/>
    </row>
    <row r="46" spans="1:5" x14ac:dyDescent="0.2">
      <c r="A46" s="21">
        <v>42795</v>
      </c>
      <c r="B46" s="151"/>
      <c r="C46" s="31"/>
      <c r="D46" s="22"/>
      <c r="E46" s="23"/>
    </row>
    <row r="47" spans="1:5" x14ac:dyDescent="0.2">
      <c r="A47" s="21">
        <v>42826</v>
      </c>
      <c r="B47" s="151"/>
      <c r="C47" s="31"/>
      <c r="D47" s="22"/>
      <c r="E47" s="23"/>
    </row>
    <row r="48" spans="1:5" ht="13.5" thickBot="1" x14ac:dyDescent="0.25">
      <c r="A48" s="25">
        <v>42856</v>
      </c>
      <c r="B48" s="152"/>
      <c r="C48" s="32"/>
      <c r="D48" s="33"/>
      <c r="E48" s="26"/>
    </row>
    <row r="49" spans="1:5" ht="13.5" thickBot="1" x14ac:dyDescent="0.25">
      <c r="A49" s="34"/>
      <c r="B49" s="35"/>
      <c r="C49" s="35"/>
      <c r="D49" s="36"/>
      <c r="E49" s="35"/>
    </row>
    <row r="50" spans="1:5" x14ac:dyDescent="0.2">
      <c r="A50" s="37">
        <v>2010</v>
      </c>
      <c r="B50" s="19"/>
      <c r="C50" s="19"/>
      <c r="D50" s="19"/>
      <c r="E50" s="19"/>
    </row>
    <row r="51" spans="1:5" x14ac:dyDescent="0.2">
      <c r="A51" s="188">
        <v>2011</v>
      </c>
      <c r="B51" s="189"/>
      <c r="C51" s="189"/>
      <c r="D51" s="189"/>
      <c r="E51" s="189"/>
    </row>
    <row r="52" spans="1:5" x14ac:dyDescent="0.2">
      <c r="A52" s="188">
        <v>2012</v>
      </c>
      <c r="B52" s="189"/>
      <c r="C52" s="189"/>
      <c r="D52" s="189"/>
      <c r="E52" s="189"/>
    </row>
    <row r="53" spans="1:5" x14ac:dyDescent="0.2">
      <c r="A53" s="188">
        <v>2013</v>
      </c>
      <c r="B53" s="189"/>
      <c r="C53" s="189"/>
      <c r="D53" s="189"/>
      <c r="E53" s="189"/>
    </row>
    <row r="54" spans="1:5" x14ac:dyDescent="0.2">
      <c r="A54" s="188">
        <v>2014</v>
      </c>
      <c r="B54" s="189"/>
      <c r="C54" s="189"/>
      <c r="D54" s="189"/>
      <c r="E54" s="189"/>
    </row>
    <row r="55" spans="1:5" x14ac:dyDescent="0.2">
      <c r="A55" s="38">
        <v>2015</v>
      </c>
      <c r="B55" s="23"/>
      <c r="C55" s="23"/>
      <c r="D55" s="23"/>
      <c r="E55" s="23"/>
    </row>
    <row r="56" spans="1:5" ht="13.5" thickBot="1" x14ac:dyDescent="0.25">
      <c r="A56" s="39">
        <v>2016</v>
      </c>
      <c r="B56" s="26"/>
      <c r="C56" s="26"/>
      <c r="D56" s="26"/>
      <c r="E56" s="26"/>
    </row>
    <row r="57" spans="1:5" ht="13.5" thickBot="1" x14ac:dyDescent="0.25">
      <c r="A57" s="34"/>
      <c r="B57" s="35"/>
      <c r="C57" s="35"/>
      <c r="D57" s="35"/>
      <c r="E57" s="35"/>
    </row>
    <row r="58" spans="1:5" x14ac:dyDescent="0.2">
      <c r="A58" s="190" t="s">
        <v>99</v>
      </c>
      <c r="B58" s="19"/>
      <c r="C58" s="19"/>
      <c r="D58" s="19"/>
      <c r="E58" s="19"/>
    </row>
    <row r="59" spans="1:5" ht="13.5" thickBot="1" x14ac:dyDescent="0.25">
      <c r="A59" s="191" t="s">
        <v>98</v>
      </c>
      <c r="B59" s="26"/>
      <c r="C59" s="26"/>
      <c r="D59" s="26"/>
      <c r="E59" s="26"/>
    </row>
    <row r="60" spans="1:5" x14ac:dyDescent="0.2">
      <c r="A60" s="40" t="s">
        <v>53</v>
      </c>
      <c r="B60" s="35"/>
      <c r="C60" s="35"/>
      <c r="D60" s="35"/>
      <c r="E60" s="35"/>
    </row>
    <row r="61" spans="1:5" x14ac:dyDescent="0.2">
      <c r="A61" s="41"/>
      <c r="B61" s="35"/>
      <c r="C61" s="35"/>
      <c r="D61" s="35"/>
      <c r="E61" s="35"/>
    </row>
    <row r="62" spans="1:5" x14ac:dyDescent="0.2">
      <c r="A62" s="41"/>
      <c r="B62" s="35"/>
      <c r="C62" s="35"/>
      <c r="D62" s="35"/>
      <c r="E62" s="35"/>
    </row>
    <row r="63" spans="1:5" x14ac:dyDescent="0.2">
      <c r="B63" s="35"/>
      <c r="C63" s="35"/>
      <c r="D63" s="35"/>
      <c r="E63" s="35"/>
    </row>
  </sheetData>
  <mergeCells count="5">
    <mergeCell ref="A2:E2"/>
    <mergeCell ref="A3:E3"/>
    <mergeCell ref="A4:E4"/>
    <mergeCell ref="A5:E5"/>
    <mergeCell ref="A1:E1"/>
  </mergeCells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zoomScale="75" workbookViewId="0">
      <selection sqref="A1:E60"/>
    </sheetView>
  </sheetViews>
  <sheetFormatPr baseColWidth="10" defaultRowHeight="12.75" x14ac:dyDescent="0.2"/>
  <cols>
    <col min="1" max="1" width="17.42578125" style="8" customWidth="1"/>
    <col min="2" max="2" width="29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32" t="s">
        <v>5</v>
      </c>
      <c r="B1" s="232"/>
      <c r="C1" s="232"/>
      <c r="D1" s="232"/>
      <c r="E1" s="232"/>
      <c r="F1" s="13"/>
      <c r="G1" s="13"/>
      <c r="H1" s="13"/>
    </row>
    <row r="2" spans="1:8" x14ac:dyDescent="0.2">
      <c r="A2" s="232" t="s">
        <v>6</v>
      </c>
      <c r="B2" s="232"/>
      <c r="C2" s="232"/>
      <c r="D2" s="232"/>
      <c r="E2" s="232"/>
      <c r="F2" s="7"/>
    </row>
    <row r="3" spans="1:8" x14ac:dyDescent="0.2">
      <c r="A3" s="233" t="str">
        <f>+'1.modelos prod.invest.'!A3</f>
        <v>Papel Estucado</v>
      </c>
      <c r="B3" s="233"/>
      <c r="C3" s="233"/>
      <c r="D3" s="233"/>
      <c r="E3" s="233"/>
      <c r="F3" s="184"/>
      <c r="G3" s="14"/>
    </row>
    <row r="4" spans="1:8" x14ac:dyDescent="0.2">
      <c r="A4" s="232" t="s">
        <v>49</v>
      </c>
      <c r="B4" s="232"/>
      <c r="C4" s="232"/>
      <c r="D4" s="232"/>
      <c r="E4" s="232"/>
      <c r="F4" s="7"/>
    </row>
    <row r="5" spans="1:8" ht="13.5" thickBot="1" x14ac:dyDescent="0.25">
      <c r="A5" s="234" t="s">
        <v>50</v>
      </c>
      <c r="B5" s="234"/>
      <c r="C5" s="234"/>
      <c r="D5" s="234"/>
      <c r="E5" s="234"/>
      <c r="F5" s="7"/>
    </row>
    <row r="6" spans="1:8" ht="12.75" customHeight="1" x14ac:dyDescent="0.2">
      <c r="A6" s="15" t="s">
        <v>51</v>
      </c>
      <c r="B6" s="15" t="s">
        <v>8</v>
      </c>
      <c r="C6" s="15" t="s">
        <v>7</v>
      </c>
      <c r="D6" s="15" t="s">
        <v>40</v>
      </c>
      <c r="E6" s="15" t="s">
        <v>41</v>
      </c>
    </row>
    <row r="7" spans="1:8" ht="13.5" thickBot="1" x14ac:dyDescent="0.25">
      <c r="A7" s="16" t="s">
        <v>52</v>
      </c>
      <c r="B7" s="16" t="s">
        <v>11</v>
      </c>
      <c r="C7" s="16" t="s">
        <v>9</v>
      </c>
      <c r="D7" s="16" t="s">
        <v>10</v>
      </c>
      <c r="E7" s="16" t="s">
        <v>10</v>
      </c>
    </row>
    <row r="8" spans="1:8" x14ac:dyDescent="0.2">
      <c r="A8" s="17">
        <f>+'2- impo investigadas'!A8</f>
        <v>41640</v>
      </c>
      <c r="B8" s="18"/>
      <c r="C8" s="19"/>
      <c r="D8" s="20"/>
      <c r="E8" s="19"/>
    </row>
    <row r="9" spans="1:8" x14ac:dyDescent="0.2">
      <c r="A9" s="21">
        <f>+'2- impo investigadas'!A9</f>
        <v>41671</v>
      </c>
      <c r="B9" s="22"/>
      <c r="C9" s="23"/>
      <c r="D9" s="24"/>
      <c r="E9" s="23"/>
    </row>
    <row r="10" spans="1:8" x14ac:dyDescent="0.2">
      <c r="A10" s="21">
        <f>+'2- impo investigadas'!A10</f>
        <v>41699</v>
      </c>
      <c r="B10" s="22"/>
      <c r="C10" s="23"/>
      <c r="D10" s="24"/>
      <c r="E10" s="23"/>
    </row>
    <row r="11" spans="1:8" x14ac:dyDescent="0.2">
      <c r="A11" s="21">
        <f>+'2- impo investigadas'!A11</f>
        <v>41730</v>
      </c>
      <c r="B11" s="22"/>
      <c r="C11" s="23"/>
      <c r="D11" s="24"/>
      <c r="E11" s="23"/>
    </row>
    <row r="12" spans="1:8" x14ac:dyDescent="0.2">
      <c r="A12" s="21">
        <f>+'2- impo investigadas'!A12</f>
        <v>41760</v>
      </c>
      <c r="B12" s="23"/>
      <c r="C12" s="23"/>
      <c r="D12" s="24"/>
      <c r="E12" s="23"/>
    </row>
    <row r="13" spans="1:8" x14ac:dyDescent="0.2">
      <c r="A13" s="21">
        <f>+'2- impo investigadas'!A13</f>
        <v>41791</v>
      </c>
      <c r="B13" s="22"/>
      <c r="C13" s="23"/>
      <c r="D13" s="24"/>
      <c r="E13" s="23"/>
    </row>
    <row r="14" spans="1:8" x14ac:dyDescent="0.2">
      <c r="A14" s="21">
        <f>+'2- impo investigadas'!A14</f>
        <v>41821</v>
      </c>
      <c r="B14" s="23"/>
      <c r="C14" s="23"/>
      <c r="D14" s="24"/>
      <c r="E14" s="23"/>
    </row>
    <row r="15" spans="1:8" x14ac:dyDescent="0.2">
      <c r="A15" s="21">
        <f>+'2- impo investigadas'!A15</f>
        <v>41852</v>
      </c>
      <c r="B15" s="23"/>
      <c r="C15" s="23"/>
      <c r="D15" s="24"/>
      <c r="E15" s="23"/>
    </row>
    <row r="16" spans="1:8" x14ac:dyDescent="0.2">
      <c r="A16" s="21">
        <f>+'2- impo investigadas'!A16</f>
        <v>41883</v>
      </c>
      <c r="B16" s="23"/>
      <c r="C16" s="23"/>
      <c r="D16" s="24"/>
      <c r="E16" s="23"/>
    </row>
    <row r="17" spans="1:5" x14ac:dyDescent="0.2">
      <c r="A17" s="21">
        <f>+'2- impo investigadas'!A17</f>
        <v>41913</v>
      </c>
      <c r="B17" s="23"/>
      <c r="C17" s="23"/>
      <c r="D17" s="24"/>
      <c r="E17" s="23"/>
    </row>
    <row r="18" spans="1:5" x14ac:dyDescent="0.2">
      <c r="A18" s="21">
        <f>+'2- impo investigadas'!A18</f>
        <v>41944</v>
      </c>
      <c r="B18" s="23"/>
      <c r="C18" s="23"/>
      <c r="D18" s="24"/>
      <c r="E18" s="23"/>
    </row>
    <row r="19" spans="1:5" ht="13.5" thickBot="1" x14ac:dyDescent="0.25">
      <c r="A19" s="25">
        <f>+'2- impo investigadas'!A19</f>
        <v>41974</v>
      </c>
      <c r="B19" s="26"/>
      <c r="C19" s="26"/>
      <c r="D19" s="27"/>
      <c r="E19" s="26"/>
    </row>
    <row r="20" spans="1:5" x14ac:dyDescent="0.2">
      <c r="A20" s="17">
        <f>+'2- impo investigadas'!A20</f>
        <v>42005</v>
      </c>
      <c r="B20" s="19"/>
      <c r="C20" s="19"/>
      <c r="D20" s="24"/>
      <c r="E20" s="19"/>
    </row>
    <row r="21" spans="1:5" x14ac:dyDescent="0.2">
      <c r="A21" s="21">
        <f>+'2- impo investigadas'!A21</f>
        <v>42036</v>
      </c>
      <c r="B21" s="23"/>
      <c r="C21" s="23"/>
      <c r="D21" s="28"/>
      <c r="E21" s="23"/>
    </row>
    <row r="22" spans="1:5" x14ac:dyDescent="0.2">
      <c r="A22" s="21">
        <f>+'2- impo investigadas'!A22</f>
        <v>42064</v>
      </c>
      <c r="B22" s="23"/>
      <c r="C22" s="23"/>
      <c r="D22" s="24"/>
      <c r="E22" s="23"/>
    </row>
    <row r="23" spans="1:5" x14ac:dyDescent="0.2">
      <c r="A23" s="21">
        <f>+'2- impo investigadas'!A23</f>
        <v>42095</v>
      </c>
      <c r="B23" s="23"/>
      <c r="C23" s="23"/>
      <c r="D23" s="24"/>
      <c r="E23" s="23"/>
    </row>
    <row r="24" spans="1:5" x14ac:dyDescent="0.2">
      <c r="A24" s="21">
        <f>+'2- impo investigadas'!A24</f>
        <v>42125</v>
      </c>
      <c r="B24" s="23"/>
      <c r="C24" s="23"/>
      <c r="D24" s="24"/>
      <c r="E24" s="23"/>
    </row>
    <row r="25" spans="1:5" x14ac:dyDescent="0.2">
      <c r="A25" s="21">
        <f>+'2- impo investigadas'!A25</f>
        <v>42156</v>
      </c>
      <c r="B25" s="23"/>
      <c r="C25" s="23"/>
      <c r="D25" s="24"/>
      <c r="E25" s="23"/>
    </row>
    <row r="26" spans="1:5" x14ac:dyDescent="0.2">
      <c r="A26" s="21">
        <f>+'2- impo investigadas'!A26</f>
        <v>42186</v>
      </c>
      <c r="B26" s="23"/>
      <c r="C26" s="23"/>
      <c r="D26" s="24"/>
      <c r="E26" s="23"/>
    </row>
    <row r="27" spans="1:5" x14ac:dyDescent="0.2">
      <c r="A27" s="21">
        <f>+'2- impo investigadas'!A27</f>
        <v>42217</v>
      </c>
      <c r="B27" s="23"/>
      <c r="C27" s="23"/>
      <c r="D27" s="24"/>
      <c r="E27" s="23"/>
    </row>
    <row r="28" spans="1:5" x14ac:dyDescent="0.2">
      <c r="A28" s="21">
        <f>+'2- impo investigadas'!A28</f>
        <v>42248</v>
      </c>
      <c r="B28" s="23"/>
      <c r="C28" s="23"/>
      <c r="D28" s="24"/>
      <c r="E28" s="23"/>
    </row>
    <row r="29" spans="1:5" x14ac:dyDescent="0.2">
      <c r="A29" s="21">
        <f>+'2- impo investigadas'!A29</f>
        <v>42278</v>
      </c>
      <c r="B29" s="23"/>
      <c r="C29" s="23"/>
      <c r="D29" s="24"/>
      <c r="E29" s="23"/>
    </row>
    <row r="30" spans="1:5" x14ac:dyDescent="0.2">
      <c r="A30" s="21">
        <f>+'2- impo investigadas'!A30</f>
        <v>42309</v>
      </c>
      <c r="B30" s="23"/>
      <c r="C30" s="23"/>
      <c r="D30" s="24"/>
      <c r="E30" s="23"/>
    </row>
    <row r="31" spans="1:5" ht="13.5" thickBot="1" x14ac:dyDescent="0.25">
      <c r="A31" s="25">
        <f>+'2- impo investigadas'!A31</f>
        <v>42339</v>
      </c>
      <c r="B31" s="26"/>
      <c r="C31" s="26"/>
      <c r="D31" s="29"/>
      <c r="E31" s="26"/>
    </row>
    <row r="32" spans="1:5" x14ac:dyDescent="0.2">
      <c r="A32" s="17">
        <f>+'2- impo investigadas'!A32</f>
        <v>42370</v>
      </c>
      <c r="B32" s="19"/>
      <c r="C32" s="30"/>
      <c r="D32" s="18"/>
      <c r="E32" s="19"/>
    </row>
    <row r="33" spans="1:5" x14ac:dyDescent="0.2">
      <c r="A33" s="21">
        <f>+'2- impo investigadas'!A33</f>
        <v>42401</v>
      </c>
      <c r="B33" s="23"/>
      <c r="C33" s="31"/>
      <c r="D33" s="22"/>
      <c r="E33" s="23"/>
    </row>
    <row r="34" spans="1:5" x14ac:dyDescent="0.2">
      <c r="A34" s="21">
        <f>+'2- impo investigadas'!A34</f>
        <v>42430</v>
      </c>
      <c r="B34" s="23"/>
      <c r="C34" s="31"/>
      <c r="D34" s="22"/>
      <c r="E34" s="23"/>
    </row>
    <row r="35" spans="1:5" x14ac:dyDescent="0.2">
      <c r="A35" s="21">
        <f>+'2- impo investigadas'!A35</f>
        <v>42461</v>
      </c>
      <c r="B35" s="23"/>
      <c r="C35" s="31"/>
      <c r="D35" s="22"/>
      <c r="E35" s="23"/>
    </row>
    <row r="36" spans="1:5" x14ac:dyDescent="0.2">
      <c r="A36" s="21">
        <f>+'2- impo investigadas'!A36</f>
        <v>42491</v>
      </c>
      <c r="B36" s="23"/>
      <c r="C36" s="31"/>
      <c r="D36" s="22"/>
      <c r="E36" s="23"/>
    </row>
    <row r="37" spans="1:5" x14ac:dyDescent="0.2">
      <c r="A37" s="21">
        <f>+'2- impo investigadas'!A37</f>
        <v>42522</v>
      </c>
      <c r="B37" s="23"/>
      <c r="C37" s="31"/>
      <c r="D37" s="22"/>
      <c r="E37" s="23"/>
    </row>
    <row r="38" spans="1:5" x14ac:dyDescent="0.2">
      <c r="A38" s="21">
        <f>+'2- impo investigadas'!A38</f>
        <v>42552</v>
      </c>
      <c r="B38" s="23"/>
      <c r="C38" s="31"/>
      <c r="D38" s="22"/>
      <c r="E38" s="23"/>
    </row>
    <row r="39" spans="1:5" x14ac:dyDescent="0.2">
      <c r="A39" s="21">
        <f>+'2- impo investigadas'!A39</f>
        <v>42583</v>
      </c>
      <c r="B39" s="23"/>
      <c r="C39" s="31"/>
      <c r="D39" s="22"/>
      <c r="E39" s="23"/>
    </row>
    <row r="40" spans="1:5" x14ac:dyDescent="0.2">
      <c r="A40" s="21">
        <f>+'2- impo investigadas'!A40</f>
        <v>42614</v>
      </c>
      <c r="B40" s="23"/>
      <c r="C40" s="31"/>
      <c r="D40" s="22"/>
      <c r="E40" s="23"/>
    </row>
    <row r="41" spans="1:5" x14ac:dyDescent="0.2">
      <c r="A41" s="21">
        <f>+'2- impo investigadas'!A41</f>
        <v>42644</v>
      </c>
      <c r="B41" s="23"/>
      <c r="C41" s="31"/>
      <c r="D41" s="22"/>
      <c r="E41" s="23"/>
    </row>
    <row r="42" spans="1:5" x14ac:dyDescent="0.2">
      <c r="A42" s="21">
        <f>+'2- impo investigadas'!A42</f>
        <v>42675</v>
      </c>
      <c r="B42" s="23"/>
      <c r="C42" s="31"/>
      <c r="D42" s="22"/>
      <c r="E42" s="23"/>
    </row>
    <row r="43" spans="1:5" ht="13.5" thickBot="1" x14ac:dyDescent="0.25">
      <c r="A43" s="25">
        <f>+'2- impo investigadas'!A43</f>
        <v>42705</v>
      </c>
      <c r="B43" s="26"/>
      <c r="C43" s="32"/>
      <c r="D43" s="33"/>
      <c r="E43" s="26"/>
    </row>
    <row r="44" spans="1:5" x14ac:dyDescent="0.2">
      <c r="A44" s="17">
        <f>+'2- impo investigadas'!A44</f>
        <v>42736</v>
      </c>
      <c r="B44" s="19"/>
      <c r="C44" s="30"/>
      <c r="D44" s="18"/>
      <c r="E44" s="19"/>
    </row>
    <row r="45" spans="1:5" x14ac:dyDescent="0.2">
      <c r="A45" s="21">
        <f>+'2- impo investigadas'!A45</f>
        <v>42767</v>
      </c>
      <c r="B45" s="23"/>
      <c r="C45" s="31"/>
      <c r="D45" s="22"/>
      <c r="E45" s="23"/>
    </row>
    <row r="46" spans="1:5" x14ac:dyDescent="0.2">
      <c r="A46" s="21">
        <f>+'2- impo investigadas'!A46</f>
        <v>42795</v>
      </c>
      <c r="B46" s="23"/>
      <c r="C46" s="31"/>
      <c r="D46" s="22"/>
      <c r="E46" s="23"/>
    </row>
    <row r="47" spans="1:5" x14ac:dyDescent="0.2">
      <c r="A47" s="21">
        <f>+'2- impo investigadas'!A47</f>
        <v>42826</v>
      </c>
      <c r="B47" s="23"/>
      <c r="C47" s="31"/>
      <c r="D47" s="22"/>
      <c r="E47" s="23"/>
    </row>
    <row r="48" spans="1:5" ht="13.5" thickBot="1" x14ac:dyDescent="0.25">
      <c r="A48" s="25">
        <f>+'2- impo investigadas'!A48</f>
        <v>42856</v>
      </c>
      <c r="B48" s="26"/>
      <c r="C48" s="32"/>
      <c r="D48" s="33"/>
      <c r="E48" s="26"/>
    </row>
    <row r="49" spans="1:6" ht="13.5" thickBot="1" x14ac:dyDescent="0.25">
      <c r="A49" s="34"/>
      <c r="B49" s="35"/>
      <c r="C49" s="35"/>
      <c r="D49" s="36"/>
      <c r="E49" s="35"/>
    </row>
    <row r="50" spans="1:6" x14ac:dyDescent="0.2">
      <c r="A50" s="37">
        <v>2010</v>
      </c>
      <c r="B50" s="19"/>
      <c r="C50" s="19"/>
      <c r="D50" s="19"/>
      <c r="E50" s="19"/>
    </row>
    <row r="51" spans="1:6" x14ac:dyDescent="0.2">
      <c r="A51" s="188">
        <v>2011</v>
      </c>
      <c r="B51" s="189"/>
      <c r="C51" s="189"/>
      <c r="D51" s="189"/>
      <c r="E51" s="189"/>
    </row>
    <row r="52" spans="1:6" x14ac:dyDescent="0.2">
      <c r="A52" s="188">
        <v>2012</v>
      </c>
      <c r="B52" s="189"/>
      <c r="C52" s="189"/>
      <c r="D52" s="189"/>
      <c r="E52" s="189"/>
    </row>
    <row r="53" spans="1:6" x14ac:dyDescent="0.2">
      <c r="A53" s="188">
        <v>2013</v>
      </c>
      <c r="B53" s="189"/>
      <c r="C53" s="189"/>
      <c r="D53" s="189"/>
      <c r="E53" s="189"/>
    </row>
    <row r="54" spans="1:6" x14ac:dyDescent="0.2">
      <c r="A54" s="188">
        <v>2014</v>
      </c>
      <c r="B54" s="189"/>
      <c r="C54" s="189"/>
      <c r="D54" s="189"/>
      <c r="E54" s="189"/>
    </row>
    <row r="55" spans="1:6" x14ac:dyDescent="0.2">
      <c r="A55" s="38">
        <f>+'2- impo investigadas'!A55</f>
        <v>2015</v>
      </c>
      <c r="B55" s="23"/>
      <c r="C55" s="23"/>
      <c r="D55" s="23"/>
      <c r="E55" s="23"/>
    </row>
    <row r="56" spans="1:6" ht="13.5" thickBot="1" x14ac:dyDescent="0.25">
      <c r="A56" s="39">
        <f>+'2- impo investigadas'!A56</f>
        <v>2016</v>
      </c>
      <c r="B56" s="26"/>
      <c r="C56" s="26"/>
      <c r="D56" s="26"/>
      <c r="E56" s="26"/>
    </row>
    <row r="57" spans="1:6" ht="13.5" thickBot="1" x14ac:dyDescent="0.25">
      <c r="A57" s="34"/>
      <c r="B57" s="35"/>
      <c r="C57" s="35"/>
      <c r="D57" s="35"/>
      <c r="E57" s="35"/>
    </row>
    <row r="58" spans="1:6" x14ac:dyDescent="0.2">
      <c r="A58" s="190" t="str">
        <f>+'2- impo investigadas'!A58</f>
        <v>ene-may 2016</v>
      </c>
      <c r="B58" s="19"/>
      <c r="C58" s="19"/>
      <c r="D58" s="19"/>
      <c r="E58" s="19"/>
    </row>
    <row r="59" spans="1:6" ht="13.5" thickBot="1" x14ac:dyDescent="0.25">
      <c r="A59" s="191" t="str">
        <f>+'2- impo investigadas'!A59</f>
        <v>ene-may 2017</v>
      </c>
      <c r="B59" s="26"/>
      <c r="C59" s="26"/>
      <c r="D59" s="26"/>
      <c r="E59" s="26"/>
    </row>
    <row r="60" spans="1:6" x14ac:dyDescent="0.2">
      <c r="A60" s="40" t="s">
        <v>53</v>
      </c>
      <c r="B60" s="35"/>
      <c r="C60" s="35"/>
      <c r="D60" s="35"/>
      <c r="E60" s="35"/>
      <c r="F60" s="35"/>
    </row>
    <row r="61" spans="1:6" x14ac:dyDescent="0.2">
      <c r="A61" s="41"/>
      <c r="B61" s="35"/>
      <c r="C61" s="35"/>
      <c r="D61" s="35"/>
      <c r="E61" s="35"/>
      <c r="F61" s="35"/>
    </row>
    <row r="62" spans="1:6" x14ac:dyDescent="0.2">
      <c r="A62" s="41"/>
      <c r="B62" s="35"/>
      <c r="C62" s="35"/>
      <c r="D62" s="35"/>
      <c r="E62" s="35"/>
      <c r="F62" s="35"/>
    </row>
    <row r="63" spans="1:6" x14ac:dyDescent="0.2">
      <c r="B63" s="35"/>
      <c r="C63" s="35"/>
      <c r="D63" s="35"/>
      <c r="E63" s="35"/>
      <c r="F63" s="35"/>
    </row>
  </sheetData>
  <mergeCells count="5">
    <mergeCell ref="A1:E1"/>
    <mergeCell ref="A2:E2"/>
    <mergeCell ref="A3:E3"/>
    <mergeCell ref="A4:E4"/>
    <mergeCell ref="A5:E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="75" workbookViewId="0">
      <selection activeCell="A5" sqref="A5:Q5"/>
    </sheetView>
  </sheetViews>
  <sheetFormatPr baseColWidth="10" defaultRowHeight="12.75" x14ac:dyDescent="0.2"/>
  <cols>
    <col min="1" max="1" width="55.285156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"/>
    <col min="9" max="9" width="8.28515625" style="2" customWidth="1"/>
    <col min="10" max="10" width="11.42578125" style="2"/>
    <col min="11" max="11" width="8.28515625" style="2" customWidth="1"/>
    <col min="12" max="12" width="11.42578125" style="2"/>
    <col min="13" max="13" width="8.28515625" style="2" customWidth="1"/>
    <col min="14" max="14" width="11.42578125" style="2"/>
    <col min="15" max="15" width="8.28515625" style="2" customWidth="1"/>
    <col min="16" max="17" width="12.140625" style="176" customWidth="1"/>
    <col min="18" max="16384" width="11.42578125" style="2"/>
  </cols>
  <sheetData>
    <row r="1" spans="1:17" x14ac:dyDescent="0.2">
      <c r="A1" s="237" t="s">
        <v>115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17" x14ac:dyDescent="0.2">
      <c r="A2" s="237" t="s">
        <v>12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5.75" x14ac:dyDescent="0.2">
      <c r="A3" s="238" t="s">
        <v>113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s="5" customFormat="1" x14ac:dyDescent="0.2">
      <c r="A4" s="239" t="s">
        <v>95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ht="13.5" thickBot="1" x14ac:dyDescent="0.25">
      <c r="A5" s="240" t="s">
        <v>85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13.5" thickBot="1" x14ac:dyDescent="0.25">
      <c r="A6" s="235" t="s">
        <v>13</v>
      </c>
      <c r="B6" s="97" t="s">
        <v>87</v>
      </c>
      <c r="C6" s="98"/>
      <c r="D6" s="97" t="s">
        <v>88</v>
      </c>
      <c r="E6" s="98"/>
      <c r="F6" s="97" t="s">
        <v>89</v>
      </c>
      <c r="G6" s="98"/>
      <c r="H6" s="97" t="s">
        <v>90</v>
      </c>
      <c r="I6" s="98"/>
      <c r="J6" s="97" t="s">
        <v>91</v>
      </c>
      <c r="K6" s="98"/>
      <c r="L6" s="97" t="s">
        <v>92</v>
      </c>
      <c r="M6" s="98"/>
      <c r="N6" s="97" t="s">
        <v>93</v>
      </c>
      <c r="O6" s="98"/>
      <c r="P6" s="156" t="s">
        <v>94</v>
      </c>
      <c r="Q6" s="157"/>
    </row>
    <row r="7" spans="1:17" s="3" customFormat="1" ht="13.5" thickBot="1" x14ac:dyDescent="0.25">
      <c r="A7" s="236"/>
      <c r="B7" s="102" t="s">
        <v>46</v>
      </c>
      <c r="C7" s="101" t="s">
        <v>14</v>
      </c>
      <c r="D7" s="102" t="s">
        <v>46</v>
      </c>
      <c r="E7" s="101" t="s">
        <v>14</v>
      </c>
      <c r="F7" s="102" t="s">
        <v>46</v>
      </c>
      <c r="G7" s="101" t="s">
        <v>14</v>
      </c>
      <c r="H7" s="102" t="s">
        <v>46</v>
      </c>
      <c r="I7" s="101" t="s">
        <v>14</v>
      </c>
      <c r="J7" s="102" t="s">
        <v>46</v>
      </c>
      <c r="K7" s="101" t="s">
        <v>14</v>
      </c>
      <c r="L7" s="102" t="s">
        <v>46</v>
      </c>
      <c r="M7" s="101" t="s">
        <v>14</v>
      </c>
      <c r="N7" s="102" t="s">
        <v>46</v>
      </c>
      <c r="O7" s="101" t="s">
        <v>14</v>
      </c>
      <c r="P7" s="158" t="s">
        <v>46</v>
      </c>
      <c r="Q7" s="159" t="s">
        <v>14</v>
      </c>
    </row>
    <row r="8" spans="1:17" s="3" customFormat="1" x14ac:dyDescent="0.2">
      <c r="A8" s="103" t="s">
        <v>47</v>
      </c>
      <c r="B8" s="212"/>
      <c r="C8" s="211"/>
      <c r="D8" s="210"/>
      <c r="E8" s="211"/>
      <c r="F8" s="212"/>
      <c r="G8" s="211"/>
      <c r="H8" s="212"/>
      <c r="I8" s="211"/>
      <c r="J8" s="210"/>
      <c r="K8" s="211"/>
      <c r="L8" s="212"/>
      <c r="M8" s="211"/>
      <c r="N8" s="212"/>
      <c r="O8" s="211"/>
      <c r="P8" s="212"/>
      <c r="Q8" s="211"/>
    </row>
    <row r="9" spans="1:17" x14ac:dyDescent="0.2">
      <c r="A9" s="107" t="s">
        <v>15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60"/>
      <c r="Q9" s="161"/>
    </row>
    <row r="10" spans="1:17" x14ac:dyDescent="0.2">
      <c r="A10" s="109" t="s">
        <v>16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60"/>
      <c r="Q10" s="161"/>
    </row>
    <row r="11" spans="1:17" x14ac:dyDescent="0.2">
      <c r="A11" s="109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60"/>
      <c r="Q11" s="161"/>
    </row>
    <row r="12" spans="1:17" x14ac:dyDescent="0.2">
      <c r="A12" s="107" t="s">
        <v>18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60"/>
      <c r="Q12" s="161"/>
    </row>
    <row r="13" spans="1:17" x14ac:dyDescent="0.2">
      <c r="A13" s="109" t="s">
        <v>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60"/>
      <c r="Q13" s="161"/>
    </row>
    <row r="14" spans="1:17" x14ac:dyDescent="0.2">
      <c r="A14" s="109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60"/>
      <c r="Q14" s="161"/>
    </row>
    <row r="15" spans="1:17" x14ac:dyDescent="0.2">
      <c r="A15" s="109" t="s">
        <v>21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60"/>
      <c r="Q15" s="161"/>
    </row>
    <row r="16" spans="1:17" x14ac:dyDescent="0.2">
      <c r="A16" s="109" t="s">
        <v>22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60"/>
      <c r="Q16" s="161"/>
    </row>
    <row r="17" spans="1:17" x14ac:dyDescent="0.2">
      <c r="A17" s="109" t="s">
        <v>23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60"/>
      <c r="Q17" s="161"/>
    </row>
    <row r="18" spans="1:17" x14ac:dyDescent="0.2">
      <c r="A18" s="109" t="s">
        <v>24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60"/>
      <c r="Q18" s="161"/>
    </row>
    <row r="19" spans="1:17" x14ac:dyDescent="0.2">
      <c r="A19" s="107" t="s">
        <v>39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60"/>
      <c r="Q19" s="161"/>
    </row>
    <row r="20" spans="1:17" x14ac:dyDescent="0.2">
      <c r="A20" s="109" t="s">
        <v>25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60"/>
      <c r="Q20" s="161"/>
    </row>
    <row r="21" spans="1:17" x14ac:dyDescent="0.2">
      <c r="A21" s="109" t="s">
        <v>26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60"/>
      <c r="Q21" s="161"/>
    </row>
    <row r="22" spans="1:17" x14ac:dyDescent="0.2">
      <c r="A22" s="109" t="s">
        <v>27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60"/>
      <c r="Q22" s="161"/>
    </row>
    <row r="23" spans="1:17" x14ac:dyDescent="0.2">
      <c r="A23" s="107" t="s">
        <v>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60"/>
      <c r="Q23" s="161"/>
    </row>
    <row r="24" spans="1:17" x14ac:dyDescent="0.2">
      <c r="A24" s="110" t="s">
        <v>28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62"/>
      <c r="Q24" s="163"/>
    </row>
    <row r="25" spans="1:17" x14ac:dyDescent="0.2">
      <c r="A25" s="112" t="s">
        <v>29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64"/>
      <c r="Q25" s="165"/>
    </row>
    <row r="26" spans="1:17" x14ac:dyDescent="0.2">
      <c r="A26" s="114" t="s">
        <v>30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66"/>
      <c r="Q26" s="167"/>
    </row>
    <row r="27" spans="1:17" x14ac:dyDescent="0.2">
      <c r="A27" s="110" t="s">
        <v>31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62"/>
      <c r="Q27" s="163"/>
    </row>
    <row r="28" spans="1:17" x14ac:dyDescent="0.2">
      <c r="A28" s="112" t="s">
        <v>29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64"/>
      <c r="Q28" s="165"/>
    </row>
    <row r="29" spans="1:17" x14ac:dyDescent="0.2">
      <c r="A29" s="114" t="s">
        <v>30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66"/>
      <c r="Q29" s="167"/>
    </row>
    <row r="30" spans="1:17" x14ac:dyDescent="0.2">
      <c r="A30" s="110" t="s">
        <v>45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62"/>
      <c r="Q30" s="163"/>
    </row>
    <row r="31" spans="1:17" x14ac:dyDescent="0.2">
      <c r="A31" s="112" t="s">
        <v>29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64"/>
      <c r="Q31" s="165"/>
    </row>
    <row r="32" spans="1:17" x14ac:dyDescent="0.2">
      <c r="A32" s="114" t="s">
        <v>30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66"/>
      <c r="Q32" s="167"/>
    </row>
    <row r="33" spans="1:17" x14ac:dyDescent="0.2">
      <c r="A33" s="110" t="s">
        <v>32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62"/>
      <c r="Q33" s="163"/>
    </row>
    <row r="34" spans="1:17" x14ac:dyDescent="0.2">
      <c r="A34" s="112" t="s">
        <v>29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64"/>
      <c r="Q34" s="165"/>
    </row>
    <row r="35" spans="1:17" x14ac:dyDescent="0.2">
      <c r="A35" s="114" t="s">
        <v>30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66"/>
      <c r="Q35" s="167"/>
    </row>
    <row r="36" spans="1:17" x14ac:dyDescent="0.2">
      <c r="A36" s="107" t="s">
        <v>33</v>
      </c>
      <c r="B36" s="108"/>
      <c r="C36" s="116">
        <v>1</v>
      </c>
      <c r="D36" s="108"/>
      <c r="E36" s="116">
        <v>1</v>
      </c>
      <c r="F36" s="108"/>
      <c r="G36" s="116">
        <v>1</v>
      </c>
      <c r="H36" s="108"/>
      <c r="I36" s="116">
        <v>1</v>
      </c>
      <c r="J36" s="108"/>
      <c r="K36" s="116">
        <v>1</v>
      </c>
      <c r="L36" s="108"/>
      <c r="M36" s="116">
        <v>1</v>
      </c>
      <c r="N36" s="108"/>
      <c r="O36" s="116">
        <v>1</v>
      </c>
      <c r="P36" s="160"/>
      <c r="Q36" s="168">
        <v>1</v>
      </c>
    </row>
    <row r="37" spans="1:17" x14ac:dyDescent="0.2">
      <c r="A37" s="107" t="s">
        <v>34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60"/>
      <c r="Q37" s="161"/>
    </row>
    <row r="38" spans="1:17" ht="13.5" thickBot="1" x14ac:dyDescent="0.25">
      <c r="A38" s="110" t="s">
        <v>35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62"/>
      <c r="Q38" s="163"/>
    </row>
    <row r="39" spans="1:17" x14ac:dyDescent="0.2">
      <c r="A39" s="178" t="s">
        <v>42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69"/>
      <c r="Q39" s="170"/>
    </row>
    <row r="40" spans="1:17" x14ac:dyDescent="0.2">
      <c r="A40" s="179" t="s">
        <v>43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71"/>
      <c r="Q40" s="172"/>
    </row>
    <row r="41" spans="1:17" ht="13.5" thickBot="1" x14ac:dyDescent="0.25">
      <c r="A41" s="180" t="s">
        <v>44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73"/>
      <c r="Q41" s="174"/>
    </row>
    <row r="42" spans="1:17" x14ac:dyDescent="0.2">
      <c r="A42" s="120"/>
      <c r="B42" s="121"/>
      <c r="C42" s="121"/>
      <c r="D42" s="8"/>
      <c r="E42" s="121"/>
      <c r="F42" s="121"/>
      <c r="G42" s="121"/>
      <c r="H42" s="121"/>
      <c r="I42" s="121"/>
      <c r="J42" s="8"/>
      <c r="K42" s="121"/>
      <c r="L42" s="121"/>
      <c r="M42" s="121"/>
      <c r="N42" s="121"/>
      <c r="O42" s="121"/>
      <c r="P42" s="175"/>
      <c r="Q42" s="175"/>
    </row>
    <row r="43" spans="1:17" x14ac:dyDescent="0.2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75"/>
      <c r="Q43" s="175"/>
    </row>
    <row r="44" spans="1:17" x14ac:dyDescent="0.2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75"/>
      <c r="Q44" s="175"/>
    </row>
    <row r="45" spans="1:17" x14ac:dyDescent="0.2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75"/>
      <c r="Q45" s="175"/>
    </row>
    <row r="46" spans="1:17" x14ac:dyDescent="0.2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75"/>
      <c r="Q46" s="175"/>
    </row>
    <row r="47" spans="1:17" x14ac:dyDescent="0.2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75"/>
      <c r="Q47" s="175"/>
    </row>
  </sheetData>
  <mergeCells count="6">
    <mergeCell ref="A6:A7"/>
    <mergeCell ref="A1:Q1"/>
    <mergeCell ref="A2:Q2"/>
    <mergeCell ref="A3:Q3"/>
    <mergeCell ref="A4:Q4"/>
    <mergeCell ref="A5:Q5"/>
  </mergeCells>
  <phoneticPr fontId="0" type="noConversion"/>
  <printOptions horizontalCentered="1" verticalCentered="1"/>
  <pageMargins left="0.26" right="0.24" top="0.42" bottom="0.47" header="0.511811023622047" footer="0.511811023622047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="75" workbookViewId="0">
      <selection sqref="A1:Q42"/>
    </sheetView>
  </sheetViews>
  <sheetFormatPr baseColWidth="10" defaultRowHeight="12.75" x14ac:dyDescent="0.2"/>
  <cols>
    <col min="1" max="1" width="55.285156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"/>
    <col min="9" max="9" width="8.28515625" style="2" customWidth="1"/>
    <col min="10" max="10" width="11.42578125" style="2"/>
    <col min="11" max="11" width="8.28515625" style="2" customWidth="1"/>
    <col min="12" max="12" width="11.42578125" style="2"/>
    <col min="13" max="13" width="8.28515625" style="2" customWidth="1"/>
    <col min="14" max="14" width="11.42578125" style="2"/>
    <col min="15" max="15" width="8.28515625" style="2" customWidth="1"/>
    <col min="16" max="17" width="12.140625" style="176" customWidth="1"/>
    <col min="18" max="16384" width="11.42578125" style="2"/>
  </cols>
  <sheetData>
    <row r="1" spans="1:17" x14ac:dyDescent="0.2">
      <c r="A1" s="94" t="s">
        <v>116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54"/>
      <c r="Q1" s="154"/>
    </row>
    <row r="2" spans="1:17" x14ac:dyDescent="0.2">
      <c r="A2" s="94" t="s">
        <v>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54"/>
      <c r="Q2" s="154"/>
    </row>
    <row r="3" spans="1:17" x14ac:dyDescent="0.2">
      <c r="A3" s="238" t="s">
        <v>114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s="5" customFormat="1" x14ac:dyDescent="0.2">
      <c r="A4" s="177" t="s">
        <v>95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13.5" thickBot="1" x14ac:dyDescent="0.25">
      <c r="A5" s="94" t="s">
        <v>85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54"/>
      <c r="Q5" s="154"/>
    </row>
    <row r="6" spans="1:17" ht="13.5" thickBot="1" x14ac:dyDescent="0.25">
      <c r="A6" s="235" t="s">
        <v>13</v>
      </c>
      <c r="B6" s="97" t="s">
        <v>87</v>
      </c>
      <c r="C6" s="98"/>
      <c r="D6" s="97" t="s">
        <v>88</v>
      </c>
      <c r="E6" s="98"/>
      <c r="F6" s="97" t="s">
        <v>89</v>
      </c>
      <c r="G6" s="98"/>
      <c r="H6" s="97" t="s">
        <v>90</v>
      </c>
      <c r="I6" s="98"/>
      <c r="J6" s="97" t="s">
        <v>91</v>
      </c>
      <c r="K6" s="98"/>
      <c r="L6" s="97" t="s">
        <v>92</v>
      </c>
      <c r="M6" s="98"/>
      <c r="N6" s="97" t="s">
        <v>93</v>
      </c>
      <c r="O6" s="98"/>
      <c r="P6" s="156" t="s">
        <v>94</v>
      </c>
      <c r="Q6" s="157"/>
    </row>
    <row r="7" spans="1:17" s="3" customFormat="1" ht="13.5" thickBot="1" x14ac:dyDescent="0.25">
      <c r="A7" s="236"/>
      <c r="B7" s="102" t="s">
        <v>46</v>
      </c>
      <c r="C7" s="101" t="s">
        <v>14</v>
      </c>
      <c r="D7" s="102" t="s">
        <v>46</v>
      </c>
      <c r="E7" s="101" t="s">
        <v>14</v>
      </c>
      <c r="F7" s="102" t="s">
        <v>46</v>
      </c>
      <c r="G7" s="101" t="s">
        <v>14</v>
      </c>
      <c r="H7" s="102" t="s">
        <v>46</v>
      </c>
      <c r="I7" s="101" t="s">
        <v>14</v>
      </c>
      <c r="J7" s="102" t="s">
        <v>46</v>
      </c>
      <c r="K7" s="101" t="s">
        <v>14</v>
      </c>
      <c r="L7" s="102" t="s">
        <v>46</v>
      </c>
      <c r="M7" s="101" t="s">
        <v>14</v>
      </c>
      <c r="N7" s="102" t="s">
        <v>46</v>
      </c>
      <c r="O7" s="101" t="s">
        <v>14</v>
      </c>
      <c r="P7" s="158" t="s">
        <v>46</v>
      </c>
      <c r="Q7" s="159" t="s">
        <v>14</v>
      </c>
    </row>
    <row r="8" spans="1:17" s="3" customFormat="1" x14ac:dyDescent="0.2">
      <c r="A8" s="103" t="s">
        <v>47</v>
      </c>
      <c r="B8" s="212"/>
      <c r="C8" s="211"/>
      <c r="D8" s="210"/>
      <c r="E8" s="211"/>
      <c r="F8" s="212"/>
      <c r="G8" s="211"/>
      <c r="H8" s="212"/>
      <c r="I8" s="211"/>
      <c r="J8" s="210"/>
      <c r="K8" s="211"/>
      <c r="L8" s="212"/>
      <c r="M8" s="211"/>
      <c r="N8" s="212"/>
      <c r="O8" s="211"/>
      <c r="P8" s="212"/>
      <c r="Q8" s="211"/>
    </row>
    <row r="9" spans="1:17" x14ac:dyDescent="0.2">
      <c r="A9" s="107" t="s">
        <v>15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60"/>
      <c r="Q9" s="161"/>
    </row>
    <row r="10" spans="1:17" x14ac:dyDescent="0.2">
      <c r="A10" s="109" t="s">
        <v>16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60"/>
      <c r="Q10" s="161"/>
    </row>
    <row r="11" spans="1:17" x14ac:dyDescent="0.2">
      <c r="A11" s="109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60"/>
      <c r="Q11" s="161"/>
    </row>
    <row r="12" spans="1:17" x14ac:dyDescent="0.2">
      <c r="A12" s="107" t="s">
        <v>18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60"/>
      <c r="Q12" s="161"/>
    </row>
    <row r="13" spans="1:17" x14ac:dyDescent="0.2">
      <c r="A13" s="109" t="s">
        <v>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60"/>
      <c r="Q13" s="161"/>
    </row>
    <row r="14" spans="1:17" x14ac:dyDescent="0.2">
      <c r="A14" s="109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60"/>
      <c r="Q14" s="161"/>
    </row>
    <row r="15" spans="1:17" x14ac:dyDescent="0.2">
      <c r="A15" s="109" t="s">
        <v>21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60"/>
      <c r="Q15" s="161"/>
    </row>
    <row r="16" spans="1:17" x14ac:dyDescent="0.2">
      <c r="A16" s="109" t="s">
        <v>22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60"/>
      <c r="Q16" s="161"/>
    </row>
    <row r="17" spans="1:17" x14ac:dyDescent="0.2">
      <c r="A17" s="109" t="s">
        <v>23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60"/>
      <c r="Q17" s="161"/>
    </row>
    <row r="18" spans="1:17" x14ac:dyDescent="0.2">
      <c r="A18" s="109" t="s">
        <v>24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60"/>
      <c r="Q18" s="161"/>
    </row>
    <row r="19" spans="1:17" x14ac:dyDescent="0.2">
      <c r="A19" s="107" t="s">
        <v>39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60"/>
      <c r="Q19" s="161"/>
    </row>
    <row r="20" spans="1:17" x14ac:dyDescent="0.2">
      <c r="A20" s="109" t="s">
        <v>25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60"/>
      <c r="Q20" s="161"/>
    </row>
    <row r="21" spans="1:17" x14ac:dyDescent="0.2">
      <c r="A21" s="109" t="s">
        <v>26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60"/>
      <c r="Q21" s="161"/>
    </row>
    <row r="22" spans="1:17" x14ac:dyDescent="0.2">
      <c r="A22" s="109" t="s">
        <v>27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60"/>
      <c r="Q22" s="161"/>
    </row>
    <row r="23" spans="1:17" x14ac:dyDescent="0.2">
      <c r="A23" s="107" t="s">
        <v>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60"/>
      <c r="Q23" s="161"/>
    </row>
    <row r="24" spans="1:17" x14ac:dyDescent="0.2">
      <c r="A24" s="110" t="s">
        <v>28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62"/>
      <c r="Q24" s="163"/>
    </row>
    <row r="25" spans="1:17" x14ac:dyDescent="0.2">
      <c r="A25" s="112" t="s">
        <v>29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64"/>
      <c r="Q25" s="165"/>
    </row>
    <row r="26" spans="1:17" x14ac:dyDescent="0.2">
      <c r="A26" s="114" t="s">
        <v>30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66"/>
      <c r="Q26" s="167"/>
    </row>
    <row r="27" spans="1:17" x14ac:dyDescent="0.2">
      <c r="A27" s="110" t="s">
        <v>31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62"/>
      <c r="Q27" s="163"/>
    </row>
    <row r="28" spans="1:17" x14ac:dyDescent="0.2">
      <c r="A28" s="112" t="s">
        <v>29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64"/>
      <c r="Q28" s="165"/>
    </row>
    <row r="29" spans="1:17" x14ac:dyDescent="0.2">
      <c r="A29" s="114" t="s">
        <v>30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66"/>
      <c r="Q29" s="167"/>
    </row>
    <row r="30" spans="1:17" x14ac:dyDescent="0.2">
      <c r="A30" s="110" t="s">
        <v>45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62"/>
      <c r="Q30" s="163"/>
    </row>
    <row r="31" spans="1:17" x14ac:dyDescent="0.2">
      <c r="A31" s="112" t="s">
        <v>29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64"/>
      <c r="Q31" s="165"/>
    </row>
    <row r="32" spans="1:17" x14ac:dyDescent="0.2">
      <c r="A32" s="114" t="s">
        <v>30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66"/>
      <c r="Q32" s="167"/>
    </row>
    <row r="33" spans="1:17" x14ac:dyDescent="0.2">
      <c r="A33" s="110" t="s">
        <v>32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62"/>
      <c r="Q33" s="163"/>
    </row>
    <row r="34" spans="1:17" x14ac:dyDescent="0.2">
      <c r="A34" s="112" t="s">
        <v>29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64"/>
      <c r="Q34" s="165"/>
    </row>
    <row r="35" spans="1:17" x14ac:dyDescent="0.2">
      <c r="A35" s="114" t="s">
        <v>30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66"/>
      <c r="Q35" s="167"/>
    </row>
    <row r="36" spans="1:17" x14ac:dyDescent="0.2">
      <c r="A36" s="107" t="s">
        <v>33</v>
      </c>
      <c r="B36" s="108"/>
      <c r="C36" s="116">
        <v>1</v>
      </c>
      <c r="D36" s="108"/>
      <c r="E36" s="116">
        <v>1</v>
      </c>
      <c r="F36" s="108"/>
      <c r="G36" s="116">
        <v>1</v>
      </c>
      <c r="H36" s="108"/>
      <c r="I36" s="116">
        <v>1</v>
      </c>
      <c r="J36" s="108"/>
      <c r="K36" s="116">
        <v>1</v>
      </c>
      <c r="L36" s="108"/>
      <c r="M36" s="116">
        <v>1</v>
      </c>
      <c r="N36" s="108"/>
      <c r="O36" s="116">
        <v>1</v>
      </c>
      <c r="P36" s="160"/>
      <c r="Q36" s="168">
        <v>1</v>
      </c>
    </row>
    <row r="37" spans="1:17" x14ac:dyDescent="0.2">
      <c r="A37" s="107" t="s">
        <v>34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60"/>
      <c r="Q37" s="161"/>
    </row>
    <row r="38" spans="1:17" ht="13.5" thickBot="1" x14ac:dyDescent="0.25">
      <c r="A38" s="110" t="s">
        <v>35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62"/>
      <c r="Q38" s="163"/>
    </row>
    <row r="39" spans="1:17" x14ac:dyDescent="0.2">
      <c r="A39" s="178" t="s">
        <v>42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69"/>
      <c r="Q39" s="170"/>
    </row>
    <row r="40" spans="1:17" x14ac:dyDescent="0.2">
      <c r="A40" s="179" t="s">
        <v>43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71"/>
      <c r="Q40" s="172"/>
    </row>
    <row r="41" spans="1:17" ht="13.5" thickBot="1" x14ac:dyDescent="0.25">
      <c r="A41" s="180" t="s">
        <v>44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73"/>
      <c r="Q41" s="174"/>
    </row>
    <row r="42" spans="1:17" x14ac:dyDescent="0.2">
      <c r="A42" s="120"/>
      <c r="B42" s="121"/>
      <c r="C42" s="121"/>
      <c r="D42" s="8"/>
      <c r="E42" s="121"/>
      <c r="F42" s="121"/>
      <c r="G42" s="121"/>
      <c r="H42" s="121"/>
      <c r="I42" s="121"/>
      <c r="J42" s="8"/>
      <c r="K42" s="121"/>
      <c r="L42" s="121"/>
      <c r="M42" s="121"/>
      <c r="N42" s="121"/>
      <c r="O42" s="121"/>
      <c r="P42" s="175"/>
      <c r="Q42" s="175"/>
    </row>
    <row r="43" spans="1:17" x14ac:dyDescent="0.2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75"/>
      <c r="Q43" s="175"/>
    </row>
    <row r="44" spans="1:17" x14ac:dyDescent="0.2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75"/>
      <c r="Q44" s="175"/>
    </row>
    <row r="45" spans="1:17" x14ac:dyDescent="0.2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75"/>
      <c r="Q45" s="175"/>
    </row>
    <row r="46" spans="1:17" x14ac:dyDescent="0.2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75"/>
      <c r="Q46" s="175"/>
    </row>
    <row r="47" spans="1:17" x14ac:dyDescent="0.2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75"/>
      <c r="Q47" s="175"/>
    </row>
  </sheetData>
  <mergeCells count="2">
    <mergeCell ref="A6:A7"/>
    <mergeCell ref="A3:Q3"/>
  </mergeCells>
  <printOptions horizontalCentered="1" verticalCentered="1"/>
  <pageMargins left="0.26" right="0.24" top="0.42" bottom="0.47" header="0.511811023622047" footer="0.511811023622047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="75" workbookViewId="0">
      <selection sqref="A1:Q42"/>
    </sheetView>
  </sheetViews>
  <sheetFormatPr baseColWidth="10" defaultRowHeight="12.75" x14ac:dyDescent="0.2"/>
  <cols>
    <col min="1" max="1" width="55.285156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"/>
    <col min="9" max="9" width="8.28515625" style="2" customWidth="1"/>
    <col min="10" max="10" width="11.42578125" style="2"/>
    <col min="11" max="11" width="8.28515625" style="2" customWidth="1"/>
    <col min="12" max="12" width="11.42578125" style="2"/>
    <col min="13" max="13" width="8.28515625" style="2" customWidth="1"/>
    <col min="14" max="14" width="11.42578125" style="2"/>
    <col min="15" max="15" width="8.28515625" style="2" customWidth="1"/>
    <col min="16" max="17" width="12.140625" style="176" customWidth="1"/>
    <col min="18" max="16384" width="11.42578125" style="2"/>
  </cols>
  <sheetData>
    <row r="1" spans="1:17" x14ac:dyDescent="0.2">
      <c r="A1" s="94" t="s">
        <v>117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54"/>
      <c r="Q1" s="154"/>
    </row>
    <row r="2" spans="1:17" x14ac:dyDescent="0.2">
      <c r="A2" s="94" t="s">
        <v>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54"/>
      <c r="Q2" s="154"/>
    </row>
    <row r="3" spans="1:17" x14ac:dyDescent="0.2">
      <c r="A3" s="238" t="s">
        <v>118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s="5" customFormat="1" x14ac:dyDescent="0.2">
      <c r="A4" s="177" t="s">
        <v>95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13.5" thickBot="1" x14ac:dyDescent="0.25">
      <c r="A5" s="94" t="s">
        <v>85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54"/>
      <c r="Q5" s="154"/>
    </row>
    <row r="6" spans="1:17" ht="13.5" thickBot="1" x14ac:dyDescent="0.25">
      <c r="A6" s="235" t="s">
        <v>13</v>
      </c>
      <c r="B6" s="97" t="s">
        <v>87</v>
      </c>
      <c r="C6" s="98"/>
      <c r="D6" s="97" t="s">
        <v>88</v>
      </c>
      <c r="E6" s="98"/>
      <c r="F6" s="97" t="s">
        <v>89</v>
      </c>
      <c r="G6" s="98"/>
      <c r="H6" s="97" t="s">
        <v>90</v>
      </c>
      <c r="I6" s="98"/>
      <c r="J6" s="97" t="s">
        <v>91</v>
      </c>
      <c r="K6" s="98"/>
      <c r="L6" s="97" t="s">
        <v>92</v>
      </c>
      <c r="M6" s="98"/>
      <c r="N6" s="97" t="s">
        <v>93</v>
      </c>
      <c r="O6" s="98"/>
      <c r="P6" s="156" t="s">
        <v>94</v>
      </c>
      <c r="Q6" s="157"/>
    </row>
    <row r="7" spans="1:17" s="3" customFormat="1" ht="13.5" thickBot="1" x14ac:dyDescent="0.25">
      <c r="A7" s="236"/>
      <c r="B7" s="102" t="s">
        <v>46</v>
      </c>
      <c r="C7" s="101" t="s">
        <v>14</v>
      </c>
      <c r="D7" s="102" t="s">
        <v>46</v>
      </c>
      <c r="E7" s="101" t="s">
        <v>14</v>
      </c>
      <c r="F7" s="102" t="s">
        <v>46</v>
      </c>
      <c r="G7" s="101" t="s">
        <v>14</v>
      </c>
      <c r="H7" s="102" t="s">
        <v>46</v>
      </c>
      <c r="I7" s="101" t="s">
        <v>14</v>
      </c>
      <c r="J7" s="102" t="s">
        <v>46</v>
      </c>
      <c r="K7" s="101" t="s">
        <v>14</v>
      </c>
      <c r="L7" s="102" t="s">
        <v>46</v>
      </c>
      <c r="M7" s="101" t="s">
        <v>14</v>
      </c>
      <c r="N7" s="102" t="s">
        <v>46</v>
      </c>
      <c r="O7" s="101" t="s">
        <v>14</v>
      </c>
      <c r="P7" s="158" t="s">
        <v>46</v>
      </c>
      <c r="Q7" s="159" t="s">
        <v>14</v>
      </c>
    </row>
    <row r="8" spans="1:17" s="3" customFormat="1" x14ac:dyDescent="0.2">
      <c r="A8" s="103" t="s">
        <v>47</v>
      </c>
      <c r="B8" s="212"/>
      <c r="C8" s="211"/>
      <c r="D8" s="210"/>
      <c r="E8" s="211"/>
      <c r="F8" s="212"/>
      <c r="G8" s="211"/>
      <c r="H8" s="212"/>
      <c r="I8" s="211"/>
      <c r="J8" s="210"/>
      <c r="K8" s="211"/>
      <c r="L8" s="212"/>
      <c r="M8" s="211"/>
      <c r="N8" s="212"/>
      <c r="O8" s="211"/>
      <c r="P8" s="212"/>
      <c r="Q8" s="211"/>
    </row>
    <row r="9" spans="1:17" x14ac:dyDescent="0.2">
      <c r="A9" s="107" t="s">
        <v>15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60"/>
      <c r="Q9" s="161"/>
    </row>
    <row r="10" spans="1:17" x14ac:dyDescent="0.2">
      <c r="A10" s="109" t="s">
        <v>16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60"/>
      <c r="Q10" s="161"/>
    </row>
    <row r="11" spans="1:17" x14ac:dyDescent="0.2">
      <c r="A11" s="109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60"/>
      <c r="Q11" s="161"/>
    </row>
    <row r="12" spans="1:17" x14ac:dyDescent="0.2">
      <c r="A12" s="107" t="s">
        <v>18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60"/>
      <c r="Q12" s="161"/>
    </row>
    <row r="13" spans="1:17" x14ac:dyDescent="0.2">
      <c r="A13" s="109" t="s">
        <v>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60"/>
      <c r="Q13" s="161"/>
    </row>
    <row r="14" spans="1:17" x14ac:dyDescent="0.2">
      <c r="A14" s="109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60"/>
      <c r="Q14" s="161"/>
    </row>
    <row r="15" spans="1:17" x14ac:dyDescent="0.2">
      <c r="A15" s="109" t="s">
        <v>21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60"/>
      <c r="Q15" s="161"/>
    </row>
    <row r="16" spans="1:17" x14ac:dyDescent="0.2">
      <c r="A16" s="109" t="s">
        <v>22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60"/>
      <c r="Q16" s="161"/>
    </row>
    <row r="17" spans="1:17" x14ac:dyDescent="0.2">
      <c r="A17" s="109" t="s">
        <v>23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60"/>
      <c r="Q17" s="161"/>
    </row>
    <row r="18" spans="1:17" x14ac:dyDescent="0.2">
      <c r="A18" s="109" t="s">
        <v>24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60"/>
      <c r="Q18" s="161"/>
    </row>
    <row r="19" spans="1:17" x14ac:dyDescent="0.2">
      <c r="A19" s="107" t="s">
        <v>39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60"/>
      <c r="Q19" s="161"/>
    </row>
    <row r="20" spans="1:17" x14ac:dyDescent="0.2">
      <c r="A20" s="109" t="s">
        <v>25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60"/>
      <c r="Q20" s="161"/>
    </row>
    <row r="21" spans="1:17" x14ac:dyDescent="0.2">
      <c r="A21" s="109" t="s">
        <v>26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60"/>
      <c r="Q21" s="161"/>
    </row>
    <row r="22" spans="1:17" x14ac:dyDescent="0.2">
      <c r="A22" s="109" t="s">
        <v>27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60"/>
      <c r="Q22" s="161"/>
    </row>
    <row r="23" spans="1:17" x14ac:dyDescent="0.2">
      <c r="A23" s="107" t="s">
        <v>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60"/>
      <c r="Q23" s="161"/>
    </row>
    <row r="24" spans="1:17" x14ac:dyDescent="0.2">
      <c r="A24" s="110" t="s">
        <v>28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62"/>
      <c r="Q24" s="163"/>
    </row>
    <row r="25" spans="1:17" x14ac:dyDescent="0.2">
      <c r="A25" s="112" t="s">
        <v>29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64"/>
      <c r="Q25" s="165"/>
    </row>
    <row r="26" spans="1:17" x14ac:dyDescent="0.2">
      <c r="A26" s="114" t="s">
        <v>30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66"/>
      <c r="Q26" s="167"/>
    </row>
    <row r="27" spans="1:17" x14ac:dyDescent="0.2">
      <c r="A27" s="110" t="s">
        <v>31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62"/>
      <c r="Q27" s="163"/>
    </row>
    <row r="28" spans="1:17" x14ac:dyDescent="0.2">
      <c r="A28" s="112" t="s">
        <v>29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64"/>
      <c r="Q28" s="165"/>
    </row>
    <row r="29" spans="1:17" x14ac:dyDescent="0.2">
      <c r="A29" s="114" t="s">
        <v>30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66"/>
      <c r="Q29" s="167"/>
    </row>
    <row r="30" spans="1:17" x14ac:dyDescent="0.2">
      <c r="A30" s="110" t="s">
        <v>45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62"/>
      <c r="Q30" s="163"/>
    </row>
    <row r="31" spans="1:17" x14ac:dyDescent="0.2">
      <c r="A31" s="112" t="s">
        <v>29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64"/>
      <c r="Q31" s="165"/>
    </row>
    <row r="32" spans="1:17" x14ac:dyDescent="0.2">
      <c r="A32" s="114" t="s">
        <v>30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66"/>
      <c r="Q32" s="167"/>
    </row>
    <row r="33" spans="1:17" x14ac:dyDescent="0.2">
      <c r="A33" s="110" t="s">
        <v>32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62"/>
      <c r="Q33" s="163"/>
    </row>
    <row r="34" spans="1:17" x14ac:dyDescent="0.2">
      <c r="A34" s="112" t="s">
        <v>29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64"/>
      <c r="Q34" s="165"/>
    </row>
    <row r="35" spans="1:17" x14ac:dyDescent="0.2">
      <c r="A35" s="114" t="s">
        <v>30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66"/>
      <c r="Q35" s="167"/>
    </row>
    <row r="36" spans="1:17" x14ac:dyDescent="0.2">
      <c r="A36" s="107" t="s">
        <v>33</v>
      </c>
      <c r="B36" s="108"/>
      <c r="C36" s="116">
        <v>1</v>
      </c>
      <c r="D36" s="108"/>
      <c r="E36" s="116">
        <v>1</v>
      </c>
      <c r="F36" s="108"/>
      <c r="G36" s="116">
        <v>1</v>
      </c>
      <c r="H36" s="108"/>
      <c r="I36" s="116">
        <v>1</v>
      </c>
      <c r="J36" s="108"/>
      <c r="K36" s="116">
        <v>1</v>
      </c>
      <c r="L36" s="108"/>
      <c r="M36" s="116">
        <v>1</v>
      </c>
      <c r="N36" s="108"/>
      <c r="O36" s="116">
        <v>1</v>
      </c>
      <c r="P36" s="160"/>
      <c r="Q36" s="168">
        <v>1</v>
      </c>
    </row>
    <row r="37" spans="1:17" x14ac:dyDescent="0.2">
      <c r="A37" s="107" t="s">
        <v>34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60"/>
      <c r="Q37" s="161"/>
    </row>
    <row r="38" spans="1:17" ht="13.5" thickBot="1" x14ac:dyDescent="0.25">
      <c r="A38" s="110" t="s">
        <v>35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62"/>
      <c r="Q38" s="163"/>
    </row>
    <row r="39" spans="1:17" x14ac:dyDescent="0.2">
      <c r="A39" s="178" t="s">
        <v>42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69"/>
      <c r="Q39" s="170"/>
    </row>
    <row r="40" spans="1:17" x14ac:dyDescent="0.2">
      <c r="A40" s="179" t="s">
        <v>43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71"/>
      <c r="Q40" s="172"/>
    </row>
    <row r="41" spans="1:17" ht="13.5" thickBot="1" x14ac:dyDescent="0.25">
      <c r="A41" s="180" t="s">
        <v>44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73"/>
      <c r="Q41" s="174"/>
    </row>
    <row r="42" spans="1:17" x14ac:dyDescent="0.2">
      <c r="A42" s="120"/>
      <c r="B42" s="121"/>
      <c r="C42" s="121"/>
      <c r="D42" s="8"/>
      <c r="E42" s="121"/>
      <c r="F42" s="121"/>
      <c r="G42" s="121"/>
      <c r="H42" s="121"/>
      <c r="I42" s="121"/>
      <c r="J42" s="8"/>
      <c r="K42" s="121"/>
      <c r="L42" s="121"/>
      <c r="M42" s="121"/>
      <c r="N42" s="121"/>
      <c r="O42" s="121"/>
      <c r="P42" s="175"/>
      <c r="Q42" s="175"/>
    </row>
    <row r="43" spans="1:17" x14ac:dyDescent="0.2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75"/>
      <c r="Q43" s="175"/>
    </row>
    <row r="44" spans="1:17" x14ac:dyDescent="0.2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75"/>
      <c r="Q44" s="175"/>
    </row>
    <row r="45" spans="1:17" x14ac:dyDescent="0.2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75"/>
      <c r="Q45" s="175"/>
    </row>
    <row r="46" spans="1:17" x14ac:dyDescent="0.2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75"/>
      <c r="Q46" s="175"/>
    </row>
    <row r="47" spans="1:17" x14ac:dyDescent="0.2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75"/>
      <c r="Q47" s="175"/>
    </row>
  </sheetData>
  <mergeCells count="2">
    <mergeCell ref="A6:A7"/>
    <mergeCell ref="A3:Q3"/>
  </mergeCells>
  <printOptions horizontalCentered="1" verticalCentered="1"/>
  <pageMargins left="0.26" right="0.24" top="0.42" bottom="0.47" header="0.511811023622047" footer="0.511811023622047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="75" workbookViewId="0">
      <selection sqref="A1:Q42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176"/>
    <col min="7" max="7" width="8.28515625" style="176" customWidth="1"/>
    <col min="8" max="16384" width="11.42578125" style="176"/>
  </cols>
  <sheetData>
    <row r="1" spans="1:17" s="2" customFormat="1" x14ac:dyDescent="0.2">
      <c r="A1" s="237" t="s">
        <v>119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17" s="2" customFormat="1" x14ac:dyDescent="0.2">
      <c r="A2" s="237" t="s">
        <v>12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s="2" customFormat="1" x14ac:dyDescent="0.2">
      <c r="A3" s="238" t="s">
        <v>122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s="181" customFormat="1" x14ac:dyDescent="0.2">
      <c r="A4" s="239" t="s">
        <v>95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s="2" customFormat="1" ht="13.5" thickBot="1" x14ac:dyDescent="0.25">
      <c r="A5" s="240" t="s">
        <v>86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s="2" customFormat="1" ht="13.5" thickBot="1" x14ac:dyDescent="0.25">
      <c r="A6" s="96" t="s">
        <v>13</v>
      </c>
      <c r="B6" s="97" t="s">
        <v>87</v>
      </c>
      <c r="C6" s="98"/>
      <c r="D6" s="97" t="s">
        <v>88</v>
      </c>
      <c r="E6" s="98"/>
      <c r="F6" s="97" t="s">
        <v>89</v>
      </c>
      <c r="G6" s="98"/>
      <c r="H6" s="97" t="s">
        <v>90</v>
      </c>
      <c r="I6" s="98"/>
      <c r="J6" s="97" t="s">
        <v>91</v>
      </c>
      <c r="K6" s="98"/>
      <c r="L6" s="97" t="s">
        <v>92</v>
      </c>
      <c r="M6" s="98"/>
      <c r="N6" s="97" t="s">
        <v>93</v>
      </c>
      <c r="O6" s="98"/>
      <c r="P6" s="156" t="s">
        <v>94</v>
      </c>
      <c r="Q6" s="157"/>
    </row>
    <row r="7" spans="1:17" s="3" customFormat="1" ht="13.5" thickBot="1" x14ac:dyDescent="0.25">
      <c r="A7" s="99"/>
      <c r="B7" s="102" t="s">
        <v>46</v>
      </c>
      <c r="C7" s="101" t="s">
        <v>14</v>
      </c>
      <c r="D7" s="100" t="s">
        <v>46</v>
      </c>
      <c r="E7" s="101" t="s">
        <v>14</v>
      </c>
      <c r="F7" s="102" t="s">
        <v>46</v>
      </c>
      <c r="G7" s="101" t="s">
        <v>14</v>
      </c>
      <c r="H7" s="102" t="s">
        <v>46</v>
      </c>
      <c r="I7" s="101" t="s">
        <v>14</v>
      </c>
      <c r="J7" s="100" t="s">
        <v>46</v>
      </c>
      <c r="K7" s="101" t="s">
        <v>14</v>
      </c>
      <c r="L7" s="102" t="s">
        <v>46</v>
      </c>
      <c r="M7" s="101" t="s">
        <v>14</v>
      </c>
      <c r="N7" s="102" t="s">
        <v>46</v>
      </c>
      <c r="O7" s="101" t="s">
        <v>14</v>
      </c>
      <c r="P7" s="158" t="s">
        <v>46</v>
      </c>
      <c r="Q7" s="159" t="s">
        <v>14</v>
      </c>
    </row>
    <row r="8" spans="1:17" s="3" customFormat="1" x14ac:dyDescent="0.2">
      <c r="A8" s="103" t="s">
        <v>47</v>
      </c>
      <c r="B8" s="106"/>
      <c r="C8" s="105"/>
      <c r="D8" s="104"/>
      <c r="E8" s="105"/>
      <c r="F8" s="106"/>
      <c r="G8" s="105"/>
      <c r="H8" s="106"/>
      <c r="I8" s="105"/>
      <c r="J8" s="104"/>
      <c r="K8" s="105"/>
      <c r="L8" s="106"/>
      <c r="M8" s="105"/>
      <c r="N8" s="106"/>
      <c r="O8" s="105"/>
      <c r="P8" s="106"/>
      <c r="Q8" s="105"/>
    </row>
    <row r="9" spans="1:17" s="2" customFormat="1" x14ac:dyDescent="0.2">
      <c r="A9" s="107" t="s">
        <v>15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60"/>
      <c r="Q9" s="161"/>
    </row>
    <row r="10" spans="1:17" s="2" customFormat="1" x14ac:dyDescent="0.2">
      <c r="A10" s="109" t="s">
        <v>16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60"/>
      <c r="Q10" s="161"/>
    </row>
    <row r="11" spans="1:17" s="2" customFormat="1" x14ac:dyDescent="0.2">
      <c r="A11" s="109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60"/>
      <c r="Q11" s="161"/>
    </row>
    <row r="12" spans="1:17" s="2" customFormat="1" x14ac:dyDescent="0.2">
      <c r="A12" s="107" t="s">
        <v>18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60"/>
      <c r="Q12" s="161"/>
    </row>
    <row r="13" spans="1:17" s="2" customFormat="1" x14ac:dyDescent="0.2">
      <c r="A13" s="109" t="s">
        <v>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60"/>
      <c r="Q13" s="161"/>
    </row>
    <row r="14" spans="1:17" s="2" customFormat="1" x14ac:dyDescent="0.2">
      <c r="A14" s="109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60"/>
      <c r="Q14" s="161"/>
    </row>
    <row r="15" spans="1:17" s="2" customFormat="1" x14ac:dyDescent="0.2">
      <c r="A15" s="109" t="s">
        <v>21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60"/>
      <c r="Q15" s="161"/>
    </row>
    <row r="16" spans="1:17" s="2" customFormat="1" x14ac:dyDescent="0.2">
      <c r="A16" s="109" t="s">
        <v>22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60"/>
      <c r="Q16" s="161"/>
    </row>
    <row r="17" spans="1:17" s="2" customFormat="1" x14ac:dyDescent="0.2">
      <c r="A17" s="109" t="s">
        <v>23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60"/>
      <c r="Q17" s="161"/>
    </row>
    <row r="18" spans="1:17" s="2" customFormat="1" x14ac:dyDescent="0.2">
      <c r="A18" s="109" t="s">
        <v>24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60"/>
      <c r="Q18" s="161"/>
    </row>
    <row r="19" spans="1:17" s="2" customFormat="1" x14ac:dyDescent="0.2">
      <c r="A19" s="107" t="s">
        <v>39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60"/>
      <c r="Q19" s="161"/>
    </row>
    <row r="20" spans="1:17" s="2" customFormat="1" x14ac:dyDescent="0.2">
      <c r="A20" s="109" t="s">
        <v>25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60"/>
      <c r="Q20" s="161"/>
    </row>
    <row r="21" spans="1:17" s="2" customFormat="1" x14ac:dyDescent="0.2">
      <c r="A21" s="109" t="s">
        <v>26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60"/>
      <c r="Q21" s="161"/>
    </row>
    <row r="22" spans="1:17" s="2" customFormat="1" x14ac:dyDescent="0.2">
      <c r="A22" s="109" t="s">
        <v>27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60"/>
      <c r="Q22" s="161"/>
    </row>
    <row r="23" spans="1:17" s="2" customFormat="1" x14ac:dyDescent="0.2">
      <c r="A23" s="107" t="s">
        <v>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60"/>
      <c r="Q23" s="161"/>
    </row>
    <row r="24" spans="1:17" s="2" customFormat="1" x14ac:dyDescent="0.2">
      <c r="A24" s="110" t="s">
        <v>28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62"/>
      <c r="Q24" s="163"/>
    </row>
    <row r="25" spans="1:17" s="2" customFormat="1" x14ac:dyDescent="0.2">
      <c r="A25" s="112" t="s">
        <v>29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64"/>
      <c r="Q25" s="165"/>
    </row>
    <row r="26" spans="1:17" s="2" customFormat="1" x14ac:dyDescent="0.2">
      <c r="A26" s="114" t="s">
        <v>30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66"/>
      <c r="Q26" s="167"/>
    </row>
    <row r="27" spans="1:17" s="2" customFormat="1" x14ac:dyDescent="0.2">
      <c r="A27" s="110" t="s">
        <v>31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62"/>
      <c r="Q27" s="163"/>
    </row>
    <row r="28" spans="1:17" s="2" customFormat="1" x14ac:dyDescent="0.2">
      <c r="A28" s="112" t="s">
        <v>29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64"/>
      <c r="Q28" s="165"/>
    </row>
    <row r="29" spans="1:17" s="2" customFormat="1" x14ac:dyDescent="0.2">
      <c r="A29" s="114" t="s">
        <v>30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66"/>
      <c r="Q29" s="167"/>
    </row>
    <row r="30" spans="1:17" s="2" customFormat="1" x14ac:dyDescent="0.2">
      <c r="A30" s="110" t="s">
        <v>45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62"/>
      <c r="Q30" s="163"/>
    </row>
    <row r="31" spans="1:17" s="2" customFormat="1" x14ac:dyDescent="0.2">
      <c r="A31" s="112" t="s">
        <v>29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64"/>
      <c r="Q31" s="165"/>
    </row>
    <row r="32" spans="1:17" s="2" customFormat="1" x14ac:dyDescent="0.2">
      <c r="A32" s="114" t="s">
        <v>30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66"/>
      <c r="Q32" s="167"/>
    </row>
    <row r="33" spans="1:17" s="2" customFormat="1" x14ac:dyDescent="0.2">
      <c r="A33" s="110" t="s">
        <v>32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62"/>
      <c r="Q33" s="163"/>
    </row>
    <row r="34" spans="1:17" s="2" customFormat="1" x14ac:dyDescent="0.2">
      <c r="A34" s="112" t="s">
        <v>29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64"/>
      <c r="Q34" s="165"/>
    </row>
    <row r="35" spans="1:17" s="2" customFormat="1" x14ac:dyDescent="0.2">
      <c r="A35" s="114" t="s">
        <v>30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66"/>
      <c r="Q35" s="167"/>
    </row>
    <row r="36" spans="1:17" s="2" customFormat="1" x14ac:dyDescent="0.2">
      <c r="A36" s="107" t="s">
        <v>33</v>
      </c>
      <c r="B36" s="108"/>
      <c r="C36" s="116">
        <v>1</v>
      </c>
      <c r="D36" s="108"/>
      <c r="E36" s="116">
        <v>1</v>
      </c>
      <c r="F36" s="108"/>
      <c r="G36" s="116">
        <v>1</v>
      </c>
      <c r="H36" s="108"/>
      <c r="I36" s="116">
        <v>1</v>
      </c>
      <c r="J36" s="108"/>
      <c r="K36" s="116">
        <v>1</v>
      </c>
      <c r="L36" s="108"/>
      <c r="M36" s="116">
        <v>1</v>
      </c>
      <c r="N36" s="108"/>
      <c r="O36" s="116">
        <v>1</v>
      </c>
      <c r="P36" s="160"/>
      <c r="Q36" s="168">
        <v>1</v>
      </c>
    </row>
    <row r="37" spans="1:17" s="2" customFormat="1" x14ac:dyDescent="0.2">
      <c r="A37" s="107" t="s">
        <v>34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60"/>
      <c r="Q37" s="161"/>
    </row>
    <row r="38" spans="1:17" s="2" customFormat="1" ht="13.5" thickBot="1" x14ac:dyDescent="0.25">
      <c r="A38" s="110" t="s">
        <v>35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62"/>
      <c r="Q38" s="163"/>
    </row>
    <row r="39" spans="1:17" s="2" customFormat="1" x14ac:dyDescent="0.2">
      <c r="A39" s="178" t="s">
        <v>42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69"/>
      <c r="Q39" s="170"/>
    </row>
    <row r="40" spans="1:17" s="2" customFormat="1" x14ac:dyDescent="0.2">
      <c r="A40" s="179" t="s">
        <v>43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71"/>
      <c r="Q40" s="172"/>
    </row>
    <row r="41" spans="1:17" s="2" customFormat="1" ht="13.5" thickBot="1" x14ac:dyDescent="0.25">
      <c r="A41" s="180" t="s">
        <v>44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73"/>
      <c r="Q41" s="174"/>
    </row>
    <row r="42" spans="1:17" x14ac:dyDescent="0.2">
      <c r="A42" s="120"/>
      <c r="B42" s="121"/>
      <c r="C42" s="121"/>
      <c r="D42" s="121"/>
      <c r="E42" s="121"/>
      <c r="F42" s="175"/>
      <c r="G42" s="175"/>
    </row>
    <row r="43" spans="1:17" x14ac:dyDescent="0.2">
      <c r="A43" s="121"/>
      <c r="B43" s="121"/>
      <c r="C43" s="121"/>
      <c r="D43" s="121"/>
      <c r="E43" s="121"/>
      <c r="F43" s="175"/>
      <c r="G43" s="175"/>
    </row>
    <row r="44" spans="1:17" x14ac:dyDescent="0.2">
      <c r="A44" s="121"/>
      <c r="B44" s="121"/>
      <c r="C44" s="121"/>
      <c r="D44" s="121"/>
      <c r="E44" s="121"/>
      <c r="F44" s="175"/>
      <c r="G44" s="175"/>
    </row>
    <row r="45" spans="1:17" x14ac:dyDescent="0.2">
      <c r="A45" s="121"/>
      <c r="B45" s="121"/>
      <c r="C45" s="121"/>
      <c r="D45" s="121"/>
      <c r="E45" s="121"/>
      <c r="F45" s="175"/>
      <c r="G45" s="175"/>
    </row>
    <row r="46" spans="1:17" x14ac:dyDescent="0.2">
      <c r="A46" s="121"/>
      <c r="B46" s="121"/>
      <c r="C46" s="121"/>
      <c r="D46" s="121"/>
      <c r="E46" s="121"/>
      <c r="F46" s="175"/>
      <c r="G46" s="175"/>
    </row>
    <row r="47" spans="1:17" x14ac:dyDescent="0.2">
      <c r="A47" s="121"/>
      <c r="B47" s="121"/>
      <c r="C47" s="121"/>
      <c r="D47" s="121"/>
      <c r="E47" s="121"/>
      <c r="F47" s="175"/>
      <c r="G47" s="175"/>
    </row>
  </sheetData>
  <mergeCells count="5">
    <mergeCell ref="A2:Q2"/>
    <mergeCell ref="A3:Q3"/>
    <mergeCell ref="A1:Q1"/>
    <mergeCell ref="A4:Q4"/>
    <mergeCell ref="A5:Q5"/>
  </mergeCells>
  <phoneticPr fontId="0" type="noConversion"/>
  <printOptions horizontalCentered="1" verticalCentered="1"/>
  <pageMargins left="0.26" right="0.24" top="0.42" bottom="0.47" header="0.511811023622047" footer="0.511811023622047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parámetros e instrucciones</vt:lpstr>
      <vt:lpstr>anexo</vt:lpstr>
      <vt:lpstr>1.modelos prod.invest.</vt:lpstr>
      <vt:lpstr>2- impo investigadas</vt:lpstr>
      <vt:lpstr>3- impo no inv</vt:lpstr>
      <vt:lpstr>4.a-costos</vt:lpstr>
      <vt:lpstr>4.b-costos</vt:lpstr>
      <vt:lpstr>4.c-costos</vt:lpstr>
      <vt:lpstr>5.a-costos</vt:lpstr>
      <vt:lpstr>5.b-costos</vt:lpstr>
      <vt:lpstr>5.c-costos</vt:lpstr>
      <vt:lpstr>6.a. precios 115 g</vt:lpstr>
      <vt:lpstr>6.b. precios 95 g</vt:lpstr>
      <vt:lpstr>6.c. precios 85 g</vt:lpstr>
      <vt:lpstr>7- Compras internas</vt:lpstr>
      <vt:lpstr>8- reventa</vt:lpstr>
      <vt:lpstr>9 existencias</vt:lpstr>
      <vt:lpstr>'1.modelos prod.invest.'!Área_de_impresión</vt:lpstr>
      <vt:lpstr>'2- impo investigadas'!Área_de_impresión</vt:lpstr>
      <vt:lpstr>'3- impo no inv'!Área_de_impresión</vt:lpstr>
      <vt:lpstr>'4.a-costos'!Área_de_impresión</vt:lpstr>
      <vt:lpstr>'4.b-costos'!Área_de_impresión</vt:lpstr>
      <vt:lpstr>'4.c-costos'!Área_de_impresión</vt:lpstr>
      <vt:lpstr>'5.a-costos'!Área_de_impresión</vt:lpstr>
      <vt:lpstr>'5.b-costos'!Área_de_impresión</vt:lpstr>
      <vt:lpstr>'5.c-costos'!Área_de_impresión</vt:lpstr>
      <vt:lpstr>'6.a. precios 115 g'!Área_de_impresión</vt:lpstr>
      <vt:lpstr>'6.b. precios 95 g'!Área_de_impresión</vt:lpstr>
      <vt:lpstr>'6.c. precios 85 g'!Área_de_impresión</vt:lpstr>
      <vt:lpstr>'7- Compras internas'!Área_de_impresión</vt:lpstr>
      <vt:lpstr>'8- reventa'!Área_de_impresión</vt:lpstr>
      <vt:lpstr>'9 existencias'!Área_de_impresión</vt:lpstr>
      <vt:lpstr>anexo!Área_de_impresión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Romina Amarena</cp:lastModifiedBy>
  <cp:lastPrinted>2017-07-21T20:25:18Z</cp:lastPrinted>
  <dcterms:created xsi:type="dcterms:W3CDTF">2000-08-29T18:35:56Z</dcterms:created>
  <dcterms:modified xsi:type="dcterms:W3CDTF">2017-07-25T16:05:11Z</dcterms:modified>
</cp:coreProperties>
</file>