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170" windowWidth="15330" windowHeight="4095" tabRatio="354"/>
  </bookViews>
  <sheets>
    <sheet name="Emisiones 2014" sheetId="1" r:id="rId1"/>
    <sheet name="Emisiones Ley 26932" sheetId="3" r:id="rId2"/>
  </sheets>
  <definedNames>
    <definedName name="_xlnm._FilterDatabase" localSheetId="0" hidden="1">'Emisiones 2014'!$A$21:$N$48</definedName>
    <definedName name="_xlnm.Print_Area" localSheetId="0">'Emisiones 2014'!$A$25:$N$36</definedName>
    <definedName name="_xlnm.Print_Area" localSheetId="1">'Emisiones Ley 26932'!$A$1:$N$16</definedName>
    <definedName name="_xlnm.Print_Titles" localSheetId="0">'Emisiones 2014'!$12:$13</definedName>
    <definedName name="Z_5B746BB7_A43D_4FE9_BB96_602DB1C533F5_.wvu.FilterData" localSheetId="0" hidden="1">'Emisiones 2014'!$A$36:$IQ$108</definedName>
    <definedName name="Z_5B746BB7_A43D_4FE9_BB96_602DB1C533F5_.wvu.PrintArea" localSheetId="0" hidden="1">'Emisiones 2014'!$A$25:$N$36</definedName>
    <definedName name="Z_5B746BB7_A43D_4FE9_BB96_602DB1C533F5_.wvu.PrintTitles" localSheetId="0" hidden="1">'Emisiones 2014'!$12:$13</definedName>
  </definedNames>
  <calcPr calcId="144525"/>
  <customWorkbookViews>
    <customWorkbookView name="Susana Vazquez Alvarez - Vista personalizada" guid="{5B746BB7-A43D-4FE9-BB96-602DB1C533F5}" mergeInterval="0" personalView="1" maximized="1" windowWidth="1020" windowHeight="513" tabRatio="480" activeSheetId="1"/>
  </customWorkbookViews>
</workbook>
</file>

<file path=xl/calcChain.xml><?xml version="1.0" encoding="utf-8"?>
<calcChain xmlns="http://schemas.openxmlformats.org/spreadsheetml/2006/main">
  <c r="K10" i="1" l="1"/>
  <c r="L10" i="1"/>
  <c r="K18" i="1"/>
  <c r="L18" i="1"/>
  <c r="J36" i="1"/>
  <c r="K36" i="1"/>
  <c r="I47" i="1"/>
  <c r="J4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117" i="1"/>
  <c r="L124" i="1"/>
  <c r="M123" i="1"/>
  <c r="M122" i="1"/>
  <c r="K57" i="1" l="1"/>
  <c r="L56" i="1"/>
  <c r="L55" i="1"/>
  <c r="L54" i="1"/>
  <c r="L53" i="1"/>
  <c r="L52" i="1"/>
  <c r="L51" i="1"/>
  <c r="N118" i="1" l="1"/>
  <c r="M118" i="1"/>
  <c r="L118" i="1"/>
  <c r="K118" i="1"/>
  <c r="L6" i="3" l="1"/>
  <c r="L7" i="3"/>
  <c r="L8" i="3"/>
  <c r="L9" i="3"/>
  <c r="K124" i="1" l="1"/>
  <c r="I117" i="1" l="1"/>
  <c r="I116" i="1"/>
  <c r="I115" i="1"/>
  <c r="I114" i="1"/>
  <c r="I113" i="1"/>
  <c r="I112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65" i="1"/>
  <c r="I66" i="1"/>
</calcChain>
</file>

<file path=xl/comments1.xml><?xml version="1.0" encoding="utf-8"?>
<comments xmlns="http://schemas.openxmlformats.org/spreadsheetml/2006/main">
  <authors>
    <author>Gabriela Carbajal</author>
  </authors>
  <commentList>
    <comment ref="D7" authorId="0">
      <text>
        <r>
          <rPr>
            <sz val="11"/>
            <color indexed="81"/>
            <rFont val="Tahoma"/>
            <family val="2"/>
          </rPr>
          <t>(1) Del 31-dic-03 (inclusive) al 31-dic-08 (exclusive): 3,97% pago en efvo., 4,31% capitaliza                                                                (2) Del 31-dic-08 (inclusive) al 31-dic-13 (exclusive): 5,77% pago en efvo., 2,51% capitaliza                                                    (3) Del 31-dic-13 (inclusive) al 31-dic-33 (exclusive): 8,28% pago en efvo.</t>
        </r>
      </text>
    </comment>
  </commentList>
</comments>
</file>

<file path=xl/sharedStrings.xml><?xml version="1.0" encoding="utf-8"?>
<sst xmlns="http://schemas.openxmlformats.org/spreadsheetml/2006/main" count="771" uniqueCount="186">
  <si>
    <t xml:space="preserve">Letras emitidas durante 2013 aún no vencidas (en millones) </t>
  </si>
  <si>
    <t>Acreedor</t>
  </si>
  <si>
    <t>Fecha de emisión</t>
  </si>
  <si>
    <t>Fecha de Vencimiento</t>
  </si>
  <si>
    <t>Intereses</t>
  </si>
  <si>
    <t>Amortización</t>
  </si>
  <si>
    <t>Fecha de colocación</t>
  </si>
  <si>
    <t>Moneda de Origen</t>
  </si>
  <si>
    <t>Valor nominal en Pesos</t>
  </si>
  <si>
    <t>Valor nominal en Dolares</t>
  </si>
  <si>
    <t>Plazo
 (en días)</t>
  </si>
  <si>
    <t>Resolución</t>
  </si>
  <si>
    <t>BNA</t>
  </si>
  <si>
    <t>USD</t>
  </si>
  <si>
    <t>-</t>
  </si>
  <si>
    <t>FFRE</t>
  </si>
  <si>
    <t>FGS</t>
  </si>
  <si>
    <t>CAMMESA</t>
  </si>
  <si>
    <t>FFRH</t>
  </si>
  <si>
    <t>SRT</t>
  </si>
  <si>
    <t>INDER</t>
  </si>
  <si>
    <t>AGP</t>
  </si>
  <si>
    <t>Total</t>
  </si>
  <si>
    <t>Pesos</t>
  </si>
  <si>
    <t xml:space="preserve">Letras emitidas durante 2014 (en millones) </t>
  </si>
  <si>
    <t>Procrear</t>
  </si>
  <si>
    <t>Íntegramente al vencimiento</t>
  </si>
  <si>
    <t>Monto Emitido</t>
  </si>
  <si>
    <t>Instrumento</t>
  </si>
  <si>
    <t>Vencimiento</t>
  </si>
  <si>
    <t>Cupón</t>
  </si>
  <si>
    <t>Fecha colocación</t>
  </si>
  <si>
    <t>Valor nominal</t>
  </si>
  <si>
    <t>Valor efectivo</t>
  </si>
  <si>
    <t>Precio de emisión</t>
  </si>
  <si>
    <t>Vida promedio</t>
  </si>
  <si>
    <t>BONAR 20</t>
  </si>
  <si>
    <t xml:space="preserve">Integra al vencimiento </t>
  </si>
  <si>
    <t>BAADE y PAGARÉ De Ahorro Para el Desarr. Argentino</t>
  </si>
  <si>
    <t>BONAR 17</t>
  </si>
  <si>
    <t>BONAR 19</t>
  </si>
  <si>
    <t>Bono del Tesoro Nacional $ 2016</t>
  </si>
  <si>
    <t xml:space="preserve">Financiamiento BNA </t>
  </si>
  <si>
    <t>24 cuotas mensuales, iguales y consecutivas a partir del 8/01/15</t>
  </si>
  <si>
    <t>FFSIT</t>
  </si>
  <si>
    <t>Integra al vencimiento</t>
  </si>
  <si>
    <t>BADLAR, piso 10,5% cap 16,5%, pagaderos mensualmente</t>
  </si>
  <si>
    <t xml:space="preserve"> -  Emisiones en Dólares (en millones)</t>
  </si>
  <si>
    <t>Tasa cero</t>
  </si>
  <si>
    <t>FAH</t>
  </si>
  <si>
    <t>LOTERIA</t>
  </si>
  <si>
    <t>PDVSAII</t>
  </si>
  <si>
    <t>USD Linked</t>
  </si>
  <si>
    <t>BONAD 16</t>
  </si>
  <si>
    <t>BONAD 18</t>
  </si>
  <si>
    <t>Emisiones de deuda pública durante 2014 (datos actualizados al 31/12/2014)</t>
  </si>
  <si>
    <t>BONAR 16</t>
  </si>
  <si>
    <t>FFSIT SISVIAL</t>
  </si>
  <si>
    <t>Resolucion SH 258 y SF 68.pdf</t>
  </si>
  <si>
    <t>Resolución Conj. SH 286 y SF 75.pdf</t>
  </si>
  <si>
    <t>Resolución Conj. SH 41 y SF 26.pdf</t>
  </si>
  <si>
    <t>Resolución Conj. SH 255 y SF 66.pdf</t>
  </si>
  <si>
    <t>Resolución Conj. SH 221 y SF 60.pdf</t>
  </si>
  <si>
    <t>Resolución Conj. SH 96 y SF 24.pdf</t>
  </si>
  <si>
    <t>Resolución Conj. SH 324 y SF 88.pdf</t>
  </si>
  <si>
    <t>Resolución M.E. y F.P. N° 30.pdf</t>
  </si>
  <si>
    <t>Resolución Conj. SH 374 y SF 101.pdf</t>
  </si>
  <si>
    <t>Resolución Conj. Nº 217 SH y 56 SF.pdf</t>
  </si>
  <si>
    <t>Resolución Conj. SH 273 y SF 70.pdf</t>
  </si>
  <si>
    <t>Resolución Conj. SH 339 y SF 92.pdf</t>
  </si>
  <si>
    <t>Resolución Conj. SH 311 y SF 84.pdf</t>
  </si>
  <si>
    <t>Resolución Conj. SH 344 y SF 97.pdf</t>
  </si>
  <si>
    <t>Resolución Conj. SH 274 y SF 71.pdf</t>
  </si>
  <si>
    <t>Resolución Conj. SH 190 y SF 52.pdf</t>
  </si>
  <si>
    <t>Resolución Conj. SH 275 SF 72.pdf</t>
  </si>
  <si>
    <t>Resolución Conj. SH 375 y SF 102.pdf</t>
  </si>
  <si>
    <t>Resolución Conj SH 203 y SF 53.pdf</t>
  </si>
  <si>
    <t>Resolución Conj. SH 280 y SF 73.pdf</t>
  </si>
  <si>
    <t>Resolución Conj. SH 256 y SF 67.pdf</t>
  </si>
  <si>
    <t>Resolución Conj. SH 296 y SF 77.pdf</t>
  </si>
  <si>
    <t>Resolución Conj. SH 297 y SF 78.pdf</t>
  </si>
  <si>
    <t>Resolución Conj. SH 281 y SF 74.pdf</t>
  </si>
  <si>
    <t>Resolución Conj. SH 323 y SF 87.pdf</t>
  </si>
  <si>
    <t>Resolución Conj. SH 216 y SF 55.pdf</t>
  </si>
  <si>
    <t>Resolución Conj.SH 309 y SF 82.pdf</t>
  </si>
  <si>
    <t>Resolución Conj. SH 343 y SF 96.pdf</t>
  </si>
  <si>
    <t>Resolución Conj. SH 306 y SF 79.pdf</t>
  </si>
  <si>
    <t>Resolución Conj. SH 308 y SF 80.pdf</t>
  </si>
  <si>
    <t>Resolución Conj. SH 317 y SF 85.pdf</t>
  </si>
  <si>
    <t>Resolución Conj. SH 325 y SF 89.pdf</t>
  </si>
  <si>
    <t>Resolución Conj. SH 341 y SF 94.pdf</t>
  </si>
  <si>
    <t>Resolución Conj. SH 364 y SF 99.pdf</t>
  </si>
  <si>
    <t>Resolución Conj. SH 365 y SF 100.pdf</t>
  </si>
  <si>
    <t>BONAR 24</t>
  </si>
  <si>
    <t>Resolución Conj. SH 180 y SF 47.pdf</t>
  </si>
  <si>
    <t>DIECISEIS (16) cuotas trimestrales, iguales y consecutivas, con vencimiento la primera de ellas el 01/03/2013 y la última el 01/12/2016</t>
  </si>
  <si>
    <t>Resolución Conj.  SH 328 y SF 91.pdf</t>
  </si>
  <si>
    <t>30/01/2024</t>
  </si>
  <si>
    <t>22/06/2015</t>
  </si>
  <si>
    <t>30/11/2015</t>
  </si>
  <si>
    <t>20/04/2015</t>
  </si>
  <si>
    <t>Resolución SH 403 y SF 103.pdf</t>
  </si>
  <si>
    <t>Resolución Conj. SH 184 y SF 48.pdf</t>
  </si>
  <si>
    <t>Resolución Conj. SH 185 y SF 49.pdf</t>
  </si>
  <si>
    <t>Tasa Cero</t>
  </si>
  <si>
    <t>ENARSA</t>
  </si>
  <si>
    <t>Resolución Conj. SH 163 y SF 43.pdf</t>
  </si>
  <si>
    <t>Amortización conforme al cronograma que figura en el Anexo I de la Resolución</t>
  </si>
  <si>
    <t>Resolución Conj. SH 404 y SF 104.pdf</t>
  </si>
  <si>
    <t>Resolución Conj. SH 405 y SF 105.pdf</t>
  </si>
  <si>
    <t>CMEA</t>
  </si>
  <si>
    <t xml:space="preserve">4% n.a. Anual pagadero semestralmente. Base de Cálculo: 30/360. </t>
  </si>
  <si>
    <t>1,75% n.a. Pagadero semestralmente el 28/04 y 28/10. Base de Cálculo: 30/360.</t>
  </si>
  <si>
    <t>2,40% n.a. Primer cupón el 18/03/2015, luego semestralmente los 18/09 y 18/03 de c/año. Base de Cálculo: 30/360</t>
  </si>
  <si>
    <t>9% n.a. Pagadero semestralmente el 15/09 y 15/03. Base de Cálculo: 30/360</t>
  </si>
  <si>
    <t>8,75% n.a. Pagadero semestralmente el 7/05 y 07/11. Base de Cálculo 30/360</t>
  </si>
  <si>
    <t>Seis (6) cuotas anuales y consecutivas comenzando en 2019. Las primeras 5 cuotas serán de 16,66% y la última de 16,7%</t>
  </si>
  <si>
    <t>BADLAR + 200 pbs. Pagaderos trimestralmente los días 29/12, 29/03, 29/06 y 29/09. Base de Cálculo: Actual/Actual</t>
  </si>
  <si>
    <t>16,5527% n.a. Base de Cálculo Actual/365</t>
  </si>
  <si>
    <t>Badlar + 100 pbs (no podrá ser inferior a 10,50% NA ni superior a 16,50% NA).</t>
  </si>
  <si>
    <t>Badlar + 100 pbs (no podrá ser inferior a 10,50% NA ni superior a 18,50% NA).</t>
  </si>
  <si>
    <t>15,25% n.a. Base de Cálculo Actual/365</t>
  </si>
  <si>
    <t>15% n.a. Base de Cálculo Actual/365</t>
  </si>
  <si>
    <t>15,45% n.a. Base de Cálculo Actual/365</t>
  </si>
  <si>
    <t>2% n.a. Base de Cálculo Actual/365</t>
  </si>
  <si>
    <t>17,6732% n.a. Base de Cálculo Actual/365</t>
  </si>
  <si>
    <t>16,3557% n.a. Base de Cálculo Actual/365</t>
  </si>
  <si>
    <t>BADLAR + 570 pbs. Pagará intereses trimestralmente los días 18/02 y 18/05. Base de Cálculo: Actual/365</t>
  </si>
  <si>
    <t>14,50% n.a. Base de Cálculo Actual/365</t>
  </si>
  <si>
    <t xml:space="preserve">BADLAR + 500 pbs. Pagará intereses trimestralmente los días 03/02, 04/05,  03/08  y 03/11/2015. Base de cálculo Actual/365 </t>
  </si>
  <si>
    <t>5% n.a. Base de Cálculo: Actual/365</t>
  </si>
  <si>
    <t>16,3557% n.a. Base de cálculo: Actual/365</t>
  </si>
  <si>
    <t>2,60% n.a. Base de cálculo: Actual/365</t>
  </si>
  <si>
    <t>15,50% n.a. Base de cálculo: Actual/365</t>
  </si>
  <si>
    <t>1,30% n.a. Base de cálculo: Actual/365</t>
  </si>
  <si>
    <t>17% n.a. Base de Cálculo: Actual/365</t>
  </si>
  <si>
    <t>17,8794% n.a. Base de cálculo: Actual/365</t>
  </si>
  <si>
    <t>BADLAR + 250 pbs. Pagaderos trimestralmente los días 11/06,11/09,11/12 y 11/03 de cada año hasta el vto. Base de Cálculo: Actual/Actual</t>
  </si>
  <si>
    <t xml:space="preserve">BADLAR + 300 pbs, pagaderos trimestralmente los días 23/03, 23/06, 23/09 y 23/12. Base de cálculo: Actual/Actual </t>
  </si>
  <si>
    <t>EUR</t>
  </si>
  <si>
    <t>Valor nominal en Euros</t>
  </si>
  <si>
    <t xml:space="preserve">Promedio ponderado por saldos de los depósitos en Caja de Ahorros en moneda nacional publicada por el BCRA, considerando los últimos tres meses que se encuentren publicados a la fecha de inicio de cada período de interés. Pagaderos trimestralmente los días 01/03, 01/06, 01/09 y 01/12, a partir del 01/03/2013.   </t>
  </si>
  <si>
    <t xml:space="preserve">Devengará intereses pagaderos semestralmente, en función a la tasa de interés que devenguen las reservas internacionales del BCRA para el mismo período y hasta un máximo de LIBOR anual menos un punto porcentual. </t>
  </si>
  <si>
    <t>Amortización conforme al cronograma que figura en el Anexo II de la Resolución</t>
  </si>
  <si>
    <t xml:space="preserve">BADLAR + 310 pbs. Pagará intereses trimestralmente los días 1/12/2014, 2/03/2015, 29/05/2015, 31/08/2015  y 30/11/2015. Base de cálculo Actual/365 </t>
  </si>
  <si>
    <t>BADLAR + 674 pbs. Pagaderos trimestralmente los días 19/03/2015, 19/06/2015, 21/09/2015, 21/12/2015, 21/03/2016 y 21/06/2016. Base de Cálculo: Actual/365</t>
  </si>
  <si>
    <t>Valor nominal en Dólar Linked</t>
  </si>
  <si>
    <t xml:space="preserve">Letra en contragarantía 2014 (en millones) </t>
  </si>
  <si>
    <t>6 cuotas anuales y consecutivas, comenzando el 5° año posterior a la fecha de emisión (2019). Las primeras 5 cuotas de amortización serán del 16,66% y la última cuota de 16,70%.</t>
  </si>
  <si>
    <t xml:space="preserve">Devengará una tasa del 8,75% nominal anual. Pagaderos semestralmente calculados sobre la base meses de 30 días y un año de 360 días (30/360). Las fechas de pago de serán el 7 de mayo y 7 de noviembre de cada año hasta su vencimiento. La primera fecha de pago el 7/11/2014. </t>
  </si>
  <si>
    <t>BONAR 2024</t>
  </si>
  <si>
    <t>Tasa fija del 7 % nominal anual.</t>
  </si>
  <si>
    <t>BODEN 2015 - AMPLIACIÓN</t>
  </si>
  <si>
    <t>20 cuotas iguales y semestrales, pagaderas el 30-jun y 31-dic; última: 31-dic-33. Primer pago: 30-jun-24</t>
  </si>
  <si>
    <t>Semestral. Tasa anual 8,28% con capitalización parcial</t>
  </si>
  <si>
    <t>DISCOUNT - Ley Argentina - AMPLIACIÓN</t>
  </si>
  <si>
    <t>BONAR X - AMPLIACIÓN</t>
  </si>
  <si>
    <t xml:space="preserve"> -  Emisiones en Dólares </t>
  </si>
  <si>
    <t>http://www.infoleg.gob.ar/infolegInternet/anexos/225000-229999/229627/norma.htm</t>
  </si>
  <si>
    <t>Emisiones en el marco de la Ley 26.932</t>
  </si>
  <si>
    <t>18 Licitaciones entre el 01/01/2014 y el 31/12/2014</t>
  </si>
  <si>
    <t>Promedio ponderado por saldos de los depósitos en Caja de Ahorros en moneda nacional publicada por el BCRA, considerando los últimos tres meses que se encuentren publicados a la fecha de inicio de cada período de interés</t>
  </si>
  <si>
    <t xml:space="preserve">BADLAR + 300 pbs, pagaderos trimestralmente los días 23/03, 23/06, 23/09 y 23/12. Base de cálculo Actual/Actual </t>
  </si>
  <si>
    <t xml:space="preserve">BADLAR + 200 pbs, pagaderos trimestralmente los días 28/06, 28/09, 28/12 y 28/03. Base de cálculo Actual/Actual </t>
  </si>
  <si>
    <t>No devenga intereses</t>
  </si>
  <si>
    <t>IAF</t>
  </si>
  <si>
    <t xml:space="preserve">BADLAR, pagaderos trimestralmente los días 15/08/14, 14/11/14, 13/02/15 y 15/05/15. Base de cálculo Actual/Actual </t>
  </si>
  <si>
    <t>Resolución Conj. SH 144 y SF 25.pdf</t>
  </si>
  <si>
    <t>Resolución Conj. SH 65_SF 13.pdf</t>
  </si>
  <si>
    <t>Resolución Conj. SH 81 y SF 19.pdf</t>
  </si>
  <si>
    <t>Resolución Conj. SH 110 ySF 27.pdf</t>
  </si>
  <si>
    <t>Resolución Conj. SH 9 y SF 6.pdf</t>
  </si>
  <si>
    <t>Resolución Conj. SH 333 y SF 56.pdf</t>
  </si>
  <si>
    <t>Resolución SF 26.pdf</t>
  </si>
  <si>
    <t>Resolución ME y FP 256.pdf</t>
  </si>
  <si>
    <t>Resolución Conj. 402 SH y SF 9.pdf</t>
  </si>
  <si>
    <t>Resolución Conj. 18 y SF 5.pdf</t>
  </si>
  <si>
    <t>Resolución Conj. 310 y SF 83.pdf</t>
  </si>
  <si>
    <t>Resolución Conj. SH 342 y SF 95.pdf</t>
  </si>
  <si>
    <t>BOCAN 19</t>
  </si>
  <si>
    <t xml:space="preserve"> -  Otros en moneda local (en millones)</t>
  </si>
  <si>
    <t xml:space="preserve"> -  Emisiones en moneda local (en millones)</t>
  </si>
  <si>
    <r>
      <t xml:space="preserve"> -  Emisiones</t>
    </r>
    <r>
      <rPr>
        <b/>
        <i/>
        <sz val="10"/>
        <color indexed="32"/>
        <rFont val="Arial"/>
        <family val="2"/>
      </rPr>
      <t xml:space="preserve"> Dolar Linked</t>
    </r>
    <r>
      <rPr>
        <b/>
        <sz val="10"/>
        <color indexed="32"/>
        <rFont val="Arial"/>
        <family val="2"/>
      </rPr>
      <t xml:space="preserve"> (en millones)</t>
    </r>
  </si>
  <si>
    <t>Letra Intransferible</t>
  </si>
  <si>
    <t>- Emisiones directas al BCRA (millones - moneda de origen)</t>
  </si>
  <si>
    <t>Resolución Conj. SH 327 y SF 90.pdf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</si>
</sst>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€_-;\-* #,##0.00\ _€_-;_-* &quot;-&quot;??\ _€_-;_-@_-"/>
    <numFmt numFmtId="164" formatCode="dd/mm/yy"/>
    <numFmt numFmtId="165" formatCode="General_)"/>
    <numFmt numFmtId="166" formatCode="0.0%"/>
    <numFmt numFmtId="167" formatCode="0.0"/>
    <numFmt numFmtId="168" formatCode="0.0000%"/>
    <numFmt numFmtId="169" formatCode="#,##0.0"/>
    <numFmt numFmtId="170" formatCode="dd/mm/yyyy;@"/>
    <numFmt numFmtId="171" formatCode="_-* #,##0\ _€_-;\-* #,##0\ _€_-;_-* &quot;-&quot;??\ _€_-;_-@_-"/>
    <numFmt numFmtId="172" formatCode="#,##0.0000000"/>
    <numFmt numFmtId="173" formatCode="0.000%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32"/>
      <name val="Arial"/>
      <family val="2"/>
    </font>
    <font>
      <b/>
      <u/>
      <sz val="18"/>
      <color indexed="32"/>
      <name val="Arial"/>
      <family val="2"/>
    </font>
    <font>
      <sz val="10"/>
      <color indexed="9"/>
      <name val="Arial"/>
      <family val="2"/>
    </font>
    <font>
      <sz val="12"/>
      <name val="Courier"/>
      <family val="3"/>
    </font>
    <font>
      <sz val="10"/>
      <name val="Arial"/>
      <family val="2"/>
    </font>
    <font>
      <u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32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1"/>
      <name val="Tahoma"/>
      <family val="2"/>
    </font>
    <font>
      <sz val="11"/>
      <name val="Calibri"/>
      <family val="2"/>
      <scheme val="minor"/>
    </font>
    <font>
      <b/>
      <i/>
      <sz val="10"/>
      <color indexed="3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165" fontId="5" fillId="0" borderId="0"/>
    <xf numFmtId="9" fontId="1" fillId="0" borderId="0" applyFont="0" applyFill="0" applyBorder="0" applyAlignment="0" applyProtection="0"/>
    <xf numFmtId="0" fontId="14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210">
    <xf numFmtId="0" fontId="0" fillId="0" borderId="0" xfId="0"/>
    <xf numFmtId="0" fontId="3" fillId="2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quotePrefix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6" fillId="0" borderId="4" xfId="3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0" borderId="1" xfId="2" applyNumberFormat="1" applyFont="1" applyFill="1" applyBorder="1" applyAlignment="1">
      <alignment horizontal="center" vertical="center" wrapText="1"/>
    </xf>
    <xf numFmtId="0" fontId="0" fillId="0" borderId="0" xfId="0" applyFill="1"/>
    <xf numFmtId="3" fontId="10" fillId="2" borderId="6" xfId="0" applyNumberFormat="1" applyFont="1" applyFill="1" applyBorder="1" applyAlignment="1">
      <alignment horizontal="center" vertical="center"/>
    </xf>
    <xf numFmtId="3" fontId="11" fillId="2" borderId="6" xfId="2" applyNumberFormat="1" applyFont="1" applyFill="1" applyBorder="1" applyAlignment="1">
      <alignment horizontal="center" vertical="center" wrapText="1"/>
    </xf>
    <xf numFmtId="0" fontId="0" fillId="2" borderId="0" xfId="0" applyFill="1"/>
    <xf numFmtId="0" fontId="6" fillId="2" borderId="0" xfId="0" applyFont="1" applyFill="1"/>
    <xf numFmtId="0" fontId="0" fillId="2" borderId="0" xfId="0" applyFill="1" applyBorder="1"/>
    <xf numFmtId="0" fontId="4" fillId="3" borderId="7" xfId="0" applyFont="1" applyFill="1" applyBorder="1" applyAlignment="1">
      <alignment horizontal="center" vertical="center" wrapText="1"/>
    </xf>
    <xf numFmtId="0" fontId="12" fillId="2" borderId="0" xfId="0" applyFont="1" applyFill="1"/>
    <xf numFmtId="0" fontId="6" fillId="0" borderId="0" xfId="0" applyFont="1"/>
    <xf numFmtId="0" fontId="4" fillId="2" borderId="0" xfId="0" applyFont="1" applyFill="1"/>
    <xf numFmtId="167" fontId="4" fillId="2" borderId="0" xfId="0" applyNumberFormat="1" applyFont="1" applyFill="1"/>
    <xf numFmtId="14" fontId="6" fillId="0" borderId="0" xfId="3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166" fontId="6" fillId="0" borderId="0" xfId="4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3" fontId="6" fillId="2" borderId="0" xfId="2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4" fontId="6" fillId="0" borderId="0" xfId="0" applyNumberFormat="1" applyFont="1" applyFill="1" applyBorder="1" applyAlignment="1">
      <alignment horizontal="center" vertical="center" wrapText="1"/>
    </xf>
    <xf numFmtId="3" fontId="6" fillId="0" borderId="0" xfId="0" quotePrefix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3" fontId="0" fillId="0" borderId="0" xfId="0" applyNumberFormat="1" applyFill="1"/>
    <xf numFmtId="14" fontId="6" fillId="0" borderId="2" xfId="3" applyNumberFormat="1" applyFont="1" applyFill="1" applyBorder="1" applyAlignment="1">
      <alignment horizontal="center" vertical="center" wrapText="1"/>
    </xf>
    <xf numFmtId="171" fontId="11" fillId="2" borderId="6" xfId="2" applyNumberFormat="1" applyFont="1" applyFill="1" applyBorder="1" applyAlignment="1">
      <alignment vertical="center" wrapText="1"/>
    </xf>
    <xf numFmtId="0" fontId="0" fillId="4" borderId="0" xfId="0" applyFill="1"/>
    <xf numFmtId="0" fontId="6" fillId="4" borderId="0" xfId="0" applyFont="1" applyFill="1"/>
    <xf numFmtId="1" fontId="6" fillId="0" borderId="3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7" fillId="0" borderId="1" xfId="1" applyFill="1" applyBorder="1" applyAlignment="1" applyProtection="1">
      <alignment horizontal="center" vertical="center" wrapText="1"/>
    </xf>
    <xf numFmtId="0" fontId="3" fillId="0" borderId="0" xfId="0" applyFont="1" applyFill="1"/>
    <xf numFmtId="3" fontId="10" fillId="0" borderId="6" xfId="0" applyNumberFormat="1" applyFont="1" applyFill="1" applyBorder="1" applyAlignment="1">
      <alignment horizontal="center" vertical="center"/>
    </xf>
    <xf numFmtId="3" fontId="11" fillId="0" borderId="6" xfId="2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" fontId="6" fillId="0" borderId="0" xfId="2" applyNumberFormat="1" applyFont="1" applyFill="1" applyBorder="1" applyAlignment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14" fontId="6" fillId="4" borderId="2" xfId="3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3" fontId="6" fillId="4" borderId="1" xfId="2" applyNumberFormat="1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167" fontId="6" fillId="4" borderId="1" xfId="0" applyNumberFormat="1" applyFont="1" applyFill="1" applyBorder="1" applyAlignment="1">
      <alignment horizontal="center" vertical="center" wrapText="1"/>
    </xf>
    <xf numFmtId="0" fontId="0" fillId="4" borderId="0" xfId="0" applyFill="1" applyBorder="1"/>
    <xf numFmtId="0" fontId="7" fillId="4" borderId="0" xfId="1" applyFont="1" applyFill="1" applyBorder="1" applyAlignment="1" applyProtection="1"/>
    <xf numFmtId="169" fontId="6" fillId="4" borderId="1" xfId="0" applyNumberFormat="1" applyFont="1" applyFill="1" applyBorder="1" applyAlignment="1">
      <alignment horizontal="center" vertical="center" wrapText="1"/>
    </xf>
    <xf numFmtId="14" fontId="6" fillId="4" borderId="8" xfId="3" applyNumberFormat="1" applyFont="1" applyFill="1" applyBorder="1" applyAlignment="1">
      <alignment horizontal="center" vertical="center" wrapText="1"/>
    </xf>
    <xf numFmtId="14" fontId="6" fillId="4" borderId="1" xfId="3" applyNumberFormat="1" applyFont="1" applyFill="1" applyBorder="1" applyAlignment="1">
      <alignment horizontal="center" vertical="center" wrapText="1"/>
    </xf>
    <xf numFmtId="167" fontId="6" fillId="4" borderId="1" xfId="2" applyNumberFormat="1" applyFont="1" applyFill="1" applyBorder="1" applyAlignment="1">
      <alignment horizontal="center" vertical="center" wrapText="1"/>
    </xf>
    <xf numFmtId="0" fontId="6" fillId="4" borderId="0" xfId="0" applyFont="1" applyFill="1" applyBorder="1"/>
    <xf numFmtId="0" fontId="7" fillId="4" borderId="0" xfId="1" applyFont="1" applyFill="1" applyBorder="1" applyAlignment="1" applyProtection="1">
      <alignment horizontal="left" vertical="center"/>
    </xf>
    <xf numFmtId="14" fontId="6" fillId="4" borderId="1" xfId="0" applyNumberFormat="1" applyFont="1" applyFill="1" applyBorder="1" applyAlignment="1">
      <alignment horizontal="center" vertical="center"/>
    </xf>
    <xf numFmtId="169" fontId="6" fillId="4" borderId="1" xfId="2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3" fontId="6" fillId="4" borderId="1" xfId="0" quotePrefix="1" applyNumberFormat="1" applyFont="1" applyFill="1" applyBorder="1" applyAlignment="1">
      <alignment horizontal="center" vertical="center" wrapText="1"/>
    </xf>
    <xf numFmtId="14" fontId="6" fillId="4" borderId="4" xfId="3" applyNumberFormat="1" applyFont="1" applyFill="1" applyBorder="1" applyAlignment="1">
      <alignment horizontal="center" vertical="center" wrapText="1"/>
    </xf>
    <xf numFmtId="1" fontId="6" fillId="4" borderId="0" xfId="0" applyNumberFormat="1" applyFont="1" applyFill="1" applyBorder="1" applyAlignment="1">
      <alignment horizontal="center" vertical="center" wrapText="1"/>
    </xf>
    <xf numFmtId="170" fontId="6" fillId="4" borderId="1" xfId="0" applyNumberFormat="1" applyFont="1" applyFill="1" applyBorder="1" applyAlignment="1">
      <alignment horizontal="center" vertical="center" wrapText="1"/>
    </xf>
    <xf numFmtId="170" fontId="6" fillId="4" borderId="4" xfId="3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9" fillId="4" borderId="0" xfId="0" applyFont="1" applyFill="1" applyBorder="1"/>
    <xf numFmtId="0" fontId="4" fillId="4" borderId="0" xfId="0" applyFont="1" applyFill="1" applyBorder="1" applyAlignment="1">
      <alignment horizontal="center" vertical="center" wrapText="1"/>
    </xf>
    <xf numFmtId="0" fontId="7" fillId="4" borderId="0" xfId="1" applyFill="1" applyBorder="1" applyAlignment="1" applyProtection="1">
      <alignment horizontal="left" vertical="center"/>
    </xf>
    <xf numFmtId="0" fontId="8" fillId="4" borderId="0" xfId="1" applyFont="1" applyFill="1" applyBorder="1" applyAlignment="1" applyProtection="1">
      <alignment horizontal="left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3" fontId="6" fillId="0" borderId="1" xfId="6" applyNumberFormat="1" applyFont="1" applyFill="1" applyBorder="1" applyAlignment="1">
      <alignment horizontal="center" vertical="center" wrapText="1"/>
    </xf>
    <xf numFmtId="14" fontId="6" fillId="4" borderId="6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2" fontId="6" fillId="0" borderId="11" xfId="0" applyNumberFormat="1" applyFont="1" applyFill="1" applyBorder="1" applyAlignment="1">
      <alignment horizontal="center" vertical="center" wrapText="1"/>
    </xf>
    <xf numFmtId="3" fontId="6" fillId="0" borderId="6" xfId="6" applyNumberFormat="1" applyFont="1" applyFill="1" applyBorder="1" applyAlignment="1">
      <alignment horizontal="center" vertical="center" wrapText="1"/>
    </xf>
    <xf numFmtId="3" fontId="6" fillId="0" borderId="12" xfId="6" applyNumberFormat="1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14" fontId="6" fillId="0" borderId="10" xfId="3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0" fontId="16" fillId="4" borderId="0" xfId="0" applyFont="1" applyFill="1"/>
    <xf numFmtId="14" fontId="6" fillId="0" borderId="1" xfId="3" applyNumberFormat="1" applyFont="1" applyFill="1" applyBorder="1" applyAlignment="1">
      <alignment horizontal="center" vertical="center" wrapText="1"/>
    </xf>
    <xf numFmtId="172" fontId="6" fillId="4" borderId="0" xfId="0" applyNumberFormat="1" applyFont="1" applyFill="1" applyBorder="1"/>
    <xf numFmtId="3" fontId="6" fillId="4" borderId="1" xfId="6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3" fontId="6" fillId="0" borderId="1" xfId="0" quotePrefix="1" applyNumberFormat="1" applyFont="1" applyFill="1" applyBorder="1" applyAlignment="1">
      <alignment horizontal="center" vertical="center" wrapText="1"/>
    </xf>
    <xf numFmtId="0" fontId="0" fillId="5" borderId="0" xfId="0" applyFill="1"/>
    <xf numFmtId="14" fontId="6" fillId="4" borderId="7" xfId="3" applyNumberFormat="1" applyFont="1" applyFill="1" applyBorder="1" applyAlignment="1">
      <alignment horizontal="center" vertical="center" wrapText="1"/>
    </xf>
    <xf numFmtId="1" fontId="6" fillId="4" borderId="3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/>
    </xf>
    <xf numFmtId="0" fontId="18" fillId="4" borderId="0" xfId="0" applyFont="1" applyFill="1"/>
    <xf numFmtId="3" fontId="18" fillId="4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" fontId="6" fillId="4" borderId="3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171" fontId="0" fillId="4" borderId="0" xfId="2" applyNumberFormat="1" applyFont="1" applyFill="1" applyBorder="1"/>
    <xf numFmtId="0" fontId="4" fillId="3" borderId="6" xfId="0" applyFont="1" applyFill="1" applyBorder="1" applyAlignment="1">
      <alignment horizontal="center" vertical="center" wrapText="1"/>
    </xf>
    <xf numFmtId="3" fontId="11" fillId="4" borderId="0" xfId="2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vertical="center" wrapText="1"/>
    </xf>
    <xf numFmtId="0" fontId="4" fillId="3" borderId="4" xfId="0" quotePrefix="1" applyFont="1" applyFill="1" applyBorder="1" applyAlignment="1">
      <alignment horizontal="center" vertical="center" wrapText="1"/>
    </xf>
    <xf numFmtId="3" fontId="6" fillId="4" borderId="4" xfId="2" applyNumberFormat="1" applyFont="1" applyFill="1" applyBorder="1" applyAlignment="1">
      <alignment horizontal="center" vertical="center" wrapText="1"/>
    </xf>
    <xf numFmtId="3" fontId="11" fillId="2" borderId="3" xfId="2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/>
    </xf>
    <xf numFmtId="0" fontId="12" fillId="2" borderId="0" xfId="0" quotePrefix="1" applyFont="1" applyFill="1"/>
    <xf numFmtId="0" fontId="7" fillId="4" borderId="1" xfId="1" applyFill="1" applyBorder="1" applyAlignment="1" applyProtection="1">
      <alignment horizontal="center" vertical="center" wrapText="1"/>
    </xf>
    <xf numFmtId="0" fontId="7" fillId="4" borderId="9" xfId="1" applyFill="1" applyBorder="1" applyAlignment="1" applyProtection="1">
      <alignment horizontal="center" vertical="center" wrapText="1"/>
    </xf>
    <xf numFmtId="0" fontId="7" fillId="0" borderId="7" xfId="1" applyFill="1" applyBorder="1" applyAlignment="1" applyProtection="1">
      <alignment horizontal="center" vertical="center" wrapText="1"/>
    </xf>
    <xf numFmtId="0" fontId="7" fillId="0" borderId="16" xfId="1" applyFill="1" applyBorder="1" applyAlignment="1" applyProtection="1">
      <alignment horizontal="center" vertical="center" wrapText="1"/>
    </xf>
    <xf numFmtId="0" fontId="7" fillId="4" borderId="7" xfId="1" applyFill="1" applyBorder="1" applyAlignment="1" applyProtection="1">
      <alignment horizontal="center" vertical="center" wrapText="1"/>
    </xf>
    <xf numFmtId="0" fontId="7" fillId="4" borderId="6" xfId="1" applyFill="1" applyBorder="1" applyAlignment="1" applyProtection="1">
      <alignment horizontal="center" vertical="center" wrapText="1"/>
    </xf>
    <xf numFmtId="171" fontId="7" fillId="4" borderId="0" xfId="1" applyNumberFormat="1" applyFill="1" applyBorder="1" applyAlignment="1" applyProtection="1"/>
    <xf numFmtId="0" fontId="7" fillId="4" borderId="0" xfId="1" applyFill="1" applyAlignment="1" applyProtection="1"/>
    <xf numFmtId="0" fontId="0" fillId="4" borderId="0" xfId="0" applyFill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3" fontId="6" fillId="4" borderId="7" xfId="2" applyNumberFormat="1" applyFont="1" applyFill="1" applyBorder="1" applyAlignment="1">
      <alignment horizontal="center" vertical="center" wrapText="1"/>
    </xf>
    <xf numFmtId="3" fontId="6" fillId="4" borderId="16" xfId="2" applyNumberFormat="1" applyFont="1" applyFill="1" applyBorder="1" applyAlignment="1">
      <alignment horizontal="center" vertical="center" wrapText="1"/>
    </xf>
    <xf numFmtId="3" fontId="6" fillId="4" borderId="6" xfId="2" applyNumberFormat="1" applyFont="1" applyFill="1" applyBorder="1" applyAlignment="1">
      <alignment horizontal="center" vertical="center" wrapText="1"/>
    </xf>
    <xf numFmtId="14" fontId="6" fillId="4" borderId="7" xfId="3" applyNumberFormat="1" applyFont="1" applyFill="1" applyBorder="1" applyAlignment="1">
      <alignment horizontal="center" vertical="center" wrapText="1"/>
    </xf>
    <xf numFmtId="14" fontId="6" fillId="4" borderId="16" xfId="3" applyNumberFormat="1" applyFont="1" applyFill="1" applyBorder="1" applyAlignment="1">
      <alignment horizontal="center" vertical="center" wrapText="1"/>
    </xf>
    <xf numFmtId="14" fontId="6" fillId="4" borderId="6" xfId="3" applyNumberFormat="1" applyFont="1" applyFill="1" applyBorder="1" applyAlignment="1">
      <alignment horizontal="center" vertical="center" wrapText="1"/>
    </xf>
    <xf numFmtId="166" fontId="6" fillId="4" borderId="8" xfId="4" applyNumberFormat="1" applyFont="1" applyFill="1" applyBorder="1" applyAlignment="1">
      <alignment horizontal="center" vertical="center" wrapText="1"/>
    </xf>
    <xf numFmtId="166" fontId="6" fillId="4" borderId="13" xfId="4" applyNumberFormat="1" applyFont="1" applyFill="1" applyBorder="1" applyAlignment="1">
      <alignment horizontal="center" vertical="center" wrapText="1"/>
    </xf>
    <xf numFmtId="166" fontId="6" fillId="4" borderId="14" xfId="4" applyNumberFormat="1" applyFont="1" applyFill="1" applyBorder="1" applyAlignment="1">
      <alignment horizontal="center" vertical="center" wrapText="1"/>
    </xf>
    <xf numFmtId="166" fontId="6" fillId="4" borderId="15" xfId="4" applyNumberFormat="1" applyFont="1" applyFill="1" applyBorder="1" applyAlignment="1">
      <alignment horizontal="center" vertical="center" wrapText="1"/>
    </xf>
    <xf numFmtId="166" fontId="6" fillId="4" borderId="0" xfId="4" applyNumberFormat="1" applyFont="1" applyFill="1" applyBorder="1" applyAlignment="1">
      <alignment horizontal="center" vertical="center" wrapText="1"/>
    </xf>
    <xf numFmtId="166" fontId="6" fillId="4" borderId="17" xfId="4" applyNumberFormat="1" applyFont="1" applyFill="1" applyBorder="1" applyAlignment="1">
      <alignment horizontal="center" vertical="center" wrapText="1"/>
    </xf>
    <xf numFmtId="166" fontId="6" fillId="4" borderId="10" xfId="4" applyNumberFormat="1" applyFont="1" applyFill="1" applyBorder="1" applyAlignment="1">
      <alignment horizontal="center" vertical="center" wrapText="1"/>
    </xf>
    <xf numFmtId="166" fontId="6" fillId="4" borderId="12" xfId="4" applyNumberFormat="1" applyFont="1" applyFill="1" applyBorder="1" applyAlignment="1">
      <alignment horizontal="center" vertical="center" wrapText="1"/>
    </xf>
    <xf numFmtId="166" fontId="6" fillId="4" borderId="11" xfId="4" applyNumberFormat="1" applyFont="1" applyFill="1" applyBorder="1" applyAlignment="1">
      <alignment horizontal="center" vertical="center" wrapText="1"/>
    </xf>
    <xf numFmtId="167" fontId="6" fillId="4" borderId="8" xfId="2" applyNumberFormat="1" applyFont="1" applyFill="1" applyBorder="1" applyAlignment="1">
      <alignment horizontal="center" vertical="center" wrapText="1"/>
    </xf>
    <xf numFmtId="167" fontId="6" fillId="4" borderId="15" xfId="2" applyNumberFormat="1" applyFont="1" applyFill="1" applyBorder="1" applyAlignment="1">
      <alignment horizontal="center" vertical="center" wrapText="1"/>
    </xf>
    <xf numFmtId="167" fontId="6" fillId="4" borderId="10" xfId="2" applyNumberFormat="1" applyFont="1" applyFill="1" applyBorder="1" applyAlignment="1">
      <alignment horizontal="center" vertical="center" wrapText="1"/>
    </xf>
    <xf numFmtId="168" fontId="6" fillId="4" borderId="2" xfId="4" applyNumberFormat="1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168" fontId="6" fillId="4" borderId="4" xfId="4" applyNumberFormat="1" applyFont="1" applyFill="1" applyBorder="1" applyAlignment="1">
      <alignment horizontal="center" vertical="center" wrapText="1"/>
    </xf>
    <xf numFmtId="168" fontId="6" fillId="4" borderId="3" xfId="4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67" fontId="6" fillId="0" borderId="8" xfId="0" applyNumberFormat="1" applyFont="1" applyFill="1" applyBorder="1" applyAlignment="1">
      <alignment horizontal="center" vertical="center" wrapText="1"/>
    </xf>
    <xf numFmtId="167" fontId="6" fillId="0" borderId="10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 wrapText="1"/>
    </xf>
    <xf numFmtId="3" fontId="6" fillId="0" borderId="7" xfId="6" applyNumberFormat="1" applyFont="1" applyFill="1" applyBorder="1" applyAlignment="1">
      <alignment horizontal="center" vertical="center" wrapText="1"/>
    </xf>
    <xf numFmtId="3" fontId="6" fillId="0" borderId="6" xfId="6" applyNumberFormat="1" applyFont="1" applyFill="1" applyBorder="1" applyAlignment="1">
      <alignment horizontal="center" vertical="center" wrapText="1"/>
    </xf>
    <xf numFmtId="14" fontId="6" fillId="0" borderId="7" xfId="0" applyNumberFormat="1" applyFont="1" applyFill="1" applyBorder="1" applyAlignment="1">
      <alignment horizontal="center" vertical="center" wrapText="1"/>
    </xf>
    <xf numFmtId="14" fontId="6" fillId="0" borderId="6" xfId="0" applyNumberFormat="1" applyFont="1" applyFill="1" applyBorder="1" applyAlignment="1">
      <alignment horizontal="center" vertical="center" wrapText="1"/>
    </xf>
    <xf numFmtId="166" fontId="6" fillId="0" borderId="8" xfId="7" applyNumberFormat="1" applyFont="1" applyFill="1" applyBorder="1" applyAlignment="1">
      <alignment horizontal="center" vertical="center" wrapText="1"/>
    </xf>
    <xf numFmtId="166" fontId="6" fillId="0" borderId="13" xfId="7" applyNumberFormat="1" applyFont="1" applyFill="1" applyBorder="1" applyAlignment="1">
      <alignment horizontal="center" vertical="center" wrapText="1"/>
    </xf>
    <xf numFmtId="166" fontId="6" fillId="0" borderId="14" xfId="7" applyNumberFormat="1" applyFont="1" applyFill="1" applyBorder="1" applyAlignment="1">
      <alignment horizontal="center" vertical="center" wrapText="1"/>
    </xf>
    <xf numFmtId="166" fontId="6" fillId="0" borderId="10" xfId="7" applyNumberFormat="1" applyFont="1" applyFill="1" applyBorder="1" applyAlignment="1">
      <alignment horizontal="center" vertical="center" wrapText="1"/>
    </xf>
    <xf numFmtId="166" fontId="6" fillId="0" borderId="12" xfId="7" applyNumberFormat="1" applyFont="1" applyFill="1" applyBorder="1" applyAlignment="1">
      <alignment horizontal="center" vertical="center" wrapText="1"/>
    </xf>
    <xf numFmtId="166" fontId="6" fillId="0" borderId="11" xfId="7" applyNumberFormat="1" applyFont="1" applyFill="1" applyBorder="1" applyAlignment="1">
      <alignment horizontal="center" vertical="center" wrapText="1"/>
    </xf>
    <xf numFmtId="1" fontId="6" fillId="4" borderId="7" xfId="0" applyNumberFormat="1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14" fontId="6" fillId="0" borderId="7" xfId="3" applyNumberFormat="1" applyFont="1" applyFill="1" applyBorder="1" applyAlignment="1">
      <alignment horizontal="center" vertical="center" wrapText="1"/>
    </xf>
    <xf numFmtId="14" fontId="6" fillId="0" borderId="6" xfId="3" applyNumberFormat="1" applyFont="1" applyFill="1" applyBorder="1" applyAlignment="1">
      <alignment horizontal="center" vertical="center" wrapText="1"/>
    </xf>
    <xf numFmtId="167" fontId="6" fillId="0" borderId="8" xfId="6" applyNumberFormat="1" applyFont="1" applyFill="1" applyBorder="1" applyAlignment="1">
      <alignment horizontal="center" vertical="center"/>
    </xf>
    <xf numFmtId="167" fontId="6" fillId="0" borderId="10" xfId="6" applyNumberFormat="1" applyFont="1" applyFill="1" applyBorder="1" applyAlignment="1">
      <alignment horizontal="center" vertical="center"/>
    </xf>
    <xf numFmtId="3" fontId="6" fillId="0" borderId="7" xfId="6" applyNumberFormat="1" applyFont="1" applyFill="1" applyBorder="1" applyAlignment="1">
      <alignment horizontal="center" vertical="center"/>
    </xf>
    <xf numFmtId="3" fontId="6" fillId="0" borderId="6" xfId="6" applyNumberFormat="1" applyFont="1" applyFill="1" applyBorder="1" applyAlignment="1">
      <alignment horizontal="center" vertical="center"/>
    </xf>
    <xf numFmtId="1" fontId="6" fillId="0" borderId="7" xfId="0" applyNumberFormat="1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/>
    </xf>
    <xf numFmtId="1" fontId="6" fillId="4" borderId="2" xfId="0" applyNumberFormat="1" applyFont="1" applyFill="1" applyBorder="1" applyAlignment="1">
      <alignment horizontal="center" vertical="center" wrapText="1"/>
    </xf>
    <xf numFmtId="1" fontId="6" fillId="4" borderId="4" xfId="0" applyNumberFormat="1" applyFont="1" applyFill="1" applyBorder="1" applyAlignment="1">
      <alignment horizontal="center" vertical="center" wrapText="1"/>
    </xf>
    <xf numFmtId="1" fontId="6" fillId="4" borderId="3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66" fontId="6" fillId="4" borderId="2" xfId="4" applyNumberFormat="1" applyFont="1" applyFill="1" applyBorder="1" applyAlignment="1">
      <alignment horizontal="center" vertical="center" wrapText="1"/>
    </xf>
    <xf numFmtId="166" fontId="6" fillId="4" borderId="4" xfId="4" applyNumberFormat="1" applyFont="1" applyFill="1" applyBorder="1" applyAlignment="1">
      <alignment horizontal="center" vertical="center" wrapText="1"/>
    </xf>
    <xf numFmtId="166" fontId="6" fillId="4" borderId="3" xfId="4" applyNumberFormat="1" applyFont="1" applyFill="1" applyBorder="1" applyAlignment="1">
      <alignment horizontal="center" vertical="center" wrapText="1"/>
    </xf>
    <xf numFmtId="168" fontId="6" fillId="0" borderId="2" xfId="4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4" fontId="6" fillId="4" borderId="2" xfId="0" applyNumberFormat="1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/>
    </xf>
    <xf numFmtId="166" fontId="6" fillId="0" borderId="2" xfId="7" applyNumberFormat="1" applyFont="1" applyFill="1" applyBorder="1" applyAlignment="1">
      <alignment horizontal="center" vertical="center" wrapText="1"/>
    </xf>
    <xf numFmtId="166" fontId="6" fillId="0" borderId="4" xfId="7" applyNumberFormat="1" applyFont="1" applyFill="1" applyBorder="1" applyAlignment="1">
      <alignment horizontal="center" vertical="center" wrapText="1"/>
    </xf>
    <xf numFmtId="166" fontId="6" fillId="0" borderId="3" xfId="7" applyNumberFormat="1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/>
    </xf>
    <xf numFmtId="166" fontId="6" fillId="0" borderId="1" xfId="7" applyNumberFormat="1" applyFont="1" applyFill="1" applyBorder="1" applyAlignment="1">
      <alignment horizontal="center" vertical="center" wrapText="1"/>
    </xf>
    <xf numFmtId="0" fontId="6" fillId="0" borderId="1" xfId="0" applyFont="1" applyFill="1" applyBorder="1"/>
    <xf numFmtId="4" fontId="6" fillId="0" borderId="2" xfId="0" applyNumberFormat="1" applyFont="1" applyFill="1" applyBorder="1" applyAlignment="1">
      <alignment horizontal="center" vertical="center" wrapText="1"/>
    </xf>
    <xf numFmtId="0" fontId="18" fillId="0" borderId="3" xfId="0" applyFont="1" applyBorder="1" applyAlignment="1"/>
    <xf numFmtId="173" fontId="6" fillId="0" borderId="2" xfId="7" applyNumberFormat="1" applyFont="1" applyFill="1" applyBorder="1" applyAlignment="1">
      <alignment horizontal="center" vertical="center" wrapText="1"/>
    </xf>
    <xf numFmtId="173" fontId="6" fillId="0" borderId="4" xfId="7" applyNumberFormat="1" applyFont="1" applyFill="1" applyBorder="1" applyAlignment="1">
      <alignment horizontal="center" vertical="center" wrapText="1"/>
    </xf>
    <xf numFmtId="173" fontId="6" fillId="0" borderId="3" xfId="7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8">
    <cellStyle name="Cambiar to&amp;do" xfId="5"/>
    <cellStyle name="Hipervínculo" xfId="1" builtinId="8"/>
    <cellStyle name="Millares" xfId="2" builtinId="3"/>
    <cellStyle name="Millares 2" xfId="6"/>
    <cellStyle name="Normal" xfId="0" builtinId="0"/>
    <cellStyle name="Normal_Emisiones 2006" xfId="3"/>
    <cellStyle name="Porcentaje" xfId="4" builtinId="5"/>
    <cellStyle name="Porcentaje 2" xfId="7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mecon.gob.ar/finanzas/sfinan/documentos/PDF-Reso-2014/SH256_SF67.pdf" TargetMode="External"/><Relationship Id="rId21" Type="http://schemas.openxmlformats.org/officeDocument/2006/relationships/hyperlink" Target="http://www.mecon.gob.ar/finanzas/sfinan/documentos/PDF-Reso-2014/SH311_SF84.pdf" TargetMode="External"/><Relationship Id="rId34" Type="http://schemas.openxmlformats.org/officeDocument/2006/relationships/hyperlink" Target="http://www.mecon.gob.ar/finanzas/sfinan/documentos/PDF-Reso-2014/SH404_SF104.pdf" TargetMode="External"/><Relationship Id="rId42" Type="http://schemas.openxmlformats.org/officeDocument/2006/relationships/hyperlink" Target="http://www.mecon.gob.ar/finanzas/sfinan/documentos/PDF-Reso-2014/SH405_SF105.pdf" TargetMode="External"/><Relationship Id="rId47" Type="http://schemas.openxmlformats.org/officeDocument/2006/relationships/hyperlink" Target="http://www.mecon.gob.ar/finanzas/sfinan/documentos/PDF-Reso-2014/SH405_SF105.pdf" TargetMode="External"/><Relationship Id="rId50" Type="http://schemas.openxmlformats.org/officeDocument/2006/relationships/hyperlink" Target="http://www.mecon.gob.ar/finanzas/sfinan/documentos/PDF-Reso-2014/SH221_SF60.pdf" TargetMode="External"/><Relationship Id="rId55" Type="http://schemas.openxmlformats.org/officeDocument/2006/relationships/hyperlink" Target="http://www.mecon.gob.ar/finanzas/sfinan/documentos/PDF-Reso-2014/SH65_SF13.pdf" TargetMode="External"/><Relationship Id="rId63" Type="http://schemas.openxmlformats.org/officeDocument/2006/relationships/hyperlink" Target="http://www.mecon.gob.ar/finanzas/sfinan/documentos/PDF-Reso-2014/SH18_SF5.pdf" TargetMode="External"/><Relationship Id="rId68" Type="http://schemas.openxmlformats.org/officeDocument/2006/relationships/hyperlink" Target="http://www.mecon.gob.ar/finanzas/sfinan/documentos/PDF-Reso-2014/SH324_SF88.pdf" TargetMode="External"/><Relationship Id="rId76" Type="http://schemas.openxmlformats.org/officeDocument/2006/relationships/hyperlink" Target="http://www.mecon.gob.ar/finanzas/sfinan/documentos/PDF-Reso-2014/SH18_SF5.pdf" TargetMode="External"/><Relationship Id="rId84" Type="http://schemas.openxmlformats.org/officeDocument/2006/relationships/hyperlink" Target="http://www.mecon.gob.ar/finanzas/sfinan/documentos/PDF-Reso-2014/ME_FP30.pdf" TargetMode="External"/><Relationship Id="rId89" Type="http://schemas.openxmlformats.org/officeDocument/2006/relationships/hyperlink" Target="http://www.mecon.gob.ar/finanzas/sfinan/documentos/PDF-Reso-2014/SH184_SF48.pdf" TargetMode="External"/><Relationship Id="rId97" Type="http://schemas.openxmlformats.org/officeDocument/2006/relationships/hyperlink" Target="http://www.mecon.gob.ar/finanzas/sfinan/documentos/PDF-Reso-2014/SH96_SF24.pdf" TargetMode="External"/><Relationship Id="rId7" Type="http://schemas.openxmlformats.org/officeDocument/2006/relationships/hyperlink" Target="http://www.mecon.gob.ar/finanzas/sfinan/documentos/PDF-Reso-2014/SH297_SF78.pdf" TargetMode="External"/><Relationship Id="rId71" Type="http://schemas.openxmlformats.org/officeDocument/2006/relationships/hyperlink" Target="http://www.mecon.gob.ar/finanzas/sfinan/documentos/PDF-Reso-2014/SH258_SF68.pdf" TargetMode="External"/><Relationship Id="rId92" Type="http://schemas.openxmlformats.org/officeDocument/2006/relationships/hyperlink" Target="http://www.mecon.gob.ar/finanzas/sfinan/documentos/PDF-Reso-2014/SH96_SF24.pdf" TargetMode="External"/><Relationship Id="rId2" Type="http://schemas.openxmlformats.org/officeDocument/2006/relationships/hyperlink" Target="http://www.mecon.gob.ar/finanzas/sfinan/documentos/PDF-Reso-2014/SH273_SF70.pdf" TargetMode="External"/><Relationship Id="rId16" Type="http://schemas.openxmlformats.org/officeDocument/2006/relationships/hyperlink" Target="http://www.mecon.gob.ar/finanzas/sfinan/documentos/PDF-Reso-2014/SH341_SF94.pdf" TargetMode="External"/><Relationship Id="rId29" Type="http://schemas.openxmlformats.org/officeDocument/2006/relationships/hyperlink" Target="http://www.mecon.gob.ar/finanzas/sfinan/documentos/PDF-Reso-2014/SH296_SF772.pdf" TargetMode="External"/><Relationship Id="rId11" Type="http://schemas.openxmlformats.org/officeDocument/2006/relationships/hyperlink" Target="http://www.mecon.gob.ar/finanzas/sfinan/documentos/PDF-Reso-2014/SH309_SF82.pdf" TargetMode="External"/><Relationship Id="rId24" Type="http://schemas.openxmlformats.org/officeDocument/2006/relationships/hyperlink" Target="http://www.mecon.gob.ar/finanzas/sfinan/documentos/PDF-Reso-2014/SH375_SF102.pdf" TargetMode="External"/><Relationship Id="rId32" Type="http://schemas.openxmlformats.org/officeDocument/2006/relationships/hyperlink" Target="http://www.mecon.gob.ar/finanzas/sfinan/documentos/PDF-Reso-2014/SH325_SF89.pdf" TargetMode="External"/><Relationship Id="rId37" Type="http://schemas.openxmlformats.org/officeDocument/2006/relationships/hyperlink" Target="http://www.mecon.gob.ar/finanzas/sfinan/documentos/PDF-Reso-2014/SH405_SF105.pdf" TargetMode="External"/><Relationship Id="rId40" Type="http://schemas.openxmlformats.org/officeDocument/2006/relationships/hyperlink" Target="http://www.mecon.gob.ar/finanzas/sfinan/documentos/PDF-Reso-2014/SH405_SF105.pdf" TargetMode="External"/><Relationship Id="rId45" Type="http://schemas.openxmlformats.org/officeDocument/2006/relationships/hyperlink" Target="http://www.mecon.gob.ar/finanzas/sfinan/documentos/PDF-Reso-2014/SH405_SF105.pdf" TargetMode="External"/><Relationship Id="rId53" Type="http://schemas.openxmlformats.org/officeDocument/2006/relationships/hyperlink" Target="http://www.mecon.gob.ar/finanzas/sfinan/documentos/PDF-Reso-2014/SH144_SF25.pdf" TargetMode="External"/><Relationship Id="rId58" Type="http://schemas.openxmlformats.org/officeDocument/2006/relationships/hyperlink" Target="http://www.mecon.gob.ar/finanzas/sfinan/documentos/PDF-Reso-2014/SH9_SF6.pdf" TargetMode="External"/><Relationship Id="rId66" Type="http://schemas.openxmlformats.org/officeDocument/2006/relationships/hyperlink" Target="http://www.mecon.gob.ar/finanzas/sfinan/documentos/PDF-Reso-2014/SH190_SF52.pdf" TargetMode="External"/><Relationship Id="rId74" Type="http://schemas.openxmlformats.org/officeDocument/2006/relationships/hyperlink" Target="http://www.mecon.gob.ar/finanzas/sfinan/documentos/PDF-Reso-2014/SH255_SF66_2012.pdf" TargetMode="External"/><Relationship Id="rId79" Type="http://schemas.openxmlformats.org/officeDocument/2006/relationships/hyperlink" Target="Resoluciones%20Coloc%20al%2031-12-14\Reso_SH81_SF19.pdf" TargetMode="External"/><Relationship Id="rId87" Type="http://schemas.openxmlformats.org/officeDocument/2006/relationships/hyperlink" Target="http://www.mecon.gob.ar/finanzas/sfinan/documentos/PDF-Reso-2014/SH374_SF101.pdf" TargetMode="External"/><Relationship Id="rId5" Type="http://schemas.openxmlformats.org/officeDocument/2006/relationships/hyperlink" Target="http://www.mecon.gob.ar/finanzas/sfinan/documentos/PDF-Reso-2014/SH274_SF71.pdf" TargetMode="External"/><Relationship Id="rId61" Type="http://schemas.openxmlformats.org/officeDocument/2006/relationships/hyperlink" Target="http://www.mecon.gob.ar/finanzas/sfinan/documentos/PDF-Reso-2014/SH41_SF26.pdf" TargetMode="External"/><Relationship Id="rId82" Type="http://schemas.openxmlformats.org/officeDocument/2006/relationships/hyperlink" Target="Resoluciones%20Coloc%20al%2031-12-14\BCRA%20-%20Resoluci&#243;n%20Conj.%20SH%20190%20y%20SF%2052.pdf" TargetMode="External"/><Relationship Id="rId90" Type="http://schemas.openxmlformats.org/officeDocument/2006/relationships/hyperlink" Target="http://www.mecon.gob.ar/finanzas/sfinan/documentos/PDF-Reso-2014/SH185_SF49.pdf" TargetMode="External"/><Relationship Id="rId95" Type="http://schemas.openxmlformats.org/officeDocument/2006/relationships/hyperlink" Target="http://www.mecon.gob.ar/finanzas/sfinan/documentos/PDF-Reso-2014/SH96_SF24.pdf" TargetMode="External"/><Relationship Id="rId19" Type="http://schemas.openxmlformats.org/officeDocument/2006/relationships/hyperlink" Target="http://www.mecon.gob.ar/finanzas/sfinan/documentos/PDF-Reso-2014/SH180_SF47.pdf" TargetMode="External"/><Relationship Id="rId14" Type="http://schemas.openxmlformats.org/officeDocument/2006/relationships/hyperlink" Target="http://www.mecon.gob.ar/finanzas/sfinan/documentos/PDF-Reso-2014/SH317_SF85.pdf" TargetMode="External"/><Relationship Id="rId22" Type="http://schemas.openxmlformats.org/officeDocument/2006/relationships/hyperlink" Target="http://www.mecon.gob.ar/finanzas/sfinan/documentos/PDF-Reso-2014/SH328_SF91.pdf" TargetMode="External"/><Relationship Id="rId27" Type="http://schemas.openxmlformats.org/officeDocument/2006/relationships/hyperlink" Target="http://www.mecon.gob.ar/finanzas/sfinan/documentos/PDF-Reso-2014/FGS_Reso_SH280_SF73" TargetMode="External"/><Relationship Id="rId30" Type="http://schemas.openxmlformats.org/officeDocument/2006/relationships/hyperlink" Target="http://www.mecon.gob.ar/finanzas/sfinan/documentos/PDF-Reso-2014/SH343_SF96.pdf" TargetMode="External"/><Relationship Id="rId35" Type="http://schemas.openxmlformats.org/officeDocument/2006/relationships/hyperlink" Target="http://www.mecon.gob.ar/finanzas/sfinan/documentos/PDF-Reso-2014/SH404_SF104.pdf" TargetMode="External"/><Relationship Id="rId43" Type="http://schemas.openxmlformats.org/officeDocument/2006/relationships/hyperlink" Target="http://www.mecon.gob.ar/finanzas/sfinan/documentos/PDF-Reso-2014/SH405_SF105.pdf" TargetMode="External"/><Relationship Id="rId48" Type="http://schemas.openxmlformats.org/officeDocument/2006/relationships/hyperlink" Target="http://www.mecon.gob.ar/finanzas/sfinan/documentos/PDF-Reso-2014/SH217_SF56.pdf" TargetMode="External"/><Relationship Id="rId56" Type="http://schemas.openxmlformats.org/officeDocument/2006/relationships/hyperlink" Target="http://www.mecon.gob.ar/finanzas/sfinan/documentos/PDF-Reso-2014/SH81_SF19.pdf" TargetMode="External"/><Relationship Id="rId64" Type="http://schemas.openxmlformats.org/officeDocument/2006/relationships/hyperlink" Target="http://www.mecon.gob.ar/finanzas/sfinan/documentos/PDF-Reso-2014/SH310_SF83.pdf" TargetMode="External"/><Relationship Id="rId69" Type="http://schemas.openxmlformats.org/officeDocument/2006/relationships/hyperlink" Target="http://www.mecon.gob.ar/finanzas/sfinan/documentos/PDF-Reso-2014/SH41_SF26.pdf" TargetMode="External"/><Relationship Id="rId77" Type="http://schemas.openxmlformats.org/officeDocument/2006/relationships/hyperlink" Target="http://www.mecon.gob.ar/finanzas/sfinan/documentos/PDF-Reso-2014/SH310_SF83.pdf" TargetMode="External"/><Relationship Id="rId8" Type="http://schemas.openxmlformats.org/officeDocument/2006/relationships/hyperlink" Target="http://www.mecon.gob.ar/finanzas/sfinan/documentos/PDF-Reso-2014/SH281_SF74.pdf" TargetMode="External"/><Relationship Id="rId51" Type="http://schemas.openxmlformats.org/officeDocument/2006/relationships/hyperlink" Target="http://www.mecon.gob.ar/finanzas/sfinan/documentos/PDF-Reso-2014/SH258_SF68.pdf" TargetMode="External"/><Relationship Id="rId72" Type="http://schemas.openxmlformats.org/officeDocument/2006/relationships/hyperlink" Target="http://www.mecon.gob.ar/finanzas/sfinan/documentos/PDF-Reso-2014/SH286_SF75.pdf" TargetMode="External"/><Relationship Id="rId80" Type="http://schemas.openxmlformats.org/officeDocument/2006/relationships/hyperlink" Target="http://www.mecon.gob.ar/finanzas/sfinan/documentos/PDF-Reso-2014/ME_FP30.pdf" TargetMode="External"/><Relationship Id="rId85" Type="http://schemas.openxmlformats.org/officeDocument/2006/relationships/hyperlink" Target="http://www.mecon.gob.ar/finanzas/sfinan/documentos/PDF-Reso-2014/SH403_SF103.pdf" TargetMode="External"/><Relationship Id="rId93" Type="http://schemas.openxmlformats.org/officeDocument/2006/relationships/hyperlink" Target="http://www.mecon.gob.ar/finanzas/sfinan/documentos/PDF-Reso-2014/SH96_SF24.pdf" TargetMode="External"/><Relationship Id="rId98" Type="http://schemas.openxmlformats.org/officeDocument/2006/relationships/printerSettings" Target="../printerSettings/printerSettings2.bin"/><Relationship Id="rId3" Type="http://schemas.openxmlformats.org/officeDocument/2006/relationships/hyperlink" Target="http://www.mecon.gob.ar/finanzas/sfinan/documentos/PDF-Reso-2014/SH339_SF92.pdf" TargetMode="External"/><Relationship Id="rId12" Type="http://schemas.openxmlformats.org/officeDocument/2006/relationships/hyperlink" Target="http://www.mecon.gob.ar/finanzas/sfinan/documentos/PDF-Reso-2014/SH306_SF79.pdf" TargetMode="External"/><Relationship Id="rId17" Type="http://schemas.openxmlformats.org/officeDocument/2006/relationships/hyperlink" Target="http://www.mecon.gob.ar/finanzas/sfinan/documentos/PDF-Reso-2014/SH364_SF99.pdf" TargetMode="External"/><Relationship Id="rId25" Type="http://schemas.openxmlformats.org/officeDocument/2006/relationships/hyperlink" Target="http://www.mecon.gob.ar/finanzas/sfinan/documentos/PDF-Reso-2014/SH255_SF66.pdf" TargetMode="External"/><Relationship Id="rId33" Type="http://schemas.openxmlformats.org/officeDocument/2006/relationships/hyperlink" Target="http://www.mecon.gob.ar/finanzas/sfinan/documentos/PDF-Reso-2014/SH163_SF43.pdf" TargetMode="External"/><Relationship Id="rId38" Type="http://schemas.openxmlformats.org/officeDocument/2006/relationships/hyperlink" Target="http://www.mecon.gob.ar/finanzas/sfinan/documentos/PDF-Reso-2014/SH405_SF105.pdf" TargetMode="External"/><Relationship Id="rId46" Type="http://schemas.openxmlformats.org/officeDocument/2006/relationships/hyperlink" Target="http://www.mecon.gob.ar/finanzas/sfinan/documentos/PDF-Reso-2014/SH405_SF105.pdf" TargetMode="External"/><Relationship Id="rId59" Type="http://schemas.openxmlformats.org/officeDocument/2006/relationships/hyperlink" Target="http://www.mecon.gob.ar/finanzas/sfinan/documentos/PDF-Reso-2014/SH333_SF56.pdf" TargetMode="External"/><Relationship Id="rId67" Type="http://schemas.openxmlformats.org/officeDocument/2006/relationships/hyperlink" Target="http://www.mecon.gob.ar/finanzas/sfinan/documentos/PDF-Reso-2014/SH190_SF52.pdf" TargetMode="External"/><Relationship Id="rId20" Type="http://schemas.openxmlformats.org/officeDocument/2006/relationships/hyperlink" Target="http://www.mecon.gob.ar/finanzas/sfinan/documentos/PDF-Reso-2014/SH344_SF97.pdf" TargetMode="External"/><Relationship Id="rId41" Type="http://schemas.openxmlformats.org/officeDocument/2006/relationships/hyperlink" Target="http://www.mecon.gob.ar/finanzas/sfinan/documentos/PDF-Reso-2014/SH405_SF105.pdf" TargetMode="External"/><Relationship Id="rId54" Type="http://schemas.openxmlformats.org/officeDocument/2006/relationships/hyperlink" Target="http://www.mecon.gob.ar/finanzas/sfinan/documentos/PDF-Reso-2014/SH255_SF66_2012.pdf" TargetMode="External"/><Relationship Id="rId62" Type="http://schemas.openxmlformats.org/officeDocument/2006/relationships/hyperlink" Target="http://www.mecon.gob.ar/finanzas/sfinan/documentos/PDF-Reso-2014/SH402_SF9.pdf" TargetMode="External"/><Relationship Id="rId70" Type="http://schemas.openxmlformats.org/officeDocument/2006/relationships/hyperlink" Target="http://www.mecon.gob.ar/finanzas/sfinan/documentos/PDF-Reso-2014/SH327_SF90.pdf" TargetMode="External"/><Relationship Id="rId75" Type="http://schemas.openxmlformats.org/officeDocument/2006/relationships/hyperlink" Target="http://www.mecon.gob.ar/finanzas/sfinan/documentos/PDF-Reso-2014/SH402_SF9.pdf" TargetMode="External"/><Relationship Id="rId83" Type="http://schemas.openxmlformats.org/officeDocument/2006/relationships/hyperlink" Target="http://www.mecon.gob.ar/finanzas/sfinan/documentos/PDF-Reso-2014/ME_FP30.pdf" TargetMode="External"/><Relationship Id="rId88" Type="http://schemas.openxmlformats.org/officeDocument/2006/relationships/hyperlink" Target="http://www.mecon.gob.ar/finanzas/sfinan/documentos/PDF-Reso-2014/SH184_SF48.pdf" TargetMode="External"/><Relationship Id="rId91" Type="http://schemas.openxmlformats.org/officeDocument/2006/relationships/hyperlink" Target="http://www.mecon.gob.ar/finanzas/sfinan/documentos/PDF-Reso-2014/SH96_SF24.pdf" TargetMode="External"/><Relationship Id="rId96" Type="http://schemas.openxmlformats.org/officeDocument/2006/relationships/hyperlink" Target="http://www.mecon.gob.ar/finanzas/sfinan/documentos/PDF-Reso-2014/SH96_SF24.pdf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http://www.mecon.gob.ar/finanzas/sfinan/documentos/PDF-Reso-2014/SH375_SF102.pdf" TargetMode="External"/><Relationship Id="rId15" Type="http://schemas.openxmlformats.org/officeDocument/2006/relationships/hyperlink" Target="http://www.mecon.gob.ar/finanzas/sfinan/documentos/PDF-Reso-2014/SH325_SF89.pdf" TargetMode="External"/><Relationship Id="rId23" Type="http://schemas.openxmlformats.org/officeDocument/2006/relationships/hyperlink" Target="http://www.mecon.gob.ar/finanzas/sfinan/documentos/PDF-Reso-2014/SH375_SF102.pdf" TargetMode="External"/><Relationship Id="rId28" Type="http://schemas.openxmlformats.org/officeDocument/2006/relationships/hyperlink" Target="http://www.mecon.gob.ar/finanzas/sfinan/documentos/PDF-Reso-2014/SH203_SF53.pdf" TargetMode="External"/><Relationship Id="rId36" Type="http://schemas.openxmlformats.org/officeDocument/2006/relationships/hyperlink" Target="http://www.mecon.gob.ar/finanzas/sfinan/documentos/PDF-Reso-2014/SH405_SF105.pdf" TargetMode="External"/><Relationship Id="rId49" Type="http://schemas.openxmlformats.org/officeDocument/2006/relationships/hyperlink" Target="http://www.mecon.gob.ar/finanzas/sfinan/documentos/PDF-Reso-2014/SH163_SF43.pdf" TargetMode="External"/><Relationship Id="rId57" Type="http://schemas.openxmlformats.org/officeDocument/2006/relationships/hyperlink" Target="http://www.mecon.gob.ar/finanzas/sfinan/documentos/PDF-Reso-2014/SH110_SF27.pdf" TargetMode="External"/><Relationship Id="rId10" Type="http://schemas.openxmlformats.org/officeDocument/2006/relationships/hyperlink" Target="http://www.mecon.gob.ar/finanzas/sfinan/documentos/PDF-Reso-2014/SH216_SF55.pdf" TargetMode="External"/><Relationship Id="rId31" Type="http://schemas.openxmlformats.org/officeDocument/2006/relationships/hyperlink" Target="http://www.mecon.gob.ar/finanzas/sfinan/documentos/PDF-Reso-2014/SH343_SF96.pdf" TargetMode="External"/><Relationship Id="rId44" Type="http://schemas.openxmlformats.org/officeDocument/2006/relationships/hyperlink" Target="http://www.mecon.gob.ar/finanzas/sfinan/documentos/PDF-Reso-2014/SH405_SF105.pdf" TargetMode="External"/><Relationship Id="rId52" Type="http://schemas.openxmlformats.org/officeDocument/2006/relationships/hyperlink" Target="http://www.mecon.gob.ar/finanzas/sfinan/documentos/PDF-Reso-2014/SH286_SF75.pdf" TargetMode="External"/><Relationship Id="rId60" Type="http://schemas.openxmlformats.org/officeDocument/2006/relationships/hyperlink" Target="http://www.mecon.gob.ar/finanzas/sfinan/documentos/PDF-Reso-2014/ME_FP256.pdf" TargetMode="External"/><Relationship Id="rId65" Type="http://schemas.openxmlformats.org/officeDocument/2006/relationships/hyperlink" Target="http://www.mecon.gob.ar/finanzas/sfinan/documentos/PDF-Reso-2014/SH342_SF95.pdf" TargetMode="External"/><Relationship Id="rId73" Type="http://schemas.openxmlformats.org/officeDocument/2006/relationships/hyperlink" Target="http://www.mecon.gob.ar/finanzas/sfinan/documentos/PDF-Reso-2014/SH144_SF25.pdf" TargetMode="External"/><Relationship Id="rId78" Type="http://schemas.openxmlformats.org/officeDocument/2006/relationships/hyperlink" Target="http://www.mecon.gob.ar/finanzas/sfinan/documentos/PDF-Reso-2014/SH65_SF13.pdf" TargetMode="External"/><Relationship Id="rId81" Type="http://schemas.openxmlformats.org/officeDocument/2006/relationships/hyperlink" Target="http://www.mecon.gob.ar/finanzas/sfinan/documentos/PDF-Reso-2014/ME_FP30.pdf" TargetMode="External"/><Relationship Id="rId86" Type="http://schemas.openxmlformats.org/officeDocument/2006/relationships/hyperlink" Target="http://www.mecon.gob.ar/finanzas/sfinan/documentos/PDF-Reso-2014/SH275_SF72.pdf" TargetMode="External"/><Relationship Id="rId94" Type="http://schemas.openxmlformats.org/officeDocument/2006/relationships/hyperlink" Target="http://www.mecon.gob.ar/finanzas/sfinan/documentos/PDF-Reso-2014/SH96_SF24.pdf" TargetMode="External"/><Relationship Id="rId4" Type="http://schemas.openxmlformats.org/officeDocument/2006/relationships/hyperlink" Target="http://www.mecon.gob.ar/finanzas/sfinan/documentos/PDF-Reso-2014/SH344_SF97.pdf" TargetMode="External"/><Relationship Id="rId9" Type="http://schemas.openxmlformats.org/officeDocument/2006/relationships/hyperlink" Target="http://www.mecon.gob.ar/finanzas/sfinan/documentos/PDF-Reso-2014/SH323_SF87.pdf" TargetMode="External"/><Relationship Id="rId13" Type="http://schemas.openxmlformats.org/officeDocument/2006/relationships/hyperlink" Target="http://www.mecon.gob.ar/finanzas/sfinan/documentos/PDF-Reso-2014/SH308_SF80.pdf" TargetMode="External"/><Relationship Id="rId18" Type="http://schemas.openxmlformats.org/officeDocument/2006/relationships/hyperlink" Target="http://www.mecon.gob.ar/finanzas/sfinan/documentos/PDF-Reso-2014/SH365_SF100.pdf" TargetMode="External"/><Relationship Id="rId39" Type="http://schemas.openxmlformats.org/officeDocument/2006/relationships/hyperlink" Target="http://www.mecon.gob.ar/finanzas/sfinan/documentos/PDF-Reso-2014/SH405_SF105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www.mecon.gob.ar/finanzas/sfinan/documentos/PDF-Reso-2014/SF26.pdf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mecon.gob.ar/finanzas/sfinan/documentos/PDF-Reso-2014/SF26.pdf" TargetMode="External"/><Relationship Id="rId1" Type="http://schemas.openxmlformats.org/officeDocument/2006/relationships/hyperlink" Target="http://www.mecon.gob.ar/finanzas/sfinan/documentos/PDF-Reso-2014/SF26.pdf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://www.mecon.gob.ar/finanzas/sfinan/documentos/PDF-Reso-2014/SF26.pdf" TargetMode="External"/><Relationship Id="rId4" Type="http://schemas.openxmlformats.org/officeDocument/2006/relationships/hyperlink" Target="http://www.mecon.gob.ar/finanzas/sfinan/documentos/PDF-Reso-2014/SF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70FCD"/>
  </sheetPr>
  <dimension ref="A1:IQ126"/>
  <sheetViews>
    <sheetView showGridLines="0" tabSelected="1" zoomScale="70" zoomScaleNormal="70" workbookViewId="0"/>
  </sheetViews>
  <sheetFormatPr baseColWidth="10" defaultColWidth="13" defaultRowHeight="78" customHeight="1" x14ac:dyDescent="0.25"/>
  <cols>
    <col min="1" max="1" width="17.42578125" customWidth="1"/>
    <col min="2" max="2" width="17.5703125" bestFit="1" customWidth="1"/>
    <col min="3" max="3" width="13.7109375" bestFit="1" customWidth="1"/>
    <col min="4" max="6" width="13" customWidth="1"/>
    <col min="7" max="7" width="16" customWidth="1"/>
    <col min="8" max="8" width="26.42578125" customWidth="1"/>
    <col min="9" max="15" width="13" customWidth="1"/>
    <col min="16" max="16" width="13" style="37" customWidth="1"/>
    <col min="17" max="19" width="13" customWidth="1"/>
    <col min="20" max="23" width="13" style="37" customWidth="1"/>
    <col min="24" max="38" width="13" customWidth="1"/>
    <col min="39" max="251" width="13" style="14" customWidth="1"/>
  </cols>
  <sheetData>
    <row r="1" spans="1:37" ht="78" customHeight="1" x14ac:dyDescent="0.35">
      <c r="A1" s="1" t="s">
        <v>55</v>
      </c>
    </row>
    <row r="2" spans="1:37" ht="27" customHeight="1" x14ac:dyDescent="0.35">
      <c r="A2" s="1"/>
    </row>
    <row r="3" spans="1:37" ht="43.5" customHeight="1" thickBot="1" x14ac:dyDescent="0.3">
      <c r="A3" s="18" t="s">
        <v>47</v>
      </c>
      <c r="Q3" s="16"/>
      <c r="R3" s="16"/>
      <c r="S3" s="16"/>
      <c r="T3" s="57"/>
      <c r="U3" s="57"/>
      <c r="V3" s="57"/>
      <c r="W3" s="57"/>
      <c r="X3" s="16"/>
      <c r="Y3" s="16"/>
      <c r="Z3" s="16"/>
    </row>
    <row r="4" spans="1:37" ht="55.5" customHeight="1" thickBot="1" x14ac:dyDescent="0.3">
      <c r="A4" s="18"/>
      <c r="B4" s="20"/>
      <c r="C4" s="21"/>
      <c r="D4" s="15"/>
      <c r="E4" s="15"/>
      <c r="F4" s="15"/>
      <c r="G4" s="15"/>
      <c r="H4" s="15"/>
      <c r="I4" s="15"/>
      <c r="J4" s="15"/>
      <c r="K4" s="131" t="s">
        <v>27</v>
      </c>
      <c r="L4" s="132"/>
      <c r="M4" s="15"/>
      <c r="N4" s="15"/>
      <c r="Q4" s="16"/>
      <c r="R4" s="16"/>
      <c r="S4" s="16"/>
      <c r="T4" s="57"/>
      <c r="U4" s="57"/>
      <c r="V4" s="57"/>
      <c r="W4" s="57"/>
      <c r="X4" s="16"/>
      <c r="Y4" s="16"/>
      <c r="Z4" s="16"/>
    </row>
    <row r="5" spans="1:37" ht="78" customHeight="1" thickBot="1" x14ac:dyDescent="0.3">
      <c r="A5" s="2" t="s">
        <v>28</v>
      </c>
      <c r="B5" s="2" t="s">
        <v>2</v>
      </c>
      <c r="C5" s="2" t="s">
        <v>29</v>
      </c>
      <c r="D5" s="131" t="s">
        <v>30</v>
      </c>
      <c r="E5" s="159"/>
      <c r="F5" s="159"/>
      <c r="G5" s="132"/>
      <c r="H5" s="2" t="s">
        <v>5</v>
      </c>
      <c r="I5" s="17" t="s">
        <v>31</v>
      </c>
      <c r="J5" s="2" t="s">
        <v>7</v>
      </c>
      <c r="K5" s="17" t="s">
        <v>32</v>
      </c>
      <c r="L5" s="17" t="s">
        <v>33</v>
      </c>
      <c r="M5" s="17" t="s">
        <v>34</v>
      </c>
      <c r="N5" s="17" t="s">
        <v>35</v>
      </c>
      <c r="O5" s="2" t="s">
        <v>11</v>
      </c>
      <c r="Q5" s="16"/>
      <c r="R5" s="29"/>
      <c r="S5" s="16"/>
      <c r="T5" s="57"/>
      <c r="U5" s="57"/>
      <c r="V5" s="57"/>
      <c r="W5" s="57"/>
      <c r="X5" s="16"/>
      <c r="Y5" s="16"/>
      <c r="Z5" s="16"/>
    </row>
    <row r="6" spans="1:37" s="37" customFormat="1" ht="78" customHeight="1" thickBot="1" x14ac:dyDescent="0.3">
      <c r="A6" s="51" t="s">
        <v>38</v>
      </c>
      <c r="B6" s="51">
        <v>41472</v>
      </c>
      <c r="C6" s="51">
        <v>42568</v>
      </c>
      <c r="D6" s="184" t="s">
        <v>111</v>
      </c>
      <c r="E6" s="185"/>
      <c r="F6" s="185"/>
      <c r="G6" s="186"/>
      <c r="H6" s="104" t="s">
        <v>45</v>
      </c>
      <c r="I6" s="52" t="s">
        <v>160</v>
      </c>
      <c r="J6" s="52" t="s">
        <v>13</v>
      </c>
      <c r="K6" s="53">
        <v>28.602485000000001</v>
      </c>
      <c r="L6" s="54">
        <v>28.92958136</v>
      </c>
      <c r="M6" s="55">
        <v>101.14359420169261</v>
      </c>
      <c r="N6" s="56">
        <v>3</v>
      </c>
      <c r="O6" s="122" t="s">
        <v>174</v>
      </c>
      <c r="P6" s="129"/>
      <c r="Q6" s="57"/>
      <c r="R6" s="58"/>
      <c r="S6" s="57"/>
      <c r="T6" s="57"/>
      <c r="U6" s="57"/>
      <c r="V6" s="57"/>
      <c r="W6" s="57"/>
      <c r="X6" s="57"/>
      <c r="Y6" s="57"/>
      <c r="Z6" s="57"/>
    </row>
    <row r="7" spans="1:37" s="37" customFormat="1" ht="78" customHeight="1" thickBot="1" x14ac:dyDescent="0.3">
      <c r="A7" s="51" t="s">
        <v>40</v>
      </c>
      <c r="B7" s="52">
        <v>40983</v>
      </c>
      <c r="C7" s="52">
        <v>43539</v>
      </c>
      <c r="D7" s="190" t="s">
        <v>114</v>
      </c>
      <c r="E7" s="191"/>
      <c r="F7" s="191"/>
      <c r="G7" s="192"/>
      <c r="H7" s="54" t="s">
        <v>37</v>
      </c>
      <c r="I7" s="52">
        <v>41759</v>
      </c>
      <c r="J7" s="52" t="s">
        <v>13</v>
      </c>
      <c r="K7" s="53">
        <v>489.31788999999998</v>
      </c>
      <c r="L7" s="53">
        <v>449.99999972894301</v>
      </c>
      <c r="M7" s="55">
        <v>91.964755208304993</v>
      </c>
      <c r="N7" s="56">
        <v>6</v>
      </c>
      <c r="O7" s="122" t="s">
        <v>60</v>
      </c>
      <c r="P7" s="129"/>
      <c r="Q7" s="57"/>
      <c r="R7" s="57"/>
      <c r="S7" s="57"/>
      <c r="T7" s="57"/>
      <c r="U7" s="57"/>
      <c r="V7" s="57"/>
      <c r="W7" s="57"/>
      <c r="X7" s="57"/>
      <c r="Y7" s="57"/>
      <c r="Z7" s="57"/>
    </row>
    <row r="8" spans="1:37" s="37" customFormat="1" ht="78" customHeight="1" thickBot="1" x14ac:dyDescent="0.3">
      <c r="A8" s="51" t="s">
        <v>40</v>
      </c>
      <c r="B8" s="52">
        <v>40983</v>
      </c>
      <c r="C8" s="52">
        <v>43539</v>
      </c>
      <c r="D8" s="190" t="s">
        <v>114</v>
      </c>
      <c r="E8" s="191"/>
      <c r="F8" s="191"/>
      <c r="G8" s="192"/>
      <c r="H8" s="54" t="s">
        <v>37</v>
      </c>
      <c r="I8" s="52">
        <v>41841</v>
      </c>
      <c r="J8" s="52" t="s">
        <v>13</v>
      </c>
      <c r="K8" s="53">
        <v>449.446371</v>
      </c>
      <c r="L8" s="53">
        <v>449.99999945000002</v>
      </c>
      <c r="M8" s="55">
        <v>100.12318009031399</v>
      </c>
      <c r="N8" s="56">
        <v>6</v>
      </c>
      <c r="O8" s="122" t="s">
        <v>60</v>
      </c>
      <c r="P8" s="129"/>
      <c r="Q8" s="57"/>
      <c r="R8" s="57"/>
      <c r="S8" s="57"/>
      <c r="T8" s="57"/>
      <c r="U8" s="57"/>
      <c r="V8" s="57"/>
      <c r="W8" s="57"/>
      <c r="X8" s="57"/>
      <c r="Y8" s="57"/>
      <c r="Z8" s="57"/>
    </row>
    <row r="9" spans="1:37" s="37" customFormat="1" ht="106.5" customHeight="1" thickBot="1" x14ac:dyDescent="0.3">
      <c r="A9" s="51" t="s">
        <v>93</v>
      </c>
      <c r="B9" s="52">
        <v>41766</v>
      </c>
      <c r="C9" s="52">
        <v>45419</v>
      </c>
      <c r="D9" s="190" t="s">
        <v>115</v>
      </c>
      <c r="E9" s="191"/>
      <c r="F9" s="191"/>
      <c r="G9" s="192"/>
      <c r="H9" s="54" t="s">
        <v>116</v>
      </c>
      <c r="I9" s="52">
        <v>41995</v>
      </c>
      <c r="J9" s="52" t="s">
        <v>13</v>
      </c>
      <c r="K9" s="53">
        <v>285.62227000000001</v>
      </c>
      <c r="L9" s="53">
        <v>274.76862374000001</v>
      </c>
      <c r="M9" s="59">
        <v>96.2</v>
      </c>
      <c r="N9" s="56">
        <v>8.5</v>
      </c>
      <c r="O9" s="123" t="s">
        <v>185</v>
      </c>
      <c r="P9" s="129"/>
      <c r="Q9" s="57"/>
      <c r="R9" s="57"/>
      <c r="S9" s="57"/>
      <c r="T9" s="57"/>
      <c r="U9" s="57"/>
      <c r="V9" s="57"/>
      <c r="W9" s="57"/>
      <c r="X9" s="57"/>
      <c r="Y9" s="57"/>
      <c r="Z9" s="57"/>
    </row>
    <row r="10" spans="1:37" s="11" customFormat="1" ht="78" customHeight="1" thickBot="1" x14ac:dyDescent="0.4">
      <c r="A10" s="42"/>
      <c r="J10" s="43" t="s">
        <v>22</v>
      </c>
      <c r="K10" s="44">
        <f t="shared" ref="K10" si="0">SUM(K6:K9)</f>
        <v>1252.989016</v>
      </c>
      <c r="L10" s="44">
        <f>SUM(L6:L9)</f>
        <v>1203.698204278943</v>
      </c>
      <c r="P10" s="37"/>
      <c r="Q10" s="30"/>
      <c r="R10" s="30"/>
      <c r="S10" s="30"/>
      <c r="T10" s="57"/>
      <c r="U10" s="57"/>
      <c r="V10" s="57"/>
      <c r="W10" s="57"/>
      <c r="X10" s="30"/>
      <c r="Y10" s="30"/>
      <c r="Z10" s="30"/>
    </row>
    <row r="11" spans="1:37" s="11" customFormat="1" ht="78" customHeight="1" thickBot="1" x14ac:dyDescent="0.3">
      <c r="A11" s="18" t="s">
        <v>182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 s="37"/>
      <c r="Q11" s="30"/>
      <c r="R11" s="30"/>
      <c r="S11" s="30"/>
      <c r="T11" s="57"/>
      <c r="U11" s="57"/>
      <c r="V11" s="57"/>
      <c r="W11" s="57"/>
      <c r="X11" s="30"/>
      <c r="Y11" s="30"/>
      <c r="Z11" s="30"/>
    </row>
    <row r="12" spans="1:37" ht="42" customHeight="1" thickBot="1" x14ac:dyDescent="0.3">
      <c r="A12" s="18"/>
      <c r="B12" s="20"/>
      <c r="C12" s="21"/>
      <c r="D12" s="15"/>
      <c r="E12" s="15"/>
      <c r="F12" s="15"/>
      <c r="G12" s="15"/>
      <c r="H12" s="15"/>
      <c r="I12" s="15"/>
      <c r="J12" s="15"/>
      <c r="K12" s="131" t="s">
        <v>27</v>
      </c>
      <c r="L12" s="132"/>
      <c r="M12" s="15"/>
      <c r="N12" s="15"/>
      <c r="P12" s="57"/>
      <c r="Q12" s="16"/>
      <c r="R12" s="16"/>
      <c r="S12" s="16"/>
      <c r="T12" s="57"/>
      <c r="U12" s="57"/>
      <c r="V12" s="57"/>
      <c r="W12" s="57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</row>
    <row r="13" spans="1:37" ht="32.25" customHeight="1" thickBot="1" x14ac:dyDescent="0.3">
      <c r="A13" s="2" t="s">
        <v>28</v>
      </c>
      <c r="B13" s="2" t="s">
        <v>2</v>
      </c>
      <c r="C13" s="2" t="s">
        <v>29</v>
      </c>
      <c r="D13" s="131" t="s">
        <v>30</v>
      </c>
      <c r="E13" s="159"/>
      <c r="F13" s="159"/>
      <c r="G13" s="132"/>
      <c r="H13" s="2" t="s">
        <v>5</v>
      </c>
      <c r="I13" s="17" t="s">
        <v>31</v>
      </c>
      <c r="J13" s="2" t="s">
        <v>7</v>
      </c>
      <c r="K13" s="17" t="s">
        <v>32</v>
      </c>
      <c r="L13" s="17" t="s">
        <v>33</v>
      </c>
      <c r="M13" s="17" t="s">
        <v>34</v>
      </c>
      <c r="N13" s="17" t="s">
        <v>35</v>
      </c>
      <c r="O13" s="2" t="s">
        <v>11</v>
      </c>
      <c r="P13" s="57"/>
      <c r="Q13" s="16"/>
      <c r="R13" s="16"/>
      <c r="S13" s="16"/>
      <c r="T13" s="57"/>
      <c r="U13" s="57"/>
      <c r="V13" s="57"/>
      <c r="W13" s="57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</row>
    <row r="14" spans="1:37" s="38" customFormat="1" ht="111.75" customHeight="1" thickBot="1" x14ac:dyDescent="0.25">
      <c r="A14" s="51" t="s">
        <v>53</v>
      </c>
      <c r="B14" s="51">
        <v>41940</v>
      </c>
      <c r="C14" s="51">
        <v>42671</v>
      </c>
      <c r="D14" s="184" t="s">
        <v>112</v>
      </c>
      <c r="E14" s="185"/>
      <c r="F14" s="185"/>
      <c r="G14" s="186"/>
      <c r="H14" s="104" t="s">
        <v>45</v>
      </c>
      <c r="I14" s="52">
        <v>41940</v>
      </c>
      <c r="J14" s="52" t="s">
        <v>13</v>
      </c>
      <c r="K14" s="53">
        <v>983.34315300000003</v>
      </c>
      <c r="L14" s="53">
        <v>8350.0583836994992</v>
      </c>
      <c r="M14" s="55">
        <v>849.15</v>
      </c>
      <c r="N14" s="56">
        <v>2</v>
      </c>
      <c r="O14" s="122" t="s">
        <v>58</v>
      </c>
      <c r="P14" s="129"/>
      <c r="Q14" s="63"/>
      <c r="R14" s="64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</row>
    <row r="15" spans="1:37" s="38" customFormat="1" ht="78" customHeight="1" thickBot="1" x14ac:dyDescent="0.25">
      <c r="A15" s="51" t="s">
        <v>53</v>
      </c>
      <c r="B15" s="51">
        <v>41940</v>
      </c>
      <c r="C15" s="51">
        <v>42671</v>
      </c>
      <c r="D15" s="184" t="s">
        <v>112</v>
      </c>
      <c r="E15" s="185"/>
      <c r="F15" s="185"/>
      <c r="G15" s="186"/>
      <c r="H15" s="104" t="s">
        <v>45</v>
      </c>
      <c r="I15" s="52">
        <v>41950</v>
      </c>
      <c r="J15" s="52" t="s">
        <v>13</v>
      </c>
      <c r="K15" s="53">
        <v>16.656846999999999</v>
      </c>
      <c r="L15" s="53">
        <v>144.91456890000001</v>
      </c>
      <c r="M15" s="55">
        <v>870</v>
      </c>
      <c r="N15" s="56">
        <v>2</v>
      </c>
      <c r="O15" s="122" t="s">
        <v>58</v>
      </c>
      <c r="P15" s="129"/>
      <c r="Q15" s="63"/>
      <c r="R15" s="64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</row>
    <row r="16" spans="1:37" s="38" customFormat="1" ht="78" customHeight="1" thickBot="1" x14ac:dyDescent="0.25">
      <c r="A16" s="51" t="s">
        <v>54</v>
      </c>
      <c r="B16" s="51">
        <v>41961</v>
      </c>
      <c r="C16" s="51">
        <v>43177</v>
      </c>
      <c r="D16" s="184" t="s">
        <v>113</v>
      </c>
      <c r="E16" s="185"/>
      <c r="F16" s="185"/>
      <c r="G16" s="186"/>
      <c r="H16" s="104" t="s">
        <v>45</v>
      </c>
      <c r="I16" s="52">
        <v>41961</v>
      </c>
      <c r="J16" s="52" t="s">
        <v>13</v>
      </c>
      <c r="K16" s="53">
        <v>653.71567500000003</v>
      </c>
      <c r="L16" s="53">
        <v>5564.1009677624997</v>
      </c>
      <c r="M16" s="55">
        <v>851.15</v>
      </c>
      <c r="N16" s="56">
        <v>3.33</v>
      </c>
      <c r="O16" s="122" t="s">
        <v>59</v>
      </c>
      <c r="P16" s="129"/>
      <c r="Q16" s="63"/>
      <c r="R16" s="64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</row>
    <row r="17" spans="1:251" s="38" customFormat="1" ht="78" customHeight="1" thickBot="1" x14ac:dyDescent="0.25">
      <c r="A17" s="51" t="s">
        <v>54</v>
      </c>
      <c r="B17" s="51">
        <v>41961</v>
      </c>
      <c r="C17" s="51">
        <v>43177</v>
      </c>
      <c r="D17" s="184" t="s">
        <v>113</v>
      </c>
      <c r="E17" s="185"/>
      <c r="F17" s="185"/>
      <c r="G17" s="186"/>
      <c r="H17" s="104" t="s">
        <v>45</v>
      </c>
      <c r="I17" s="52">
        <v>41990</v>
      </c>
      <c r="J17" s="52" t="s">
        <v>13</v>
      </c>
      <c r="K17" s="53">
        <v>346.28432500000002</v>
      </c>
      <c r="L17" s="53">
        <v>2818.5569611000001</v>
      </c>
      <c r="M17" s="55">
        <v>813.94298200000003</v>
      </c>
      <c r="N17" s="56">
        <v>3.33</v>
      </c>
      <c r="O17" s="122" t="s">
        <v>59</v>
      </c>
      <c r="P17" s="129"/>
      <c r="Q17" s="63"/>
      <c r="R17" s="64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</row>
    <row r="18" spans="1:251" s="38" customFormat="1" ht="78" customHeight="1" thickBot="1" x14ac:dyDescent="0.4">
      <c r="A18" s="42"/>
      <c r="B18" s="11"/>
      <c r="C18" s="11"/>
      <c r="D18" s="11"/>
      <c r="E18" s="11"/>
      <c r="F18" s="11"/>
      <c r="G18" s="11"/>
      <c r="H18" s="11"/>
      <c r="I18" s="11"/>
      <c r="J18" s="43" t="s">
        <v>22</v>
      </c>
      <c r="K18" s="44">
        <f t="shared" ref="K18" si="1">SUM(K14:K17)</f>
        <v>2000</v>
      </c>
      <c r="L18" s="44">
        <f>SUM(L14:L17)</f>
        <v>16877.630881461999</v>
      </c>
      <c r="M18" s="11"/>
      <c r="N18" s="11"/>
      <c r="O18" s="11"/>
      <c r="P18" s="63"/>
      <c r="Q18" s="63"/>
      <c r="R18" s="64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</row>
    <row r="19" spans="1:251" ht="78" customHeight="1" thickBot="1" x14ac:dyDescent="0.3">
      <c r="A19" s="18" t="s">
        <v>181</v>
      </c>
      <c r="P19" s="57"/>
      <c r="Q19" s="16"/>
      <c r="R19" s="16"/>
      <c r="S19" s="28"/>
      <c r="T19" s="57"/>
      <c r="U19" s="57"/>
      <c r="V19" s="57"/>
      <c r="W19" s="57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</row>
    <row r="20" spans="1:251" ht="42" customHeight="1" thickBot="1" x14ac:dyDescent="0.3">
      <c r="A20" s="18"/>
      <c r="B20" s="20"/>
      <c r="C20" s="21"/>
      <c r="D20" s="15"/>
      <c r="E20" s="15"/>
      <c r="F20" s="15"/>
      <c r="G20" s="15"/>
      <c r="H20" s="15"/>
      <c r="I20" s="15"/>
      <c r="J20" s="131" t="s">
        <v>27</v>
      </c>
      <c r="K20" s="132"/>
      <c r="L20" s="116"/>
      <c r="M20" s="15"/>
      <c r="N20" s="15"/>
      <c r="P20" s="57"/>
      <c r="Q20" s="16"/>
      <c r="R20" s="16"/>
      <c r="S20" s="16"/>
      <c r="T20" s="57"/>
      <c r="U20" s="57"/>
      <c r="V20" s="57"/>
      <c r="W20" s="57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</row>
    <row r="21" spans="1:251" s="38" customFormat="1" ht="78" customHeight="1" thickBot="1" x14ac:dyDescent="0.3">
      <c r="A21" s="73" t="s">
        <v>28</v>
      </c>
      <c r="B21" s="2" t="s">
        <v>2</v>
      </c>
      <c r="C21" s="2" t="s">
        <v>29</v>
      </c>
      <c r="D21" s="131" t="s">
        <v>30</v>
      </c>
      <c r="E21" s="159"/>
      <c r="F21" s="159"/>
      <c r="G21" s="132"/>
      <c r="H21" s="74" t="s">
        <v>5</v>
      </c>
      <c r="I21" s="2" t="s">
        <v>31</v>
      </c>
      <c r="J21" s="2" t="s">
        <v>32</v>
      </c>
      <c r="K21" s="114" t="s">
        <v>33</v>
      </c>
      <c r="L21" s="114" t="s">
        <v>34</v>
      </c>
      <c r="M21" s="2" t="s">
        <v>35</v>
      </c>
      <c r="N21" s="17" t="s">
        <v>11</v>
      </c>
      <c r="O21"/>
      <c r="P21" s="63"/>
      <c r="Q21" s="63"/>
      <c r="R21" s="63"/>
      <c r="S21" s="67"/>
      <c r="T21" s="75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</row>
    <row r="22" spans="1:251" s="45" customFormat="1" ht="37.5" customHeight="1" x14ac:dyDescent="0.2">
      <c r="A22" s="139" t="s">
        <v>41</v>
      </c>
      <c r="B22" s="176">
        <v>41061</v>
      </c>
      <c r="C22" s="176">
        <v>42705</v>
      </c>
      <c r="D22" s="168" t="s">
        <v>161</v>
      </c>
      <c r="E22" s="169"/>
      <c r="F22" s="169"/>
      <c r="G22" s="170"/>
      <c r="H22" s="164" t="s">
        <v>95</v>
      </c>
      <c r="I22" s="176">
        <v>41688</v>
      </c>
      <c r="J22" s="164">
        <v>19.732984999999999</v>
      </c>
      <c r="K22" s="182">
        <v>14.806803186846748</v>
      </c>
      <c r="L22" s="180">
        <v>75.035800142992798</v>
      </c>
      <c r="M22" s="178">
        <v>2.625</v>
      </c>
      <c r="N22" s="124" t="s">
        <v>167</v>
      </c>
      <c r="O22" s="129"/>
      <c r="P22" s="98"/>
      <c r="Q22" s="63"/>
      <c r="R22" s="64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</row>
    <row r="23" spans="1:251" s="45" customFormat="1" ht="45.75" customHeight="1" thickBot="1" x14ac:dyDescent="0.25">
      <c r="A23" s="141"/>
      <c r="B23" s="177"/>
      <c r="C23" s="177"/>
      <c r="D23" s="171"/>
      <c r="E23" s="172"/>
      <c r="F23" s="172"/>
      <c r="G23" s="173"/>
      <c r="H23" s="165"/>
      <c r="I23" s="177"/>
      <c r="J23" s="165"/>
      <c r="K23" s="183"/>
      <c r="L23" s="181"/>
      <c r="M23" s="179"/>
      <c r="N23" s="125" t="s">
        <v>61</v>
      </c>
      <c r="O23" s="129"/>
      <c r="P23" s="98"/>
      <c r="Q23" s="63"/>
      <c r="R23" s="64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</row>
    <row r="24" spans="1:251" s="45" customFormat="1" ht="45.75" customHeight="1" x14ac:dyDescent="0.2">
      <c r="A24" s="139" t="s">
        <v>41</v>
      </c>
      <c r="B24" s="139">
        <v>41061</v>
      </c>
      <c r="C24" s="139">
        <v>42705</v>
      </c>
      <c r="D24" s="142" t="s">
        <v>141</v>
      </c>
      <c r="E24" s="143"/>
      <c r="F24" s="143"/>
      <c r="G24" s="144"/>
      <c r="H24" s="136" t="s">
        <v>95</v>
      </c>
      <c r="I24" s="139">
        <v>41876</v>
      </c>
      <c r="J24" s="136">
        <v>4.0477629999999998</v>
      </c>
      <c r="K24" s="174">
        <v>2.5310918809832601</v>
      </c>
      <c r="L24" s="136">
        <v>62.530634352437602</v>
      </c>
      <c r="M24" s="151">
        <v>2.6</v>
      </c>
      <c r="N24" s="124" t="s">
        <v>167</v>
      </c>
      <c r="O24" s="129"/>
      <c r="P24" s="98"/>
      <c r="Q24" s="63"/>
      <c r="R24" s="64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</row>
    <row r="25" spans="1:251" s="38" customFormat="1" ht="48" customHeight="1" thickBot="1" x14ac:dyDescent="0.25">
      <c r="A25" s="141"/>
      <c r="B25" s="141"/>
      <c r="C25" s="141"/>
      <c r="D25" s="148"/>
      <c r="E25" s="149"/>
      <c r="F25" s="149"/>
      <c r="G25" s="150"/>
      <c r="H25" s="138"/>
      <c r="I25" s="141"/>
      <c r="J25" s="138"/>
      <c r="K25" s="175"/>
      <c r="L25" s="138"/>
      <c r="M25" s="153"/>
      <c r="N25" s="125" t="s">
        <v>61</v>
      </c>
      <c r="O25" s="129"/>
      <c r="P25" s="63"/>
      <c r="Q25" s="63"/>
      <c r="R25" s="63"/>
      <c r="S25" s="67"/>
      <c r="T25" s="75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</row>
    <row r="26" spans="1:251" s="38" customFormat="1" ht="44.25" customHeight="1" x14ac:dyDescent="0.2">
      <c r="A26" s="139" t="s">
        <v>36</v>
      </c>
      <c r="B26" s="166">
        <v>41631</v>
      </c>
      <c r="C26" s="166">
        <v>44188</v>
      </c>
      <c r="D26" s="168" t="s">
        <v>162</v>
      </c>
      <c r="E26" s="169"/>
      <c r="F26" s="169"/>
      <c r="G26" s="170"/>
      <c r="H26" s="162" t="s">
        <v>37</v>
      </c>
      <c r="I26" s="166">
        <v>41670</v>
      </c>
      <c r="J26" s="164">
        <v>2407.591711</v>
      </c>
      <c r="K26" s="164">
        <v>2499.9999992497706</v>
      </c>
      <c r="L26" s="162">
        <v>103.838204286365</v>
      </c>
      <c r="M26" s="160">
        <v>6.4876712328767123</v>
      </c>
      <c r="N26" s="126" t="s">
        <v>175</v>
      </c>
      <c r="O26" s="129"/>
      <c r="P26" s="63"/>
      <c r="Q26" s="63"/>
      <c r="R26" s="63"/>
      <c r="S26" s="67"/>
      <c r="T26" s="75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</row>
    <row r="27" spans="1:251" ht="39.75" customHeight="1" thickBot="1" x14ac:dyDescent="0.3">
      <c r="A27" s="141"/>
      <c r="B27" s="167"/>
      <c r="C27" s="167"/>
      <c r="D27" s="171"/>
      <c r="E27" s="172"/>
      <c r="F27" s="172"/>
      <c r="G27" s="173"/>
      <c r="H27" s="163"/>
      <c r="I27" s="167"/>
      <c r="J27" s="165"/>
      <c r="K27" s="165"/>
      <c r="L27" s="163"/>
      <c r="M27" s="161"/>
      <c r="N27" s="125" t="s">
        <v>176</v>
      </c>
      <c r="O27" s="129"/>
      <c r="P27" s="98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37"/>
      <c r="IP27" s="37"/>
      <c r="IQ27" s="37"/>
    </row>
    <row r="28" spans="1:251" ht="39.75" customHeight="1" x14ac:dyDescent="0.25">
      <c r="A28" s="139" t="s">
        <v>36</v>
      </c>
      <c r="B28" s="139">
        <v>41631</v>
      </c>
      <c r="C28" s="139">
        <v>44188</v>
      </c>
      <c r="D28" s="142" t="s">
        <v>138</v>
      </c>
      <c r="E28" s="143"/>
      <c r="F28" s="143"/>
      <c r="G28" s="144"/>
      <c r="H28" s="136" t="s">
        <v>45</v>
      </c>
      <c r="I28" s="139">
        <v>41971</v>
      </c>
      <c r="J28" s="136">
        <v>7485.2570299999998</v>
      </c>
      <c r="K28" s="136">
        <v>6999.9999997155301</v>
      </c>
      <c r="L28" s="136">
        <v>93.517162759547006</v>
      </c>
      <c r="M28" s="151">
        <v>6.5</v>
      </c>
      <c r="N28" s="126" t="s">
        <v>175</v>
      </c>
      <c r="O28" s="129"/>
      <c r="P28" s="98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</row>
    <row r="29" spans="1:251" ht="45.75" customHeight="1" x14ac:dyDescent="0.25">
      <c r="A29" s="140"/>
      <c r="B29" s="140"/>
      <c r="C29" s="140"/>
      <c r="D29" s="145"/>
      <c r="E29" s="146"/>
      <c r="F29" s="146"/>
      <c r="G29" s="147"/>
      <c r="H29" s="137"/>
      <c r="I29" s="140"/>
      <c r="J29" s="137"/>
      <c r="K29" s="137"/>
      <c r="L29" s="137"/>
      <c r="M29" s="152"/>
      <c r="N29" s="125" t="s">
        <v>176</v>
      </c>
      <c r="O29" s="129"/>
      <c r="P29" s="98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</row>
    <row r="30" spans="1:251" s="38" customFormat="1" ht="50.25" customHeight="1" thickBot="1" x14ac:dyDescent="0.25">
      <c r="A30" s="141"/>
      <c r="B30" s="141"/>
      <c r="C30" s="141"/>
      <c r="D30" s="148"/>
      <c r="E30" s="149"/>
      <c r="F30" s="149"/>
      <c r="G30" s="150"/>
      <c r="H30" s="138"/>
      <c r="I30" s="141"/>
      <c r="J30" s="138"/>
      <c r="K30" s="138"/>
      <c r="L30" s="138"/>
      <c r="M30" s="153"/>
      <c r="N30" s="127" t="s">
        <v>177</v>
      </c>
      <c r="O30" s="129"/>
      <c r="P30" s="63"/>
      <c r="Q30" s="63"/>
      <c r="R30" s="63"/>
      <c r="S30" s="67"/>
      <c r="T30" s="75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</row>
    <row r="31" spans="1:251" s="38" customFormat="1" ht="78" customHeight="1" thickBot="1" x14ac:dyDescent="0.25">
      <c r="A31" s="60" t="s">
        <v>36</v>
      </c>
      <c r="B31" s="60">
        <v>41631</v>
      </c>
      <c r="C31" s="103">
        <v>44188</v>
      </c>
      <c r="D31" s="190" t="s">
        <v>138</v>
      </c>
      <c r="E31" s="191"/>
      <c r="F31" s="191"/>
      <c r="G31" s="192"/>
      <c r="H31" s="53" t="s">
        <v>45</v>
      </c>
      <c r="I31" s="61">
        <v>41988</v>
      </c>
      <c r="J31" s="53">
        <v>5113.5825880000002</v>
      </c>
      <c r="K31" s="53">
        <v>4794.6367935061999</v>
      </c>
      <c r="L31" s="53">
        <v>93.762772205101996</v>
      </c>
      <c r="M31" s="62">
        <v>6.5</v>
      </c>
      <c r="N31" s="127" t="s">
        <v>177</v>
      </c>
      <c r="O31" s="129"/>
      <c r="P31" s="63"/>
      <c r="Q31" s="63"/>
      <c r="R31" s="63"/>
      <c r="S31" s="67"/>
      <c r="T31" s="75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</row>
    <row r="32" spans="1:251" s="38" customFormat="1" ht="78" customHeight="1" thickBot="1" x14ac:dyDescent="0.25">
      <c r="A32" s="60" t="s">
        <v>179</v>
      </c>
      <c r="B32" s="60">
        <v>41344</v>
      </c>
      <c r="C32" s="103">
        <v>43535</v>
      </c>
      <c r="D32" s="190" t="s">
        <v>137</v>
      </c>
      <c r="E32" s="191"/>
      <c r="F32" s="191"/>
      <c r="G32" s="192"/>
      <c r="H32" s="53" t="s">
        <v>45</v>
      </c>
      <c r="I32" s="61">
        <v>41991</v>
      </c>
      <c r="J32" s="53">
        <v>8007.6665409999996</v>
      </c>
      <c r="K32" s="53">
        <v>7210</v>
      </c>
      <c r="L32" s="53">
        <v>90.0387143108033</v>
      </c>
      <c r="M32" s="62">
        <v>4.24</v>
      </c>
      <c r="N32" s="122" t="s">
        <v>178</v>
      </c>
      <c r="O32" s="129"/>
      <c r="P32" s="63"/>
      <c r="Q32" s="63"/>
      <c r="R32" s="63"/>
      <c r="S32" s="67"/>
      <c r="T32" s="75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</row>
    <row r="33" spans="1:251" s="45" customFormat="1" ht="78" customHeight="1" thickBot="1" x14ac:dyDescent="0.25">
      <c r="A33" s="60" t="s">
        <v>56</v>
      </c>
      <c r="B33" s="60">
        <v>41911</v>
      </c>
      <c r="C33" s="103">
        <v>42642</v>
      </c>
      <c r="D33" s="190" t="s">
        <v>117</v>
      </c>
      <c r="E33" s="191"/>
      <c r="F33" s="191"/>
      <c r="G33" s="192"/>
      <c r="H33" s="53" t="s">
        <v>45</v>
      </c>
      <c r="I33" s="61">
        <v>41911</v>
      </c>
      <c r="J33" s="53">
        <v>10000</v>
      </c>
      <c r="K33" s="53">
        <v>9710</v>
      </c>
      <c r="L33" s="53">
        <v>97.1</v>
      </c>
      <c r="M33" s="62">
        <v>2</v>
      </c>
      <c r="N33" s="122" t="s">
        <v>62</v>
      </c>
      <c r="O33" s="129"/>
      <c r="P33" s="63"/>
      <c r="Q33" s="46"/>
      <c r="R33" s="46"/>
      <c r="S33" s="47"/>
      <c r="T33" s="75"/>
      <c r="U33" s="63"/>
      <c r="V33" s="63"/>
      <c r="W33" s="63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</row>
    <row r="34" spans="1:251" ht="56.25" customHeight="1" thickBot="1" x14ac:dyDescent="0.3">
      <c r="A34" s="51" t="s">
        <v>39</v>
      </c>
      <c r="B34" s="6">
        <v>41726</v>
      </c>
      <c r="C34" s="6">
        <v>42822</v>
      </c>
      <c r="D34" s="198" t="s">
        <v>163</v>
      </c>
      <c r="E34" s="199"/>
      <c r="F34" s="199"/>
      <c r="G34" s="200"/>
      <c r="H34" s="91" t="s">
        <v>37</v>
      </c>
      <c r="I34" s="6">
        <v>41726</v>
      </c>
      <c r="J34" s="99">
        <v>5539.8105480000004</v>
      </c>
      <c r="K34" s="99">
        <v>5473.332821424</v>
      </c>
      <c r="L34" s="55">
        <v>98.8</v>
      </c>
      <c r="M34" s="93">
        <v>2.7361111111111107</v>
      </c>
      <c r="N34" s="41" t="s">
        <v>168</v>
      </c>
      <c r="O34" s="129"/>
      <c r="P34" s="98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</row>
    <row r="35" spans="1:251" ht="56.25" customHeight="1" thickBot="1" x14ac:dyDescent="0.3">
      <c r="A35" s="51" t="s">
        <v>39</v>
      </c>
      <c r="B35" s="6">
        <v>41726</v>
      </c>
      <c r="C35" s="6">
        <v>42822</v>
      </c>
      <c r="D35" s="198" t="s">
        <v>163</v>
      </c>
      <c r="E35" s="199"/>
      <c r="F35" s="199"/>
      <c r="G35" s="200"/>
      <c r="H35" s="91" t="s">
        <v>37</v>
      </c>
      <c r="I35" s="6">
        <v>41801</v>
      </c>
      <c r="J35" s="99">
        <v>4460.1894519999996</v>
      </c>
      <c r="K35" s="99">
        <v>4567.2339988480007</v>
      </c>
      <c r="L35" s="55">
        <v>102.4</v>
      </c>
      <c r="M35" s="93">
        <v>2.7361111111111107</v>
      </c>
      <c r="N35" s="41" t="s">
        <v>168</v>
      </c>
      <c r="O35" s="129"/>
      <c r="P35" s="98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</row>
    <row r="36" spans="1:251" ht="78" customHeight="1" thickBot="1" x14ac:dyDescent="0.4">
      <c r="A36" s="1"/>
      <c r="I36" s="12" t="s">
        <v>22</v>
      </c>
      <c r="J36" s="13">
        <f>SUM(J22:J35)</f>
        <v>43037.878618000002</v>
      </c>
      <c r="K36" s="13">
        <f>SUM(K22:K35)</f>
        <v>41272.541507811336</v>
      </c>
      <c r="O36" s="37"/>
      <c r="P36" s="57"/>
      <c r="Q36" s="16"/>
      <c r="R36" s="16"/>
      <c r="S36" s="29"/>
      <c r="T36" s="76"/>
      <c r="U36" s="57"/>
      <c r="V36" s="57"/>
      <c r="W36" s="57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</row>
    <row r="37" spans="1:251" s="37" customFormat="1" ht="80.25" customHeight="1" thickBot="1" x14ac:dyDescent="0.3">
      <c r="A37" s="112" t="s">
        <v>180</v>
      </c>
      <c r="B37" s="23"/>
      <c r="C37" s="23"/>
      <c r="D37" s="24"/>
      <c r="E37" s="24"/>
      <c r="F37" s="24"/>
      <c r="G37" s="24"/>
      <c r="H37" s="25"/>
      <c r="I37" s="23"/>
      <c r="J37" s="26"/>
      <c r="K37" s="26"/>
      <c r="L37" s="27"/>
      <c r="M37" s="25"/>
      <c r="N37"/>
      <c r="O37"/>
      <c r="P37" s="67"/>
      <c r="Q37" s="57"/>
      <c r="R37" s="57"/>
      <c r="S37" s="67"/>
      <c r="T37" s="57"/>
      <c r="U37" s="77"/>
      <c r="V37" s="78"/>
      <c r="W37" s="78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</row>
    <row r="38" spans="1:251" ht="42" customHeight="1" thickBot="1" x14ac:dyDescent="0.3">
      <c r="A38" s="18"/>
      <c r="B38" s="20"/>
      <c r="C38" s="21"/>
      <c r="D38" s="15"/>
      <c r="E38" s="15"/>
      <c r="F38" s="15"/>
      <c r="G38" s="15"/>
      <c r="H38" s="15"/>
      <c r="I38" s="131" t="s">
        <v>27</v>
      </c>
      <c r="J38" s="132"/>
      <c r="M38" s="15"/>
      <c r="N38" s="15"/>
      <c r="P38" s="57"/>
      <c r="Q38" s="16"/>
      <c r="R38" s="16"/>
      <c r="S38" s="16"/>
      <c r="T38" s="57"/>
      <c r="U38" s="57"/>
      <c r="V38" s="57"/>
      <c r="W38" s="57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</row>
    <row r="39" spans="1:251" s="37" customFormat="1" ht="78" customHeight="1" thickBot="1" x14ac:dyDescent="0.3">
      <c r="A39" s="3" t="s">
        <v>28</v>
      </c>
      <c r="B39" s="2" t="s">
        <v>29</v>
      </c>
      <c r="C39" s="131" t="s">
        <v>30</v>
      </c>
      <c r="D39" s="159"/>
      <c r="E39" s="132"/>
      <c r="F39" s="131" t="s">
        <v>5</v>
      </c>
      <c r="G39" s="209"/>
      <c r="H39" s="2" t="s">
        <v>31</v>
      </c>
      <c r="I39" s="2" t="s">
        <v>32</v>
      </c>
      <c r="J39" s="2" t="s">
        <v>33</v>
      </c>
      <c r="K39" s="2" t="s">
        <v>34</v>
      </c>
      <c r="L39" s="2" t="s">
        <v>35</v>
      </c>
      <c r="M39" s="2" t="s">
        <v>11</v>
      </c>
      <c r="N39" s="38"/>
      <c r="O39" s="15"/>
      <c r="P39" s="67"/>
      <c r="Q39" s="57"/>
      <c r="R39" s="57"/>
      <c r="S39" s="67"/>
      <c r="T39" s="57"/>
      <c r="U39" s="77"/>
      <c r="V39" s="78"/>
      <c r="W39" s="78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</row>
    <row r="40" spans="1:251" s="19" customFormat="1" ht="71.25" customHeight="1" thickBot="1" x14ac:dyDescent="0.3">
      <c r="A40" s="61" t="s">
        <v>42</v>
      </c>
      <c r="B40" s="97">
        <v>42345</v>
      </c>
      <c r="C40" s="202" t="s">
        <v>46</v>
      </c>
      <c r="D40" s="203"/>
      <c r="E40" s="203"/>
      <c r="F40" s="204" t="s">
        <v>43</v>
      </c>
      <c r="G40" s="205"/>
      <c r="H40" s="100">
        <v>41799</v>
      </c>
      <c r="I40" s="81">
        <v>9731.163751</v>
      </c>
      <c r="J40" s="81">
        <v>9731.163751</v>
      </c>
      <c r="K40" s="101">
        <v>100</v>
      </c>
      <c r="L40" s="93">
        <v>1.3660889482511109</v>
      </c>
      <c r="M40" s="122" t="s">
        <v>63</v>
      </c>
      <c r="N40" s="129"/>
      <c r="O40" s="98"/>
      <c r="P40" s="63"/>
      <c r="Q40" s="63"/>
      <c r="R40" s="63"/>
      <c r="S40" s="67"/>
      <c r="T40" s="75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</row>
    <row r="41" spans="1:251" s="37" customFormat="1" ht="78" customHeight="1" thickBot="1" x14ac:dyDescent="0.3">
      <c r="A41" s="61" t="s">
        <v>42</v>
      </c>
      <c r="B41" s="61">
        <v>42012</v>
      </c>
      <c r="C41" s="190" t="s">
        <v>46</v>
      </c>
      <c r="D41" s="201"/>
      <c r="E41" s="197"/>
      <c r="F41" s="196" t="s">
        <v>43</v>
      </c>
      <c r="G41" s="197"/>
      <c r="H41" s="65">
        <v>41828</v>
      </c>
      <c r="I41" s="53">
        <v>1552.4161810000001</v>
      </c>
      <c r="J41" s="53">
        <v>1552.4161810000001</v>
      </c>
      <c r="K41" s="53">
        <v>100</v>
      </c>
      <c r="L41" s="66">
        <v>1.4</v>
      </c>
      <c r="M41" s="122" t="s">
        <v>63</v>
      </c>
      <c r="N41" s="129"/>
      <c r="O41" s="38"/>
      <c r="P41" s="67"/>
      <c r="Q41" s="57"/>
      <c r="R41" s="57"/>
      <c r="S41" s="67"/>
      <c r="T41" s="57"/>
      <c r="U41" s="77"/>
      <c r="V41" s="78"/>
      <c r="W41" s="78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</row>
    <row r="42" spans="1:251" s="37" customFormat="1" ht="78" customHeight="1" thickBot="1" x14ac:dyDescent="0.3">
      <c r="A42" s="61" t="s">
        <v>42</v>
      </c>
      <c r="B42" s="61">
        <v>42012</v>
      </c>
      <c r="C42" s="190" t="s">
        <v>46</v>
      </c>
      <c r="D42" s="201"/>
      <c r="E42" s="197"/>
      <c r="F42" s="196" t="s">
        <v>43</v>
      </c>
      <c r="G42" s="197"/>
      <c r="H42" s="65">
        <v>41859</v>
      </c>
      <c r="I42" s="53">
        <v>1552.4161810000001</v>
      </c>
      <c r="J42" s="53">
        <v>1552.4161810000001</v>
      </c>
      <c r="K42" s="53">
        <v>100</v>
      </c>
      <c r="L42" s="66">
        <v>1.4</v>
      </c>
      <c r="M42" s="122" t="s">
        <v>63</v>
      </c>
      <c r="N42" s="129"/>
      <c r="O42" s="38"/>
      <c r="P42" s="67"/>
      <c r="Q42" s="57"/>
      <c r="R42" s="57"/>
      <c r="S42" s="67"/>
      <c r="T42" s="57"/>
      <c r="U42" s="77"/>
      <c r="V42" s="78"/>
      <c r="W42" s="78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</row>
    <row r="43" spans="1:251" s="37" customFormat="1" ht="78" customHeight="1" thickBot="1" x14ac:dyDescent="0.3">
      <c r="A43" s="61" t="s">
        <v>42</v>
      </c>
      <c r="B43" s="61">
        <v>42012</v>
      </c>
      <c r="C43" s="190" t="s">
        <v>46</v>
      </c>
      <c r="D43" s="201"/>
      <c r="E43" s="197"/>
      <c r="F43" s="196" t="s">
        <v>43</v>
      </c>
      <c r="G43" s="197"/>
      <c r="H43" s="65">
        <v>41890</v>
      </c>
      <c r="I43" s="53">
        <v>1552.4161799999999</v>
      </c>
      <c r="J43" s="53">
        <v>1552.4161799999999</v>
      </c>
      <c r="K43" s="68">
        <v>100</v>
      </c>
      <c r="L43" s="66">
        <v>1.4</v>
      </c>
      <c r="M43" s="122" t="s">
        <v>63</v>
      </c>
      <c r="N43" s="129"/>
      <c r="O43" s="38"/>
      <c r="P43" s="67"/>
      <c r="Q43" s="57"/>
      <c r="R43" s="57"/>
      <c r="S43" s="67"/>
      <c r="T43" s="57"/>
      <c r="U43" s="77"/>
      <c r="V43" s="78"/>
      <c r="W43" s="78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</row>
    <row r="44" spans="1:251" s="37" customFormat="1" ht="78" customHeight="1" thickBot="1" x14ac:dyDescent="0.3">
      <c r="A44" s="61" t="s">
        <v>42</v>
      </c>
      <c r="B44" s="61">
        <v>42012</v>
      </c>
      <c r="C44" s="190" t="s">
        <v>46</v>
      </c>
      <c r="D44" s="201"/>
      <c r="E44" s="197"/>
      <c r="F44" s="196" t="s">
        <v>43</v>
      </c>
      <c r="G44" s="197"/>
      <c r="H44" s="65">
        <v>41920</v>
      </c>
      <c r="I44" s="53">
        <v>1552.4161799999999</v>
      </c>
      <c r="J44" s="53">
        <v>1552.4161799999999</v>
      </c>
      <c r="K44" s="68">
        <v>100</v>
      </c>
      <c r="L44" s="66">
        <v>1.4</v>
      </c>
      <c r="M44" s="122" t="s">
        <v>63</v>
      </c>
      <c r="N44" s="129"/>
      <c r="O44" s="38"/>
      <c r="P44" s="67"/>
      <c r="Q44" s="57"/>
      <c r="R44" s="57"/>
      <c r="S44" s="67"/>
      <c r="T44" s="57"/>
      <c r="U44" s="77"/>
      <c r="V44" s="78"/>
      <c r="W44" s="78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</row>
    <row r="45" spans="1:251" s="37" customFormat="1" ht="78" customHeight="1" thickBot="1" x14ac:dyDescent="0.3">
      <c r="A45" s="61" t="s">
        <v>42</v>
      </c>
      <c r="B45" s="61">
        <v>42012</v>
      </c>
      <c r="C45" s="190" t="s">
        <v>46</v>
      </c>
      <c r="D45" s="201"/>
      <c r="E45" s="197"/>
      <c r="F45" s="196" t="s">
        <v>43</v>
      </c>
      <c r="G45" s="197"/>
      <c r="H45" s="65">
        <v>41954</v>
      </c>
      <c r="I45" s="53">
        <v>1552.4161799999999</v>
      </c>
      <c r="J45" s="53">
        <v>1552.4161799999999</v>
      </c>
      <c r="K45" s="68">
        <v>100</v>
      </c>
      <c r="L45" s="66">
        <v>1.4</v>
      </c>
      <c r="M45" s="122" t="s">
        <v>63</v>
      </c>
      <c r="N45" s="129"/>
      <c r="O45" s="38"/>
      <c r="P45" s="70"/>
      <c r="Q45" s="57"/>
      <c r="R45" s="57"/>
      <c r="S45" s="67"/>
      <c r="T45" s="57"/>
      <c r="U45" s="77"/>
      <c r="V45" s="78"/>
      <c r="W45" s="78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</row>
    <row r="46" spans="1:251" s="37" customFormat="1" ht="78" customHeight="1" thickBot="1" x14ac:dyDescent="0.3">
      <c r="A46" s="61" t="s">
        <v>42</v>
      </c>
      <c r="B46" s="61">
        <v>42012</v>
      </c>
      <c r="C46" s="190" t="s">
        <v>46</v>
      </c>
      <c r="D46" s="201"/>
      <c r="E46" s="197"/>
      <c r="F46" s="196" t="s">
        <v>43</v>
      </c>
      <c r="G46" s="197"/>
      <c r="H46" s="65">
        <v>41982</v>
      </c>
      <c r="I46" s="53">
        <v>1552.4161799999999</v>
      </c>
      <c r="J46" s="53">
        <v>1552.4161799999999</v>
      </c>
      <c r="K46" s="68">
        <v>100</v>
      </c>
      <c r="L46" s="66">
        <v>1.4</v>
      </c>
      <c r="M46" s="122" t="s">
        <v>63</v>
      </c>
      <c r="N46" s="129"/>
      <c r="O46" s="38"/>
      <c r="P46" s="67"/>
      <c r="Q46" s="57"/>
      <c r="R46" s="57"/>
      <c r="S46" s="67"/>
      <c r="T46" s="57"/>
      <c r="U46" s="77"/>
      <c r="V46" s="78"/>
      <c r="W46" s="78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</row>
    <row r="47" spans="1:251" s="37" customFormat="1" ht="78" customHeight="1" thickBot="1" x14ac:dyDescent="0.3">
      <c r="A47" s="22"/>
      <c r="B47" s="22"/>
      <c r="C47" s="24"/>
      <c r="D47" s="48"/>
      <c r="E47" s="48"/>
      <c r="F47" s="31"/>
      <c r="G47" s="48"/>
      <c r="H47" s="43" t="s">
        <v>22</v>
      </c>
      <c r="I47" s="44">
        <f t="shared" ref="I47" si="2">SUM(I40:I46)</f>
        <v>19045.660833000002</v>
      </c>
      <c r="J47" s="44">
        <f>SUM(J40:J46)</f>
        <v>19045.660833000002</v>
      </c>
      <c r="K47" s="32"/>
      <c r="L47" s="49"/>
      <c r="M47" s="50"/>
      <c r="N47" s="38"/>
      <c r="O47" s="45"/>
      <c r="P47" s="67"/>
      <c r="Q47" s="57"/>
      <c r="R47" s="57"/>
      <c r="S47" s="67"/>
      <c r="T47" s="57"/>
      <c r="U47" s="77"/>
      <c r="V47" s="78"/>
      <c r="W47" s="78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</row>
    <row r="48" spans="1:251" s="37" customFormat="1" ht="78" customHeight="1" x14ac:dyDescent="0.25">
      <c r="A48" s="121" t="s">
        <v>184</v>
      </c>
      <c r="B48" s="11"/>
      <c r="C48" s="11"/>
      <c r="D48" s="11"/>
      <c r="E48" s="11"/>
      <c r="F48" s="11"/>
      <c r="G48" s="11"/>
      <c r="H48" s="11"/>
      <c r="I48" s="11"/>
      <c r="J48" s="34"/>
      <c r="K48" s="11"/>
      <c r="L48" s="11"/>
      <c r="M48" s="11"/>
      <c r="N48" s="11"/>
      <c r="O48" s="11"/>
      <c r="P48" s="67"/>
      <c r="Q48" s="57"/>
      <c r="R48" s="57"/>
      <c r="S48" s="67"/>
      <c r="T48" s="57"/>
      <c r="U48" s="77"/>
      <c r="V48" s="78"/>
      <c r="W48" s="78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</row>
    <row r="49" spans="1:251" ht="42" customHeight="1" thickBot="1" x14ac:dyDescent="0.3">
      <c r="A49" s="18"/>
      <c r="B49" s="20"/>
      <c r="C49" s="21"/>
      <c r="D49" s="15"/>
      <c r="E49" s="15"/>
      <c r="F49" s="15"/>
      <c r="G49" s="15"/>
      <c r="H49" s="15"/>
      <c r="I49" s="116"/>
      <c r="J49" s="116"/>
      <c r="M49" s="15"/>
      <c r="N49" s="15"/>
      <c r="P49" s="57"/>
      <c r="Q49" s="16"/>
      <c r="R49" s="16"/>
      <c r="S49" s="16"/>
      <c r="T49" s="57"/>
      <c r="U49" s="57"/>
      <c r="V49" s="57"/>
      <c r="W49" s="57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</row>
    <row r="50" spans="1:251" s="37" customFormat="1" ht="78" customHeight="1" thickBot="1" x14ac:dyDescent="0.3">
      <c r="A50" s="114" t="s">
        <v>28</v>
      </c>
      <c r="B50" s="2" t="s">
        <v>2</v>
      </c>
      <c r="C50" s="109" t="s">
        <v>3</v>
      </c>
      <c r="D50" s="131" t="s">
        <v>4</v>
      </c>
      <c r="E50" s="159"/>
      <c r="F50" s="159"/>
      <c r="G50" s="132"/>
      <c r="H50" s="110" t="s">
        <v>5</v>
      </c>
      <c r="I50" s="2" t="s">
        <v>6</v>
      </c>
      <c r="J50" s="2" t="s">
        <v>7</v>
      </c>
      <c r="K50" s="117" t="s">
        <v>9</v>
      </c>
      <c r="L50" s="2" t="s">
        <v>10</v>
      </c>
      <c r="M50" s="2" t="s">
        <v>11</v>
      </c>
      <c r="Q50" s="57"/>
      <c r="R50" s="57"/>
      <c r="S50" s="67"/>
      <c r="T50" s="57"/>
      <c r="U50" s="77"/>
      <c r="V50" s="78"/>
      <c r="W50" s="78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</row>
    <row r="51" spans="1:251" s="37" customFormat="1" ht="78" customHeight="1" thickBot="1" x14ac:dyDescent="0.3">
      <c r="A51" s="51" t="s">
        <v>183</v>
      </c>
      <c r="B51" s="52">
        <v>41669</v>
      </c>
      <c r="C51" s="69" t="s">
        <v>97</v>
      </c>
      <c r="D51" s="154" t="s">
        <v>142</v>
      </c>
      <c r="E51" s="155"/>
      <c r="F51" s="155"/>
      <c r="G51" s="156"/>
      <c r="H51" s="111" t="s">
        <v>45</v>
      </c>
      <c r="I51" s="52">
        <v>41913</v>
      </c>
      <c r="J51" s="108" t="s">
        <v>13</v>
      </c>
      <c r="K51" s="118">
        <v>3459</v>
      </c>
      <c r="L51" s="53">
        <f t="shared" ref="L51:L56" si="3">+C51-B51</f>
        <v>3652</v>
      </c>
      <c r="M51" s="122" t="s">
        <v>65</v>
      </c>
      <c r="N51" s="129"/>
      <c r="Q51" s="113"/>
      <c r="R51" s="57"/>
      <c r="S51" s="67"/>
      <c r="T51" s="57"/>
      <c r="U51" s="77"/>
      <c r="V51" s="78"/>
      <c r="W51" s="78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</row>
    <row r="52" spans="1:251" s="37" customFormat="1" ht="78" customHeight="1" thickBot="1" x14ac:dyDescent="0.3">
      <c r="A52" s="51" t="s">
        <v>183</v>
      </c>
      <c r="B52" s="52">
        <v>41669</v>
      </c>
      <c r="C52" s="69" t="s">
        <v>97</v>
      </c>
      <c r="D52" s="154" t="s">
        <v>142</v>
      </c>
      <c r="E52" s="155"/>
      <c r="F52" s="155"/>
      <c r="G52" s="156"/>
      <c r="H52" s="111" t="s">
        <v>45</v>
      </c>
      <c r="I52" s="52">
        <v>41970</v>
      </c>
      <c r="J52" s="108" t="s">
        <v>13</v>
      </c>
      <c r="K52" s="118">
        <v>2027</v>
      </c>
      <c r="L52" s="53">
        <f t="shared" si="3"/>
        <v>3652</v>
      </c>
      <c r="M52" s="122" t="s">
        <v>65</v>
      </c>
      <c r="N52" s="129"/>
      <c r="Q52" s="113"/>
      <c r="R52" s="57"/>
      <c r="S52" s="67"/>
      <c r="T52" s="57"/>
      <c r="U52" s="77"/>
      <c r="V52" s="78"/>
      <c r="W52" s="78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</row>
    <row r="53" spans="1:251" s="37" customFormat="1" ht="78" customHeight="1" thickBot="1" x14ac:dyDescent="0.3">
      <c r="A53" s="51" t="s">
        <v>183</v>
      </c>
      <c r="B53" s="52">
        <v>41876</v>
      </c>
      <c r="C53" s="69">
        <v>45529</v>
      </c>
      <c r="D53" s="154" t="s">
        <v>142</v>
      </c>
      <c r="E53" s="155"/>
      <c r="F53" s="155"/>
      <c r="G53" s="156"/>
      <c r="H53" s="111" t="s">
        <v>45</v>
      </c>
      <c r="I53" s="52">
        <v>41970</v>
      </c>
      <c r="J53" s="108" t="s">
        <v>13</v>
      </c>
      <c r="K53" s="118">
        <v>1200</v>
      </c>
      <c r="L53" s="53">
        <f t="shared" si="3"/>
        <v>3653</v>
      </c>
      <c r="M53" s="122" t="s">
        <v>73</v>
      </c>
      <c r="N53" s="129"/>
      <c r="Q53" s="113"/>
      <c r="R53" s="57"/>
      <c r="S53" s="67"/>
      <c r="T53" s="57"/>
      <c r="U53" s="77"/>
      <c r="V53" s="78"/>
      <c r="W53" s="78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</row>
    <row r="54" spans="1:251" s="37" customFormat="1" ht="78" customHeight="1" thickBot="1" x14ac:dyDescent="0.3">
      <c r="A54" s="51" t="s">
        <v>183</v>
      </c>
      <c r="B54" s="52">
        <v>41669</v>
      </c>
      <c r="C54" s="69" t="s">
        <v>97</v>
      </c>
      <c r="D54" s="154" t="s">
        <v>142</v>
      </c>
      <c r="E54" s="155"/>
      <c r="F54" s="155"/>
      <c r="G54" s="156"/>
      <c r="H54" s="111" t="s">
        <v>45</v>
      </c>
      <c r="I54" s="52">
        <v>41995</v>
      </c>
      <c r="J54" s="108" t="s">
        <v>13</v>
      </c>
      <c r="K54" s="118">
        <v>2231</v>
      </c>
      <c r="L54" s="53">
        <f t="shared" si="3"/>
        <v>3652</v>
      </c>
      <c r="M54" s="122" t="s">
        <v>65</v>
      </c>
      <c r="N54" s="129"/>
      <c r="Q54" s="113"/>
      <c r="R54" s="57"/>
      <c r="S54" s="67"/>
      <c r="T54" s="57"/>
      <c r="U54" s="77"/>
      <c r="V54" s="78"/>
      <c r="W54" s="78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</row>
    <row r="55" spans="1:251" s="37" customFormat="1" ht="78" customHeight="1" thickBot="1" x14ac:dyDescent="0.3">
      <c r="A55" s="51" t="s">
        <v>183</v>
      </c>
      <c r="B55" s="52">
        <v>41876</v>
      </c>
      <c r="C55" s="69">
        <v>45529</v>
      </c>
      <c r="D55" s="154" t="s">
        <v>142</v>
      </c>
      <c r="E55" s="155"/>
      <c r="F55" s="155"/>
      <c r="G55" s="156"/>
      <c r="H55" s="111" t="s">
        <v>45</v>
      </c>
      <c r="I55" s="52">
        <v>41995</v>
      </c>
      <c r="J55" s="108" t="s">
        <v>13</v>
      </c>
      <c r="K55" s="118">
        <v>1843</v>
      </c>
      <c r="L55" s="53">
        <f t="shared" si="3"/>
        <v>3653</v>
      </c>
      <c r="M55" s="122" t="s">
        <v>73</v>
      </c>
      <c r="N55" s="129"/>
      <c r="Q55" s="113"/>
      <c r="R55" s="57"/>
      <c r="S55" s="67"/>
      <c r="T55" s="57"/>
      <c r="U55" s="77"/>
      <c r="V55" s="78"/>
      <c r="W55" s="78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</row>
    <row r="56" spans="1:251" s="37" customFormat="1" ht="78" customHeight="1" thickBot="1" x14ac:dyDescent="0.3">
      <c r="A56" s="51" t="s">
        <v>183</v>
      </c>
      <c r="B56" s="52">
        <v>41669</v>
      </c>
      <c r="C56" s="69" t="s">
        <v>97</v>
      </c>
      <c r="D56" s="154" t="s">
        <v>142</v>
      </c>
      <c r="E56" s="155"/>
      <c r="F56" s="155"/>
      <c r="G56" s="156"/>
      <c r="H56" s="111" t="s">
        <v>45</v>
      </c>
      <c r="I56" s="52">
        <v>42002</v>
      </c>
      <c r="J56" s="108" t="s">
        <v>13</v>
      </c>
      <c r="K56" s="118">
        <v>180</v>
      </c>
      <c r="L56" s="53">
        <f t="shared" si="3"/>
        <v>3652</v>
      </c>
      <c r="M56" s="122" t="s">
        <v>65</v>
      </c>
      <c r="N56" s="129"/>
      <c r="Q56" s="113"/>
      <c r="R56" s="57"/>
      <c r="S56" s="67"/>
      <c r="T56" s="57"/>
      <c r="U56" s="77"/>
      <c r="V56" s="78"/>
      <c r="W56" s="78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</row>
    <row r="57" spans="1:251" ht="78" customHeight="1" thickBot="1" x14ac:dyDescent="0.3">
      <c r="A57" s="11"/>
      <c r="J57" s="120" t="s">
        <v>22</v>
      </c>
      <c r="K57" s="119">
        <f>SUM(K51:K56)</f>
        <v>10940</v>
      </c>
      <c r="L57" s="115"/>
      <c r="M57" s="115"/>
      <c r="N57" s="37"/>
      <c r="Q57" s="113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</row>
    <row r="58" spans="1:251" s="37" customFormat="1" ht="78" customHeight="1" thickBot="1" x14ac:dyDescent="0.35">
      <c r="A58" s="33" t="s">
        <v>24</v>
      </c>
      <c r="B58" s="11"/>
      <c r="C58" s="11"/>
      <c r="D58" s="11"/>
      <c r="E58" s="11"/>
      <c r="F58" s="11"/>
      <c r="G58" s="11"/>
      <c r="H58" s="11"/>
      <c r="I58" s="11"/>
      <c r="J58" s="34"/>
      <c r="K58" s="11"/>
      <c r="L58" s="11"/>
      <c r="M58" s="11"/>
      <c r="N58" s="11"/>
      <c r="O58" s="11"/>
      <c r="P58" s="67"/>
      <c r="Q58" s="57"/>
      <c r="R58" s="57"/>
      <c r="S58" s="67"/>
      <c r="T58" s="57"/>
      <c r="U58" s="77"/>
      <c r="V58" s="78"/>
      <c r="W58" s="78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</row>
    <row r="59" spans="1:251" ht="42" customHeight="1" thickBot="1" x14ac:dyDescent="0.3">
      <c r="A59" s="18"/>
      <c r="B59" s="20"/>
      <c r="C59" s="21"/>
      <c r="D59" s="15"/>
      <c r="E59" s="15"/>
      <c r="F59" s="15"/>
      <c r="G59" s="15"/>
      <c r="H59" s="15"/>
      <c r="I59" s="116"/>
      <c r="J59" s="116"/>
      <c r="K59" s="133" t="s">
        <v>27</v>
      </c>
      <c r="L59" s="135"/>
      <c r="M59" s="135"/>
      <c r="N59" s="134"/>
      <c r="P59" s="57"/>
      <c r="Q59" s="16"/>
      <c r="R59" s="16"/>
      <c r="S59" s="16"/>
      <c r="T59" s="57"/>
      <c r="U59" s="57"/>
      <c r="V59" s="57"/>
      <c r="W59" s="57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</row>
    <row r="60" spans="1:251" s="37" customFormat="1" ht="78" customHeight="1" thickBot="1" x14ac:dyDescent="0.3">
      <c r="A60" s="2" t="s">
        <v>1</v>
      </c>
      <c r="B60" s="2" t="s">
        <v>2</v>
      </c>
      <c r="C60" s="3" t="s">
        <v>3</v>
      </c>
      <c r="D60" s="131" t="s">
        <v>4</v>
      </c>
      <c r="E60" s="159"/>
      <c r="F60" s="159"/>
      <c r="G60" s="132"/>
      <c r="H60" s="4" t="s">
        <v>5</v>
      </c>
      <c r="I60" s="2" t="s">
        <v>6</v>
      </c>
      <c r="J60" s="2" t="s">
        <v>7</v>
      </c>
      <c r="K60" s="5" t="s">
        <v>8</v>
      </c>
      <c r="L60" s="5" t="s">
        <v>9</v>
      </c>
      <c r="M60" s="5" t="s">
        <v>146</v>
      </c>
      <c r="N60" s="5" t="s">
        <v>140</v>
      </c>
      <c r="O60" s="2" t="s">
        <v>10</v>
      </c>
      <c r="P60" s="2" t="s">
        <v>11</v>
      </c>
      <c r="Q60" s="57"/>
      <c r="R60" s="57"/>
      <c r="S60" s="67"/>
      <c r="T60" s="57"/>
      <c r="U60" s="77"/>
      <c r="V60" s="78"/>
      <c r="W60" s="78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</row>
    <row r="61" spans="1:251" s="102" customFormat="1" ht="78" customHeight="1" thickBot="1" x14ac:dyDescent="0.3">
      <c r="A61" s="51" t="s">
        <v>12</v>
      </c>
      <c r="B61" s="6">
        <v>41698</v>
      </c>
      <c r="C61" s="7">
        <v>42428</v>
      </c>
      <c r="D61" s="206" t="s">
        <v>164</v>
      </c>
      <c r="E61" s="207"/>
      <c r="F61" s="207"/>
      <c r="G61" s="208"/>
      <c r="H61" s="105" t="s">
        <v>26</v>
      </c>
      <c r="I61" s="6">
        <v>41732</v>
      </c>
      <c r="J61" s="106" t="s">
        <v>13</v>
      </c>
      <c r="K61" s="107"/>
      <c r="L61" s="9">
        <v>57</v>
      </c>
      <c r="M61" s="53" t="s">
        <v>14</v>
      </c>
      <c r="N61" s="53" t="s">
        <v>14</v>
      </c>
      <c r="O61" s="55">
        <f t="shared" ref="O61:O116" si="4">+C61-B61</f>
        <v>730</v>
      </c>
      <c r="P61" s="122" t="s">
        <v>169</v>
      </c>
      <c r="Q61" s="128"/>
      <c r="R61" s="57"/>
      <c r="S61" s="67"/>
      <c r="T61" s="57"/>
      <c r="U61" s="77"/>
      <c r="V61" s="78"/>
      <c r="W61" s="78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11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  <c r="GZ61" s="37"/>
      <c r="HA61" s="37"/>
      <c r="HB61" s="37"/>
      <c r="HC61" s="37"/>
      <c r="HD61" s="37"/>
      <c r="HE61" s="37"/>
      <c r="HF61" s="37"/>
      <c r="HG61" s="37"/>
      <c r="HH61" s="37"/>
      <c r="HI61" s="37"/>
      <c r="HJ61" s="37"/>
      <c r="HK61" s="37"/>
      <c r="HL61" s="37"/>
      <c r="HM61" s="37"/>
      <c r="HN61" s="37"/>
      <c r="HO61" s="37"/>
      <c r="HP61" s="37"/>
      <c r="HQ61" s="37"/>
      <c r="HR61" s="37"/>
      <c r="HS61" s="37"/>
      <c r="HT61" s="37"/>
      <c r="HU61" s="37"/>
      <c r="HV61" s="37"/>
      <c r="HW61" s="37"/>
      <c r="HX61" s="37"/>
      <c r="HY61" s="37"/>
      <c r="HZ61" s="37"/>
      <c r="IA61" s="37"/>
      <c r="IB61" s="37"/>
      <c r="IC61" s="37"/>
      <c r="ID61" s="37"/>
      <c r="IE61" s="37"/>
      <c r="IF61" s="37"/>
      <c r="IG61" s="37"/>
      <c r="IH61" s="37"/>
      <c r="II61" s="37"/>
      <c r="IJ61" s="37"/>
      <c r="IK61" s="37"/>
      <c r="IL61" s="37"/>
      <c r="IM61" s="37"/>
      <c r="IN61" s="37"/>
      <c r="IO61" s="37"/>
      <c r="IP61" s="37"/>
      <c r="IQ61" s="37"/>
    </row>
    <row r="62" spans="1:251" s="102" customFormat="1" ht="78" customHeight="1" thickBot="1" x14ac:dyDescent="0.3">
      <c r="A62" s="51" t="s">
        <v>165</v>
      </c>
      <c r="B62" s="6">
        <v>41775</v>
      </c>
      <c r="C62" s="7">
        <v>42139</v>
      </c>
      <c r="D62" s="187" t="s">
        <v>166</v>
      </c>
      <c r="E62" s="188"/>
      <c r="F62" s="188"/>
      <c r="G62" s="189"/>
      <c r="H62" s="105" t="s">
        <v>26</v>
      </c>
      <c r="I62" s="6">
        <v>41775</v>
      </c>
      <c r="J62" s="106" t="s">
        <v>23</v>
      </c>
      <c r="K62" s="9">
        <v>300</v>
      </c>
      <c r="L62" s="81" t="s">
        <v>14</v>
      </c>
      <c r="M62" s="53" t="s">
        <v>14</v>
      </c>
      <c r="N62" s="53" t="s">
        <v>14</v>
      </c>
      <c r="O62" s="55">
        <f t="shared" si="4"/>
        <v>364</v>
      </c>
      <c r="P62" s="122" t="s">
        <v>170</v>
      </c>
      <c r="Q62" s="128"/>
      <c r="R62" s="57"/>
      <c r="S62" s="57"/>
      <c r="T62" s="57"/>
      <c r="U62" s="77"/>
      <c r="V62" s="78"/>
      <c r="W62" s="78"/>
      <c r="X62" s="57"/>
      <c r="Y62" s="57"/>
      <c r="Z62" s="57"/>
      <c r="AA62" s="57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  <c r="GZ62" s="37"/>
      <c r="HA62" s="37"/>
      <c r="HB62" s="37"/>
      <c r="HC62" s="37"/>
      <c r="HD62" s="37"/>
      <c r="HE62" s="37"/>
      <c r="HF62" s="37"/>
      <c r="HG62" s="37"/>
      <c r="HH62" s="37"/>
      <c r="HI62" s="37"/>
      <c r="HJ62" s="37"/>
      <c r="HK62" s="37"/>
      <c r="HL62" s="37"/>
      <c r="HM62" s="37"/>
      <c r="HN62" s="37"/>
      <c r="HO62" s="37"/>
      <c r="HP62" s="37"/>
      <c r="HQ62" s="37"/>
      <c r="HR62" s="37"/>
      <c r="HS62" s="37"/>
      <c r="HT62" s="37"/>
      <c r="HU62" s="37"/>
      <c r="HV62" s="37"/>
      <c r="HW62" s="37"/>
      <c r="HX62" s="37"/>
      <c r="HY62" s="37"/>
      <c r="HZ62" s="37"/>
      <c r="IA62" s="37"/>
      <c r="IB62" s="37"/>
      <c r="IC62" s="37"/>
      <c r="ID62" s="37"/>
      <c r="IE62" s="37"/>
      <c r="IF62" s="37"/>
      <c r="IG62" s="37"/>
      <c r="IH62" s="37"/>
      <c r="II62" s="37"/>
      <c r="IJ62" s="37"/>
      <c r="IK62" s="37"/>
      <c r="IL62" s="37"/>
      <c r="IM62" s="37"/>
      <c r="IN62" s="37"/>
      <c r="IO62" s="37"/>
      <c r="IP62" s="37"/>
      <c r="IQ62" s="37"/>
    </row>
    <row r="63" spans="1:251" s="37" customFormat="1" ht="78" customHeight="1" thickBot="1" x14ac:dyDescent="0.3">
      <c r="A63" s="51" t="s">
        <v>21</v>
      </c>
      <c r="B63" s="52">
        <v>41982</v>
      </c>
      <c r="C63" s="69">
        <v>42164</v>
      </c>
      <c r="D63" s="154" t="s">
        <v>118</v>
      </c>
      <c r="E63" s="155"/>
      <c r="F63" s="155"/>
      <c r="G63" s="156"/>
      <c r="H63" s="104" t="s">
        <v>45</v>
      </c>
      <c r="I63" s="52">
        <v>41982</v>
      </c>
      <c r="J63" s="108" t="s">
        <v>23</v>
      </c>
      <c r="K63" s="55">
        <v>30</v>
      </c>
      <c r="L63" s="53" t="s">
        <v>14</v>
      </c>
      <c r="M63" s="53" t="s">
        <v>14</v>
      </c>
      <c r="N63" s="53" t="s">
        <v>14</v>
      </c>
      <c r="O63" s="55">
        <f t="shared" si="4"/>
        <v>182</v>
      </c>
      <c r="P63" s="122" t="s">
        <v>64</v>
      </c>
      <c r="Q63" s="129"/>
      <c r="R63" s="57"/>
      <c r="S63" s="67"/>
      <c r="T63" s="57"/>
      <c r="U63" s="77"/>
      <c r="V63" s="78"/>
      <c r="W63" s="78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</row>
    <row r="64" spans="1:251" s="37" customFormat="1" ht="78" customHeight="1" thickBot="1" x14ac:dyDescent="0.3">
      <c r="A64" s="51" t="s">
        <v>12</v>
      </c>
      <c r="B64" s="52">
        <v>41978</v>
      </c>
      <c r="C64" s="69">
        <v>42709</v>
      </c>
      <c r="D64" s="154" t="s">
        <v>48</v>
      </c>
      <c r="E64" s="155"/>
      <c r="F64" s="155"/>
      <c r="G64" s="156"/>
      <c r="H64" s="104" t="s">
        <v>45</v>
      </c>
      <c r="I64" s="52">
        <v>42003</v>
      </c>
      <c r="J64" s="108" t="s">
        <v>13</v>
      </c>
      <c r="K64" s="55" t="s">
        <v>14</v>
      </c>
      <c r="L64" s="53">
        <v>59</v>
      </c>
      <c r="M64" s="53" t="s">
        <v>14</v>
      </c>
      <c r="N64" s="53" t="s">
        <v>14</v>
      </c>
      <c r="O64" s="55">
        <f t="shared" si="4"/>
        <v>731</v>
      </c>
      <c r="P64" s="122" t="s">
        <v>101</v>
      </c>
      <c r="Q64" s="128"/>
      <c r="R64" s="57"/>
      <c r="S64" s="67"/>
      <c r="T64" s="57"/>
      <c r="U64" s="77"/>
      <c r="V64" s="78"/>
      <c r="W64" s="78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</row>
    <row r="65" spans="1:37" s="37" customFormat="1" ht="78" customHeight="1" thickBot="1" x14ac:dyDescent="0.3">
      <c r="A65" s="51" t="s">
        <v>12</v>
      </c>
      <c r="B65" s="52">
        <v>41942</v>
      </c>
      <c r="C65" s="52">
        <v>42674</v>
      </c>
      <c r="D65" s="154" t="s">
        <v>119</v>
      </c>
      <c r="E65" s="155"/>
      <c r="F65" s="155"/>
      <c r="G65" s="156"/>
      <c r="H65" s="104" t="s">
        <v>45</v>
      </c>
      <c r="I65" s="52">
        <f t="shared" ref="I65:I66" si="5">+B65</f>
        <v>41942</v>
      </c>
      <c r="J65" s="108" t="s">
        <v>23</v>
      </c>
      <c r="K65" s="55">
        <v>3105</v>
      </c>
      <c r="L65" s="53" t="s">
        <v>14</v>
      </c>
      <c r="M65" s="53" t="s">
        <v>14</v>
      </c>
      <c r="N65" s="53" t="s">
        <v>14</v>
      </c>
      <c r="O65" s="55">
        <f t="shared" si="4"/>
        <v>732</v>
      </c>
      <c r="P65" s="122" t="s">
        <v>74</v>
      </c>
      <c r="Q65" s="128"/>
      <c r="R65" s="57"/>
      <c r="S65" s="67"/>
      <c r="T65" s="57"/>
      <c r="U65" s="77"/>
      <c r="V65" s="78"/>
      <c r="W65" s="78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</row>
    <row r="66" spans="1:37" s="37" customFormat="1" ht="78" customHeight="1" thickBot="1" x14ac:dyDescent="0.3">
      <c r="A66" s="51" t="s">
        <v>12</v>
      </c>
      <c r="B66" s="52">
        <v>41995</v>
      </c>
      <c r="C66" s="52">
        <v>42726</v>
      </c>
      <c r="D66" s="154" t="s">
        <v>120</v>
      </c>
      <c r="E66" s="155"/>
      <c r="F66" s="155"/>
      <c r="G66" s="156"/>
      <c r="H66" s="104" t="s">
        <v>45</v>
      </c>
      <c r="I66" s="52">
        <f t="shared" si="5"/>
        <v>41995</v>
      </c>
      <c r="J66" s="108" t="s">
        <v>23</v>
      </c>
      <c r="K66" s="55">
        <v>4000</v>
      </c>
      <c r="L66" s="53" t="s">
        <v>14</v>
      </c>
      <c r="M66" s="53" t="s">
        <v>14</v>
      </c>
      <c r="N66" s="53" t="s">
        <v>14</v>
      </c>
      <c r="O66" s="55">
        <f t="shared" si="4"/>
        <v>731</v>
      </c>
      <c r="P66" s="122" t="s">
        <v>66</v>
      </c>
      <c r="Q66" s="128"/>
      <c r="R66" s="57"/>
      <c r="S66" s="67"/>
      <c r="T66" s="57"/>
      <c r="U66" s="77"/>
      <c r="V66" s="78"/>
      <c r="W66" s="78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</row>
    <row r="67" spans="1:37" s="37" customFormat="1" ht="78" customHeight="1" thickBot="1" x14ac:dyDescent="0.3">
      <c r="A67" s="51" t="s">
        <v>17</v>
      </c>
      <c r="B67" s="52">
        <v>41871</v>
      </c>
      <c r="C67" s="69">
        <v>42048</v>
      </c>
      <c r="D67" s="154" t="s">
        <v>104</v>
      </c>
      <c r="E67" s="155"/>
      <c r="F67" s="155"/>
      <c r="G67" s="156"/>
      <c r="H67" s="104" t="s">
        <v>45</v>
      </c>
      <c r="I67" s="52">
        <v>41872</v>
      </c>
      <c r="J67" s="108" t="s">
        <v>139</v>
      </c>
      <c r="K67" s="55" t="s">
        <v>14</v>
      </c>
      <c r="L67" s="53" t="s">
        <v>14</v>
      </c>
      <c r="M67" s="53" t="s">
        <v>14</v>
      </c>
      <c r="N67" s="53">
        <v>32</v>
      </c>
      <c r="O67" s="55">
        <f t="shared" si="4"/>
        <v>177</v>
      </c>
      <c r="P67" s="122" t="s">
        <v>102</v>
      </c>
      <c r="Q67" s="128"/>
      <c r="R67" s="57"/>
      <c r="S67" s="67"/>
      <c r="T67" s="57"/>
      <c r="U67" s="77"/>
      <c r="V67" s="78"/>
      <c r="W67" s="78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</row>
    <row r="68" spans="1:37" s="37" customFormat="1" ht="78" customHeight="1" thickBot="1" x14ac:dyDescent="0.3">
      <c r="A68" s="51" t="s">
        <v>17</v>
      </c>
      <c r="B68" s="52">
        <v>41871</v>
      </c>
      <c r="C68" s="69">
        <v>42233</v>
      </c>
      <c r="D68" s="154" t="s">
        <v>104</v>
      </c>
      <c r="E68" s="155"/>
      <c r="F68" s="155"/>
      <c r="G68" s="156"/>
      <c r="H68" s="104" t="s">
        <v>45</v>
      </c>
      <c r="I68" s="52">
        <v>41872</v>
      </c>
      <c r="J68" s="108" t="s">
        <v>13</v>
      </c>
      <c r="K68" s="55" t="s">
        <v>14</v>
      </c>
      <c r="L68" s="53">
        <v>108</v>
      </c>
      <c r="M68" s="53" t="s">
        <v>14</v>
      </c>
      <c r="N68" s="53" t="s">
        <v>14</v>
      </c>
      <c r="O68" s="55">
        <f t="shared" si="4"/>
        <v>362</v>
      </c>
      <c r="P68" s="122" t="s">
        <v>102</v>
      </c>
      <c r="Q68" s="113"/>
      <c r="R68" s="57"/>
      <c r="S68" s="67"/>
      <c r="T68" s="57"/>
      <c r="U68" s="77"/>
      <c r="V68" s="78"/>
      <c r="W68" s="78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</row>
    <row r="69" spans="1:37" s="37" customFormat="1" ht="78" customHeight="1" thickBot="1" x14ac:dyDescent="0.3">
      <c r="A69" s="51" t="s">
        <v>17</v>
      </c>
      <c r="B69" s="52">
        <v>41871</v>
      </c>
      <c r="C69" s="69">
        <v>42139</v>
      </c>
      <c r="D69" s="154" t="s">
        <v>104</v>
      </c>
      <c r="E69" s="155"/>
      <c r="F69" s="155"/>
      <c r="G69" s="156"/>
      <c r="H69" s="104" t="s">
        <v>45</v>
      </c>
      <c r="I69" s="52">
        <v>41872</v>
      </c>
      <c r="J69" s="108" t="s">
        <v>13</v>
      </c>
      <c r="K69" s="55" t="s">
        <v>14</v>
      </c>
      <c r="L69" s="53">
        <v>212</v>
      </c>
      <c r="M69" s="53" t="s">
        <v>14</v>
      </c>
      <c r="N69" s="53" t="s">
        <v>14</v>
      </c>
      <c r="O69" s="55">
        <f t="shared" si="4"/>
        <v>268</v>
      </c>
      <c r="P69" s="122" t="s">
        <v>103</v>
      </c>
      <c r="Q69" s="128"/>
      <c r="R69" s="57"/>
      <c r="S69" s="67"/>
      <c r="T69" s="57"/>
      <c r="U69" s="77"/>
      <c r="V69" s="78"/>
      <c r="W69" s="78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</row>
    <row r="70" spans="1:37" s="37" customFormat="1" ht="78" customHeight="1" thickBot="1" x14ac:dyDescent="0.3">
      <c r="A70" s="51" t="s">
        <v>17</v>
      </c>
      <c r="B70" s="52">
        <v>41953</v>
      </c>
      <c r="C70" s="69">
        <v>42019</v>
      </c>
      <c r="D70" s="154" t="s">
        <v>104</v>
      </c>
      <c r="E70" s="155"/>
      <c r="F70" s="155"/>
      <c r="G70" s="156"/>
      <c r="H70" s="104" t="s">
        <v>45</v>
      </c>
      <c r="I70" s="52">
        <v>42003</v>
      </c>
      <c r="J70" s="108" t="s">
        <v>23</v>
      </c>
      <c r="K70" s="53">
        <v>300</v>
      </c>
      <c r="L70" s="55" t="s">
        <v>14</v>
      </c>
      <c r="M70" s="53" t="s">
        <v>14</v>
      </c>
      <c r="N70" s="53" t="s">
        <v>14</v>
      </c>
      <c r="O70" s="55">
        <f t="shared" si="4"/>
        <v>66</v>
      </c>
      <c r="P70" s="122" t="s">
        <v>109</v>
      </c>
      <c r="Q70" s="128"/>
      <c r="R70" s="57"/>
      <c r="S70" s="67"/>
      <c r="T70" s="57"/>
      <c r="U70" s="77"/>
      <c r="V70" s="78"/>
      <c r="W70" s="78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</row>
    <row r="71" spans="1:37" s="37" customFormat="1" ht="78" customHeight="1" thickBot="1" x14ac:dyDescent="0.3">
      <c r="A71" s="51" t="s">
        <v>17</v>
      </c>
      <c r="B71" s="52">
        <v>41953</v>
      </c>
      <c r="C71" s="69">
        <v>42053</v>
      </c>
      <c r="D71" s="154" t="s">
        <v>104</v>
      </c>
      <c r="E71" s="155"/>
      <c r="F71" s="155"/>
      <c r="G71" s="156"/>
      <c r="H71" s="104" t="s">
        <v>45</v>
      </c>
      <c r="I71" s="52">
        <v>42003</v>
      </c>
      <c r="J71" s="108" t="s">
        <v>23</v>
      </c>
      <c r="K71" s="53">
        <v>370</v>
      </c>
      <c r="L71" s="55" t="s">
        <v>14</v>
      </c>
      <c r="M71" s="53" t="s">
        <v>14</v>
      </c>
      <c r="N71" s="53" t="s">
        <v>14</v>
      </c>
      <c r="O71" s="55">
        <f t="shared" si="4"/>
        <v>100</v>
      </c>
      <c r="P71" s="122" t="s">
        <v>109</v>
      </c>
      <c r="Q71" s="113"/>
      <c r="R71" s="57"/>
      <c r="S71" s="67"/>
      <c r="T71" s="57"/>
      <c r="U71" s="77"/>
      <c r="V71" s="78"/>
      <c r="W71" s="78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</row>
    <row r="72" spans="1:37" s="37" customFormat="1" ht="78" customHeight="1" thickBot="1" x14ac:dyDescent="0.3">
      <c r="A72" s="51" t="s">
        <v>17</v>
      </c>
      <c r="B72" s="52">
        <v>41953</v>
      </c>
      <c r="C72" s="69">
        <v>42081</v>
      </c>
      <c r="D72" s="154" t="s">
        <v>104</v>
      </c>
      <c r="E72" s="155"/>
      <c r="F72" s="155"/>
      <c r="G72" s="156"/>
      <c r="H72" s="104" t="s">
        <v>45</v>
      </c>
      <c r="I72" s="52">
        <v>42003</v>
      </c>
      <c r="J72" s="108" t="s">
        <v>23</v>
      </c>
      <c r="K72" s="53">
        <v>450</v>
      </c>
      <c r="L72" s="55" t="s">
        <v>14</v>
      </c>
      <c r="M72" s="53" t="s">
        <v>14</v>
      </c>
      <c r="N72" s="53" t="s">
        <v>14</v>
      </c>
      <c r="O72" s="55">
        <f t="shared" si="4"/>
        <v>128</v>
      </c>
      <c r="P72" s="122" t="s">
        <v>109</v>
      </c>
      <c r="Q72" s="113"/>
      <c r="R72" s="57"/>
      <c r="S72" s="67"/>
      <c r="T72" s="57"/>
      <c r="U72" s="77"/>
      <c r="V72" s="78"/>
      <c r="W72" s="78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</row>
    <row r="73" spans="1:37" s="37" customFormat="1" ht="78" customHeight="1" thickBot="1" x14ac:dyDescent="0.3">
      <c r="A73" s="51" t="s">
        <v>17</v>
      </c>
      <c r="B73" s="52">
        <v>41953</v>
      </c>
      <c r="C73" s="69">
        <v>42112</v>
      </c>
      <c r="D73" s="154" t="s">
        <v>104</v>
      </c>
      <c r="E73" s="155"/>
      <c r="F73" s="155"/>
      <c r="G73" s="156"/>
      <c r="H73" s="104" t="s">
        <v>45</v>
      </c>
      <c r="I73" s="52">
        <v>42003</v>
      </c>
      <c r="J73" s="108" t="s">
        <v>23</v>
      </c>
      <c r="K73" s="53">
        <v>457</v>
      </c>
      <c r="L73" s="55" t="s">
        <v>14</v>
      </c>
      <c r="M73" s="53" t="s">
        <v>14</v>
      </c>
      <c r="N73" s="53" t="s">
        <v>14</v>
      </c>
      <c r="O73" s="55">
        <f t="shared" si="4"/>
        <v>159</v>
      </c>
      <c r="P73" s="122" t="s">
        <v>109</v>
      </c>
      <c r="Q73" s="113"/>
      <c r="R73" s="57"/>
      <c r="S73" s="67"/>
      <c r="T73" s="57"/>
      <c r="U73" s="77"/>
      <c r="V73" s="78"/>
      <c r="W73" s="78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</row>
    <row r="74" spans="1:37" s="37" customFormat="1" ht="78" customHeight="1" thickBot="1" x14ac:dyDescent="0.3">
      <c r="A74" s="51" t="s">
        <v>17</v>
      </c>
      <c r="B74" s="52">
        <v>41953</v>
      </c>
      <c r="C74" s="69">
        <v>42139</v>
      </c>
      <c r="D74" s="154" t="s">
        <v>104</v>
      </c>
      <c r="E74" s="155"/>
      <c r="F74" s="155"/>
      <c r="G74" s="156"/>
      <c r="H74" s="104" t="s">
        <v>45</v>
      </c>
      <c r="I74" s="52">
        <v>42003</v>
      </c>
      <c r="J74" s="108" t="s">
        <v>23</v>
      </c>
      <c r="K74" s="53">
        <v>730</v>
      </c>
      <c r="L74" s="55" t="s">
        <v>14</v>
      </c>
      <c r="M74" s="53" t="s">
        <v>14</v>
      </c>
      <c r="N74" s="53" t="s">
        <v>14</v>
      </c>
      <c r="O74" s="55">
        <f t="shared" si="4"/>
        <v>186</v>
      </c>
      <c r="P74" s="122" t="s">
        <v>109</v>
      </c>
      <c r="Q74" s="113"/>
      <c r="R74" s="57"/>
      <c r="S74" s="67"/>
      <c r="T74" s="57"/>
      <c r="U74" s="77"/>
      <c r="V74" s="78"/>
      <c r="W74" s="78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</row>
    <row r="75" spans="1:37" s="37" customFormat="1" ht="78" customHeight="1" thickBot="1" x14ac:dyDescent="0.3">
      <c r="A75" s="51" t="s">
        <v>17</v>
      </c>
      <c r="B75" s="52">
        <v>41953</v>
      </c>
      <c r="C75" s="69">
        <v>42171</v>
      </c>
      <c r="D75" s="154" t="s">
        <v>104</v>
      </c>
      <c r="E75" s="155"/>
      <c r="F75" s="155"/>
      <c r="G75" s="156"/>
      <c r="H75" s="104" t="s">
        <v>45</v>
      </c>
      <c r="I75" s="52">
        <v>42003</v>
      </c>
      <c r="J75" s="108" t="s">
        <v>23</v>
      </c>
      <c r="K75" s="53">
        <v>700</v>
      </c>
      <c r="L75" s="55" t="s">
        <v>14</v>
      </c>
      <c r="M75" s="53" t="s">
        <v>14</v>
      </c>
      <c r="N75" s="53" t="s">
        <v>14</v>
      </c>
      <c r="O75" s="55">
        <f t="shared" si="4"/>
        <v>218</v>
      </c>
      <c r="P75" s="122" t="s">
        <v>109</v>
      </c>
      <c r="Q75" s="113"/>
      <c r="R75" s="57"/>
      <c r="S75" s="67"/>
      <c r="T75" s="57"/>
      <c r="U75" s="77"/>
      <c r="V75" s="78"/>
      <c r="W75" s="78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</row>
    <row r="76" spans="1:37" s="37" customFormat="1" ht="78" customHeight="1" thickBot="1" x14ac:dyDescent="0.3">
      <c r="A76" s="51" t="s">
        <v>17</v>
      </c>
      <c r="B76" s="52">
        <v>41953</v>
      </c>
      <c r="C76" s="69">
        <v>42201</v>
      </c>
      <c r="D76" s="154" t="s">
        <v>104</v>
      </c>
      <c r="E76" s="155"/>
      <c r="F76" s="155"/>
      <c r="G76" s="156"/>
      <c r="H76" s="104" t="s">
        <v>45</v>
      </c>
      <c r="I76" s="52">
        <v>42003</v>
      </c>
      <c r="J76" s="108" t="s">
        <v>23</v>
      </c>
      <c r="K76" s="53">
        <v>906</v>
      </c>
      <c r="L76" s="55" t="s">
        <v>14</v>
      </c>
      <c r="M76" s="53" t="s">
        <v>14</v>
      </c>
      <c r="N76" s="53" t="s">
        <v>14</v>
      </c>
      <c r="O76" s="55">
        <f t="shared" si="4"/>
        <v>248</v>
      </c>
      <c r="P76" s="122" t="s">
        <v>109</v>
      </c>
      <c r="Q76" s="113"/>
      <c r="R76" s="57"/>
      <c r="S76" s="67"/>
      <c r="T76" s="57"/>
      <c r="U76" s="77"/>
      <c r="V76" s="78"/>
      <c r="W76" s="78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</row>
    <row r="77" spans="1:37" s="37" customFormat="1" ht="78" customHeight="1" thickBot="1" x14ac:dyDescent="0.3">
      <c r="A77" s="51" t="s">
        <v>17</v>
      </c>
      <c r="B77" s="52">
        <v>41953</v>
      </c>
      <c r="C77" s="69">
        <v>42031</v>
      </c>
      <c r="D77" s="154" t="s">
        <v>104</v>
      </c>
      <c r="E77" s="155"/>
      <c r="F77" s="155"/>
      <c r="G77" s="156"/>
      <c r="H77" s="104" t="s">
        <v>45</v>
      </c>
      <c r="I77" s="52">
        <v>42003</v>
      </c>
      <c r="J77" s="108" t="s">
        <v>13</v>
      </c>
      <c r="K77" s="55" t="s">
        <v>14</v>
      </c>
      <c r="L77" s="53">
        <v>4</v>
      </c>
      <c r="M77" s="53" t="s">
        <v>14</v>
      </c>
      <c r="N77" s="53" t="s">
        <v>14</v>
      </c>
      <c r="O77" s="55">
        <f t="shared" si="4"/>
        <v>78</v>
      </c>
      <c r="P77" s="122" t="s">
        <v>109</v>
      </c>
      <c r="Q77" s="113"/>
      <c r="R77" s="57"/>
      <c r="S77" s="67"/>
      <c r="T77" s="57"/>
      <c r="U77" s="77"/>
      <c r="V77" s="78"/>
      <c r="W77" s="78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</row>
    <row r="78" spans="1:37" s="37" customFormat="1" ht="78" customHeight="1" thickBot="1" x14ac:dyDescent="0.3">
      <c r="A78" s="51" t="s">
        <v>17</v>
      </c>
      <c r="B78" s="52">
        <v>41953</v>
      </c>
      <c r="C78" s="69">
        <v>42063</v>
      </c>
      <c r="D78" s="154" t="s">
        <v>104</v>
      </c>
      <c r="E78" s="155"/>
      <c r="F78" s="155"/>
      <c r="G78" s="156"/>
      <c r="H78" s="104" t="s">
        <v>45</v>
      </c>
      <c r="I78" s="52">
        <v>42003</v>
      </c>
      <c r="J78" s="108" t="s">
        <v>13</v>
      </c>
      <c r="K78" s="55" t="s">
        <v>14</v>
      </c>
      <c r="L78" s="66">
        <v>0.7</v>
      </c>
      <c r="M78" s="53" t="s">
        <v>14</v>
      </c>
      <c r="N78" s="53" t="s">
        <v>14</v>
      </c>
      <c r="O78" s="55">
        <f t="shared" si="4"/>
        <v>110</v>
      </c>
      <c r="P78" s="122" t="s">
        <v>109</v>
      </c>
      <c r="Q78" s="113"/>
      <c r="R78" s="57"/>
      <c r="S78" s="67"/>
      <c r="T78" s="57"/>
      <c r="U78" s="77"/>
      <c r="V78" s="78"/>
      <c r="W78" s="78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</row>
    <row r="79" spans="1:37" s="37" customFormat="1" ht="78" customHeight="1" thickBot="1" x14ac:dyDescent="0.3">
      <c r="A79" s="51" t="s">
        <v>17</v>
      </c>
      <c r="B79" s="52">
        <v>41953</v>
      </c>
      <c r="C79" s="69">
        <v>42101</v>
      </c>
      <c r="D79" s="154" t="s">
        <v>104</v>
      </c>
      <c r="E79" s="155"/>
      <c r="F79" s="155"/>
      <c r="G79" s="156"/>
      <c r="H79" s="104" t="s">
        <v>45</v>
      </c>
      <c r="I79" s="52">
        <v>42003</v>
      </c>
      <c r="J79" s="108" t="s">
        <v>13</v>
      </c>
      <c r="K79" s="55" t="s">
        <v>14</v>
      </c>
      <c r="L79" s="53">
        <v>36</v>
      </c>
      <c r="M79" s="53" t="s">
        <v>14</v>
      </c>
      <c r="N79" s="53" t="s">
        <v>14</v>
      </c>
      <c r="O79" s="55">
        <f t="shared" si="4"/>
        <v>148</v>
      </c>
      <c r="P79" s="122" t="s">
        <v>109</v>
      </c>
      <c r="Q79" s="113"/>
      <c r="R79" s="57"/>
      <c r="S79" s="67"/>
      <c r="T79" s="57"/>
      <c r="U79" s="77"/>
      <c r="V79" s="78"/>
      <c r="W79" s="78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</row>
    <row r="80" spans="1:37" s="37" customFormat="1" ht="78" customHeight="1" thickBot="1" x14ac:dyDescent="0.3">
      <c r="A80" s="51" t="s">
        <v>17</v>
      </c>
      <c r="B80" s="52">
        <v>41953</v>
      </c>
      <c r="C80" s="69">
        <v>42107</v>
      </c>
      <c r="D80" s="154" t="s">
        <v>104</v>
      </c>
      <c r="E80" s="155"/>
      <c r="F80" s="155"/>
      <c r="G80" s="156"/>
      <c r="H80" s="104" t="s">
        <v>45</v>
      </c>
      <c r="I80" s="52">
        <v>42003</v>
      </c>
      <c r="J80" s="108" t="s">
        <v>13</v>
      </c>
      <c r="K80" s="55" t="s">
        <v>14</v>
      </c>
      <c r="L80" s="53">
        <v>5</v>
      </c>
      <c r="M80" s="53" t="s">
        <v>14</v>
      </c>
      <c r="N80" s="53" t="s">
        <v>14</v>
      </c>
      <c r="O80" s="55">
        <f t="shared" si="4"/>
        <v>154</v>
      </c>
      <c r="P80" s="122" t="s">
        <v>109</v>
      </c>
      <c r="Q80" s="113"/>
      <c r="R80" s="57"/>
      <c r="S80" s="67"/>
      <c r="T80" s="57"/>
      <c r="U80" s="77"/>
      <c r="V80" s="78"/>
      <c r="W80" s="78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</row>
    <row r="81" spans="1:37" s="37" customFormat="1" ht="78" customHeight="1" thickBot="1" x14ac:dyDescent="0.3">
      <c r="A81" s="51" t="s">
        <v>17</v>
      </c>
      <c r="B81" s="52">
        <v>41953</v>
      </c>
      <c r="C81" s="69">
        <v>42211</v>
      </c>
      <c r="D81" s="154" t="s">
        <v>104</v>
      </c>
      <c r="E81" s="155"/>
      <c r="F81" s="155"/>
      <c r="G81" s="156"/>
      <c r="H81" s="104" t="s">
        <v>45</v>
      </c>
      <c r="I81" s="52">
        <v>42003</v>
      </c>
      <c r="J81" s="108" t="s">
        <v>13</v>
      </c>
      <c r="K81" s="55" t="s">
        <v>14</v>
      </c>
      <c r="L81" s="53">
        <v>4</v>
      </c>
      <c r="M81" s="53" t="s">
        <v>14</v>
      </c>
      <c r="N81" s="53" t="s">
        <v>14</v>
      </c>
      <c r="O81" s="55">
        <f t="shared" si="4"/>
        <v>258</v>
      </c>
      <c r="P81" s="122" t="s">
        <v>109</v>
      </c>
      <c r="Q81" s="113"/>
      <c r="R81" s="57"/>
      <c r="S81" s="67"/>
      <c r="T81" s="57"/>
      <c r="U81" s="77"/>
      <c r="V81" s="78"/>
      <c r="W81" s="78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</row>
    <row r="82" spans="1:37" s="37" customFormat="1" ht="78" customHeight="1" thickBot="1" x14ac:dyDescent="0.3">
      <c r="A82" s="51" t="s">
        <v>110</v>
      </c>
      <c r="B82" s="52">
        <v>41901</v>
      </c>
      <c r="C82" s="69">
        <v>42632</v>
      </c>
      <c r="D82" s="154" t="s">
        <v>104</v>
      </c>
      <c r="E82" s="155"/>
      <c r="F82" s="155"/>
      <c r="G82" s="156"/>
      <c r="H82" s="104" t="s">
        <v>45</v>
      </c>
      <c r="I82" s="52">
        <v>41901</v>
      </c>
      <c r="J82" s="108" t="s">
        <v>13</v>
      </c>
      <c r="K82" s="53" t="s">
        <v>14</v>
      </c>
      <c r="L82" s="55">
        <v>371</v>
      </c>
      <c r="M82" s="53" t="s">
        <v>14</v>
      </c>
      <c r="N82" s="53" t="s">
        <v>14</v>
      </c>
      <c r="O82" s="55">
        <f t="shared" si="4"/>
        <v>731</v>
      </c>
      <c r="P82" s="122" t="s">
        <v>67</v>
      </c>
      <c r="Q82" s="128"/>
      <c r="R82" s="57"/>
      <c r="S82" s="67"/>
      <c r="T82" s="57"/>
      <c r="U82" s="77"/>
      <c r="V82" s="78"/>
      <c r="W82" s="78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</row>
    <row r="83" spans="1:37" s="37" customFormat="1" ht="78" customHeight="1" thickBot="1" x14ac:dyDescent="0.3">
      <c r="A83" s="51" t="s">
        <v>105</v>
      </c>
      <c r="B83" s="52">
        <v>41800</v>
      </c>
      <c r="C83" s="69">
        <v>42160</v>
      </c>
      <c r="D83" s="154" t="s">
        <v>104</v>
      </c>
      <c r="E83" s="155"/>
      <c r="F83" s="155"/>
      <c r="G83" s="156"/>
      <c r="H83" s="104" t="s">
        <v>107</v>
      </c>
      <c r="I83" s="52">
        <v>41844</v>
      </c>
      <c r="J83" s="108" t="s">
        <v>13</v>
      </c>
      <c r="K83" s="55" t="s">
        <v>14</v>
      </c>
      <c r="L83" s="53">
        <v>211</v>
      </c>
      <c r="M83" s="53" t="s">
        <v>14</v>
      </c>
      <c r="N83" s="53" t="s">
        <v>14</v>
      </c>
      <c r="O83" s="55">
        <f t="shared" si="4"/>
        <v>360</v>
      </c>
      <c r="P83" s="122" t="s">
        <v>106</v>
      </c>
      <c r="Q83" s="113"/>
      <c r="R83" s="57"/>
      <c r="S83" s="67"/>
      <c r="T83" s="57"/>
      <c r="U83" s="77"/>
      <c r="V83" s="78"/>
      <c r="W83" s="78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</row>
    <row r="84" spans="1:37" s="37" customFormat="1" ht="78" customHeight="1" thickBot="1" x14ac:dyDescent="0.3">
      <c r="A84" s="51" t="s">
        <v>105</v>
      </c>
      <c r="B84" s="52">
        <v>41800</v>
      </c>
      <c r="C84" s="69">
        <v>42556</v>
      </c>
      <c r="D84" s="154" t="s">
        <v>104</v>
      </c>
      <c r="E84" s="155"/>
      <c r="F84" s="155"/>
      <c r="G84" s="156"/>
      <c r="H84" s="104" t="s">
        <v>143</v>
      </c>
      <c r="I84" s="52">
        <v>41844</v>
      </c>
      <c r="J84" s="108" t="s">
        <v>23</v>
      </c>
      <c r="K84" s="53">
        <v>5682</v>
      </c>
      <c r="L84" s="53" t="s">
        <v>14</v>
      </c>
      <c r="M84" s="53" t="s">
        <v>14</v>
      </c>
      <c r="N84" s="53" t="s">
        <v>14</v>
      </c>
      <c r="O84" s="55">
        <f t="shared" si="4"/>
        <v>756</v>
      </c>
      <c r="P84" s="122" t="s">
        <v>106</v>
      </c>
      <c r="Q84" s="113"/>
      <c r="R84" s="57"/>
      <c r="S84" s="67"/>
      <c r="T84" s="57"/>
      <c r="U84" s="77"/>
      <c r="V84" s="78"/>
      <c r="W84" s="78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</row>
    <row r="85" spans="1:37" s="37" customFormat="1" ht="78" customHeight="1" thickBot="1" x14ac:dyDescent="0.3">
      <c r="A85" s="51" t="s">
        <v>105</v>
      </c>
      <c r="B85" s="52">
        <v>41988</v>
      </c>
      <c r="C85" s="69">
        <v>42292</v>
      </c>
      <c r="D85" s="154" t="s">
        <v>104</v>
      </c>
      <c r="E85" s="155"/>
      <c r="F85" s="155"/>
      <c r="G85" s="156"/>
      <c r="H85" s="104" t="s">
        <v>107</v>
      </c>
      <c r="I85" s="52">
        <v>42003</v>
      </c>
      <c r="J85" s="108" t="s">
        <v>13</v>
      </c>
      <c r="K85" s="55" t="s">
        <v>14</v>
      </c>
      <c r="L85" s="53">
        <v>204</v>
      </c>
      <c r="M85" s="53" t="s">
        <v>14</v>
      </c>
      <c r="N85" s="53" t="s">
        <v>14</v>
      </c>
      <c r="O85" s="55">
        <f t="shared" si="4"/>
        <v>304</v>
      </c>
      <c r="P85" s="122" t="s">
        <v>108</v>
      </c>
      <c r="Q85" s="128"/>
      <c r="R85" s="57"/>
      <c r="S85" s="67"/>
      <c r="T85" s="57"/>
      <c r="U85" s="77"/>
      <c r="V85" s="78"/>
      <c r="W85" s="78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</row>
    <row r="86" spans="1:37" s="37" customFormat="1" ht="78" customHeight="1" thickBot="1" x14ac:dyDescent="0.3">
      <c r="A86" s="51" t="s">
        <v>105</v>
      </c>
      <c r="B86" s="52">
        <v>41988</v>
      </c>
      <c r="C86" s="69">
        <v>42628</v>
      </c>
      <c r="D86" s="154" t="s">
        <v>104</v>
      </c>
      <c r="E86" s="155"/>
      <c r="F86" s="155"/>
      <c r="G86" s="156"/>
      <c r="H86" s="104" t="s">
        <v>143</v>
      </c>
      <c r="I86" s="52">
        <v>42003</v>
      </c>
      <c r="J86" s="108" t="s">
        <v>23</v>
      </c>
      <c r="K86" s="55">
        <v>6723</v>
      </c>
      <c r="L86" s="53" t="s">
        <v>14</v>
      </c>
      <c r="M86" s="53" t="s">
        <v>14</v>
      </c>
      <c r="N86" s="53" t="s">
        <v>14</v>
      </c>
      <c r="O86" s="55">
        <f t="shared" si="4"/>
        <v>640</v>
      </c>
      <c r="P86" s="122" t="s">
        <v>108</v>
      </c>
      <c r="Q86" s="113"/>
      <c r="R86" s="57"/>
      <c r="S86" s="67"/>
      <c r="T86" s="57"/>
      <c r="U86" s="77"/>
      <c r="V86" s="78"/>
      <c r="W86" s="78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</row>
    <row r="87" spans="1:37" s="37" customFormat="1" ht="78" customHeight="1" thickBot="1" x14ac:dyDescent="0.3">
      <c r="A87" s="51" t="s">
        <v>49</v>
      </c>
      <c r="B87" s="52">
        <v>41943</v>
      </c>
      <c r="C87" s="69">
        <v>42123</v>
      </c>
      <c r="D87" s="154" t="s">
        <v>121</v>
      </c>
      <c r="E87" s="155"/>
      <c r="F87" s="155"/>
      <c r="G87" s="156"/>
      <c r="H87" s="104" t="s">
        <v>45</v>
      </c>
      <c r="I87" s="52">
        <f t="shared" ref="I87:I109" si="6">+B87</f>
        <v>41943</v>
      </c>
      <c r="J87" s="108" t="s">
        <v>23</v>
      </c>
      <c r="K87" s="55">
        <v>134</v>
      </c>
      <c r="L87" s="53" t="s">
        <v>14</v>
      </c>
      <c r="M87" s="53" t="s">
        <v>14</v>
      </c>
      <c r="N87" s="53" t="s">
        <v>14</v>
      </c>
      <c r="O87" s="55">
        <f t="shared" si="4"/>
        <v>180</v>
      </c>
      <c r="P87" s="122" t="s">
        <v>68</v>
      </c>
      <c r="Q87" s="128"/>
      <c r="R87" s="57"/>
      <c r="S87" s="67"/>
      <c r="T87" s="57"/>
      <c r="U87" s="77"/>
      <c r="V87" s="78"/>
      <c r="W87" s="78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</row>
    <row r="88" spans="1:37" s="37" customFormat="1" ht="78" customHeight="1" thickBot="1" x14ac:dyDescent="0.3">
      <c r="A88" s="51" t="s">
        <v>49</v>
      </c>
      <c r="B88" s="52">
        <v>41995</v>
      </c>
      <c r="C88" s="69" t="s">
        <v>98</v>
      </c>
      <c r="D88" s="154" t="s">
        <v>122</v>
      </c>
      <c r="E88" s="155"/>
      <c r="F88" s="155"/>
      <c r="G88" s="156"/>
      <c r="H88" s="104" t="s">
        <v>45</v>
      </c>
      <c r="I88" s="52">
        <f t="shared" si="6"/>
        <v>41995</v>
      </c>
      <c r="J88" s="108" t="s">
        <v>23</v>
      </c>
      <c r="K88" s="55">
        <v>331</v>
      </c>
      <c r="L88" s="53" t="s">
        <v>14</v>
      </c>
      <c r="M88" s="53" t="s">
        <v>14</v>
      </c>
      <c r="N88" s="53" t="s">
        <v>14</v>
      </c>
      <c r="O88" s="55">
        <f t="shared" si="4"/>
        <v>182</v>
      </c>
      <c r="P88" s="122" t="s">
        <v>69</v>
      </c>
      <c r="Q88" s="128"/>
      <c r="R88" s="57"/>
      <c r="S88" s="67"/>
      <c r="T88" s="57"/>
      <c r="U88" s="77"/>
      <c r="V88" s="78"/>
      <c r="W88" s="78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</row>
    <row r="89" spans="1:37" s="37" customFormat="1" ht="78" customHeight="1" thickBot="1" x14ac:dyDescent="0.3">
      <c r="A89" s="51" t="s">
        <v>15</v>
      </c>
      <c r="B89" s="52">
        <v>41971</v>
      </c>
      <c r="C89" s="69">
        <v>42335</v>
      </c>
      <c r="D89" s="154" t="s">
        <v>125</v>
      </c>
      <c r="E89" s="155" t="s">
        <v>26</v>
      </c>
      <c r="F89" s="155" t="s">
        <v>26</v>
      </c>
      <c r="G89" s="156" t="s">
        <v>26</v>
      </c>
      <c r="H89" s="104" t="s">
        <v>45</v>
      </c>
      <c r="I89" s="52">
        <f t="shared" si="6"/>
        <v>41971</v>
      </c>
      <c r="J89" s="108" t="s">
        <v>23</v>
      </c>
      <c r="K89" s="55">
        <v>526</v>
      </c>
      <c r="L89" s="53" t="s">
        <v>14</v>
      </c>
      <c r="M89" s="53" t="s">
        <v>14</v>
      </c>
      <c r="N89" s="53" t="s">
        <v>14</v>
      </c>
      <c r="O89" s="55">
        <f t="shared" si="4"/>
        <v>364</v>
      </c>
      <c r="P89" s="122" t="s">
        <v>70</v>
      </c>
      <c r="Q89" s="128"/>
      <c r="R89" s="57"/>
      <c r="S89" s="67"/>
      <c r="T89" s="57"/>
      <c r="U89" s="77"/>
      <c r="V89" s="78"/>
      <c r="W89" s="78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</row>
    <row r="90" spans="1:37" s="37" customFormat="1" ht="78" customHeight="1" thickBot="1" x14ac:dyDescent="0.3">
      <c r="A90" s="51" t="s">
        <v>15</v>
      </c>
      <c r="B90" s="52">
        <v>41992</v>
      </c>
      <c r="C90" s="69">
        <v>42356</v>
      </c>
      <c r="D90" s="154" t="s">
        <v>124</v>
      </c>
      <c r="E90" s="155" t="s">
        <v>26</v>
      </c>
      <c r="F90" s="155" t="s">
        <v>26</v>
      </c>
      <c r="G90" s="156" t="s">
        <v>26</v>
      </c>
      <c r="H90" s="104" t="s">
        <v>45</v>
      </c>
      <c r="I90" s="52">
        <f t="shared" si="6"/>
        <v>41992</v>
      </c>
      <c r="J90" s="108" t="s">
        <v>13</v>
      </c>
      <c r="K90" s="55" t="s">
        <v>14</v>
      </c>
      <c r="L90" s="53">
        <v>84</v>
      </c>
      <c r="M90" s="53" t="s">
        <v>14</v>
      </c>
      <c r="N90" s="53" t="s">
        <v>14</v>
      </c>
      <c r="O90" s="55">
        <f t="shared" si="4"/>
        <v>364</v>
      </c>
      <c r="P90" s="122" t="s">
        <v>71</v>
      </c>
      <c r="Q90" s="128"/>
      <c r="R90" s="57"/>
      <c r="S90" s="67"/>
      <c r="T90" s="57"/>
      <c r="U90" s="77"/>
      <c r="V90" s="78"/>
      <c r="W90" s="78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</row>
    <row r="91" spans="1:37" s="37" customFormat="1" ht="78" customHeight="1" thickBot="1" x14ac:dyDescent="0.3">
      <c r="A91" s="51" t="s">
        <v>15</v>
      </c>
      <c r="B91" s="52">
        <v>41992</v>
      </c>
      <c r="C91" s="69">
        <v>42356</v>
      </c>
      <c r="D91" s="154" t="s">
        <v>123</v>
      </c>
      <c r="E91" s="155"/>
      <c r="F91" s="155"/>
      <c r="G91" s="156"/>
      <c r="H91" s="104" t="s">
        <v>45</v>
      </c>
      <c r="I91" s="52">
        <f t="shared" si="6"/>
        <v>41992</v>
      </c>
      <c r="J91" s="108" t="s">
        <v>23</v>
      </c>
      <c r="K91" s="55">
        <v>2120</v>
      </c>
      <c r="L91" s="55" t="s">
        <v>14</v>
      </c>
      <c r="M91" s="53" t="s">
        <v>14</v>
      </c>
      <c r="N91" s="53" t="s">
        <v>14</v>
      </c>
      <c r="O91" s="55">
        <f t="shared" si="4"/>
        <v>364</v>
      </c>
      <c r="P91" s="122" t="s">
        <v>71</v>
      </c>
      <c r="Q91" s="128"/>
      <c r="R91" s="57"/>
      <c r="S91" s="67"/>
      <c r="T91" s="57"/>
      <c r="U91" s="77"/>
      <c r="V91" s="78"/>
      <c r="W91" s="78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</row>
    <row r="92" spans="1:37" s="37" customFormat="1" ht="78" customHeight="1" thickBot="1" x14ac:dyDescent="0.3">
      <c r="A92" s="51" t="s">
        <v>18</v>
      </c>
      <c r="B92" s="52">
        <v>41955</v>
      </c>
      <c r="C92" s="69">
        <v>42137</v>
      </c>
      <c r="D92" s="154" t="s">
        <v>126</v>
      </c>
      <c r="E92" s="155"/>
      <c r="F92" s="155"/>
      <c r="G92" s="156"/>
      <c r="H92" s="104" t="s">
        <v>45</v>
      </c>
      <c r="I92" s="52">
        <f t="shared" si="6"/>
        <v>41955</v>
      </c>
      <c r="J92" s="108" t="s">
        <v>23</v>
      </c>
      <c r="K92" s="55">
        <v>205</v>
      </c>
      <c r="L92" s="53" t="s">
        <v>14</v>
      </c>
      <c r="M92" s="53" t="s">
        <v>14</v>
      </c>
      <c r="N92" s="53" t="s">
        <v>14</v>
      </c>
      <c r="O92" s="55">
        <f t="shared" si="4"/>
        <v>182</v>
      </c>
      <c r="P92" s="122" t="s">
        <v>72</v>
      </c>
      <c r="Q92" s="128"/>
      <c r="R92" s="57"/>
      <c r="S92" s="67"/>
      <c r="T92" s="57"/>
      <c r="U92" s="77"/>
      <c r="V92" s="78"/>
      <c r="W92" s="78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</row>
    <row r="93" spans="1:37" s="37" customFormat="1" ht="78" customHeight="1" thickBot="1" x14ac:dyDescent="0.3">
      <c r="A93" s="51" t="s">
        <v>44</v>
      </c>
      <c r="B93" s="52">
        <v>41984</v>
      </c>
      <c r="C93" s="69">
        <v>42166</v>
      </c>
      <c r="D93" s="154" t="s">
        <v>122</v>
      </c>
      <c r="E93" s="155"/>
      <c r="F93" s="155"/>
      <c r="G93" s="156"/>
      <c r="H93" s="104" t="s">
        <v>45</v>
      </c>
      <c r="I93" s="52">
        <f t="shared" si="6"/>
        <v>41984</v>
      </c>
      <c r="J93" s="108" t="s">
        <v>23</v>
      </c>
      <c r="K93" s="55">
        <v>285</v>
      </c>
      <c r="L93" s="53" t="s">
        <v>14</v>
      </c>
      <c r="M93" s="53" t="s">
        <v>14</v>
      </c>
      <c r="N93" s="53" t="s">
        <v>14</v>
      </c>
      <c r="O93" s="55">
        <f t="shared" si="4"/>
        <v>182</v>
      </c>
      <c r="P93" s="122" t="s">
        <v>96</v>
      </c>
      <c r="Q93" s="128"/>
      <c r="R93" s="57"/>
      <c r="S93" s="67"/>
      <c r="T93" s="57"/>
      <c r="U93" s="77"/>
      <c r="V93" s="78"/>
      <c r="W93" s="78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</row>
    <row r="94" spans="1:37" s="37" customFormat="1" ht="78" customHeight="1" thickBot="1" x14ac:dyDescent="0.3">
      <c r="A94" s="51" t="s">
        <v>44</v>
      </c>
      <c r="B94" s="52">
        <v>41995</v>
      </c>
      <c r="C94" s="69">
        <v>42177</v>
      </c>
      <c r="D94" s="154" t="s">
        <v>122</v>
      </c>
      <c r="E94" s="155"/>
      <c r="F94" s="155"/>
      <c r="G94" s="156"/>
      <c r="H94" s="104" t="s">
        <v>45</v>
      </c>
      <c r="I94" s="52">
        <f t="shared" si="6"/>
        <v>41995</v>
      </c>
      <c r="J94" s="108" t="s">
        <v>23</v>
      </c>
      <c r="K94" s="55">
        <v>810</v>
      </c>
      <c r="L94" s="53" t="s">
        <v>14</v>
      </c>
      <c r="M94" s="53" t="s">
        <v>14</v>
      </c>
      <c r="N94" s="53" t="s">
        <v>14</v>
      </c>
      <c r="O94" s="55">
        <f t="shared" si="4"/>
        <v>182</v>
      </c>
      <c r="P94" s="122" t="s">
        <v>75</v>
      </c>
      <c r="Q94" s="128"/>
      <c r="R94" s="57"/>
      <c r="S94" s="67"/>
      <c r="T94" s="57"/>
      <c r="U94" s="77"/>
      <c r="V94" s="78"/>
      <c r="W94" s="78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</row>
    <row r="95" spans="1:37" s="37" customFormat="1" ht="78" customHeight="1" thickBot="1" x14ac:dyDescent="0.3">
      <c r="A95" s="51" t="s">
        <v>44</v>
      </c>
      <c r="B95" s="52">
        <v>42003</v>
      </c>
      <c r="C95" s="69">
        <v>42185</v>
      </c>
      <c r="D95" s="154" t="s">
        <v>122</v>
      </c>
      <c r="E95" s="155"/>
      <c r="F95" s="155"/>
      <c r="G95" s="156"/>
      <c r="H95" s="104" t="s">
        <v>45</v>
      </c>
      <c r="I95" s="52">
        <f t="shared" si="6"/>
        <v>42003</v>
      </c>
      <c r="J95" s="108" t="s">
        <v>23</v>
      </c>
      <c r="K95" s="55">
        <v>411</v>
      </c>
      <c r="L95" s="53" t="s">
        <v>14</v>
      </c>
      <c r="M95" s="53" t="s">
        <v>14</v>
      </c>
      <c r="N95" s="53" t="s">
        <v>14</v>
      </c>
      <c r="O95" s="55">
        <f t="shared" si="4"/>
        <v>182</v>
      </c>
      <c r="P95" s="122" t="s">
        <v>75</v>
      </c>
      <c r="Q95" s="113"/>
      <c r="R95" s="57"/>
      <c r="S95" s="67"/>
      <c r="T95" s="57"/>
      <c r="U95" s="77"/>
      <c r="V95" s="78"/>
      <c r="W95" s="78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</row>
    <row r="96" spans="1:37" s="37" customFormat="1" ht="78" customHeight="1" thickBot="1" x14ac:dyDescent="0.3">
      <c r="A96" s="51" t="s">
        <v>57</v>
      </c>
      <c r="B96" s="52">
        <v>42003</v>
      </c>
      <c r="C96" s="69">
        <v>42094</v>
      </c>
      <c r="D96" s="154" t="s">
        <v>128</v>
      </c>
      <c r="E96" s="155"/>
      <c r="F96" s="155"/>
      <c r="G96" s="156"/>
      <c r="H96" s="104" t="s">
        <v>45</v>
      </c>
      <c r="I96" s="52">
        <f t="shared" si="6"/>
        <v>42003</v>
      </c>
      <c r="J96" s="108" t="s">
        <v>23</v>
      </c>
      <c r="K96" s="55">
        <v>652</v>
      </c>
      <c r="L96" s="53" t="s">
        <v>14</v>
      </c>
      <c r="M96" s="53" t="s">
        <v>14</v>
      </c>
      <c r="N96" s="53" t="s">
        <v>14</v>
      </c>
      <c r="O96" s="55">
        <f t="shared" si="4"/>
        <v>91</v>
      </c>
      <c r="P96" s="122" t="s">
        <v>75</v>
      </c>
      <c r="Q96" s="113"/>
      <c r="R96" s="57"/>
      <c r="S96" s="67"/>
      <c r="T96" s="57"/>
      <c r="U96" s="77"/>
      <c r="V96" s="78"/>
      <c r="W96" s="78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</row>
    <row r="97" spans="1:37" s="37" customFormat="1" ht="78" customHeight="1" thickBot="1" x14ac:dyDescent="0.3">
      <c r="A97" s="51" t="s">
        <v>16</v>
      </c>
      <c r="B97" s="52">
        <v>41960</v>
      </c>
      <c r="C97" s="69">
        <v>42142</v>
      </c>
      <c r="D97" s="154" t="s">
        <v>127</v>
      </c>
      <c r="E97" s="157"/>
      <c r="F97" s="157"/>
      <c r="G97" s="158"/>
      <c r="H97" s="104" t="s">
        <v>45</v>
      </c>
      <c r="I97" s="52">
        <f t="shared" si="6"/>
        <v>41960</v>
      </c>
      <c r="J97" s="108" t="s">
        <v>23</v>
      </c>
      <c r="K97" s="55">
        <v>5082</v>
      </c>
      <c r="L97" s="55" t="s">
        <v>14</v>
      </c>
      <c r="M97" s="53" t="s">
        <v>14</v>
      </c>
      <c r="N97" s="55" t="s">
        <v>14</v>
      </c>
      <c r="O97" s="55">
        <f t="shared" si="4"/>
        <v>182</v>
      </c>
      <c r="P97" s="122" t="s">
        <v>79</v>
      </c>
      <c r="Q97" s="128"/>
      <c r="R97" s="57"/>
      <c r="S97" s="67"/>
      <c r="T97" s="57"/>
      <c r="U97" s="77"/>
      <c r="V97" s="78"/>
      <c r="W97" s="78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</row>
    <row r="98" spans="1:37" s="37" customFormat="1" ht="78" customHeight="1" thickBot="1" x14ac:dyDescent="0.3">
      <c r="A98" s="51" t="s">
        <v>16</v>
      </c>
      <c r="B98" s="52">
        <v>41880</v>
      </c>
      <c r="C98" s="69" t="s">
        <v>99</v>
      </c>
      <c r="D98" s="154" t="s">
        <v>144</v>
      </c>
      <c r="E98" s="157"/>
      <c r="F98" s="157"/>
      <c r="G98" s="158"/>
      <c r="H98" s="104" t="s">
        <v>45</v>
      </c>
      <c r="I98" s="52">
        <f t="shared" si="6"/>
        <v>41880</v>
      </c>
      <c r="J98" s="108" t="s">
        <v>23</v>
      </c>
      <c r="K98" s="55">
        <v>4000</v>
      </c>
      <c r="L98" s="53" t="s">
        <v>14</v>
      </c>
      <c r="M98" s="53" t="s">
        <v>14</v>
      </c>
      <c r="N98" s="53" t="s">
        <v>14</v>
      </c>
      <c r="O98" s="55">
        <f t="shared" si="4"/>
        <v>458</v>
      </c>
      <c r="P98" s="122" t="s">
        <v>76</v>
      </c>
      <c r="Q98" s="128"/>
      <c r="R98" s="57"/>
      <c r="S98" s="67"/>
      <c r="T98" s="57"/>
      <c r="U98" s="77"/>
      <c r="V98" s="78"/>
      <c r="W98" s="78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</row>
    <row r="99" spans="1:37" s="37" customFormat="1" ht="78" customHeight="1" thickBot="1" x14ac:dyDescent="0.3">
      <c r="A99" s="51" t="s">
        <v>16</v>
      </c>
      <c r="B99" s="52">
        <v>41946</v>
      </c>
      <c r="C99" s="69">
        <v>42311</v>
      </c>
      <c r="D99" s="154" t="s">
        <v>129</v>
      </c>
      <c r="E99" s="157"/>
      <c r="F99" s="157"/>
      <c r="G99" s="158"/>
      <c r="H99" s="104" t="s">
        <v>45</v>
      </c>
      <c r="I99" s="52">
        <f t="shared" si="6"/>
        <v>41946</v>
      </c>
      <c r="J99" s="108" t="s">
        <v>23</v>
      </c>
      <c r="K99" s="55">
        <v>5700</v>
      </c>
      <c r="L99" s="53" t="s">
        <v>14</v>
      </c>
      <c r="M99" s="53" t="s">
        <v>14</v>
      </c>
      <c r="N99" s="53" t="s">
        <v>14</v>
      </c>
      <c r="O99" s="55">
        <f t="shared" si="4"/>
        <v>365</v>
      </c>
      <c r="P99" s="122" t="s">
        <v>77</v>
      </c>
      <c r="Q99" s="128"/>
      <c r="R99" s="57"/>
      <c r="S99" s="67"/>
      <c r="T99" s="57"/>
      <c r="U99" s="77"/>
      <c r="V99" s="78"/>
      <c r="W99" s="78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</row>
    <row r="100" spans="1:37" s="37" customFormat="1" ht="78" customHeight="1" thickBot="1" x14ac:dyDescent="0.3">
      <c r="A100" s="51" t="s">
        <v>16</v>
      </c>
      <c r="B100" s="52">
        <v>41932</v>
      </c>
      <c r="C100" s="69" t="s">
        <v>100</v>
      </c>
      <c r="D100" s="154" t="s">
        <v>130</v>
      </c>
      <c r="E100" s="157"/>
      <c r="F100" s="157"/>
      <c r="G100" s="158"/>
      <c r="H100" s="104" t="s">
        <v>45</v>
      </c>
      <c r="I100" s="52">
        <f t="shared" si="6"/>
        <v>41932</v>
      </c>
      <c r="J100" s="108" t="s">
        <v>13</v>
      </c>
      <c r="K100" s="55" t="s">
        <v>14</v>
      </c>
      <c r="L100" s="53">
        <v>368</v>
      </c>
      <c r="M100" s="53" t="s">
        <v>14</v>
      </c>
      <c r="N100" s="53" t="s">
        <v>14</v>
      </c>
      <c r="O100" s="55">
        <f t="shared" si="4"/>
        <v>182</v>
      </c>
      <c r="P100" s="122" t="s">
        <v>61</v>
      </c>
      <c r="Q100" s="128"/>
      <c r="R100" s="57"/>
      <c r="S100" s="67"/>
      <c r="T100" s="57"/>
      <c r="U100" s="77"/>
      <c r="V100" s="78"/>
      <c r="W100" s="78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</row>
    <row r="101" spans="1:37" s="37" customFormat="1" ht="78" customHeight="1" thickBot="1" x14ac:dyDescent="0.3">
      <c r="A101" s="51" t="s">
        <v>16</v>
      </c>
      <c r="B101" s="52">
        <v>41935</v>
      </c>
      <c r="C101" s="69">
        <v>42117</v>
      </c>
      <c r="D101" s="154" t="s">
        <v>130</v>
      </c>
      <c r="E101" s="157"/>
      <c r="F101" s="157"/>
      <c r="G101" s="158"/>
      <c r="H101" s="104" t="s">
        <v>45</v>
      </c>
      <c r="I101" s="52">
        <f t="shared" si="6"/>
        <v>41935</v>
      </c>
      <c r="J101" s="108" t="s">
        <v>13</v>
      </c>
      <c r="K101" s="55" t="s">
        <v>14</v>
      </c>
      <c r="L101" s="53">
        <v>123</v>
      </c>
      <c r="M101" s="53" t="s">
        <v>14</v>
      </c>
      <c r="N101" s="53" t="s">
        <v>14</v>
      </c>
      <c r="O101" s="55">
        <f t="shared" si="4"/>
        <v>182</v>
      </c>
      <c r="P101" s="122" t="s">
        <v>78</v>
      </c>
      <c r="Q101" s="128"/>
      <c r="R101" s="57"/>
      <c r="S101" s="67"/>
      <c r="T101" s="57"/>
      <c r="U101" s="77"/>
      <c r="V101" s="78"/>
      <c r="W101" s="78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</row>
    <row r="102" spans="1:37" s="37" customFormat="1" ht="78" customHeight="1" thickBot="1" x14ac:dyDescent="0.3">
      <c r="A102" s="51" t="s">
        <v>16</v>
      </c>
      <c r="B102" s="52">
        <v>41992</v>
      </c>
      <c r="C102" s="69">
        <v>42542</v>
      </c>
      <c r="D102" s="154" t="s">
        <v>145</v>
      </c>
      <c r="E102" s="157"/>
      <c r="F102" s="157"/>
      <c r="G102" s="158"/>
      <c r="H102" s="104" t="s">
        <v>45</v>
      </c>
      <c r="I102" s="52">
        <f t="shared" si="6"/>
        <v>41992</v>
      </c>
      <c r="J102" s="108" t="s">
        <v>23</v>
      </c>
      <c r="K102" s="55">
        <v>8300</v>
      </c>
      <c r="L102" s="53" t="s">
        <v>14</v>
      </c>
      <c r="M102" s="53" t="s">
        <v>14</v>
      </c>
      <c r="N102" s="53" t="s">
        <v>14</v>
      </c>
      <c r="O102" s="55">
        <f t="shared" si="4"/>
        <v>550</v>
      </c>
      <c r="P102" s="122" t="s">
        <v>92</v>
      </c>
      <c r="Q102" s="128"/>
      <c r="R102" s="57"/>
      <c r="S102" s="67"/>
      <c r="T102" s="57"/>
      <c r="U102" s="77"/>
      <c r="V102" s="78"/>
      <c r="W102" s="78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</row>
    <row r="103" spans="1:37" s="37" customFormat="1" ht="78" customHeight="1" thickBot="1" x14ac:dyDescent="0.3">
      <c r="A103" s="51" t="s">
        <v>20</v>
      </c>
      <c r="B103" s="52">
        <v>41961</v>
      </c>
      <c r="C103" s="69">
        <v>42053</v>
      </c>
      <c r="D103" s="154" t="s">
        <v>131</v>
      </c>
      <c r="E103" s="155"/>
      <c r="F103" s="155"/>
      <c r="G103" s="156"/>
      <c r="H103" s="104" t="s">
        <v>45</v>
      </c>
      <c r="I103" s="52">
        <f t="shared" si="6"/>
        <v>41961</v>
      </c>
      <c r="J103" s="108" t="s">
        <v>23</v>
      </c>
      <c r="K103" s="55">
        <v>161</v>
      </c>
      <c r="L103" s="53" t="s">
        <v>14</v>
      </c>
      <c r="M103" s="53" t="s">
        <v>14</v>
      </c>
      <c r="N103" s="53" t="s">
        <v>14</v>
      </c>
      <c r="O103" s="55">
        <f t="shared" si="4"/>
        <v>92</v>
      </c>
      <c r="P103" s="122" t="s">
        <v>80</v>
      </c>
      <c r="Q103" s="128"/>
      <c r="R103" s="57"/>
      <c r="S103" s="67"/>
      <c r="T103" s="57"/>
      <c r="U103" s="77"/>
      <c r="V103" s="78"/>
      <c r="W103" s="78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</row>
    <row r="104" spans="1:37" s="37" customFormat="1" ht="78" customHeight="1" thickBot="1" x14ac:dyDescent="0.3">
      <c r="A104" s="51" t="s">
        <v>50</v>
      </c>
      <c r="B104" s="71">
        <v>41946</v>
      </c>
      <c r="C104" s="72">
        <v>42037</v>
      </c>
      <c r="D104" s="154" t="s">
        <v>132</v>
      </c>
      <c r="E104" s="155"/>
      <c r="F104" s="155"/>
      <c r="G104" s="156"/>
      <c r="H104" s="104" t="s">
        <v>45</v>
      </c>
      <c r="I104" s="52">
        <f t="shared" si="6"/>
        <v>41946</v>
      </c>
      <c r="J104" s="108" t="s">
        <v>13</v>
      </c>
      <c r="K104" s="55" t="s">
        <v>14</v>
      </c>
      <c r="L104" s="53">
        <v>47</v>
      </c>
      <c r="M104" s="53" t="s">
        <v>14</v>
      </c>
      <c r="N104" s="53" t="s">
        <v>14</v>
      </c>
      <c r="O104" s="55">
        <f t="shared" si="4"/>
        <v>91</v>
      </c>
      <c r="P104" s="122" t="s">
        <v>81</v>
      </c>
      <c r="Q104" s="128"/>
      <c r="R104" s="57"/>
      <c r="S104" s="67"/>
      <c r="T104" s="57"/>
      <c r="U104" s="77"/>
      <c r="V104" s="78"/>
      <c r="W104" s="78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</row>
    <row r="105" spans="1:37" s="37" customFormat="1" ht="78" customHeight="1" thickBot="1" x14ac:dyDescent="0.3">
      <c r="A105" s="51" t="s">
        <v>50</v>
      </c>
      <c r="B105" s="71">
        <v>41982</v>
      </c>
      <c r="C105" s="72">
        <v>42073</v>
      </c>
      <c r="D105" s="154" t="s">
        <v>133</v>
      </c>
      <c r="E105" s="155"/>
      <c r="F105" s="155"/>
      <c r="G105" s="156"/>
      <c r="H105" s="104" t="s">
        <v>45</v>
      </c>
      <c r="I105" s="52">
        <f t="shared" si="6"/>
        <v>41982</v>
      </c>
      <c r="J105" s="108" t="s">
        <v>23</v>
      </c>
      <c r="K105" s="53">
        <v>160</v>
      </c>
      <c r="L105" s="53" t="s">
        <v>14</v>
      </c>
      <c r="M105" s="53" t="s">
        <v>14</v>
      </c>
      <c r="N105" s="53" t="s">
        <v>14</v>
      </c>
      <c r="O105" s="55">
        <f t="shared" si="4"/>
        <v>91</v>
      </c>
      <c r="P105" s="122" t="s">
        <v>82</v>
      </c>
      <c r="Q105" s="128"/>
      <c r="R105" s="57"/>
      <c r="S105" s="67"/>
      <c r="T105" s="57"/>
      <c r="U105" s="77"/>
      <c r="V105" s="78"/>
      <c r="W105" s="78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</row>
    <row r="106" spans="1:37" s="37" customFormat="1" ht="78" customHeight="1" thickBot="1" x14ac:dyDescent="0.3">
      <c r="A106" s="51" t="s">
        <v>51</v>
      </c>
      <c r="B106" s="52">
        <v>41900</v>
      </c>
      <c r="C106" s="69">
        <v>42081</v>
      </c>
      <c r="D106" s="154" t="s">
        <v>134</v>
      </c>
      <c r="E106" s="155"/>
      <c r="F106" s="155"/>
      <c r="G106" s="156"/>
      <c r="H106" s="104" t="s">
        <v>45</v>
      </c>
      <c r="I106" s="52">
        <f t="shared" si="6"/>
        <v>41900</v>
      </c>
      <c r="J106" s="108" t="s">
        <v>52</v>
      </c>
      <c r="K106" s="55" t="s">
        <v>14</v>
      </c>
      <c r="L106" s="53" t="s">
        <v>14</v>
      </c>
      <c r="M106" s="53">
        <v>292</v>
      </c>
      <c r="N106" s="53" t="s">
        <v>14</v>
      </c>
      <c r="O106" s="55">
        <f t="shared" si="4"/>
        <v>181</v>
      </c>
      <c r="P106" s="122" t="s">
        <v>83</v>
      </c>
      <c r="Q106" s="128"/>
      <c r="R106" s="57"/>
      <c r="S106" s="67"/>
      <c r="T106" s="57"/>
      <c r="U106" s="77"/>
      <c r="V106" s="78"/>
      <c r="W106" s="78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</row>
    <row r="107" spans="1:37" s="37" customFormat="1" ht="78" customHeight="1" thickBot="1" x14ac:dyDescent="0.3">
      <c r="A107" s="51" t="s">
        <v>51</v>
      </c>
      <c r="B107" s="52">
        <v>41991</v>
      </c>
      <c r="C107" s="69">
        <v>42081</v>
      </c>
      <c r="D107" s="154" t="s">
        <v>134</v>
      </c>
      <c r="E107" s="155"/>
      <c r="F107" s="155"/>
      <c r="G107" s="156"/>
      <c r="H107" s="104" t="s">
        <v>45</v>
      </c>
      <c r="I107" s="52">
        <f t="shared" si="6"/>
        <v>41991</v>
      </c>
      <c r="J107" s="108" t="s">
        <v>52</v>
      </c>
      <c r="K107" s="55" t="s">
        <v>14</v>
      </c>
      <c r="L107" s="53" t="s">
        <v>14</v>
      </c>
      <c r="M107" s="53">
        <v>145</v>
      </c>
      <c r="N107" s="53" t="s">
        <v>14</v>
      </c>
      <c r="O107" s="55">
        <f t="shared" si="4"/>
        <v>90</v>
      </c>
      <c r="P107" s="122" t="s">
        <v>85</v>
      </c>
      <c r="Q107" s="128"/>
    </row>
    <row r="108" spans="1:37" s="37" customFormat="1" ht="78" customHeight="1" thickBot="1" x14ac:dyDescent="0.3">
      <c r="A108" s="51" t="s">
        <v>51</v>
      </c>
      <c r="B108" s="52">
        <v>41991</v>
      </c>
      <c r="C108" s="69">
        <v>42081</v>
      </c>
      <c r="D108" s="154" t="s">
        <v>134</v>
      </c>
      <c r="E108" s="155"/>
      <c r="F108" s="155"/>
      <c r="G108" s="156"/>
      <c r="H108" s="104" t="s">
        <v>45</v>
      </c>
      <c r="I108" s="52">
        <f t="shared" si="6"/>
        <v>41991</v>
      </c>
      <c r="J108" s="108" t="s">
        <v>52</v>
      </c>
      <c r="K108" s="55" t="s">
        <v>14</v>
      </c>
      <c r="L108" s="53" t="s">
        <v>14</v>
      </c>
      <c r="M108" s="53">
        <v>157</v>
      </c>
      <c r="N108" s="53" t="s">
        <v>14</v>
      </c>
      <c r="O108" s="55">
        <f t="shared" si="4"/>
        <v>90</v>
      </c>
      <c r="P108" s="122" t="s">
        <v>85</v>
      </c>
      <c r="Q108" s="128"/>
    </row>
    <row r="109" spans="1:37" s="37" customFormat="1" ht="78" customHeight="1" thickBot="1" x14ac:dyDescent="0.3">
      <c r="A109" s="51" t="s">
        <v>51</v>
      </c>
      <c r="B109" s="52">
        <v>41969</v>
      </c>
      <c r="C109" s="69">
        <v>42150</v>
      </c>
      <c r="D109" s="154" t="s">
        <v>134</v>
      </c>
      <c r="E109" s="155"/>
      <c r="F109" s="155"/>
      <c r="G109" s="156"/>
      <c r="H109" s="104" t="s">
        <v>45</v>
      </c>
      <c r="I109" s="52">
        <f t="shared" si="6"/>
        <v>41969</v>
      </c>
      <c r="J109" s="108" t="s">
        <v>52</v>
      </c>
      <c r="K109" s="55" t="s">
        <v>14</v>
      </c>
      <c r="L109" s="53" t="s">
        <v>14</v>
      </c>
      <c r="M109" s="53">
        <v>51</v>
      </c>
      <c r="N109" s="53" t="s">
        <v>14</v>
      </c>
      <c r="O109" s="55">
        <f t="shared" si="4"/>
        <v>181</v>
      </c>
      <c r="P109" s="122" t="s">
        <v>84</v>
      </c>
      <c r="Q109" s="128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</row>
    <row r="110" spans="1:37" ht="78" customHeight="1" thickBot="1" x14ac:dyDescent="0.3">
      <c r="A110" s="51" t="s">
        <v>25</v>
      </c>
      <c r="B110" s="52">
        <v>41968</v>
      </c>
      <c r="C110" s="69">
        <v>42065</v>
      </c>
      <c r="D110" s="154" t="s">
        <v>135</v>
      </c>
      <c r="E110" s="155"/>
      <c r="F110" s="155"/>
      <c r="G110" s="156"/>
      <c r="H110" s="104" t="s">
        <v>45</v>
      </c>
      <c r="I110" s="52">
        <v>41968</v>
      </c>
      <c r="J110" s="108" t="s">
        <v>23</v>
      </c>
      <c r="K110" s="55">
        <v>100</v>
      </c>
      <c r="L110" s="53" t="s">
        <v>14</v>
      </c>
      <c r="M110" s="53" t="s">
        <v>14</v>
      </c>
      <c r="N110" s="53" t="s">
        <v>14</v>
      </c>
      <c r="O110" s="55">
        <f t="shared" si="4"/>
        <v>97</v>
      </c>
      <c r="P110" s="122" t="s">
        <v>87</v>
      </c>
      <c r="Q110" s="128"/>
      <c r="R110" s="16"/>
      <c r="S110" s="16"/>
      <c r="T110" s="76"/>
      <c r="U110" s="57"/>
      <c r="V110" s="57"/>
      <c r="W110" s="57"/>
      <c r="X110" s="16"/>
      <c r="Y110" s="16"/>
      <c r="Z110" s="16"/>
      <c r="AA110" s="16"/>
      <c r="AB110" s="16"/>
    </row>
    <row r="111" spans="1:37" s="11" customFormat="1" ht="78" customHeight="1" thickBot="1" x14ac:dyDescent="0.3">
      <c r="A111" s="51" t="s">
        <v>25</v>
      </c>
      <c r="B111" s="52">
        <v>41963</v>
      </c>
      <c r="C111" s="69">
        <v>42058</v>
      </c>
      <c r="D111" s="154" t="s">
        <v>135</v>
      </c>
      <c r="E111" s="155"/>
      <c r="F111" s="155"/>
      <c r="G111" s="156"/>
      <c r="H111" s="104" t="s">
        <v>45</v>
      </c>
      <c r="I111" s="52">
        <v>41963</v>
      </c>
      <c r="J111" s="108" t="s">
        <v>23</v>
      </c>
      <c r="K111" s="55">
        <v>200</v>
      </c>
      <c r="L111" s="53" t="s">
        <v>14</v>
      </c>
      <c r="M111" s="53" t="s">
        <v>14</v>
      </c>
      <c r="N111" s="53" t="s">
        <v>14</v>
      </c>
      <c r="O111" s="55">
        <f t="shared" si="4"/>
        <v>95</v>
      </c>
      <c r="P111" s="122" t="s">
        <v>86</v>
      </c>
      <c r="Q111" s="128"/>
      <c r="R111" s="30"/>
      <c r="S111" s="30"/>
      <c r="T111" s="77"/>
      <c r="U111" s="57"/>
      <c r="V111" s="78"/>
      <c r="W111" s="78"/>
      <c r="X111" s="30"/>
      <c r="Y111" s="30"/>
      <c r="Z111" s="30"/>
      <c r="AA111" s="30"/>
      <c r="AB111" s="30"/>
    </row>
    <row r="112" spans="1:37" s="11" customFormat="1" ht="78" customHeight="1" thickBot="1" x14ac:dyDescent="0.3">
      <c r="A112" s="51" t="s">
        <v>25</v>
      </c>
      <c r="B112" s="52">
        <v>41990</v>
      </c>
      <c r="C112" s="69">
        <v>42081</v>
      </c>
      <c r="D112" s="154" t="s">
        <v>135</v>
      </c>
      <c r="E112" s="155"/>
      <c r="F112" s="155"/>
      <c r="G112" s="156"/>
      <c r="H112" s="104" t="s">
        <v>45</v>
      </c>
      <c r="I112" s="52">
        <f t="shared" ref="I112:I117" si="7">+B112</f>
        <v>41990</v>
      </c>
      <c r="J112" s="108" t="s">
        <v>23</v>
      </c>
      <c r="K112" s="55">
        <v>100</v>
      </c>
      <c r="L112" s="53" t="s">
        <v>14</v>
      </c>
      <c r="M112" s="53" t="s">
        <v>14</v>
      </c>
      <c r="N112" s="53" t="s">
        <v>14</v>
      </c>
      <c r="O112" s="55">
        <f t="shared" si="4"/>
        <v>91</v>
      </c>
      <c r="P112" s="122" t="s">
        <v>90</v>
      </c>
      <c r="Q112" s="128"/>
      <c r="R112" s="30"/>
      <c r="S112" s="30"/>
      <c r="T112" s="77"/>
      <c r="U112" s="57"/>
      <c r="V112" s="78"/>
      <c r="W112" s="78"/>
      <c r="X112" s="30"/>
      <c r="Y112" s="30"/>
      <c r="Z112" s="30"/>
      <c r="AA112" s="30"/>
      <c r="AB112" s="30"/>
    </row>
    <row r="113" spans="1:251" ht="78" customHeight="1" thickBot="1" x14ac:dyDescent="0.3">
      <c r="A113" s="51" t="s">
        <v>25</v>
      </c>
      <c r="B113" s="52">
        <v>41976</v>
      </c>
      <c r="C113" s="69">
        <v>42072</v>
      </c>
      <c r="D113" s="154" t="s">
        <v>135</v>
      </c>
      <c r="E113" s="155"/>
      <c r="F113" s="155"/>
      <c r="G113" s="156"/>
      <c r="H113" s="104" t="s">
        <v>45</v>
      </c>
      <c r="I113" s="52">
        <f t="shared" si="7"/>
        <v>41976</v>
      </c>
      <c r="J113" s="108" t="s">
        <v>23</v>
      </c>
      <c r="K113" s="55">
        <v>100</v>
      </c>
      <c r="L113" s="53" t="s">
        <v>14</v>
      </c>
      <c r="M113" s="53" t="s">
        <v>14</v>
      </c>
      <c r="N113" s="53" t="s">
        <v>14</v>
      </c>
      <c r="O113" s="55">
        <f t="shared" si="4"/>
        <v>96</v>
      </c>
      <c r="P113" s="122" t="s">
        <v>88</v>
      </c>
      <c r="Q113" s="128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</row>
    <row r="114" spans="1:251" s="37" customFormat="1" ht="78" customHeight="1" thickBot="1" x14ac:dyDescent="0.3">
      <c r="A114" s="51" t="s">
        <v>25</v>
      </c>
      <c r="B114" s="52">
        <v>41982</v>
      </c>
      <c r="C114" s="69">
        <v>42073</v>
      </c>
      <c r="D114" s="154" t="s">
        <v>135</v>
      </c>
      <c r="E114" s="155"/>
      <c r="F114" s="155"/>
      <c r="G114" s="156"/>
      <c r="H114" s="104" t="s">
        <v>45</v>
      </c>
      <c r="I114" s="52">
        <f t="shared" si="7"/>
        <v>41982</v>
      </c>
      <c r="J114" s="108" t="s">
        <v>23</v>
      </c>
      <c r="K114" s="55">
        <v>1250</v>
      </c>
      <c r="L114" s="53" t="s">
        <v>14</v>
      </c>
      <c r="M114" s="53" t="s">
        <v>14</v>
      </c>
      <c r="N114" s="53" t="s">
        <v>14</v>
      </c>
      <c r="O114" s="55">
        <f t="shared" si="4"/>
        <v>91</v>
      </c>
      <c r="P114" s="122" t="s">
        <v>89</v>
      </c>
      <c r="Q114" s="128"/>
    </row>
    <row r="115" spans="1:251" s="37" customFormat="1" ht="78" customHeight="1" thickBot="1" x14ac:dyDescent="0.3">
      <c r="A115" s="51" t="s">
        <v>25</v>
      </c>
      <c r="B115" s="52">
        <v>41982</v>
      </c>
      <c r="C115" s="69">
        <v>42073</v>
      </c>
      <c r="D115" s="154" t="s">
        <v>135</v>
      </c>
      <c r="E115" s="155"/>
      <c r="F115" s="155"/>
      <c r="G115" s="156"/>
      <c r="H115" s="104" t="s">
        <v>45</v>
      </c>
      <c r="I115" s="52">
        <f t="shared" si="7"/>
        <v>41982</v>
      </c>
      <c r="J115" s="108" t="s">
        <v>23</v>
      </c>
      <c r="K115" s="55">
        <v>1250</v>
      </c>
      <c r="L115" s="53" t="s">
        <v>14</v>
      </c>
      <c r="M115" s="53" t="s">
        <v>14</v>
      </c>
      <c r="N115" s="53" t="s">
        <v>14</v>
      </c>
      <c r="O115" s="55">
        <f t="shared" si="4"/>
        <v>91</v>
      </c>
      <c r="P115" s="122" t="s">
        <v>89</v>
      </c>
      <c r="Q115" s="128"/>
    </row>
    <row r="116" spans="1:251" ht="78" customHeight="1" thickBot="1" x14ac:dyDescent="0.3">
      <c r="A116" s="51" t="s">
        <v>25</v>
      </c>
      <c r="B116" s="52">
        <v>41995</v>
      </c>
      <c r="C116" s="69">
        <v>42086</v>
      </c>
      <c r="D116" s="154" t="s">
        <v>135</v>
      </c>
      <c r="E116" s="155"/>
      <c r="F116" s="155"/>
      <c r="G116" s="156"/>
      <c r="H116" s="104" t="s">
        <v>45</v>
      </c>
      <c r="I116" s="52">
        <f t="shared" si="7"/>
        <v>41995</v>
      </c>
      <c r="J116" s="108" t="s">
        <v>23</v>
      </c>
      <c r="K116" s="55">
        <v>400</v>
      </c>
      <c r="L116" s="53" t="s">
        <v>14</v>
      </c>
      <c r="M116" s="53" t="s">
        <v>14</v>
      </c>
      <c r="N116" s="53" t="s">
        <v>14</v>
      </c>
      <c r="O116" s="55">
        <f t="shared" si="4"/>
        <v>91</v>
      </c>
      <c r="P116" s="122" t="s">
        <v>91</v>
      </c>
      <c r="Q116" s="128"/>
    </row>
    <row r="117" spans="1:251" ht="78" customHeight="1" thickBot="1" x14ac:dyDescent="0.3">
      <c r="A117" s="51" t="s">
        <v>19</v>
      </c>
      <c r="B117" s="52">
        <v>41866</v>
      </c>
      <c r="C117" s="69">
        <v>42230</v>
      </c>
      <c r="D117" s="154" t="s">
        <v>136</v>
      </c>
      <c r="E117" s="155"/>
      <c r="F117" s="155"/>
      <c r="G117" s="156"/>
      <c r="H117" s="104" t="s">
        <v>45</v>
      </c>
      <c r="I117" s="52">
        <f t="shared" si="7"/>
        <v>41866</v>
      </c>
      <c r="J117" s="108" t="s">
        <v>23</v>
      </c>
      <c r="K117" s="55">
        <v>71</v>
      </c>
      <c r="L117" s="53" t="s">
        <v>14</v>
      </c>
      <c r="M117" s="53" t="s">
        <v>14</v>
      </c>
      <c r="N117" s="53" t="s">
        <v>14</v>
      </c>
      <c r="O117" s="55">
        <f>+C117-B117</f>
        <v>364</v>
      </c>
      <c r="P117" s="122" t="s">
        <v>94</v>
      </c>
      <c r="Q117" s="128"/>
    </row>
    <row r="118" spans="1:251" ht="78" customHeight="1" thickBot="1" x14ac:dyDescent="0.3">
      <c r="A118" s="11"/>
      <c r="J118" s="12" t="s">
        <v>22</v>
      </c>
      <c r="K118" s="13">
        <f>SUM(K61:K117)</f>
        <v>56101</v>
      </c>
      <c r="L118" s="13">
        <f>SUM(L61:L117)</f>
        <v>1893.7</v>
      </c>
      <c r="M118" s="13">
        <f>SUM(M61:M117)</f>
        <v>645</v>
      </c>
      <c r="N118" s="13">
        <f>SUM(N61:N117)</f>
        <v>32</v>
      </c>
      <c r="Q118" s="113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</row>
    <row r="119" spans="1:251" ht="78" customHeight="1" thickBot="1" x14ac:dyDescent="0.35">
      <c r="A119" s="33" t="s">
        <v>0</v>
      </c>
      <c r="K119" s="40"/>
      <c r="Q119" s="113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</row>
    <row r="120" spans="1:251" ht="42" customHeight="1" thickBot="1" x14ac:dyDescent="0.3">
      <c r="A120" s="18"/>
      <c r="B120" s="20"/>
      <c r="C120" s="21"/>
      <c r="D120" s="15"/>
      <c r="E120" s="15"/>
      <c r="F120" s="15"/>
      <c r="G120" s="15"/>
      <c r="H120" s="15"/>
      <c r="I120" s="116"/>
      <c r="J120" s="116"/>
      <c r="K120" s="133" t="s">
        <v>27</v>
      </c>
      <c r="L120" s="134"/>
      <c r="M120" s="15"/>
      <c r="N120" s="15"/>
      <c r="P120" s="57"/>
      <c r="Q120" s="16"/>
      <c r="R120" s="16"/>
      <c r="S120" s="16"/>
      <c r="T120" s="57"/>
      <c r="U120" s="57"/>
      <c r="V120" s="57"/>
      <c r="W120" s="57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</row>
    <row r="121" spans="1:251" ht="78" customHeight="1" thickBot="1" x14ac:dyDescent="0.3">
      <c r="A121" s="2" t="s">
        <v>1</v>
      </c>
      <c r="B121" s="2" t="s">
        <v>2</v>
      </c>
      <c r="C121" s="3" t="s">
        <v>3</v>
      </c>
      <c r="D121" s="131" t="s">
        <v>4</v>
      </c>
      <c r="E121" s="159"/>
      <c r="F121" s="159"/>
      <c r="G121" s="132"/>
      <c r="H121" s="4" t="s">
        <v>5</v>
      </c>
      <c r="I121" s="2" t="s">
        <v>6</v>
      </c>
      <c r="J121" s="2" t="s">
        <v>7</v>
      </c>
      <c r="K121" s="5" t="s">
        <v>8</v>
      </c>
      <c r="L121" s="5" t="s">
        <v>9</v>
      </c>
      <c r="M121" s="2" t="s">
        <v>10</v>
      </c>
      <c r="N121" s="2" t="s">
        <v>11</v>
      </c>
      <c r="O121" s="130"/>
      <c r="Q121" s="113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</row>
    <row r="122" spans="1:251" ht="78" customHeight="1" thickBot="1" x14ac:dyDescent="0.3">
      <c r="A122" s="35" t="s">
        <v>12</v>
      </c>
      <c r="B122" s="6">
        <v>41299</v>
      </c>
      <c r="C122" s="7">
        <v>42029</v>
      </c>
      <c r="D122" s="193" t="s">
        <v>104</v>
      </c>
      <c r="E122" s="194"/>
      <c r="F122" s="194"/>
      <c r="G122" s="195"/>
      <c r="H122" s="105" t="s">
        <v>26</v>
      </c>
      <c r="I122" s="8">
        <v>41299</v>
      </c>
      <c r="J122" s="106" t="s">
        <v>13</v>
      </c>
      <c r="K122" s="9" t="s">
        <v>14</v>
      </c>
      <c r="L122" s="10">
        <v>382.72500000000002</v>
      </c>
      <c r="M122" s="9">
        <f>+C122-B122</f>
        <v>730</v>
      </c>
      <c r="N122" s="41" t="s">
        <v>171</v>
      </c>
      <c r="O122" s="129"/>
      <c r="Q122" s="113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</row>
    <row r="123" spans="1:251" ht="78" customHeight="1" thickBot="1" x14ac:dyDescent="0.3">
      <c r="A123" s="35" t="s">
        <v>12</v>
      </c>
      <c r="B123" s="6">
        <v>41465</v>
      </c>
      <c r="C123" s="7">
        <v>42195</v>
      </c>
      <c r="D123" s="193" t="s">
        <v>104</v>
      </c>
      <c r="E123" s="194"/>
      <c r="F123" s="194"/>
      <c r="G123" s="195"/>
      <c r="H123" s="105" t="s">
        <v>26</v>
      </c>
      <c r="I123" s="8">
        <v>41557</v>
      </c>
      <c r="J123" s="106" t="s">
        <v>13</v>
      </c>
      <c r="K123" s="9" t="s">
        <v>14</v>
      </c>
      <c r="L123" s="10">
        <v>228.9</v>
      </c>
      <c r="M123" s="9">
        <f t="shared" ref="M123" si="8">+C123-B123</f>
        <v>730</v>
      </c>
      <c r="N123" s="41" t="s">
        <v>172</v>
      </c>
      <c r="O123" s="129"/>
      <c r="Q123" s="11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</row>
    <row r="124" spans="1:251" ht="78" customHeight="1" thickBot="1" x14ac:dyDescent="0.3">
      <c r="A124" s="11"/>
      <c r="J124" s="12" t="s">
        <v>22</v>
      </c>
      <c r="K124" s="36">
        <f>SUM(K122:K123)</f>
        <v>0</v>
      </c>
      <c r="L124" s="36">
        <f>SUM(L122:L123)</f>
        <v>611.625</v>
      </c>
      <c r="O124" s="37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</row>
    <row r="125" spans="1:251" ht="78" customHeight="1" x14ac:dyDescent="0.25">
      <c r="T125"/>
      <c r="U125"/>
      <c r="V125" s="57"/>
      <c r="W125" s="57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</row>
    <row r="126" spans="1:251" ht="78" customHeight="1" x14ac:dyDescent="0.25">
      <c r="T126"/>
      <c r="U126"/>
      <c r="V126" s="57"/>
      <c r="W126" s="57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</row>
  </sheetData>
  <sheetProtection selectLockedCells="1" selectUnlockedCells="1"/>
  <customSheetViews>
    <customSheetView guid="{5B746BB7-A43D-4FE9-BB96-602DB1C533F5}" scale="68" showPageBreaks="1" showGridLines="0" printArea="1" topLeftCell="A25">
      <selection activeCell="K29" sqref="K29"/>
      <pageMargins left="0.15748031496062992" right="0.15748031496062992" top="0.15748031496062992" bottom="0.15748031496062992" header="0.31496062992125984" footer="0.15748031496062992"/>
      <pageSetup paperSize="5" scale="70" fitToHeight="3" orientation="landscape" r:id="rId1"/>
    </customSheetView>
  </customSheetViews>
  <mergeCells count="146">
    <mergeCell ref="D100:G100"/>
    <mergeCell ref="D88:G88"/>
    <mergeCell ref="D97:G97"/>
    <mergeCell ref="D91:G91"/>
    <mergeCell ref="D82:G82"/>
    <mergeCell ref="D79:G79"/>
    <mergeCell ref="D83:G83"/>
    <mergeCell ref="D84:G84"/>
    <mergeCell ref="D85:G85"/>
    <mergeCell ref="D86:G86"/>
    <mergeCell ref="D80:G80"/>
    <mergeCell ref="D81:G81"/>
    <mergeCell ref="D87:G87"/>
    <mergeCell ref="D96:G96"/>
    <mergeCell ref="D92:G92"/>
    <mergeCell ref="D93:G93"/>
    <mergeCell ref="D94:G94"/>
    <mergeCell ref="C43:E43"/>
    <mergeCell ref="D33:G33"/>
    <mergeCell ref="F42:G42"/>
    <mergeCell ref="C44:E44"/>
    <mergeCell ref="D35:G35"/>
    <mergeCell ref="C40:E40"/>
    <mergeCell ref="F40:G40"/>
    <mergeCell ref="D61:G61"/>
    <mergeCell ref="F39:G39"/>
    <mergeCell ref="F41:G41"/>
    <mergeCell ref="C41:E41"/>
    <mergeCell ref="C42:E42"/>
    <mergeCell ref="F44:G44"/>
    <mergeCell ref="F46:G46"/>
    <mergeCell ref="F45:G45"/>
    <mergeCell ref="C45:E45"/>
    <mergeCell ref="D60:G60"/>
    <mergeCell ref="C46:E46"/>
    <mergeCell ref="D51:G51"/>
    <mergeCell ref="D53:G53"/>
    <mergeCell ref="D54:G54"/>
    <mergeCell ref="D55:G55"/>
    <mergeCell ref="D56:G56"/>
    <mergeCell ref="K4:L4"/>
    <mergeCell ref="D5:G5"/>
    <mergeCell ref="J20:K20"/>
    <mergeCell ref="D9:G9"/>
    <mergeCell ref="D8:G8"/>
    <mergeCell ref="D6:G6"/>
    <mergeCell ref="D122:G122"/>
    <mergeCell ref="D123:G123"/>
    <mergeCell ref="D109:G109"/>
    <mergeCell ref="D111:G111"/>
    <mergeCell ref="D114:G114"/>
    <mergeCell ref="D115:G115"/>
    <mergeCell ref="D112:G112"/>
    <mergeCell ref="D116:G116"/>
    <mergeCell ref="D121:G121"/>
    <mergeCell ref="D117:G117"/>
    <mergeCell ref="D110:G110"/>
    <mergeCell ref="D113:G113"/>
    <mergeCell ref="D21:G21"/>
    <mergeCell ref="F43:G43"/>
    <mergeCell ref="C39:E39"/>
    <mergeCell ref="D31:G31"/>
    <mergeCell ref="D7:G7"/>
    <mergeCell ref="D34:G34"/>
    <mergeCell ref="D13:G13"/>
    <mergeCell ref="K12:L12"/>
    <mergeCell ref="D14:G14"/>
    <mergeCell ref="D15:G15"/>
    <mergeCell ref="D16:G16"/>
    <mergeCell ref="D17:G17"/>
    <mergeCell ref="D76:G76"/>
    <mergeCell ref="D77:G77"/>
    <mergeCell ref="D70:G70"/>
    <mergeCell ref="D71:G71"/>
    <mergeCell ref="D72:G72"/>
    <mergeCell ref="D73:G73"/>
    <mergeCell ref="D74:G74"/>
    <mergeCell ref="D64:G64"/>
    <mergeCell ref="D68:G68"/>
    <mergeCell ref="D69:G69"/>
    <mergeCell ref="D65:G65"/>
    <mergeCell ref="D75:G75"/>
    <mergeCell ref="D67:G67"/>
    <mergeCell ref="D62:G62"/>
    <mergeCell ref="D63:G63"/>
    <mergeCell ref="D66:G66"/>
    <mergeCell ref="D32:G32"/>
    <mergeCell ref="D52:G52"/>
    <mergeCell ref="B22:B23"/>
    <mergeCell ref="A22:A23"/>
    <mergeCell ref="M22:M23"/>
    <mergeCell ref="L22:L23"/>
    <mergeCell ref="K22:K23"/>
    <mergeCell ref="J22:J23"/>
    <mergeCell ref="I22:I23"/>
    <mergeCell ref="H22:H23"/>
    <mergeCell ref="D22:G23"/>
    <mergeCell ref="C22:C23"/>
    <mergeCell ref="C28:C30"/>
    <mergeCell ref="B28:B30"/>
    <mergeCell ref="D50:G50"/>
    <mergeCell ref="A28:A30"/>
    <mergeCell ref="A24:A25"/>
    <mergeCell ref="M26:M27"/>
    <mergeCell ref="L26:L27"/>
    <mergeCell ref="K26:K27"/>
    <mergeCell ref="J26:J27"/>
    <mergeCell ref="I26:I27"/>
    <mergeCell ref="H26:H27"/>
    <mergeCell ref="D26:G27"/>
    <mergeCell ref="C26:C27"/>
    <mergeCell ref="B26:B27"/>
    <mergeCell ref="A26:A27"/>
    <mergeCell ref="M24:M25"/>
    <mergeCell ref="L24:L25"/>
    <mergeCell ref="K24:K25"/>
    <mergeCell ref="J24:J25"/>
    <mergeCell ref="I24:I25"/>
    <mergeCell ref="H24:H25"/>
    <mergeCell ref="D24:G25"/>
    <mergeCell ref="C24:C25"/>
    <mergeCell ref="B24:B25"/>
    <mergeCell ref="I38:J38"/>
    <mergeCell ref="K120:L120"/>
    <mergeCell ref="K59:N59"/>
    <mergeCell ref="J28:J30"/>
    <mergeCell ref="I28:I30"/>
    <mergeCell ref="H28:H30"/>
    <mergeCell ref="D28:G30"/>
    <mergeCell ref="M28:M30"/>
    <mergeCell ref="L28:L30"/>
    <mergeCell ref="K28:K30"/>
    <mergeCell ref="D108:G108"/>
    <mergeCell ref="D104:G104"/>
    <mergeCell ref="D107:G107"/>
    <mergeCell ref="D102:G102"/>
    <mergeCell ref="D106:G106"/>
    <mergeCell ref="D99:G99"/>
    <mergeCell ref="D90:G90"/>
    <mergeCell ref="D89:G89"/>
    <mergeCell ref="D98:G98"/>
    <mergeCell ref="D101:G101"/>
    <mergeCell ref="D105:G105"/>
    <mergeCell ref="D95:G95"/>
    <mergeCell ref="D78:G78"/>
    <mergeCell ref="D103:G103"/>
  </mergeCells>
  <phoneticPr fontId="13" type="noConversion"/>
  <hyperlinks>
    <hyperlink ref="P87" r:id="rId2"/>
    <hyperlink ref="P88" r:id="rId3"/>
    <hyperlink ref="P91" r:id="rId4"/>
    <hyperlink ref="P92" r:id="rId5"/>
    <hyperlink ref="P96" r:id="rId6"/>
    <hyperlink ref="P103" r:id="rId7"/>
    <hyperlink ref="P104" r:id="rId8"/>
    <hyperlink ref="P105" r:id="rId9"/>
    <hyperlink ref="P106" r:id="rId10"/>
    <hyperlink ref="P109" r:id="rId11"/>
    <hyperlink ref="P111" r:id="rId12"/>
    <hyperlink ref="P110" r:id="rId13"/>
    <hyperlink ref="P113" r:id="rId14"/>
    <hyperlink ref="P115" r:id="rId15"/>
    <hyperlink ref="P112" r:id="rId16"/>
    <hyperlink ref="P116" r:id="rId17"/>
    <hyperlink ref="P102" r:id="rId18"/>
    <hyperlink ref="P117" r:id="rId19"/>
    <hyperlink ref="P90" r:id="rId20"/>
    <hyperlink ref="P89" r:id="rId21"/>
    <hyperlink ref="P93" r:id="rId22"/>
    <hyperlink ref="P94" r:id="rId23"/>
    <hyperlink ref="P95" r:id="rId24"/>
    <hyperlink ref="P100" r:id="rId25"/>
    <hyperlink ref="P101" r:id="rId26"/>
    <hyperlink ref="P99" r:id="rId27"/>
    <hyperlink ref="P98" r:id="rId28"/>
    <hyperlink ref="P97" r:id="rId29"/>
    <hyperlink ref="P107" r:id="rId30"/>
    <hyperlink ref="P108" r:id="rId31"/>
    <hyperlink ref="P114" r:id="rId32"/>
    <hyperlink ref="P84" r:id="rId33"/>
    <hyperlink ref="P85" r:id="rId34"/>
    <hyperlink ref="P86" r:id="rId35"/>
    <hyperlink ref="P70" r:id="rId36"/>
    <hyperlink ref="P71" r:id="rId37"/>
    <hyperlink ref="P72" r:id="rId38"/>
    <hyperlink ref="P73" r:id="rId39"/>
    <hyperlink ref="P74" r:id="rId40"/>
    <hyperlink ref="P75" r:id="rId41"/>
    <hyperlink ref="P76" r:id="rId42"/>
    <hyperlink ref="P77" r:id="rId43"/>
    <hyperlink ref="P78" r:id="rId44"/>
    <hyperlink ref="P79" r:id="rId45"/>
    <hyperlink ref="P80" r:id="rId46"/>
    <hyperlink ref="P81" r:id="rId47"/>
    <hyperlink ref="P82" r:id="rId48"/>
    <hyperlink ref="P83" r:id="rId49"/>
    <hyperlink ref="N33" r:id="rId50"/>
    <hyperlink ref="O14" r:id="rId51"/>
    <hyperlink ref="O16" r:id="rId52"/>
    <hyperlink ref="N22" r:id="rId53"/>
    <hyperlink ref="N23" r:id="rId54"/>
    <hyperlink ref="N34" r:id="rId55"/>
    <hyperlink ref="P61" r:id="rId56"/>
    <hyperlink ref="P62" r:id="rId57"/>
    <hyperlink ref="N122" r:id="rId58"/>
    <hyperlink ref="N123" r:id="rId59"/>
    <hyperlink ref="O6" r:id="rId60"/>
    <hyperlink ref="O7" r:id="rId61"/>
    <hyperlink ref="N26" r:id="rId62"/>
    <hyperlink ref="N27" r:id="rId63"/>
    <hyperlink ref="N30" r:id="rId64"/>
    <hyperlink ref="N32" r:id="rId65"/>
    <hyperlink ref="M53" r:id="rId66"/>
    <hyperlink ref="M55" r:id="rId67"/>
    <hyperlink ref="P63" r:id="rId68"/>
    <hyperlink ref="O8" r:id="rId69"/>
    <hyperlink ref="O9" r:id="rId70" display="Resolución  SF 26 - Resolución Conj. SH 327 y SF 90.pdf"/>
    <hyperlink ref="O15" r:id="rId71"/>
    <hyperlink ref="O17" r:id="rId72"/>
    <hyperlink ref="N24" r:id="rId73"/>
    <hyperlink ref="N25" r:id="rId74"/>
    <hyperlink ref="N28" r:id="rId75"/>
    <hyperlink ref="N29" r:id="rId76"/>
    <hyperlink ref="N31" r:id="rId77"/>
    <hyperlink ref="N35" r:id="rId78"/>
    <hyperlink ref="M40:M44" r:id="rId79" display="Resoluciones Coloc al 31-12-14\Reso_SH81_SF19.pdf"/>
    <hyperlink ref="M54" r:id="rId80"/>
    <hyperlink ref="M56" r:id="rId81"/>
    <hyperlink ref="M51:M52" r:id="rId82" display="Resoluciones Coloc al 31-12-14\BCRA - Resolución Conj. SH 190 y SF 52.pdf"/>
    <hyperlink ref="M51" r:id="rId83"/>
    <hyperlink ref="M52" r:id="rId84"/>
    <hyperlink ref="P64" r:id="rId85"/>
    <hyperlink ref="P65" r:id="rId86"/>
    <hyperlink ref="P66" r:id="rId87"/>
    <hyperlink ref="P67" r:id="rId88"/>
    <hyperlink ref="P68" r:id="rId89"/>
    <hyperlink ref="P69" r:id="rId90"/>
    <hyperlink ref="M40" r:id="rId91"/>
    <hyperlink ref="M41" r:id="rId92"/>
    <hyperlink ref="M42" r:id="rId93"/>
    <hyperlink ref="M43" r:id="rId94"/>
    <hyperlink ref="M44" r:id="rId95"/>
    <hyperlink ref="M46" r:id="rId96"/>
    <hyperlink ref="M45" r:id="rId97"/>
  </hyperlinks>
  <pageMargins left="0.15748031496062992" right="0.15748031496062992" top="0.15748031496062992" bottom="0.15748031496062992" header="0.31496062992125984" footer="0.15748031496062992"/>
  <pageSetup paperSize="5" scale="70" fitToHeight="3" orientation="landscape" r:id="rId9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00"/>
    <pageSetUpPr fitToPage="1"/>
  </sheetPr>
  <dimension ref="A1:Q103"/>
  <sheetViews>
    <sheetView showGridLines="0" topLeftCell="M4" zoomScale="60" zoomScaleNormal="60" workbookViewId="0">
      <selection activeCell="S18" sqref="S18"/>
    </sheetView>
  </sheetViews>
  <sheetFormatPr baseColWidth="10" defaultRowHeight="15" x14ac:dyDescent="0.25"/>
  <cols>
    <col min="1" max="1" width="44" customWidth="1"/>
    <col min="2" max="2" width="20.140625" customWidth="1"/>
    <col min="3" max="3" width="13.85546875" customWidth="1"/>
    <col min="4" max="4" width="11.42578125" customWidth="1"/>
    <col min="7" max="7" width="25.7109375" customWidth="1"/>
    <col min="8" max="8" width="39.140625" customWidth="1"/>
    <col min="9" max="9" width="14.28515625" customWidth="1"/>
    <col min="10" max="12" width="11.5703125" bestFit="1" customWidth="1"/>
    <col min="14" max="15" width="15.28515625" customWidth="1"/>
  </cols>
  <sheetData>
    <row r="1" spans="1:17" ht="23.25" x14ac:dyDescent="0.35">
      <c r="A1" s="1" t="s">
        <v>159</v>
      </c>
      <c r="H1" s="96" t="s">
        <v>158</v>
      </c>
    </row>
    <row r="2" spans="1:17" ht="23.25" x14ac:dyDescent="0.35">
      <c r="A2" s="1"/>
    </row>
    <row r="3" spans="1:17" ht="15.75" thickBot="1" x14ac:dyDescent="0.3">
      <c r="A3" s="18" t="s">
        <v>157</v>
      </c>
    </row>
    <row r="4" spans="1:17" ht="15.75" thickBot="1" x14ac:dyDescent="0.3">
      <c r="A4" s="18"/>
      <c r="B4" s="20"/>
      <c r="C4" s="21"/>
      <c r="D4" s="15"/>
      <c r="E4" s="15"/>
      <c r="F4" s="15"/>
      <c r="G4" s="15"/>
      <c r="H4" s="15"/>
      <c r="I4" s="15"/>
      <c r="J4" s="15"/>
      <c r="K4" s="131" t="s">
        <v>27</v>
      </c>
      <c r="L4" s="132"/>
      <c r="M4" s="15"/>
      <c r="N4" s="15"/>
    </row>
    <row r="5" spans="1:17" ht="26.25" thickBot="1" x14ac:dyDescent="0.3">
      <c r="A5" s="2" t="s">
        <v>28</v>
      </c>
      <c r="B5" s="2" t="s">
        <v>2</v>
      </c>
      <c r="C5" s="2" t="s">
        <v>29</v>
      </c>
      <c r="D5" s="131" t="s">
        <v>30</v>
      </c>
      <c r="E5" s="159"/>
      <c r="F5" s="159"/>
      <c r="G5" s="132"/>
      <c r="H5" s="2" t="s">
        <v>5</v>
      </c>
      <c r="I5" s="17" t="s">
        <v>31</v>
      </c>
      <c r="J5" s="2" t="s">
        <v>7</v>
      </c>
      <c r="K5" s="17" t="s">
        <v>32</v>
      </c>
      <c r="L5" s="17" t="s">
        <v>33</v>
      </c>
      <c r="M5" s="17" t="s">
        <v>34</v>
      </c>
      <c r="N5" s="17" t="s">
        <v>35</v>
      </c>
      <c r="O5" s="2" t="s">
        <v>11</v>
      </c>
      <c r="P5" s="37"/>
      <c r="Q5" s="37"/>
    </row>
    <row r="6" spans="1:17" ht="56.25" customHeight="1" thickBot="1" x14ac:dyDescent="0.3">
      <c r="A6" s="35" t="s">
        <v>156</v>
      </c>
      <c r="B6" s="35">
        <v>39189</v>
      </c>
      <c r="C6" s="35">
        <v>42842</v>
      </c>
      <c r="D6" s="187" t="s">
        <v>151</v>
      </c>
      <c r="E6" s="188"/>
      <c r="F6" s="188"/>
      <c r="G6" s="189"/>
      <c r="H6" s="91" t="s">
        <v>37</v>
      </c>
      <c r="I6" s="6">
        <v>41767</v>
      </c>
      <c r="J6" s="52" t="s">
        <v>13</v>
      </c>
      <c r="K6" s="81">
        <v>500</v>
      </c>
      <c r="L6" s="81">
        <f>+K6*M6/100</f>
        <v>431.4</v>
      </c>
      <c r="M6" s="95">
        <v>86.28</v>
      </c>
      <c r="N6" s="56">
        <v>2.7888888888888892</v>
      </c>
      <c r="O6" s="41" t="s">
        <v>173</v>
      </c>
      <c r="P6" s="129"/>
      <c r="Q6" s="37"/>
    </row>
    <row r="7" spans="1:17" ht="66" customHeight="1" thickBot="1" x14ac:dyDescent="0.3">
      <c r="A7" s="35" t="s">
        <v>155</v>
      </c>
      <c r="B7" s="6">
        <v>37986</v>
      </c>
      <c r="C7" s="6">
        <v>48944</v>
      </c>
      <c r="D7" s="198" t="s">
        <v>154</v>
      </c>
      <c r="E7" s="199"/>
      <c r="F7" s="199"/>
      <c r="G7" s="200"/>
      <c r="H7" s="91" t="s">
        <v>153</v>
      </c>
      <c r="I7" s="6">
        <v>41767</v>
      </c>
      <c r="J7" s="52" t="s">
        <v>13</v>
      </c>
      <c r="K7" s="81">
        <v>1250</v>
      </c>
      <c r="L7" s="81">
        <f>+K7*M7/100</f>
        <v>1323.25</v>
      </c>
      <c r="M7" s="94">
        <v>105.86</v>
      </c>
      <c r="N7" s="93">
        <v>14.744444444444442</v>
      </c>
      <c r="O7" s="41" t="s">
        <v>173</v>
      </c>
      <c r="P7" s="37"/>
      <c r="Q7" s="37"/>
    </row>
    <row r="8" spans="1:17" ht="66" customHeight="1" thickBot="1" x14ac:dyDescent="0.3">
      <c r="A8" s="35" t="s">
        <v>152</v>
      </c>
      <c r="B8" s="6">
        <v>38628</v>
      </c>
      <c r="C8" s="92">
        <v>42280</v>
      </c>
      <c r="D8" s="187" t="s">
        <v>151</v>
      </c>
      <c r="E8" s="188"/>
      <c r="F8" s="188"/>
      <c r="G8" s="189"/>
      <c r="H8" s="91" t="s">
        <v>37</v>
      </c>
      <c r="I8" s="6">
        <v>41767</v>
      </c>
      <c r="J8" s="52" t="s">
        <v>13</v>
      </c>
      <c r="K8" s="86">
        <v>317.36118399999998</v>
      </c>
      <c r="L8" s="81">
        <f>+K8*M8/100</f>
        <v>302.34999999679997</v>
      </c>
      <c r="M8" s="90">
        <v>95.27</v>
      </c>
      <c r="N8" s="90">
        <v>1.25</v>
      </c>
      <c r="O8" s="41" t="s">
        <v>173</v>
      </c>
      <c r="P8" s="37"/>
      <c r="Q8" s="37"/>
    </row>
    <row r="9" spans="1:17" ht="66" customHeight="1" thickBot="1" x14ac:dyDescent="0.3">
      <c r="A9" s="89" t="s">
        <v>150</v>
      </c>
      <c r="B9" s="6">
        <v>41766</v>
      </c>
      <c r="C9" s="88">
        <v>45419</v>
      </c>
      <c r="D9" s="198" t="s">
        <v>149</v>
      </c>
      <c r="E9" s="199"/>
      <c r="F9" s="199"/>
      <c r="G9" s="200"/>
      <c r="H9" s="87" t="s">
        <v>148</v>
      </c>
      <c r="I9" s="6">
        <v>41767</v>
      </c>
      <c r="J9" s="82" t="s">
        <v>13</v>
      </c>
      <c r="K9" s="86">
        <v>3250</v>
      </c>
      <c r="L9" s="85">
        <f>+K9*M9/100</f>
        <v>2613.0000000000005</v>
      </c>
      <c r="M9" s="84">
        <v>80.400000000000006</v>
      </c>
      <c r="N9" s="84">
        <v>7.3454444444444444</v>
      </c>
      <c r="O9" s="41" t="s">
        <v>173</v>
      </c>
      <c r="P9" s="37"/>
      <c r="Q9" s="37"/>
    </row>
    <row r="10" spans="1:17" ht="21" customHeight="1" x14ac:dyDescent="0.35">
      <c r="A10" s="1"/>
      <c r="P10" s="37"/>
      <c r="Q10" s="37"/>
    </row>
    <row r="11" spans="1:17" x14ac:dyDescent="0.25">
      <c r="P11" s="37"/>
      <c r="Q11" s="37"/>
    </row>
    <row r="12" spans="1:17" ht="21" thickBot="1" x14ac:dyDescent="0.35">
      <c r="A12" s="83" t="s">
        <v>147</v>
      </c>
    </row>
    <row r="13" spans="1:17" ht="39" thickBot="1" x14ac:dyDescent="0.3">
      <c r="A13" s="2" t="s">
        <v>1</v>
      </c>
      <c r="B13" s="2" t="s">
        <v>2</v>
      </c>
      <c r="C13" s="79" t="s">
        <v>3</v>
      </c>
      <c r="D13" s="131" t="s">
        <v>4</v>
      </c>
      <c r="E13" s="159"/>
      <c r="F13" s="159"/>
      <c r="G13" s="132"/>
      <c r="H13" s="80" t="s">
        <v>5</v>
      </c>
      <c r="I13" s="2" t="s">
        <v>6</v>
      </c>
      <c r="J13" s="2" t="s">
        <v>7</v>
      </c>
      <c r="K13" s="5" t="s">
        <v>8</v>
      </c>
      <c r="L13" s="5" t="s">
        <v>9</v>
      </c>
      <c r="M13" s="2" t="s">
        <v>10</v>
      </c>
      <c r="N13" s="2" t="s">
        <v>11</v>
      </c>
    </row>
    <row r="14" spans="1:17" ht="26.25" thickBot="1" x14ac:dyDescent="0.3">
      <c r="A14" s="51" t="s">
        <v>12</v>
      </c>
      <c r="B14" s="6">
        <v>41766</v>
      </c>
      <c r="C14" s="7">
        <v>42332</v>
      </c>
      <c r="D14" s="187"/>
      <c r="E14" s="188"/>
      <c r="F14" s="188"/>
      <c r="G14" s="189"/>
      <c r="H14" s="39"/>
      <c r="I14" s="6">
        <v>41766</v>
      </c>
      <c r="J14" s="82" t="s">
        <v>13</v>
      </c>
      <c r="K14" s="9">
        <v>150</v>
      </c>
      <c r="L14" s="81"/>
      <c r="M14" s="9">
        <v>566</v>
      </c>
      <c r="N14" s="41" t="s">
        <v>173</v>
      </c>
      <c r="O14" s="37"/>
    </row>
    <row r="18" ht="71.25" customHeight="1" x14ac:dyDescent="0.25"/>
    <row r="101" spans="4:8" x14ac:dyDescent="0.25">
      <c r="D101" s="37"/>
      <c r="E101" s="37"/>
      <c r="F101" s="37"/>
      <c r="G101" s="37"/>
      <c r="H101" s="37"/>
    </row>
    <row r="102" spans="4:8" x14ac:dyDescent="0.25">
      <c r="D102" s="37"/>
      <c r="E102" s="37"/>
      <c r="F102" s="37"/>
      <c r="G102" s="37"/>
    </row>
    <row r="103" spans="4:8" x14ac:dyDescent="0.25">
      <c r="D103" s="37"/>
      <c r="E103" s="37"/>
      <c r="F103" s="37"/>
      <c r="G103" s="37"/>
    </row>
  </sheetData>
  <mergeCells count="8">
    <mergeCell ref="D8:G8"/>
    <mergeCell ref="D9:G9"/>
    <mergeCell ref="D13:G13"/>
    <mergeCell ref="D14:G14"/>
    <mergeCell ref="K4:L4"/>
    <mergeCell ref="D5:G5"/>
    <mergeCell ref="D6:G6"/>
    <mergeCell ref="D7:G7"/>
  </mergeCells>
  <hyperlinks>
    <hyperlink ref="O6" r:id="rId1"/>
    <hyperlink ref="O7" r:id="rId2"/>
    <hyperlink ref="O8" r:id="rId3"/>
    <hyperlink ref="O9" r:id="rId4"/>
    <hyperlink ref="N14" r:id="rId5"/>
  </hyperlinks>
  <pageMargins left="0.70866141732283472" right="0.70866141732283472" top="0.74803149606299213" bottom="0.74803149606299213" header="0.31496062992125984" footer="0.31496062992125984"/>
  <pageSetup paperSize="9" scale="52" orientation="landscape" r:id="rId6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Emisiones 2014</vt:lpstr>
      <vt:lpstr>Emisiones Ley 26932</vt:lpstr>
      <vt:lpstr>'Emisiones 2014'!Área_de_impresión</vt:lpstr>
      <vt:lpstr>'Emisiones Ley 26932'!Área_de_impresión</vt:lpstr>
      <vt:lpstr>'Emisiones 2014'!Títulos_a_imprimir</vt:lpstr>
    </vt:vector>
  </TitlesOfParts>
  <Company>Mecon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msulzb_mecon</dc:creator>
  <cp:lastModifiedBy>Marcela Laura Fraguas</cp:lastModifiedBy>
  <cp:lastPrinted>2015-01-23T15:30:10Z</cp:lastPrinted>
  <dcterms:created xsi:type="dcterms:W3CDTF">2014-01-03T14:47:24Z</dcterms:created>
  <dcterms:modified xsi:type="dcterms:W3CDTF">2015-04-15T17:27:42Z</dcterms:modified>
</cp:coreProperties>
</file>