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3.xml" ContentType="application/vnd.openxmlformats-officedocument.drawing+xml"/>
  <Override PartName="/xl/charts/chart17.xml" ContentType="application/vnd.openxmlformats-officedocument.drawingml.chart+xml"/>
  <Override PartName="/xl/drawings/drawing4.xml" ContentType="application/vnd.openxmlformats-officedocument.drawing+xml"/>
  <Override PartName="/xl/charts/chart18.xml" ContentType="application/vnd.openxmlformats-officedocument.drawingml.chart+xml"/>
  <Override PartName="/xl/drawings/drawing5.xml" ContentType="application/vnd.openxmlformats-officedocument.drawing+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8.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9.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0.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11.xml" ContentType="application/vnd.openxmlformats-officedocument.drawing+xml"/>
  <Override PartName="/xl/charts/chart60.xml" ContentType="application/vnd.openxmlformats-officedocument.drawingml.chart+xml"/>
  <Override PartName="/xl/drawings/drawing12.xml" ContentType="application/vnd.openxmlformats-officedocument.drawing+xml"/>
  <Override PartName="/xl/charts/chart61.xml" ContentType="application/vnd.openxmlformats-officedocument.drawingml.chart+xml"/>
  <Override PartName="/xl/drawings/drawing13.xml" ContentType="application/vnd.openxmlformats-officedocument.drawing+xml"/>
  <Override PartName="/xl/charts/chart62.xml" ContentType="application/vnd.openxmlformats-officedocument.drawingml.chart+xml"/>
  <Override PartName="/xl/drawings/drawing14.xml" ContentType="application/vnd.openxmlformats-officedocument.drawing+xml"/>
  <Override PartName="/xl/charts/chart63.xml" ContentType="application/vnd.openxmlformats-officedocument.drawingml.chart+xml"/>
  <Override PartName="/xl/drawings/drawing15.xml" ContentType="application/vnd.openxmlformats-officedocument.drawing+xml"/>
  <Override PartName="/xl/charts/chart64.xml" ContentType="application/vnd.openxmlformats-officedocument.drawingml.chart+xml"/>
  <Override PartName="/xl/drawings/drawing16.xml" ContentType="application/vnd.openxmlformats-officedocument.drawing+xml"/>
  <Override PartName="/xl/charts/chart65.xml" ContentType="application/vnd.openxmlformats-officedocument.drawingml.chart+xml"/>
  <Override PartName="/xl/drawings/drawing17.xml" ContentType="application/vnd.openxmlformats-officedocument.drawing+xml"/>
  <Override PartName="/xl/charts/chart66.xml" ContentType="application/vnd.openxmlformats-officedocument.drawingml.chart+xml"/>
  <Override PartName="/xl/drawings/drawing18.xml" ContentType="application/vnd.openxmlformats-officedocument.drawing+xml"/>
  <Override PartName="/xl/charts/chart67.xml" ContentType="application/vnd.openxmlformats-officedocument.drawingml.chart+xml"/>
  <Override PartName="/xl/drawings/drawing19.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20.xml" ContentType="application/vnd.openxmlformats-officedocument.drawing+xml"/>
  <Override PartName="/xl/charts/chart70.xml" ContentType="application/vnd.openxmlformats-officedocument.drawingml.chart+xml"/>
  <Override PartName="/xl/drawings/drawing21.xml" ContentType="application/vnd.openxmlformats-officedocument.drawing+xml"/>
  <Override PartName="/xl/charts/chart71.xml" ContentType="application/vnd.openxmlformats-officedocument.drawingml.chart+xml"/>
  <Override PartName="/xl/drawings/drawing22.xml" ContentType="application/vnd.openxmlformats-officedocument.drawing+xml"/>
  <Override PartName="/xl/charts/chart72.xml" ContentType="application/vnd.openxmlformats-officedocument.drawingml.chart+xml"/>
  <Override PartName="/xl/drawings/drawing23.xml" ContentType="application/vnd.openxmlformats-officedocument.drawing+xml"/>
  <Override PartName="/xl/charts/chart73.xml" ContentType="application/vnd.openxmlformats-officedocument.drawingml.chart+xml"/>
  <Override PartName="/xl/drawings/drawing24.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25.xml" ContentType="application/vnd.openxmlformats-officedocument.drawing+xml"/>
  <Override PartName="/xl/charts/chart76.xml" ContentType="application/vnd.openxmlformats-officedocument.drawingml.chart+xml"/>
  <Override PartName="/xl/drawings/drawing26.xml" ContentType="application/vnd.openxmlformats-officedocument.drawing+xml"/>
  <Override PartName="/xl/charts/chart77.xml" ContentType="application/vnd.openxmlformats-officedocument.drawingml.chart+xml"/>
  <Override PartName="/xl/drawings/drawing27.xml" ContentType="application/vnd.openxmlformats-officedocument.drawing+xml"/>
  <Override PartName="/xl/charts/chart7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Z:\Area Seguimiento y Monitoreo de Estadisticas\BESS\BESS EXCEL UNIFICADO PARA WEB\Septiembre 2019\"/>
    </mc:Choice>
  </mc:AlternateContent>
  <bookViews>
    <workbookView xWindow="0" yWindow="0" windowWidth="23040" windowHeight="9120" tabRatio="839"/>
  </bookViews>
  <sheets>
    <sheet name="Portada" sheetId="137" r:id="rId1"/>
    <sheet name="Autoridades" sheetId="102" r:id="rId2"/>
    <sheet name="Presentación" sheetId="125" r:id="rId3"/>
    <sheet name="Indice" sheetId="9" r:id="rId4"/>
    <sheet name="Esquemas vigentes" sheetId="99" r:id="rId5"/>
    <sheet name="Financiamiento SIPA" sheetId="100" r:id="rId6"/>
    <sheet name="Cotizantes" sheetId="43" r:id="rId7"/>
    <sheet name="INTRO SIPA" sheetId="101" r:id="rId8"/>
    <sheet name="1.1.1.a" sheetId="1" r:id="rId9"/>
    <sheet name="1.1.1.b" sheetId="2" r:id="rId10"/>
    <sheet name="1.1.1.b Gráficos" sheetId="124" r:id="rId11"/>
    <sheet name="1.1.1.c" sheetId="11" r:id="rId12"/>
    <sheet name="1.1.2.a" sheetId="12" r:id="rId13"/>
    <sheet name="1.1.2.b" sheetId="14" r:id="rId14"/>
    <sheet name="1.1.2.c" sheetId="15" r:id="rId15"/>
    <sheet name="1.1.2.d" sheetId="71" r:id="rId16"/>
    <sheet name="1.1.2.e" sheetId="13" r:id="rId17"/>
    <sheet name="1.1.3.a" sheetId="95" r:id="rId18"/>
    <sheet name="1.1.3.b" sheetId="96" r:id="rId19"/>
    <sheet name="1.1.3.c" sheetId="97" r:id="rId20"/>
    <sheet name="1.1.3.d" sheetId="98" r:id="rId21"/>
    <sheet name="1.1.3 G1" sheetId="109" r:id="rId22"/>
    <sheet name="1.1.3 G2" sheetId="110" r:id="rId23"/>
    <sheet name="1.1.3 G3" sheetId="111" r:id="rId24"/>
    <sheet name="1.1.3 G4" sheetId="112" r:id="rId25"/>
    <sheet name="1.1.3 G5" sheetId="113" r:id="rId26"/>
    <sheet name="1.1.4.a" sheetId="3" r:id="rId27"/>
    <sheet name="1.1.4.b" sheetId="4" r:id="rId28"/>
    <sheet name="1.1.5.a" sheetId="5" r:id="rId29"/>
    <sheet name="1.1.5.b" sheetId="6" r:id="rId30"/>
    <sheet name="1.1.6.a" sheetId="16" r:id="rId31"/>
    <sheet name="1.1.6.b" sheetId="17" r:id="rId32"/>
    <sheet name="1.2.1" sheetId="79" r:id="rId33"/>
    <sheet name="1.2.2" sheetId="78" r:id="rId34"/>
    <sheet name="1.2.3" sheetId="77" r:id="rId35"/>
    <sheet name="1.2.4" sheetId="76" r:id="rId36"/>
    <sheet name="1.2.5" sheetId="75" r:id="rId37"/>
    <sheet name="1.2.6" sheetId="74" r:id="rId38"/>
    <sheet name="1.2.7" sheetId="73" r:id="rId39"/>
    <sheet name="1.2.8" sheetId="72" r:id="rId40"/>
    <sheet name="1.3.1" sheetId="18" r:id="rId41"/>
    <sheet name="1.3.2" sheetId="19" r:id="rId42"/>
    <sheet name="1.4.1" sheetId="20" r:id="rId43"/>
    <sheet name="1.4.2" sheetId="21" r:id="rId44"/>
    <sheet name="1.4.3" sheetId="22" r:id="rId45"/>
    <sheet name="1.4.4" sheetId="23" r:id="rId46"/>
    <sheet name="1.4.5" sheetId="24" r:id="rId47"/>
    <sheet name="1.4.6" sheetId="25" r:id="rId48"/>
    <sheet name="1.5.1" sheetId="122" r:id="rId49"/>
    <sheet name="1.5.2" sheetId="123" r:id="rId50"/>
    <sheet name="1.5.3" sheetId="26" r:id="rId51"/>
    <sheet name="1.5.4" sheetId="28" r:id="rId52"/>
    <sheet name="1.5.5" sheetId="31" r:id="rId53"/>
    <sheet name="1.5.6" sheetId="35" r:id="rId54"/>
    <sheet name="1.5.7" sheetId="136" r:id="rId55"/>
    <sheet name="1.5.8" sheetId="33" r:id="rId56"/>
    <sheet name="1.5.9" sheetId="30" r:id="rId57"/>
    <sheet name="1.5.10" sheetId="80" r:id="rId58"/>
    <sheet name="1.5.11" sheetId="36" r:id="rId59"/>
    <sheet name="1.5.11 Graf" sheetId="114" r:id="rId60"/>
    <sheet name="1.5.12" sheetId="37" r:id="rId61"/>
    <sheet name="1.5.12 Graf" sheetId="115" r:id="rId62"/>
    <sheet name="1.5.13" sheetId="38" r:id="rId63"/>
    <sheet name="1.6.1" sheetId="39" r:id="rId64"/>
    <sheet name="1.6.2" sheetId="84" r:id="rId65"/>
    <sheet name="1.6.3.a" sheetId="85" r:id="rId66"/>
    <sheet name="1.6.3.b" sheetId="86" r:id="rId67"/>
    <sheet name="1.6.4.a" sheetId="87" r:id="rId68"/>
    <sheet name="1.6.4.b" sheetId="88" r:id="rId69"/>
    <sheet name="1.6.5.a" sheetId="89" r:id="rId70"/>
    <sheet name="1.6.5.b" sheetId="90" r:id="rId71"/>
    <sheet name="1.6.6.a" sheetId="91" r:id="rId72"/>
    <sheet name="1.6.6.b" sheetId="92" r:id="rId73"/>
    <sheet name="1.6.7.a" sheetId="93" r:id="rId74"/>
    <sheet name="1.6.7.b" sheetId="94" r:id="rId75"/>
    <sheet name="1.6.8" sheetId="120" r:id="rId76"/>
    <sheet name="INTRO PNC" sheetId="103" r:id="rId77"/>
    <sheet name="2.1" sheetId="40" r:id="rId78"/>
    <sheet name="2.2" sheetId="47" r:id="rId79"/>
    <sheet name="2.3" sheetId="46" r:id="rId80"/>
    <sheet name="2.4" sheetId="48" r:id="rId81"/>
    <sheet name="2.5" sheetId="49" r:id="rId82"/>
    <sheet name="2.6" sheetId="44" r:id="rId83"/>
    <sheet name="2.7.a" sheetId="119" r:id="rId84"/>
    <sheet name="2.7.b" sheetId="118" r:id="rId85"/>
    <sheet name="INTRO PD" sheetId="105" r:id="rId86"/>
    <sheet name="3.1" sheetId="60" r:id="rId87"/>
    <sheet name="3.2" sheetId="61" r:id="rId88"/>
    <sheet name="3.3" sheetId="63" r:id="rId89"/>
    <sheet name="INTRO RT" sheetId="106" r:id="rId90"/>
    <sheet name="4.1" sheetId="64" r:id="rId91"/>
    <sheet name="4.2" sheetId="65" r:id="rId92"/>
    <sheet name="Abreviaturas y Acrónimos" sheetId="68" r:id="rId93"/>
  </sheets>
  <definedNames>
    <definedName name="_ftn1" localSheetId="4">'Esquemas vigentes'!$A$17</definedName>
    <definedName name="_ftn1" localSheetId="5">'Financiamiento SIPA'!$A$48</definedName>
    <definedName name="_ftnref1" localSheetId="4">'Esquemas vigentes'!$A$25</definedName>
    <definedName name="_ftnref1" localSheetId="5">'Financiamiento SIPA'!$A$35</definedName>
    <definedName name="_xlnm.Print_Area" localSheetId="8">'1.1.1.a'!$A$1:$J$20</definedName>
    <definedName name="_xlnm.Print_Area" localSheetId="9">'1.1.1.b'!$A$1:$Q$56</definedName>
    <definedName name="_xlnm.Print_Area" localSheetId="10">'1.1.1.b Gráficos'!$A$1:$M$54</definedName>
    <definedName name="_xlnm.Print_Area" localSheetId="11">'1.1.1.c'!$A$1:$K$56</definedName>
    <definedName name="_xlnm.Print_Area" localSheetId="12">'1.1.2.a'!$A$1:$I$51</definedName>
    <definedName name="_xlnm.Print_Area" localSheetId="13">'1.1.2.b'!$A$1:$L$31</definedName>
    <definedName name="_xlnm.Print_Area" localSheetId="14">'1.1.2.c'!$A$1:$O$31</definedName>
    <definedName name="_xlnm.Print_Area" localSheetId="15">'1.1.2.d'!$A$1:$K$62</definedName>
    <definedName name="_xlnm.Print_Area" localSheetId="16">'1.1.2.e'!$A$1:$E$70</definedName>
    <definedName name="_xlnm.Print_Area" localSheetId="21">'1.1.3 G1'!$B$1:$R$47</definedName>
    <definedName name="_xlnm.Print_Area" localSheetId="22">'1.1.3 G2'!$B$1:$R$47</definedName>
    <definedName name="_xlnm.Print_Area" localSheetId="23">'1.1.3 G3'!$B$1:$R$47</definedName>
    <definedName name="_xlnm.Print_Area" localSheetId="24">'1.1.3 G4'!$B$1:$R$47</definedName>
    <definedName name="_xlnm.Print_Area" localSheetId="25">'1.1.3 G5'!$B$1:$R$42</definedName>
    <definedName name="_xlnm.Print_Area" localSheetId="17">'1.1.3.a'!$A$1:$N$53</definedName>
    <definedName name="_xlnm.Print_Area" localSheetId="18">'1.1.3.b'!$A$1:$N$53</definedName>
    <definedName name="_xlnm.Print_Area" localSheetId="19">'1.1.3.c'!$A$1:$N$53</definedName>
    <definedName name="_xlnm.Print_Area" localSheetId="20">'1.1.3.d'!$A$1:$N$53</definedName>
    <definedName name="_xlnm.Print_Area" localSheetId="26">'1.1.4.a'!$A$1:$K$58</definedName>
    <definedName name="_xlnm.Print_Area" localSheetId="27">'1.1.4.b'!$A$1:$G$34</definedName>
    <definedName name="_xlnm.Print_Area" localSheetId="28">'1.1.5.a'!$A$1:$K$57</definedName>
    <definedName name="_xlnm.Print_Area" localSheetId="29">'1.1.5.b'!$A$1:$I$38</definedName>
    <definedName name="_xlnm.Print_Area" localSheetId="30">'1.1.6.a'!$A$1:$K$57</definedName>
    <definedName name="_xlnm.Print_Area" localSheetId="31">'1.1.6.b'!$A$1:$I$36</definedName>
    <definedName name="_xlnm.Print_Area" localSheetId="32">'1.2.1'!$A$1:$P$30</definedName>
    <definedName name="_xlnm.Print_Area" localSheetId="33">'1.2.2'!$A$1:$P$31</definedName>
    <definedName name="_xlnm.Print_Area" localSheetId="34">'1.2.3'!$A$1:$P$31</definedName>
    <definedName name="_xlnm.Print_Area" localSheetId="35">'1.2.4'!$A$1:$P$26</definedName>
    <definedName name="_xlnm.Print_Area" localSheetId="36">'1.2.5'!$A$1:$P$31</definedName>
    <definedName name="_xlnm.Print_Area" localSheetId="37">'1.2.6'!$A$1:$P$30</definedName>
    <definedName name="_xlnm.Print_Area" localSheetId="38">'1.2.7'!$A$1:$I$21</definedName>
    <definedName name="_xlnm.Print_Area" localSheetId="39">'1.2.8'!$A$1:$I$21</definedName>
    <definedName name="_xlnm.Print_Area" localSheetId="40">'1.3.1'!$A$1:$E$49</definedName>
    <definedName name="_xlnm.Print_Area" localSheetId="41">'1.3.2'!$A$1:$E$49</definedName>
    <definedName name="_xlnm.Print_Area" localSheetId="42">'1.4.1'!$A$1:$E$44</definedName>
    <definedName name="_xlnm.Print_Area" localSheetId="43">'1.4.2'!$A$1:$E$52</definedName>
    <definedName name="_xlnm.Print_Area" localSheetId="44">'1.4.3'!$A$1:$D$26</definedName>
    <definedName name="_xlnm.Print_Area" localSheetId="45">'1.4.4'!$A$1:$M$23</definedName>
    <definedName name="_xlnm.Print_Area" localSheetId="46">'1.4.5'!$A$1:$J$23</definedName>
    <definedName name="_xlnm.Print_Area" localSheetId="47">'1.4.6'!$A$1:$J$40</definedName>
    <definedName name="_xlnm.Print_Area" localSheetId="48">'1.5.1'!$A$1:$J$57</definedName>
    <definedName name="_xlnm.Print_Area" localSheetId="57">'1.5.10'!$A$1:$K$12</definedName>
    <definedName name="_xlnm.Print_Area" localSheetId="58">'1.5.11'!$A$1:$F$59</definedName>
    <definedName name="_xlnm.Print_Area" localSheetId="59">'1.5.11 Graf'!$A$1:$F$59</definedName>
    <definedName name="_xlnm.Print_Area" localSheetId="60">'1.5.12'!$A$1:$F$59</definedName>
    <definedName name="_xlnm.Print_Area" localSheetId="61">'1.5.12 Graf'!$A$1:$F$59</definedName>
    <definedName name="_xlnm.Print_Area" localSheetId="62">'1.5.13'!$A$1:$Q$37</definedName>
    <definedName name="_xlnm.Print_Area" localSheetId="49">'1.5.2'!$A$1:$M$95</definedName>
    <definedName name="_xlnm.Print_Area" localSheetId="50">'1.5.3'!$A$1:$E$23</definedName>
    <definedName name="_xlnm.Print_Area" localSheetId="51">'1.5.4'!$A$1:$E$26</definedName>
    <definedName name="_xlnm.Print_Area" localSheetId="52">'1.5.5'!$A$1:$D$27</definedName>
    <definedName name="_xlnm.Print_Area" localSheetId="53">'1.5.6'!$A$1:$H$46</definedName>
    <definedName name="_xlnm.Print_Area" localSheetId="54">'1.5.7'!$A$1:$M$46</definedName>
    <definedName name="_xlnm.Print_Area" localSheetId="55">'1.5.8'!$A$1:$K$23</definedName>
    <definedName name="_xlnm.Print_Area" localSheetId="56">'1.5.9'!$A$1:$L$27</definedName>
    <definedName name="_xlnm.Print_Area" localSheetId="63">'1.6.1'!$A$1:$F$44</definedName>
    <definedName name="_xlnm.Print_Area" localSheetId="64">'1.6.2'!$A$1:$F$44</definedName>
    <definedName name="_xlnm.Print_Area" localSheetId="65">'1.6.3.a'!$A$1:$K$37</definedName>
    <definedName name="_xlnm.Print_Area" localSheetId="66">'1.6.3.b'!$A$1:$K$37</definedName>
    <definedName name="_xlnm.Print_Area" localSheetId="67">'1.6.4.a'!$A$1:$F$37</definedName>
    <definedName name="_xlnm.Print_Area" localSheetId="68">'1.6.4.b'!$A$1:$F$38</definedName>
    <definedName name="_xlnm.Print_Area" localSheetId="69">'1.6.5.a'!$A$1:$H$44</definedName>
    <definedName name="_xlnm.Print_Area" localSheetId="70">'1.6.5.b'!$A$1:$I$45</definedName>
    <definedName name="_xlnm.Print_Area" localSheetId="71">'1.6.6.a'!$A$1:$H$60</definedName>
    <definedName name="_xlnm.Print_Area" localSheetId="72">'1.6.6.b'!$A$1:$H$60</definedName>
    <definedName name="_xlnm.Print_Area" localSheetId="73">'1.6.7.a'!$A$1:$R$49</definedName>
    <definedName name="_xlnm.Print_Area" localSheetId="74">'1.6.7.b'!$A$1:$R$49</definedName>
    <definedName name="_xlnm.Print_Area" localSheetId="75">'1.6.8'!$A$1:$O$98</definedName>
    <definedName name="_xlnm.Print_Area" localSheetId="77">'2.1'!$A$1:$I$53</definedName>
    <definedName name="_xlnm.Print_Area" localSheetId="78">'2.2'!$A$1:$K$34</definedName>
    <definedName name="_xlnm.Print_Area" localSheetId="79">'2.3'!$A$1:$I$34</definedName>
    <definedName name="_xlnm.Print_Area" localSheetId="80">'2.4'!$A$1:$I$31</definedName>
    <definedName name="_xlnm.Print_Area" localSheetId="81">'2.5'!$A$1:$D$16</definedName>
    <definedName name="_xlnm.Print_Area" localSheetId="82">'2.6'!$A$1:$E$66</definedName>
    <definedName name="_xlnm.Print_Area" localSheetId="83">'2.7.a'!$A$1:$J$20</definedName>
    <definedName name="_xlnm.Print_Area" localSheetId="84">'2.7.b'!$A$1:$J$23</definedName>
    <definedName name="_xlnm.Print_Area" localSheetId="86">'3.1'!$A$1:$D$30</definedName>
    <definedName name="_xlnm.Print_Area" localSheetId="87">'3.2'!$A$1:$F$34</definedName>
    <definedName name="_xlnm.Print_Area" localSheetId="88">'3.3'!$A$1:$H$39</definedName>
    <definedName name="_xlnm.Print_Area" localSheetId="90">'4.1'!$A$1:$K$34,'4.1'!$A$36:$K$68,'4.1'!$A$70:$K$102,'4.1'!$A$104:$K$136</definedName>
    <definedName name="_xlnm.Print_Area" localSheetId="91">'4.2'!$A$1:$J$19,'4.2'!$A$21:$J$38,'4.2'!$A$40:$J$57,'4.2'!$A$59:$J$76</definedName>
    <definedName name="_xlnm.Print_Area" localSheetId="92">'Abreviaturas y Acrónimos'!$A$1:$B$42</definedName>
    <definedName name="_xlnm.Print_Area" localSheetId="1">Autoridades!$A$5:$I$25</definedName>
    <definedName name="_xlnm.Print_Area" localSheetId="6">Cotizantes!$A$1:$J$25</definedName>
    <definedName name="_xlnm.Print_Area" localSheetId="4">'Esquemas vigentes'!$A$1:$K$33</definedName>
    <definedName name="_xlnm.Print_Area" localSheetId="5">'Financiamiento SIPA'!$A$1:$J$29,'Financiamiento SIPA'!$A$31:$J$61,'Financiamiento SIPA'!$A$63:$J$93,'Financiamiento SIPA'!$A$95:$J$120</definedName>
    <definedName name="_xlnm.Print_Area" localSheetId="3">Indice!$A$1:$A$109</definedName>
    <definedName name="_xlnm.Print_Area" localSheetId="85">'INTRO PD'!$A$1:$F$48</definedName>
    <definedName name="_xlnm.Print_Area" localSheetId="76">'INTRO PNC'!$A$1:$F$6</definedName>
    <definedName name="_xlnm.Print_Area" localSheetId="89">'INTRO RT'!$A$1:$F$5</definedName>
    <definedName name="_xlnm.Print_Area" localSheetId="7">'INTRO SIPA'!$A$1:$G$33,'INTRO SIPA'!$A$35:$G$93,'INTRO SIPA'!$A$95:$G$103,'INTRO SIPA'!$A$105:$G$109</definedName>
    <definedName name="_xlnm.Print_Area" localSheetId="2">Presentación!$A$1:$J$79</definedName>
  </definedNames>
  <calcPr calcId="152511"/>
  <extLst>
    <ext xmlns:mx="http://schemas.microsoft.com/office/mac/excel/2008/main" uri="http://schemas.microsoft.com/office/mac/excel/2008/main">
      <mx:ArchID Flags="2"/>
    </ext>
  </extLst>
</workbook>
</file>

<file path=xl/calcChain.xml><?xml version="1.0" encoding="utf-8"?>
<calcChain xmlns="http://schemas.openxmlformats.org/spreadsheetml/2006/main">
  <c r="X31" i="124" l="1"/>
  <c r="W31" i="124"/>
  <c r="V31" i="124"/>
  <c r="U31" i="124"/>
  <c r="T31" i="124"/>
  <c r="S31" i="124"/>
  <c r="R31" i="124"/>
  <c r="X30" i="124"/>
  <c r="W30" i="124"/>
  <c r="V30" i="124"/>
  <c r="U30" i="124"/>
  <c r="T30" i="124"/>
  <c r="S30" i="124"/>
  <c r="R30" i="124"/>
  <c r="X29" i="124"/>
  <c r="W29" i="124"/>
  <c r="V29" i="124"/>
  <c r="U29" i="124"/>
  <c r="T29" i="124"/>
  <c r="S29" i="124"/>
  <c r="R29" i="124"/>
  <c r="X28" i="124"/>
  <c r="W28" i="124"/>
  <c r="V28" i="124"/>
  <c r="U28" i="124"/>
  <c r="T28" i="124"/>
  <c r="S28" i="124"/>
  <c r="R28" i="124"/>
  <c r="X27" i="124"/>
  <c r="W27" i="124"/>
  <c r="V27" i="124"/>
  <c r="U27" i="124"/>
  <c r="T27" i="124"/>
  <c r="S27" i="124"/>
  <c r="R27" i="124"/>
  <c r="X26" i="124"/>
  <c r="W26" i="124"/>
  <c r="V26" i="124"/>
  <c r="U26" i="124"/>
  <c r="T26" i="124"/>
  <c r="S26" i="124"/>
  <c r="R26" i="124"/>
  <c r="X25" i="124"/>
  <c r="W25" i="124"/>
  <c r="V25" i="124"/>
  <c r="U25" i="124"/>
  <c r="T25" i="124"/>
  <c r="S25" i="124"/>
  <c r="R25" i="124"/>
  <c r="X24" i="124"/>
  <c r="W24" i="124"/>
  <c r="V24" i="124"/>
  <c r="U24" i="124"/>
  <c r="T24" i="124"/>
  <c r="S24" i="124"/>
  <c r="R24" i="124"/>
  <c r="X23" i="124"/>
  <c r="W23" i="124"/>
  <c r="V23" i="124"/>
  <c r="U23" i="124"/>
  <c r="T23" i="124"/>
  <c r="S23" i="124"/>
  <c r="R23" i="124"/>
  <c r="X22" i="124"/>
  <c r="W22" i="124"/>
  <c r="V22" i="124"/>
  <c r="U22" i="124"/>
  <c r="T22" i="124"/>
  <c r="S22" i="124"/>
  <c r="R22" i="124"/>
  <c r="X21" i="124"/>
  <c r="W21" i="124"/>
  <c r="V21" i="124"/>
  <c r="U21" i="124"/>
  <c r="T21" i="124"/>
  <c r="S21" i="124"/>
  <c r="R21" i="124"/>
  <c r="X20" i="124"/>
  <c r="W20" i="124"/>
  <c r="V20" i="124"/>
  <c r="U20" i="124"/>
  <c r="T20" i="124"/>
  <c r="S20" i="124"/>
  <c r="R20" i="124"/>
  <c r="X19" i="124"/>
  <c r="W19" i="124"/>
  <c r="V19" i="124"/>
  <c r="U19" i="124"/>
  <c r="T19" i="124"/>
  <c r="S19" i="124"/>
  <c r="R19" i="124"/>
  <c r="X18" i="124"/>
  <c r="W18" i="124"/>
  <c r="V18" i="124"/>
  <c r="U18" i="124"/>
  <c r="T18" i="124"/>
  <c r="S18" i="124"/>
  <c r="R18" i="124"/>
  <c r="X17" i="124"/>
  <c r="W17" i="124"/>
  <c r="V17" i="124"/>
  <c r="U17" i="124"/>
  <c r="T17" i="124"/>
  <c r="S17" i="124"/>
  <c r="R17" i="124"/>
  <c r="X16" i="124"/>
  <c r="W16" i="124"/>
  <c r="V16" i="124"/>
  <c r="U16" i="124"/>
  <c r="T16" i="124"/>
  <c r="S16" i="124"/>
  <c r="R16" i="124"/>
  <c r="X15" i="124"/>
  <c r="W15" i="124"/>
  <c r="V15" i="124"/>
  <c r="U15" i="124"/>
  <c r="T15" i="124"/>
  <c r="S15" i="124"/>
  <c r="R15" i="124"/>
  <c r="X14" i="124"/>
  <c r="W14" i="124"/>
  <c r="V14" i="124"/>
  <c r="U14" i="124"/>
  <c r="T14" i="124"/>
  <c r="S14" i="124"/>
  <c r="R14" i="124"/>
  <c r="X13" i="124"/>
  <c r="W13" i="124"/>
  <c r="V13" i="124"/>
  <c r="U13" i="124"/>
  <c r="T13" i="124"/>
  <c r="S13" i="124"/>
  <c r="R13" i="124"/>
  <c r="X12" i="124"/>
  <c r="W12" i="124"/>
  <c r="V12" i="124"/>
  <c r="U12" i="124"/>
  <c r="T12" i="124"/>
  <c r="S12" i="124"/>
  <c r="R12" i="124"/>
  <c r="X11" i="124"/>
  <c r="W11" i="124"/>
  <c r="V11" i="124"/>
  <c r="U11" i="124"/>
  <c r="T11" i="124"/>
  <c r="S11" i="124"/>
  <c r="R11" i="124"/>
  <c r="X10" i="124"/>
  <c r="W10" i="124"/>
  <c r="V10" i="124"/>
  <c r="U10" i="124"/>
  <c r="T10" i="124"/>
  <c r="S10" i="124"/>
  <c r="R10" i="124"/>
  <c r="X9" i="124"/>
  <c r="W9" i="124"/>
  <c r="V9" i="124"/>
  <c r="U9" i="124"/>
  <c r="T9" i="124"/>
  <c r="S9" i="124"/>
  <c r="R9" i="124"/>
  <c r="X8" i="124"/>
  <c r="W8" i="124"/>
  <c r="V8" i="124"/>
  <c r="U8" i="124"/>
  <c r="T8" i="124"/>
  <c r="S8" i="124"/>
  <c r="R8" i="124"/>
  <c r="X7" i="124"/>
  <c r="W7" i="124"/>
  <c r="V7" i="124"/>
  <c r="U7" i="124"/>
  <c r="T7" i="124"/>
  <c r="S7" i="124"/>
  <c r="R7" i="124"/>
  <c r="O33" i="11"/>
  <c r="O34" i="11"/>
  <c r="O35" i="11"/>
  <c r="O36" i="11"/>
  <c r="O37" i="11"/>
  <c r="O38" i="11"/>
  <c r="O39" i="11"/>
  <c r="O40" i="11"/>
  <c r="O41" i="11"/>
  <c r="O42" i="11"/>
  <c r="O32" i="11"/>
  <c r="N33" i="11"/>
  <c r="N34" i="11"/>
  <c r="N35" i="11"/>
  <c r="N36" i="11"/>
  <c r="N37" i="11"/>
  <c r="N38" i="11"/>
  <c r="N39" i="11"/>
  <c r="N40" i="11"/>
  <c r="N41" i="11"/>
  <c r="N42" i="11"/>
  <c r="N32" i="11"/>
  <c r="M33" i="11"/>
  <c r="M34" i="11"/>
  <c r="M35" i="11"/>
  <c r="M36" i="11"/>
  <c r="M37" i="11"/>
  <c r="M38" i="11"/>
  <c r="M39" i="11"/>
  <c r="M40" i="11"/>
  <c r="M41" i="11"/>
  <c r="M42" i="11"/>
  <c r="M32" i="11"/>
  <c r="L41" i="11"/>
  <c r="L42" i="11"/>
  <c r="L33" i="11"/>
  <c r="L34" i="11"/>
  <c r="L35" i="11"/>
  <c r="L36" i="11"/>
  <c r="L37" i="11"/>
  <c r="L38" i="11"/>
  <c r="L39" i="11"/>
  <c r="L40" i="11"/>
  <c r="L32" i="11"/>
  <c r="H41" i="11"/>
  <c r="H40" i="11"/>
  <c r="H39" i="11"/>
  <c r="H38" i="11"/>
  <c r="H37" i="11"/>
  <c r="H36" i="11"/>
  <c r="H35" i="11"/>
  <c r="H34" i="11"/>
  <c r="H33" i="11"/>
  <c r="H32" i="11"/>
  <c r="H31" i="11"/>
  <c r="J42" i="71"/>
  <c r="I42" i="71"/>
  <c r="H42" i="71"/>
  <c r="G42" i="71"/>
  <c r="J41" i="71"/>
  <c r="I41" i="71"/>
  <c r="H41" i="71"/>
  <c r="G41" i="71"/>
  <c r="J40" i="71"/>
  <c r="I40" i="71"/>
  <c r="H40" i="71"/>
  <c r="G40" i="71"/>
  <c r="J39" i="71"/>
  <c r="I39" i="71"/>
  <c r="H39" i="71"/>
  <c r="G39" i="71"/>
  <c r="J38" i="71"/>
  <c r="I38" i="71"/>
  <c r="H38" i="71"/>
  <c r="G38" i="71"/>
  <c r="J37" i="71"/>
  <c r="I37" i="71"/>
  <c r="H37" i="71"/>
  <c r="G37" i="71"/>
  <c r="J36" i="71"/>
  <c r="I36" i="71"/>
  <c r="H36" i="71"/>
  <c r="G36" i="71"/>
  <c r="J35" i="71"/>
  <c r="I35" i="71"/>
  <c r="H35" i="71"/>
  <c r="G35" i="71"/>
  <c r="J34" i="71"/>
  <c r="I34" i="71"/>
  <c r="H34" i="71"/>
  <c r="G34" i="71"/>
  <c r="J33" i="71"/>
  <c r="I33" i="71"/>
  <c r="H33" i="71"/>
  <c r="G33" i="71"/>
  <c r="J32" i="71"/>
  <c r="I32" i="71"/>
  <c r="H32" i="71"/>
  <c r="G32" i="71"/>
  <c r="I5" i="13"/>
  <c r="H5" i="13"/>
  <c r="B30" i="13"/>
  <c r="B31" i="13"/>
  <c r="B32" i="13"/>
  <c r="B33" i="13"/>
  <c r="B29" i="13"/>
  <c r="B28" i="13"/>
  <c r="B27" i="13"/>
  <c r="B26" i="13"/>
  <c r="B25" i="13"/>
  <c r="B24" i="13"/>
  <c r="B23" i="13"/>
  <c r="B22" i="13"/>
  <c r="B21" i="13"/>
  <c r="B20" i="13"/>
  <c r="B19" i="13"/>
  <c r="B18" i="13"/>
  <c r="B17" i="13"/>
  <c r="B16" i="13"/>
  <c r="B15" i="13"/>
  <c r="B14" i="13"/>
  <c r="B13" i="13"/>
  <c r="B12" i="13"/>
  <c r="B11" i="13"/>
  <c r="B10" i="13"/>
  <c r="B9" i="13"/>
  <c r="B8" i="13"/>
  <c r="B7" i="13"/>
  <c r="B6" i="13"/>
  <c r="G28" i="13"/>
  <c r="G27" i="13"/>
  <c r="G26" i="13"/>
  <c r="G25" i="13"/>
  <c r="G24" i="13"/>
  <c r="G23" i="13"/>
  <c r="G22" i="13"/>
  <c r="G21" i="13"/>
  <c r="G20" i="13"/>
  <c r="G19" i="13"/>
  <c r="G18" i="13"/>
  <c r="G17" i="13"/>
  <c r="G16" i="13"/>
  <c r="G15" i="13"/>
  <c r="G14" i="13"/>
  <c r="G13" i="13"/>
  <c r="G12" i="13"/>
  <c r="G11" i="13"/>
  <c r="G10" i="13"/>
  <c r="G9" i="13"/>
  <c r="G8" i="13"/>
  <c r="G7" i="13"/>
  <c r="G6" i="13"/>
  <c r="X4" i="109"/>
  <c r="Y4" i="109" s="1"/>
  <c r="Z4" i="109" s="1"/>
  <c r="AA4" i="109" s="1"/>
  <c r="AB4" i="109" s="1"/>
  <c r="AC4" i="109" s="1"/>
  <c r="AD4" i="109" s="1"/>
  <c r="AE4" i="109" s="1"/>
  <c r="AF4" i="109" s="1"/>
  <c r="X3" i="109"/>
  <c r="Y3" i="109" s="1"/>
  <c r="Z3" i="109" s="1"/>
  <c r="AA3" i="109" s="1"/>
  <c r="AB3" i="109" s="1"/>
  <c r="AC3" i="109" s="1"/>
  <c r="AD3" i="109" s="1"/>
  <c r="AE3" i="109" s="1"/>
  <c r="AF3" i="109" s="1"/>
  <c r="X2" i="109"/>
  <c r="Y2" i="109" s="1"/>
  <c r="Z2" i="109" s="1"/>
  <c r="AA2" i="109" s="1"/>
  <c r="AB2" i="109" s="1"/>
  <c r="AC2" i="109" s="1"/>
  <c r="AD2" i="109" s="1"/>
  <c r="AE2" i="109" s="1"/>
  <c r="AF2" i="109" s="1"/>
  <c r="X1" i="109"/>
  <c r="Y1" i="109" s="1"/>
  <c r="Z1" i="109" s="1"/>
  <c r="AA1" i="109" s="1"/>
  <c r="AB1" i="109" s="1"/>
  <c r="AC1" i="109" s="1"/>
  <c r="AD1" i="109" s="1"/>
  <c r="AE1" i="109" s="1"/>
  <c r="AF1" i="109" s="1"/>
  <c r="J42" i="3"/>
  <c r="I42" i="3"/>
  <c r="H42" i="3"/>
  <c r="G42" i="3"/>
  <c r="J41" i="3"/>
  <c r="I41" i="3"/>
  <c r="H41" i="3"/>
  <c r="G41" i="3"/>
  <c r="J40" i="3"/>
  <c r="I40" i="3"/>
  <c r="H40" i="3"/>
  <c r="G40" i="3"/>
  <c r="J39" i="3"/>
  <c r="I39" i="3"/>
  <c r="H39" i="3"/>
  <c r="G39" i="3"/>
  <c r="J38" i="3"/>
  <c r="I38" i="3"/>
  <c r="H38" i="3"/>
  <c r="G38" i="3"/>
  <c r="J37" i="3"/>
  <c r="I37" i="3"/>
  <c r="H37" i="3"/>
  <c r="G37" i="3"/>
  <c r="J36" i="3"/>
  <c r="I36" i="3"/>
  <c r="H36" i="3"/>
  <c r="G36" i="3"/>
  <c r="J35" i="3"/>
  <c r="I35" i="3"/>
  <c r="H35" i="3"/>
  <c r="G35" i="3"/>
  <c r="J34" i="3"/>
  <c r="I34" i="3"/>
  <c r="H34" i="3"/>
  <c r="G34" i="3"/>
  <c r="J33" i="3"/>
  <c r="I33" i="3"/>
  <c r="H33" i="3"/>
  <c r="G33" i="3"/>
  <c r="J32" i="3"/>
  <c r="I32" i="3"/>
  <c r="H32" i="3"/>
  <c r="G32" i="3"/>
  <c r="J42" i="5"/>
  <c r="I42" i="5"/>
  <c r="H42" i="5"/>
  <c r="G42" i="5"/>
  <c r="J41" i="5"/>
  <c r="I41" i="5"/>
  <c r="H41" i="5"/>
  <c r="G41" i="5"/>
  <c r="J40" i="5"/>
  <c r="I40" i="5"/>
  <c r="H40" i="5"/>
  <c r="G40" i="5"/>
  <c r="J39" i="5"/>
  <c r="I39" i="5"/>
  <c r="H39" i="5"/>
  <c r="G39" i="5"/>
  <c r="J38" i="5"/>
  <c r="I38" i="5"/>
  <c r="H38" i="5"/>
  <c r="G38" i="5"/>
  <c r="J37" i="5"/>
  <c r="I37" i="5"/>
  <c r="H37" i="5"/>
  <c r="G37" i="5"/>
  <c r="J36" i="5"/>
  <c r="I36" i="5"/>
  <c r="H36" i="5"/>
  <c r="G36" i="5"/>
  <c r="J35" i="5"/>
  <c r="I35" i="5"/>
  <c r="H35" i="5"/>
  <c r="G35" i="5"/>
  <c r="J34" i="5"/>
  <c r="I34" i="5"/>
  <c r="H34" i="5"/>
  <c r="G34" i="5"/>
  <c r="J33" i="5"/>
  <c r="I33" i="5"/>
  <c r="H33" i="5"/>
  <c r="G33" i="5"/>
  <c r="J32" i="5"/>
  <c r="I32" i="5"/>
  <c r="H32" i="5"/>
  <c r="G32" i="5"/>
  <c r="I42" i="16"/>
  <c r="H42" i="16"/>
  <c r="G42" i="16"/>
  <c r="I41" i="16"/>
  <c r="H41" i="16"/>
  <c r="G41" i="16"/>
  <c r="I40" i="16"/>
  <c r="H40" i="16"/>
  <c r="G40" i="16"/>
  <c r="I39" i="16"/>
  <c r="H39" i="16"/>
  <c r="G39" i="16"/>
  <c r="I38" i="16"/>
  <c r="H38" i="16"/>
  <c r="G38" i="16"/>
  <c r="I37" i="16"/>
  <c r="H37" i="16"/>
  <c r="G37" i="16"/>
  <c r="I36" i="16"/>
  <c r="H36" i="16"/>
  <c r="G36" i="16"/>
  <c r="I35" i="16"/>
  <c r="H35" i="16"/>
  <c r="G35" i="16"/>
  <c r="I34" i="16"/>
  <c r="H34" i="16"/>
  <c r="G34" i="16"/>
  <c r="I33" i="16"/>
  <c r="H33" i="16"/>
  <c r="G33" i="16"/>
  <c r="I32" i="16"/>
  <c r="H32" i="16"/>
  <c r="G32" i="16"/>
  <c r="H21" i="19"/>
  <c r="G21" i="19"/>
  <c r="H20" i="19"/>
  <c r="G20" i="19"/>
  <c r="H19" i="19"/>
  <c r="G19" i="19"/>
  <c r="H18" i="19"/>
  <c r="G18" i="19"/>
  <c r="H17" i="19"/>
  <c r="G17" i="19"/>
  <c r="H16" i="19"/>
  <c r="G16" i="19"/>
  <c r="H15" i="19"/>
  <c r="G15" i="19"/>
  <c r="H14" i="19"/>
  <c r="G14" i="19"/>
  <c r="H13" i="19"/>
  <c r="G13" i="19"/>
  <c r="H12" i="19"/>
  <c r="G12" i="19"/>
  <c r="H11" i="19"/>
  <c r="G11" i="19"/>
  <c r="H10" i="19"/>
  <c r="G10" i="19"/>
  <c r="H9" i="19"/>
  <c r="G9" i="19"/>
  <c r="H8" i="19"/>
  <c r="G8" i="19"/>
  <c r="H7" i="19"/>
  <c r="G7" i="19"/>
  <c r="H6" i="19"/>
  <c r="G6" i="19"/>
  <c r="H5" i="19"/>
  <c r="G5" i="19"/>
  <c r="H22" i="21"/>
  <c r="G22" i="21"/>
  <c r="H21" i="21"/>
  <c r="G21" i="21"/>
  <c r="H20" i="21"/>
  <c r="G20" i="21"/>
  <c r="H19" i="21"/>
  <c r="G19" i="21"/>
  <c r="H18" i="21"/>
  <c r="G18" i="21"/>
  <c r="H17" i="21"/>
  <c r="G17" i="21"/>
  <c r="H16" i="21"/>
  <c r="G16" i="21"/>
  <c r="H15" i="21"/>
  <c r="G15" i="21"/>
  <c r="H14" i="21"/>
  <c r="G14" i="21"/>
  <c r="H13" i="21"/>
  <c r="G13" i="21"/>
  <c r="H12" i="21"/>
  <c r="G12" i="21"/>
  <c r="H11" i="21"/>
  <c r="G11" i="21"/>
  <c r="H10" i="21"/>
  <c r="G10" i="21"/>
  <c r="H9" i="21"/>
  <c r="G9" i="21"/>
  <c r="H8" i="21"/>
  <c r="G8" i="21"/>
  <c r="H7" i="21"/>
  <c r="G7" i="21"/>
  <c r="H6" i="21"/>
  <c r="G6" i="21"/>
  <c r="L50" i="114"/>
  <c r="K50" i="114"/>
  <c r="J50" i="114"/>
  <c r="I50" i="114"/>
  <c r="H50" i="114"/>
  <c r="L49" i="114"/>
  <c r="K49" i="114"/>
  <c r="J49" i="114"/>
  <c r="I49" i="114"/>
  <c r="H49" i="114"/>
  <c r="L48" i="114"/>
  <c r="K48" i="114"/>
  <c r="J48" i="114"/>
  <c r="I48" i="114"/>
  <c r="H48" i="114"/>
  <c r="L47" i="114"/>
  <c r="K47" i="114"/>
  <c r="J47" i="114"/>
  <c r="I47" i="114"/>
  <c r="H47" i="114"/>
  <c r="L46" i="114"/>
  <c r="K46" i="114"/>
  <c r="J46" i="114"/>
  <c r="I46" i="114"/>
  <c r="H46" i="114"/>
  <c r="L45" i="114"/>
  <c r="K45" i="114"/>
  <c r="J45" i="114"/>
  <c r="I45" i="114"/>
  <c r="H45" i="114"/>
  <c r="L44" i="114"/>
  <c r="K44" i="114"/>
  <c r="J44" i="114"/>
  <c r="I44" i="114"/>
  <c r="H44" i="114"/>
  <c r="L43" i="114"/>
  <c r="K43" i="114"/>
  <c r="J43" i="114"/>
  <c r="I43" i="114"/>
  <c r="H43" i="114"/>
  <c r="L42" i="114"/>
  <c r="K42" i="114"/>
  <c r="J42" i="114"/>
  <c r="I42" i="114"/>
  <c r="H42" i="114"/>
  <c r="L41" i="114"/>
  <c r="K41" i="114"/>
  <c r="J41" i="114"/>
  <c r="I41" i="114"/>
  <c r="H41" i="114"/>
  <c r="L40" i="114"/>
  <c r="K40" i="114"/>
  <c r="J40" i="114"/>
  <c r="I40" i="114"/>
  <c r="H40" i="114"/>
  <c r="L39" i="114"/>
  <c r="K39" i="114"/>
  <c r="J39" i="114"/>
  <c r="I39" i="114"/>
  <c r="H39" i="114"/>
  <c r="L38" i="114"/>
  <c r="K38" i="114"/>
  <c r="J38" i="114"/>
  <c r="I38" i="114"/>
  <c r="H38" i="114"/>
  <c r="L37" i="114"/>
  <c r="K37" i="114"/>
  <c r="J37" i="114"/>
  <c r="I37" i="114"/>
  <c r="H37" i="114"/>
  <c r="L36" i="114"/>
  <c r="K36" i="114"/>
  <c r="J36" i="114"/>
  <c r="I36" i="114"/>
  <c r="H36" i="114"/>
  <c r="L35" i="114"/>
  <c r="K35" i="114"/>
  <c r="J35" i="114"/>
  <c r="I35" i="114"/>
  <c r="H35" i="114"/>
  <c r="L34" i="114"/>
  <c r="K34" i="114"/>
  <c r="J34" i="114"/>
  <c r="I34" i="114"/>
  <c r="H34" i="114"/>
  <c r="L33" i="114"/>
  <c r="K33" i="114"/>
  <c r="J33" i="114"/>
  <c r="I33" i="114"/>
  <c r="H33" i="114"/>
  <c r="L32" i="114"/>
  <c r="K32" i="114"/>
  <c r="J32" i="114"/>
  <c r="I32" i="114"/>
  <c r="H32" i="114"/>
  <c r="L31" i="114"/>
  <c r="K31" i="114"/>
  <c r="J31" i="114"/>
  <c r="I31" i="114"/>
  <c r="H31" i="114"/>
  <c r="L30" i="114"/>
  <c r="K30" i="114"/>
  <c r="J30" i="114"/>
  <c r="I30" i="114"/>
  <c r="H30" i="114"/>
  <c r="L29" i="114"/>
  <c r="K29" i="114"/>
  <c r="J29" i="114"/>
  <c r="I29" i="114"/>
  <c r="H29" i="114"/>
  <c r="L28" i="114"/>
  <c r="K28" i="114"/>
  <c r="J28" i="114"/>
  <c r="I28" i="114"/>
  <c r="H28" i="114"/>
  <c r="L27" i="114"/>
  <c r="K27" i="114"/>
  <c r="J27" i="114"/>
  <c r="I27" i="114"/>
  <c r="H27" i="114"/>
  <c r="L26" i="114"/>
  <c r="K26" i="114"/>
  <c r="J26" i="114"/>
  <c r="I26" i="114"/>
  <c r="H26" i="114"/>
  <c r="L25" i="114"/>
  <c r="K25" i="114"/>
  <c r="J25" i="114"/>
  <c r="I25" i="114"/>
  <c r="H25" i="114"/>
  <c r="L24" i="114"/>
  <c r="K24" i="114"/>
  <c r="J24" i="114"/>
  <c r="I24" i="114"/>
  <c r="H24" i="114"/>
  <c r="L23" i="114"/>
  <c r="K23" i="114"/>
  <c r="J23" i="114"/>
  <c r="I23" i="114"/>
  <c r="H23" i="114"/>
  <c r="L22" i="114"/>
  <c r="K22" i="114"/>
  <c r="J22" i="114"/>
  <c r="I22" i="114"/>
  <c r="H22" i="114"/>
  <c r="L21" i="114"/>
  <c r="K21" i="114"/>
  <c r="J21" i="114"/>
  <c r="I21" i="114"/>
  <c r="H21" i="114"/>
  <c r="L20" i="114"/>
  <c r="K20" i="114"/>
  <c r="J20" i="114"/>
  <c r="I20" i="114"/>
  <c r="H20" i="114"/>
  <c r="L19" i="114"/>
  <c r="K19" i="114"/>
  <c r="J19" i="114"/>
  <c r="I19" i="114"/>
  <c r="H19" i="114"/>
  <c r="L18" i="114"/>
  <c r="K18" i="114"/>
  <c r="J18" i="114"/>
  <c r="I18" i="114"/>
  <c r="H18" i="114"/>
  <c r="L17" i="114"/>
  <c r="K17" i="114"/>
  <c r="J17" i="114"/>
  <c r="I17" i="114"/>
  <c r="H17" i="114"/>
  <c r="L16" i="114"/>
  <c r="K16" i="114"/>
  <c r="J16" i="114"/>
  <c r="I16" i="114"/>
  <c r="H16" i="114"/>
  <c r="L15" i="114"/>
  <c r="K15" i="114"/>
  <c r="J15" i="114"/>
  <c r="I15" i="114"/>
  <c r="H15" i="114"/>
  <c r="L14" i="114"/>
  <c r="K14" i="114"/>
  <c r="J14" i="114"/>
  <c r="I14" i="114"/>
  <c r="H14" i="114"/>
  <c r="L13" i="114"/>
  <c r="K13" i="114"/>
  <c r="J13" i="114"/>
  <c r="I13" i="114"/>
  <c r="H13" i="114"/>
  <c r="L12" i="114"/>
  <c r="K12" i="114"/>
  <c r="J12" i="114"/>
  <c r="I12" i="114"/>
  <c r="H12" i="114"/>
  <c r="L11" i="114"/>
  <c r="K11" i="114"/>
  <c r="J11" i="114"/>
  <c r="I11" i="114"/>
  <c r="H11" i="114"/>
  <c r="L10" i="114"/>
  <c r="K10" i="114"/>
  <c r="J10" i="114"/>
  <c r="I10" i="114"/>
  <c r="H10" i="114"/>
  <c r="L9" i="114"/>
  <c r="K9" i="114"/>
  <c r="J9" i="114"/>
  <c r="I9" i="114"/>
  <c r="H9" i="114"/>
  <c r="L8" i="114"/>
  <c r="K8" i="114"/>
  <c r="J8" i="114"/>
  <c r="I8" i="114"/>
  <c r="H8" i="114"/>
  <c r="L7" i="114"/>
  <c r="K7" i="114"/>
  <c r="J7" i="114"/>
  <c r="I7" i="114"/>
  <c r="H7" i="114"/>
  <c r="L6" i="114"/>
  <c r="K6" i="114"/>
  <c r="J6" i="114"/>
  <c r="I6" i="114"/>
  <c r="H6" i="114"/>
  <c r="L5" i="114"/>
  <c r="K5" i="114"/>
  <c r="J5" i="114"/>
  <c r="I5" i="114"/>
  <c r="H5" i="114"/>
  <c r="L4" i="114"/>
  <c r="K4" i="114"/>
  <c r="J4" i="114"/>
  <c r="I4" i="114"/>
  <c r="H4" i="114"/>
  <c r="L50" i="115"/>
  <c r="K50" i="115"/>
  <c r="J50" i="115"/>
  <c r="I50" i="115"/>
  <c r="H50" i="115"/>
  <c r="L49" i="115"/>
  <c r="K49" i="115"/>
  <c r="J49" i="115"/>
  <c r="I49" i="115"/>
  <c r="H49" i="115"/>
  <c r="L48" i="115"/>
  <c r="K48" i="115"/>
  <c r="J48" i="115"/>
  <c r="I48" i="115"/>
  <c r="H48" i="115"/>
  <c r="L47" i="115"/>
  <c r="K47" i="115"/>
  <c r="J47" i="115"/>
  <c r="I47" i="115"/>
  <c r="H47" i="115"/>
  <c r="L46" i="115"/>
  <c r="K46" i="115"/>
  <c r="J46" i="115"/>
  <c r="I46" i="115"/>
  <c r="H46" i="115"/>
  <c r="L45" i="115"/>
  <c r="K45" i="115"/>
  <c r="J45" i="115"/>
  <c r="I45" i="115"/>
  <c r="H45" i="115"/>
  <c r="L44" i="115"/>
  <c r="K44" i="115"/>
  <c r="J44" i="115"/>
  <c r="I44" i="115"/>
  <c r="H44" i="115"/>
  <c r="L43" i="115"/>
  <c r="K43" i="115"/>
  <c r="J43" i="115"/>
  <c r="I43" i="115"/>
  <c r="H43" i="115"/>
  <c r="L42" i="115"/>
  <c r="K42" i="115"/>
  <c r="J42" i="115"/>
  <c r="I42" i="115"/>
  <c r="H42" i="115"/>
  <c r="L41" i="115"/>
  <c r="K41" i="115"/>
  <c r="J41" i="115"/>
  <c r="I41" i="115"/>
  <c r="H41" i="115"/>
  <c r="L40" i="115"/>
  <c r="K40" i="115"/>
  <c r="J40" i="115"/>
  <c r="I40" i="115"/>
  <c r="H40" i="115"/>
  <c r="L39" i="115"/>
  <c r="K39" i="115"/>
  <c r="J39" i="115"/>
  <c r="I39" i="115"/>
  <c r="H39" i="115"/>
  <c r="L38" i="115"/>
  <c r="K38" i="115"/>
  <c r="J38" i="115"/>
  <c r="I38" i="115"/>
  <c r="H38" i="115"/>
  <c r="L37" i="115"/>
  <c r="K37" i="115"/>
  <c r="J37" i="115"/>
  <c r="I37" i="115"/>
  <c r="H37" i="115"/>
  <c r="L36" i="115"/>
  <c r="K36" i="115"/>
  <c r="J36" i="115"/>
  <c r="I36" i="115"/>
  <c r="H36" i="115"/>
  <c r="L35" i="115"/>
  <c r="K35" i="115"/>
  <c r="J35" i="115"/>
  <c r="I35" i="115"/>
  <c r="H35" i="115"/>
  <c r="L34" i="115"/>
  <c r="K34" i="115"/>
  <c r="J34" i="115"/>
  <c r="I34" i="115"/>
  <c r="H34" i="115"/>
  <c r="L33" i="115"/>
  <c r="K33" i="115"/>
  <c r="J33" i="115"/>
  <c r="I33" i="115"/>
  <c r="H33" i="115"/>
  <c r="L32" i="115"/>
  <c r="K32" i="115"/>
  <c r="J32" i="115"/>
  <c r="I32" i="115"/>
  <c r="H32" i="115"/>
  <c r="L31" i="115"/>
  <c r="K31" i="115"/>
  <c r="J31" i="115"/>
  <c r="I31" i="115"/>
  <c r="H31" i="115"/>
  <c r="L30" i="115"/>
  <c r="K30" i="115"/>
  <c r="J30" i="115"/>
  <c r="I30" i="115"/>
  <c r="H30" i="115"/>
  <c r="L29" i="115"/>
  <c r="K29" i="115"/>
  <c r="J29" i="115"/>
  <c r="I29" i="115"/>
  <c r="H29" i="115"/>
  <c r="L28" i="115"/>
  <c r="K28" i="115"/>
  <c r="J28" i="115"/>
  <c r="I28" i="115"/>
  <c r="H28" i="115"/>
  <c r="L27" i="115"/>
  <c r="K27" i="115"/>
  <c r="J27" i="115"/>
  <c r="I27" i="115"/>
  <c r="H27" i="115"/>
  <c r="L26" i="115"/>
  <c r="K26" i="115"/>
  <c r="J26" i="115"/>
  <c r="I26" i="115"/>
  <c r="H26" i="115"/>
  <c r="L25" i="115"/>
  <c r="K25" i="115"/>
  <c r="J25" i="115"/>
  <c r="I25" i="115"/>
  <c r="H25" i="115"/>
  <c r="L24" i="115"/>
  <c r="K24" i="115"/>
  <c r="J24" i="115"/>
  <c r="I24" i="115"/>
  <c r="H24" i="115"/>
  <c r="L23" i="115"/>
  <c r="K23" i="115"/>
  <c r="J23" i="115"/>
  <c r="I23" i="115"/>
  <c r="H23" i="115"/>
  <c r="L22" i="115"/>
  <c r="K22" i="115"/>
  <c r="J22" i="115"/>
  <c r="I22" i="115"/>
  <c r="H22" i="115"/>
  <c r="L21" i="115"/>
  <c r="K21" i="115"/>
  <c r="J21" i="115"/>
  <c r="I21" i="115"/>
  <c r="H21" i="115"/>
  <c r="L20" i="115"/>
  <c r="K20" i="115"/>
  <c r="J20" i="115"/>
  <c r="I20" i="115"/>
  <c r="H20" i="115"/>
  <c r="L19" i="115"/>
  <c r="K19" i="115"/>
  <c r="J19" i="115"/>
  <c r="I19" i="115"/>
  <c r="H19" i="115"/>
  <c r="L18" i="115"/>
  <c r="K18" i="115"/>
  <c r="J18" i="115"/>
  <c r="I18" i="115"/>
  <c r="H18" i="115"/>
  <c r="L17" i="115"/>
  <c r="K17" i="115"/>
  <c r="J17" i="115"/>
  <c r="I17" i="115"/>
  <c r="H17" i="115"/>
  <c r="L16" i="115"/>
  <c r="K16" i="115"/>
  <c r="J16" i="115"/>
  <c r="I16" i="115"/>
  <c r="H16" i="115"/>
  <c r="L15" i="115"/>
  <c r="K15" i="115"/>
  <c r="J15" i="115"/>
  <c r="I15" i="115"/>
  <c r="H15" i="115"/>
  <c r="L14" i="115"/>
  <c r="K14" i="115"/>
  <c r="J14" i="115"/>
  <c r="I14" i="115"/>
  <c r="H14" i="115"/>
  <c r="L13" i="115"/>
  <c r="K13" i="115"/>
  <c r="J13" i="115"/>
  <c r="I13" i="115"/>
  <c r="H13" i="115"/>
  <c r="L12" i="115"/>
  <c r="K12" i="115"/>
  <c r="J12" i="115"/>
  <c r="I12" i="115"/>
  <c r="H12" i="115"/>
  <c r="L11" i="115"/>
  <c r="K11" i="115"/>
  <c r="J11" i="115"/>
  <c r="I11" i="115"/>
  <c r="H11" i="115"/>
  <c r="L10" i="115"/>
  <c r="K10" i="115"/>
  <c r="J10" i="115"/>
  <c r="I10" i="115"/>
  <c r="H10" i="115"/>
  <c r="L9" i="115"/>
  <c r="K9" i="115"/>
  <c r="J9" i="115"/>
  <c r="I9" i="115"/>
  <c r="H9" i="115"/>
  <c r="L8" i="115"/>
  <c r="K8" i="115"/>
  <c r="J8" i="115"/>
  <c r="I8" i="115"/>
  <c r="H8" i="115"/>
  <c r="L7" i="115"/>
  <c r="K7" i="115"/>
  <c r="J7" i="115"/>
  <c r="I7" i="115"/>
  <c r="H7" i="115"/>
  <c r="L6" i="115"/>
  <c r="K6" i="115"/>
  <c r="J6" i="115"/>
  <c r="I6" i="115"/>
  <c r="H6" i="115"/>
  <c r="L5" i="115"/>
  <c r="K5" i="115"/>
  <c r="J5" i="115"/>
  <c r="I5" i="115"/>
  <c r="H5" i="115"/>
  <c r="L4" i="115"/>
  <c r="K4" i="115"/>
  <c r="J4" i="115"/>
  <c r="I4" i="115"/>
  <c r="H4" i="115"/>
  <c r="I29" i="39"/>
  <c r="H29" i="39"/>
  <c r="I28" i="39"/>
  <c r="H28" i="39"/>
  <c r="I27" i="39"/>
  <c r="H27" i="39"/>
  <c r="I26" i="39"/>
  <c r="H26" i="39"/>
  <c r="I25" i="39"/>
  <c r="H25" i="39"/>
  <c r="I24" i="39"/>
  <c r="H24" i="39"/>
  <c r="I23" i="39"/>
  <c r="H23" i="39"/>
  <c r="I22" i="39"/>
  <c r="H22" i="39"/>
  <c r="I21" i="39"/>
  <c r="H21" i="39"/>
  <c r="I20" i="39"/>
  <c r="H20" i="39"/>
  <c r="I28" i="84"/>
  <c r="H28" i="84"/>
  <c r="I27" i="84"/>
  <c r="H27" i="84"/>
  <c r="I26" i="84"/>
  <c r="H26" i="84"/>
  <c r="I25" i="84"/>
  <c r="H25" i="84"/>
  <c r="I24" i="84"/>
  <c r="H24" i="84"/>
  <c r="I23" i="84"/>
  <c r="H23" i="84"/>
  <c r="I22" i="84"/>
  <c r="H22" i="84"/>
  <c r="I21" i="84"/>
  <c r="H21" i="84"/>
  <c r="I20" i="84"/>
  <c r="H20" i="84"/>
  <c r="I19" i="84"/>
  <c r="H19" i="84"/>
  <c r="M25" i="40"/>
  <c r="L25" i="40"/>
  <c r="M24" i="40"/>
  <c r="L24" i="40"/>
  <c r="M23" i="40"/>
  <c r="L23" i="40"/>
  <c r="M22" i="40"/>
  <c r="L22" i="40"/>
  <c r="M21" i="40"/>
  <c r="L21" i="40"/>
  <c r="M20" i="40"/>
  <c r="L20" i="40"/>
  <c r="M19" i="40"/>
  <c r="L19" i="40"/>
  <c r="M18" i="40"/>
  <c r="L18" i="40"/>
  <c r="M17" i="40"/>
  <c r="L17" i="40"/>
  <c r="M16" i="40"/>
  <c r="L16" i="40"/>
  <c r="M15" i="40"/>
  <c r="L15" i="40"/>
  <c r="M14" i="40"/>
  <c r="L14" i="40"/>
  <c r="M13" i="40"/>
  <c r="L13" i="40"/>
  <c r="M12" i="40"/>
  <c r="L12" i="40"/>
  <c r="M11" i="40"/>
  <c r="L11" i="40"/>
  <c r="M10" i="40"/>
  <c r="L10" i="40"/>
  <c r="M9" i="40"/>
  <c r="L9" i="40"/>
  <c r="M8" i="40"/>
  <c r="L8" i="40"/>
  <c r="M7" i="40"/>
  <c r="L7" i="40"/>
  <c r="I16" i="61"/>
  <c r="H16" i="61"/>
  <c r="I15" i="61"/>
  <c r="H15" i="61"/>
  <c r="I14" i="61"/>
  <c r="H14" i="61"/>
  <c r="I13" i="61"/>
  <c r="H13" i="61"/>
  <c r="I12" i="61"/>
  <c r="H12" i="61"/>
  <c r="I11" i="61"/>
  <c r="H11" i="61"/>
  <c r="I10" i="61"/>
  <c r="H10" i="61"/>
  <c r="I9" i="61"/>
  <c r="H9" i="61"/>
  <c r="I8" i="61"/>
  <c r="H8" i="61"/>
  <c r="I7" i="61"/>
  <c r="H7" i="61"/>
  <c r="D82" i="100"/>
  <c r="D83" i="100" s="1"/>
  <c r="D84" i="100" s="1"/>
  <c r="D85" i="100" s="1"/>
  <c r="D86" i="100" s="1"/>
  <c r="D87" i="100" s="1"/>
  <c r="D88" i="100" s="1"/>
  <c r="D89" i="100" s="1"/>
  <c r="D90" i="100" s="1"/>
  <c r="D91" i="100" s="1"/>
</calcChain>
</file>

<file path=xl/sharedStrings.xml><?xml version="1.0" encoding="utf-8"?>
<sst xmlns="http://schemas.openxmlformats.org/spreadsheetml/2006/main" count="3329" uniqueCount="1253">
  <si>
    <t>1.5.9 Masa de Haberes brutos liquidados según concepto. Septiembre 2019</t>
  </si>
  <si>
    <t>1.5.10 Beneficios de jubilaciones, masa de haberes brutos liquidados y haber medio del SIPA según tipo de jubilación. Septiembre 2019</t>
  </si>
  <si>
    <t>1.5.11 Beneficios de jubilaciones por vejez Ley 24.241 según sexo y edad. Septiembre 2019</t>
  </si>
  <si>
    <t>1.5.12 Masa de haberes brutos liquidados de jubilaciones por vejez Ley 24.241 según sexo y edad. Septiembre 2019</t>
  </si>
  <si>
    <t>1.5.13 Beneficios en vigor y haber medio del SIPA por provincia. Diciembre 2012 - Septiembre 2019</t>
  </si>
  <si>
    <t>1.5.7 Beneficios en vigor del SIPA por intervalo de haber según régimen. Septiembre 2019</t>
  </si>
  <si>
    <r>
      <t>CUADRO 1.5.7 BENEFICIOS EN VIGOR DEL SISTEMA INTEGRADO PREVISIONAL ARGENTINO POR INTERVALO DE HABER SEGÚN RÉGIMEN</t>
    </r>
    <r>
      <rPr>
        <b/>
        <vertAlign val="superscript"/>
        <sz val="10"/>
        <color rgb="FF0070C0"/>
        <rFont val="Arial"/>
        <family val="2"/>
      </rPr>
      <t>(1)</t>
    </r>
    <r>
      <rPr>
        <b/>
        <sz val="10"/>
        <color rgb="FF0070C0"/>
        <rFont val="Arial"/>
        <family val="2"/>
      </rPr>
      <t>. SEPTIEMBRE 2019</t>
    </r>
  </si>
  <si>
    <t>Intervalos de Haber                  (en pesos)</t>
  </si>
  <si>
    <t>Leyes anteriores a la Ley N° 24.241</t>
  </si>
  <si>
    <t>Reg. General Ley N° 24.241</t>
  </si>
  <si>
    <t>Regímenes Especiales</t>
  </si>
  <si>
    <t>Servicio Exterior</t>
  </si>
  <si>
    <t>Yac. Carbon. Fisc. Río Turbio</t>
  </si>
  <si>
    <t>Docentes no Universitarios</t>
  </si>
  <si>
    <t>Investigadores Científicos y Tecnológicos</t>
  </si>
  <si>
    <t>De retiro Pol. y Serv. Penit. Prov. Transf.</t>
  </si>
  <si>
    <r>
      <t>12.937,22</t>
    </r>
    <r>
      <rPr>
        <vertAlign val="superscript"/>
        <sz val="10"/>
        <color indexed="8"/>
        <rFont val="Arial"/>
        <family val="2"/>
      </rPr>
      <t>(2)</t>
    </r>
  </si>
  <si>
    <r>
      <t xml:space="preserve">94.780,42 </t>
    </r>
    <r>
      <rPr>
        <vertAlign val="superscript"/>
        <sz val="10"/>
        <color indexed="8"/>
        <rFont val="Arial"/>
        <family val="2"/>
      </rPr>
      <t>(3)</t>
    </r>
  </si>
  <si>
    <t>(1) Los casos incluyen sentencias judiciales.</t>
  </si>
  <si>
    <t>(2) Haber mínimo vigente según Resolución Nro. 200/2019 art. 1º ANSES.</t>
  </si>
  <si>
    <t>(3) Haber máximo vigente según Resolución Nro.200/2019 art. 2º ANSES.</t>
  </si>
  <si>
    <r>
      <rPr>
        <b/>
        <sz val="8"/>
        <color indexed="8"/>
        <rFont val="Arial"/>
        <family val="2"/>
      </rPr>
      <t>Nota:</t>
    </r>
    <r>
      <rPr>
        <sz val="8"/>
        <color indexed="8"/>
        <rFont val="Arial"/>
        <family val="2"/>
      </rPr>
      <t xml:space="preserve"> Las variaciones en la cantidad de aportantes, tanto positivas como negativas, que se observan según el plazo de presentación de la DDJJ se deben a las rectificativas que realizan los empleadores. </t>
    </r>
  </si>
  <si>
    <r>
      <rPr>
        <b/>
        <sz val="8"/>
        <color indexed="8"/>
        <rFont val="Arial"/>
        <family val="2"/>
      </rPr>
      <t xml:space="preserve">Fuente: </t>
    </r>
    <r>
      <rPr>
        <sz val="8"/>
        <color indexed="8"/>
        <rFont val="Arial"/>
        <family val="2"/>
      </rPr>
      <t>Dirección de Programación Económica, sobre la base de datos de ANSES.</t>
    </r>
  </si>
  <si>
    <t>DIFERENCIAL CONSTRUCCIÓN (mayores de 55 años)*</t>
  </si>
  <si>
    <r>
      <rPr>
        <b/>
        <sz val="10"/>
        <color rgb="FF0070C0"/>
        <rFont val="Arial"/>
        <family val="2"/>
      </rPr>
      <t>1.5 Beneficios del SIPA</t>
    </r>
    <r>
      <rPr>
        <sz val="10"/>
        <rFont val="Arial"/>
        <family val="2"/>
      </rPr>
      <t xml:space="preserve">
Se denominan Beneficios a las prestaciones otorgadas por el SIPA. En los casos en que se presenta la masa de haberes liquidados, siempre se incluyen conceptos de pago habitual y permanente (incluye zona austral), por lo que no se incluyen los pagos por retroactivos (ya sean administrados como sentencias), ni Sueldo Anual Complementario. Tampoco se incluyen los descuentos por PAMI, Impuesto a las Ganancias, aportes a Mutuales y otros.</t>
    </r>
  </si>
  <si>
    <t>En este Capítulo se proporciona información sobre los diferentes regímenes previsionales contributivos administrados por ANSES. Si bien se los denomina en forma genérica “SIPA”, se rigen por diversas normativas. A continuación se indican las principales.</t>
  </si>
  <si>
    <r>
      <t>6.948.919</t>
    </r>
    <r>
      <rPr>
        <b/>
        <vertAlign val="superscript"/>
        <sz val="10"/>
        <color rgb="FF0070C0"/>
        <rFont val="Arial"/>
        <family val="2"/>
      </rPr>
      <t>(3)</t>
    </r>
  </si>
  <si>
    <t>CUADRO 1.1.2.b APORTANTES AL SIPA EN RELACIÓN DE DEPENDENCIA SEGÚN RÉGIMEN. SEPTIEMBRE 2019</t>
  </si>
  <si>
    <t>CUADRO 1.5.8 BENEFICIOS, MASA DE HABERES BRUTOS LIQUIDADOS Y HABER MEDIO DEL SISTEMA INTEGRADO PREVISIONAL ARGENTINO SEGÚN TIPO DE BENEFICIO Y RÉGIMEN. SEPTIEMBRE 2019</t>
  </si>
  <si>
    <t>CUADRO 1.5.9 MASA DE HABERES BRUTOS LIQUIDADOS SEGÚN CONCEPTO. SEPTIEMBRE 2019</t>
  </si>
  <si>
    <t>CUADRO 1.5.10 BENEFICIOS DE JUBILACIONES, MASA DE HABERES BRUTOS LIQUIDADOS Y HABER MEDIO DEL SISTEMA INTEGRADO PREVISIONAL ARGENTINO SEGÚN TIPO DE JUBILACIÓN. SEPTIEMBRE 2019</t>
  </si>
  <si>
    <t>CUADRO 1.5.11 BENEFICIOS DE JUBILACIONES POR VEJEZ LEY 24.241 SEGÚN SEXO Y EDAD. SEPTIEMBRE 2019</t>
  </si>
  <si>
    <t>CUADRO 1.5.12 MASA DE HABERES BRUTOS LIQUIDADOS DE JUBILACIONES POR VEJEZ LEY 24.241 SEGÚN SEXO Y EDAD. SEPTIEMBRE 2019. (EN MILLONES DE PESOS)</t>
  </si>
  <si>
    <t>CUADRO 1.5.13 BENEFICIOS EN VIGOR Y HABER MEDIO DEL SISTEMA INTEGRADO PREVISIONAL ARGENTINO POR PROVINCIA. DICIEMBRE 2012 - SEPTIEMBRE 2019</t>
  </si>
  <si>
    <t>1.5.8 Beneficios, masa de haberes brutos liquidados, y haber medio del SIPA según tipo de beneficio y régimen. Septiembre 2019</t>
  </si>
  <si>
    <t>20.000,01 a 30.000,00</t>
  </si>
  <si>
    <t>30.000.01 a 40.000,00</t>
  </si>
  <si>
    <t>40.000,01 a 50.000,00</t>
  </si>
  <si>
    <t>50.000,01 a 60.000,00</t>
  </si>
  <si>
    <t>60.000,01 a 70.000,00</t>
  </si>
  <si>
    <t>70.000,01 a 80.000,00</t>
  </si>
  <si>
    <t>80.000,01 a 90.000,00</t>
  </si>
  <si>
    <t>90.000,01 a 100.000,00</t>
  </si>
  <si>
    <t>100.000,01 a 110.000,00</t>
  </si>
  <si>
    <t>110.000,01 a 120.000,00</t>
  </si>
  <si>
    <t>120.000,01 a 130.000,00</t>
  </si>
  <si>
    <t>130.000,01 a 140.000,00</t>
  </si>
  <si>
    <t>140.000,01 a 146.246,86</t>
  </si>
  <si>
    <t>146.246,87 a 160.000,00</t>
  </si>
  <si>
    <t>200.000,01 a 210.000,00</t>
  </si>
  <si>
    <t>210.000,01 a 220.000,00</t>
  </si>
  <si>
    <t>220.000,01 a 230.000,00</t>
  </si>
  <si>
    <t>230.000,01 a 240.000,00</t>
  </si>
  <si>
    <t>240.000,01 a 250.000,00</t>
  </si>
  <si>
    <t>210.000,01 y mas</t>
  </si>
  <si>
    <t xml:space="preserve">
Cuadro 1.a. Alícuotas vigentes a Septiembre 2019 para la determinación de los aportes de trabajadores en relación de dependencia con destino al SIPA, según Régimen. Empresas u organismos públicos o privados. 
</t>
  </si>
  <si>
    <r>
      <t>Cuadro 1.b. Aportes mensuales de trabajadores independientes</t>
    </r>
    <r>
      <rPr>
        <b/>
        <vertAlign val="superscript"/>
        <sz val="10"/>
        <rFont val="Arial"/>
        <family val="2"/>
      </rPr>
      <t>(1)</t>
    </r>
    <r>
      <rPr>
        <b/>
        <sz val="10"/>
        <rFont val="Arial"/>
        <family val="2"/>
      </rPr>
      <t>. Septiembre 2019</t>
    </r>
  </si>
  <si>
    <t xml:space="preserve">Cuadro 2.a. Alícuotas vigentes a Septiembre 2019 para la determinación de las contribuciones de los empleadores con destino al SIPA, AAFF, FNE y PAMI, según tipo de empleador y norma. </t>
  </si>
  <si>
    <t xml:space="preserve">Cuadro 2.c. Pagos mensuales vigentes a Septiembre 2019 del régimen de Casas Particulares. </t>
  </si>
  <si>
    <t>250.000,01 y más</t>
  </si>
  <si>
    <t>Res ANSES N° 279/19</t>
  </si>
  <si>
    <t>(1) Haber mínimo garantizado según Resolución Nro. 200/2019  art. 1º ANSES.</t>
  </si>
  <si>
    <t>(2) Haber máximo vigente según Resolución Nro. 200/2019 art. 2º ANSES.</t>
  </si>
  <si>
    <t>Res ANSES N° 200/19</t>
  </si>
  <si>
    <t>APORTANTES Y REMUNERACIÓN BRUTA PROMEDIO DE APORTANTES AL SIPA EN RELACIÓN DE DEPENDENCIA SEGÚN SEXO, REGÍMEN Y SECTOR. SEPTIEMBRE  2019</t>
  </si>
  <si>
    <t>APORTANTES Y REMUNERACIÓN BRUTA PROMEDIO DE APORTANTES AL SIPA EN RELACIÓN DE DEPENDENCIA SEGÚN SEXO, REGÍMEN Y SECTOR. SEPTIEMBRE 2019</t>
  </si>
  <si>
    <t>Presentación</t>
  </si>
  <si>
    <t>Claudio O. Moroni</t>
  </si>
  <si>
    <t>Luis G. Bulit Goñi</t>
  </si>
  <si>
    <t>Roberto V. Gómez</t>
  </si>
  <si>
    <t>Para observar claramente la diferencia entre beneficios y beneficiarios, a continuación se exhibe el total de ambos y el haber promedio para el caso de los regímenes contributivos administrados por ANSES.</t>
  </si>
  <si>
    <t>1.2.7 Varones según meses aportados al SIPA y grupos de edad.</t>
  </si>
  <si>
    <t>1.2.8 Mujeres según meses aportados al SIPA y grupos de edad.</t>
  </si>
  <si>
    <t>1.1.3 Gráficos de Aportantes y remuneración bruta promedio al SIPA en relación de dependencia según sexo, régimen y sector. Septiembre 2019</t>
  </si>
  <si>
    <t>1.1.2.d Aportantes en Relación de Dependencia según sexo, grupos de edad y condición. Septiembre 2019</t>
  </si>
  <si>
    <t>1.1.2.b Aportantes al SIPA en Relación de Dependencia según régimen. Septiembre 2019</t>
  </si>
  <si>
    <t>1.1.2.a Trabajadores y puestos en Relación de Dependencia informados por AFIP. 1994 - 2019</t>
  </si>
  <si>
    <t>1.1.1.a Estimación de aportes y contribuciones con destino al SIPA según régimen. Septiembre 2019</t>
  </si>
  <si>
    <t>Cotizantes a la ANSES según subsistema. Septiembre 2019</t>
  </si>
  <si>
    <t>Financiamiento de las prestaciones otorgadas por ANSES: SIPA, Asignaciones Familiares y Desempleo.</t>
  </si>
  <si>
    <t>Esquemas vigentes.</t>
  </si>
  <si>
    <t>A continuación se exhiben la cantidad de beneficios, la masa total mensual de haberes y el haber promedio por beneficio para cada uno de los regímenes considerados, calculando su participación porcentual en el total de beneficios.</t>
  </si>
  <si>
    <r>
      <t>[1]</t>
    </r>
    <r>
      <rPr>
        <sz val="8"/>
        <rFont val="Arial"/>
        <family val="2"/>
      </rPr>
      <t xml:space="preserve"> La normativa provincial puede incluir otros colectivos, más allá de los empleados públicos. Por ejemplo, en varias jurisdicciones se incluye al personal que preste funciones docentes en los establecimientos educativos privados incorporados a la enseñanza oficial.</t>
    </r>
  </si>
  <si>
    <t>TOTAL DE REG CONTRIBUTIVOS ADM POR ANSES</t>
  </si>
  <si>
    <t>Personas</t>
  </si>
  <si>
    <t>Haber promedio por beneficio mensual (en pesos)</t>
  </si>
  <si>
    <t>Haber promedio por persona mensual (en pesos)</t>
  </si>
  <si>
    <t xml:space="preserve">(1) Datos según AFIP y COFEPRES. Se consideraron 13 Cajas Provinciales y 13 Municipales. Chaco, Corrientes, Formosa y Santa Cruz con datos a Julio-2019 </t>
  </si>
  <si>
    <t>(2) DPE en base a Oficina Nacional de Presupuesto - ejecución al tercer trimestre de 2019.</t>
  </si>
  <si>
    <r>
      <t>CAJAS PROV. Y MUNIC.</t>
    </r>
    <r>
      <rPr>
        <b/>
        <vertAlign val="superscript"/>
        <sz val="10"/>
        <color theme="1"/>
        <rFont val="Calibri"/>
        <family val="2"/>
        <scheme val="minor"/>
      </rPr>
      <t xml:space="preserve"> (1)</t>
    </r>
  </si>
  <si>
    <r>
      <t xml:space="preserve">FFAA Y FS SEGURIDAD NACIONAL </t>
    </r>
    <r>
      <rPr>
        <b/>
        <vertAlign val="superscript"/>
        <sz val="10"/>
        <color theme="1"/>
        <rFont val="Calibri"/>
        <family val="2"/>
        <scheme val="minor"/>
      </rPr>
      <t>(2)</t>
    </r>
  </si>
  <si>
    <t>4.499,96 a 10.000</t>
  </si>
  <si>
    <t>10.0000,01 a 20.000,00</t>
  </si>
  <si>
    <t>2.4 Prestaciones promedio de Pensiones No Contributivas según tipo de beneficio. 2001 - 2019</t>
  </si>
  <si>
    <t>2.5 Pensión Universal para el Adulto Mayor según sexo y grupos de edad. Septiembre 2019</t>
  </si>
  <si>
    <t>2.6 Pensión Universal para el Adulto Mayor y haber medio. Octubre 2016 - Septiembre 2019</t>
  </si>
  <si>
    <t>2.7.a Altas de Pensión Universal para el Adulto Mayor según sector con mayor cantidad de aportes. Año 2018</t>
  </si>
  <si>
    <t>3.1 Beneficiarios, prestación promedio y altas anuales del Sistema Integral de Prestaciones por Desempleo. 2001 - 2019</t>
  </si>
  <si>
    <t>3.2 Beneficiarios de la prestación por desempleo según sexo y grupos de edad. Septiembre 2019</t>
  </si>
  <si>
    <t>3.3 Altas anuales de beneficiarios de la prestación por desempleo según rama de actividad económica. 2014 - 2019</t>
  </si>
  <si>
    <t>4.1 Trabajadores, empleadores y masa salarial del Sistema de Riesgos del Trabajo según provincia. Diciembre 2010 - Septiembre 2019</t>
  </si>
  <si>
    <t>4.2 Trabajadores, empleadores y masa salarial del Sistema de Riesgos del Trabajo según rama de actividad económica. Diciembre 2010 - Septiembre 2019</t>
  </si>
  <si>
    <t>Abreviaturas y acrónimos</t>
  </si>
  <si>
    <t>2.7.b Altas de Pensión Universal para el Adulto Mayor según sector con mayor cantidad de aportes. Año 2019</t>
  </si>
  <si>
    <t>2.2 Pensiones No Contributivas por provincia. Diciembre 2010 - Septiembre 2019</t>
  </si>
  <si>
    <t>2.1 Pensiones No Contributivas según tipo de beneficio. 2001 - 2019</t>
  </si>
  <si>
    <t>1.6.5.b Altas de jubilación por vejez ley 24.241 según sexo y edad. Año 2019</t>
  </si>
  <si>
    <t>1.6.3.b Altas de jubilación por vejez según sector con mayor cantidad de aportes. Año 2019</t>
  </si>
  <si>
    <t>1.6.2 Altas anuales de pensión del SIPA según tipo de beneficio. 2010 - 2019</t>
  </si>
  <si>
    <t>1.3.1 Beneficiarios del SIPA según sexo. 2001 - 2019</t>
  </si>
  <si>
    <t>1.3.2 Beneficiarios del SIPA según sexo y grupos de edad. Septiembre 2019</t>
  </si>
  <si>
    <t>1.5.6 Beneficios en vigor del SIPA por intervalo de haber según tipo de beneficio. Jubilaciones y pensiones sin y con moratoria. Septiembre 2019</t>
  </si>
  <si>
    <t>1.4.2 Beneficiarios titulares de Jubilaciones y Pensiones del SIPA según sexo y grupos de edad. Septiembre 2019</t>
  </si>
  <si>
    <t>1.4.3 Haber medio de Beneficiarios Titulares del SIPA, según sexo y grupos de edad. Septiembre 2019</t>
  </si>
  <si>
    <t>1.4.4 Beneficiarios titulares del SIPA según tipo de beneficio y grupos de edad. Septiembre 2019</t>
  </si>
  <si>
    <t>1.4.5 Haber medio de beneficiarios titulares del SIPA según tipo de beneficio y grupos de edad. Septiembre 2019</t>
  </si>
  <si>
    <t>1.4.6.Beneficiarios titulares del SIPA según tipo de beneficio por intervalo de haber. Septiembre 2019</t>
  </si>
  <si>
    <t>1.5.1 Beneficios del SIPA según tipo de beneficio. 2001 - 2019</t>
  </si>
  <si>
    <t>1.5.2 Beneficios del SIPA según tipo de beneficio y sexo. 2001 - 2019</t>
  </si>
  <si>
    <t>1.5.3 Jubilaciones del SIPA según sexo y grupos de edad. Septiembre 2019</t>
  </si>
  <si>
    <t>1.5.4 Pensiones del SIPA según sexo y grupos de edad. Septiembre 2019</t>
  </si>
  <si>
    <t>1.5.5 Haber medio del SIPA. 2001 - 2019</t>
  </si>
  <si>
    <t>1.6.1 Altas anuales de jubilación del SIPA según tipo de beneficio. 2010 - 2019</t>
  </si>
  <si>
    <t>1.6.3.a Altas de jubilación por vejez según sector con mayor cantidad de aportes. Año 2018</t>
  </si>
  <si>
    <t>1.6.4.a Altas de jubilación por vejez y haber medio según régimen y sector con mayor cantidad de aportes. Año 2018</t>
  </si>
  <si>
    <t>1.6.4.b Altas de jubilación por vejez y haber medio según régimen y sector con mayor cantidad de aportes. Año 2019</t>
  </si>
  <si>
    <t>1.6.5.a Altas de jubilación por vejez ley 24.241 según sexo y edad. Año 2018</t>
  </si>
  <si>
    <t>1.6.6.a Altas de jubilación por invalidez ley 24.241 según sexo y edad. Año 2018</t>
  </si>
  <si>
    <t>1.6.6.b Altas de jubilación por invalidez ley 24.241 según sexo y edad. Año 2019</t>
  </si>
  <si>
    <t>1.6.7.a Altas de jubilación de regímenes especiales y policía según sexo y edad. Año 2018</t>
  </si>
  <si>
    <t>1.6.7.b Altas de jubilación de regímenes especiales y policía según sexo y edad. Año 2019</t>
  </si>
  <si>
    <t>1.6.8 Altas anuales de pensión según sexo y edad. 2018 y 2019</t>
  </si>
  <si>
    <t>Capítulo II - PENSIONES NO CONTRIBUTIVAS</t>
  </si>
  <si>
    <t>2.3 Pensiones No Contributivas según tipo de beneficio por provincia. Septiembre 2019</t>
  </si>
  <si>
    <t>1.1.2.c Aportantes en Relación de Dependencia según plazo en la presentación de la DDJJ. Enero 2018 - Septiembre 2019</t>
  </si>
  <si>
    <t>1.1.2.e Aportantes al SIPA en Relación de Dependencia por tramo de remuneración según sexo. Septiembre 2019</t>
  </si>
  <si>
    <t>1.1.3.a Varones aportantes al SIPA en relación de Dependencia según régimen y grupos de edad. Septiembre 2019</t>
  </si>
  <si>
    <t>1.1.3.b Mujeres aportantes al SIPA en relación de Dependencia según régimen y grupos de edad. Septiembre 2019</t>
  </si>
  <si>
    <t>1.1.3.c Remuneración promedio de varones aportantes al SIPA en Relación de Dependencia según régimen y grupos de edad. Septiembre 2019</t>
  </si>
  <si>
    <t>1.1.3.d Remuneración promedio de mujeres aportantes al SIPA en Relación de Dependencia según régimen y grupos de edad. Septiembre 2019</t>
  </si>
  <si>
    <t>1.1.4.a Aportantes en el régimen de Casas Particulares según sexo, grupos de edad y condición. Septiembre 2019</t>
  </si>
  <si>
    <t>1.1.4.b Aportes en el régimen de Casas Particulares según demora en el pago. 1999 - 2019</t>
  </si>
  <si>
    <t>1.1.5.a Aportantes en el régimen de Autónomos según sexo, grupos de edad y condición. Septiembre 2019</t>
  </si>
  <si>
    <t>1.1.5.b Aportes en el régimen de Autónomos según demora en el pago. 1994 - 2019</t>
  </si>
  <si>
    <t>1.1.6.a Aportantes en el régimen de Monotributo según sexo, grupos de edad y condición. Septiembre 2019</t>
  </si>
  <si>
    <t>1.1.6.b Aportes en el régimen de Monotributo según demora en el pago. 1998 - 2019</t>
  </si>
  <si>
    <t>1.2.1 Aportantes al SIPA según meses aportados. 1995 - 2018</t>
  </si>
  <si>
    <t>1.2.2 Aportantes al SIPA en Relación de Dependencia del sector público según meses aportados. 1995 - 2018</t>
  </si>
  <si>
    <t>1.2.3 Aportantes al SIPA en Relación de Dependencia del sector privado según meses aportados. 1995 - 2018</t>
  </si>
  <si>
    <t>1.2.4 Aportantes en el régimen de Casas Particulares según meses aportados. 2000 - 2018</t>
  </si>
  <si>
    <t>1.2.5 Aportantes en el régimen de Autónomos según meses aportados. 1995 - 2018</t>
  </si>
  <si>
    <t>1.2.6 Aportantes en el régimen de Monotributo según meses aportados. 1999 - 2018</t>
  </si>
  <si>
    <t>1.4.1 Beneficiarios titulares de Jubilaciones y Pensiones del SIPA según sexo. 2009 - 2019</t>
  </si>
  <si>
    <t>BENEFICIARIOS DEL SISTEMA INTEGRADO PREVISIONAL ARGENTINO SEGÚN SEXO Y GRUPOS DE EDAD. SEPTIEMBRE 2019</t>
  </si>
  <si>
    <t>CUADRO 1.4.2 BENEFICIARIOS TITULARES DE JUBILACIONES Y PENSIONES DEL SISTEMA INTEGRADO PREVISIONAL ARGENTINO SEGÚN SEXO Y GRUPOS DE EDAD. SEPTIEMBRE 2019</t>
  </si>
  <si>
    <t xml:space="preserve"> BENEFICIARIOS TITULARES DE JUBILACIONES Y PENSIONES DEL SISTEMA INTEGRADO PREVISIONAL ARGENTINO SEGÚN SEXO Y GRUPOS DE EDAD. SEPTIEMBRE 2019</t>
  </si>
  <si>
    <t xml:space="preserve">CUADRO 1.4.3 HABER MEDIO DE BENEFICIARIOS TITULARES DEL SIPA SEGÚN SEXO Y GRUPOS DE EDAD. SEPTIEMBRE 2019.                             </t>
  </si>
  <si>
    <t>(EN PESOS).</t>
  </si>
  <si>
    <t>CUADRO 1.4.4 BENEFICIARIOS TITULARES DEL SISTEMA INTEGRADO PREVISIONAL ARGENTINO SEGÚN TIPO DE BENEFICIO Y GRUPOS DE EDAD. SEPTIEMBRE 2019</t>
  </si>
  <si>
    <t>CUADRO 1.4.5 HABER MEDIO DE BENEFICIARIOS TITULARES DEL SISTEMA INTEGRADO PREVISIONAL ARGENTINO SEGÚN TIPO DE BENEFICIO Y GRUPOS DE EDAD. SEPTIEMBRE 2019 (En pesos)</t>
  </si>
  <si>
    <t>CUADRO 1.4.6 BENEFICIARIOS TITULARES DEL SISTEMA INTEGRADO PREVISIONAL ARGENTINO SEGÚN TIPO DE BENEFICIO POR INTERVALO DE HABER. SEPTIEMBRE 2019</t>
  </si>
  <si>
    <t>(1) Haber mínimo garantizado según Resolución Nro.200/2019 art. 1° ANSES.</t>
  </si>
  <si>
    <t>(2) Haber máximo vigente según Resolución Nro. 200/2019 art. 2° ANSES.</t>
  </si>
  <si>
    <t>CUADRO 1.1.3.a VARONES APORTANTES AL SIPA EN RELACIÓN DE DEPENDENCIA SEGÚN RÉGIMEN Y GRUPOS DE EDAD. SEPTIEMBRE  2019</t>
  </si>
  <si>
    <t>CUADRO 1.1.3.b MUJERES APORTANTES AL SIPA EN RELACIÓN DE DEPENDENCIA SEGÚN RÉGIMEN Y GRUPOS DE EDAD. SEPTIEMBRE 2019</t>
  </si>
  <si>
    <r>
      <t>CUADRO 1.1.3.c REMUNERACIÓN PROMEDIO</t>
    </r>
    <r>
      <rPr>
        <b/>
        <vertAlign val="superscript"/>
        <sz val="10"/>
        <color rgb="FF0070C0"/>
        <rFont val="Arial"/>
        <family val="2"/>
      </rPr>
      <t xml:space="preserve">(1) </t>
    </r>
    <r>
      <rPr>
        <b/>
        <sz val="10"/>
        <color rgb="FF0070C0"/>
        <rFont val="Arial"/>
        <family val="2"/>
      </rPr>
      <t xml:space="preserve">DE VARONES APORTANTES AL SIPA EN RELACIÓN DE DEPENDENCIA SEGÚN RÉGIMEN Y GRUPOS DE EDAD. SEPTIEMBRE  2019 (En pesos) </t>
    </r>
  </si>
  <si>
    <r>
      <t>CUADRO 1.1.3.d REMUNERACIÓN PROMEDIO</t>
    </r>
    <r>
      <rPr>
        <b/>
        <vertAlign val="superscript"/>
        <sz val="10"/>
        <color rgb="FF0070C0"/>
        <rFont val="Arial"/>
        <family val="2"/>
      </rPr>
      <t xml:space="preserve">(1) </t>
    </r>
    <r>
      <rPr>
        <b/>
        <sz val="10"/>
        <color rgb="FF0070C0"/>
        <rFont val="Arial"/>
        <family val="2"/>
      </rPr>
      <t xml:space="preserve">DE MUJERES APORTANTES AL SIPA EN RELACIÓN DE DEPENDENCIA SEGÚN RÉGIMEN Y GRUPOS DE EDAD. SEPTIEMBRE 2019 (En pesos) </t>
    </r>
  </si>
  <si>
    <t>Capítulo I - SISTEMA INTEGRADO PREVISIONAL ARGENTINO (SIPA)</t>
  </si>
  <si>
    <t>1.1.1.b Aportantes al SIPA según condición, demora en el pago y régimen. 1994 - 2019</t>
  </si>
  <si>
    <t>1.1.1.c Aportantes al SIPA según sexo, grupos de edad y condición. Septiembre 2019</t>
  </si>
  <si>
    <t>CUADRO 2.5 PENSION UNIVERSAL PARA EL ADULTO MAYOR SEGÚN SEXO Y GRUPOS DE EDAD. SEPTIEMBRE 2019</t>
  </si>
  <si>
    <t>CUADRO 2.6 PENSIÓN UNIVERSAL PARA EL ADULTO MAYOR Y HABER MEDIO (EN PESOS). OCTUBRE 2016 - SEPTIEMBRE 2019</t>
  </si>
  <si>
    <t>PENSION UNIVERSAL PARA EL ADULTO MAYOR. OCTUBRE 2016 - SEPTIEMBRE 2019</t>
  </si>
  <si>
    <t>CUADRO 2.7.a ALTAS DE PENSIÓN UNIVERSAL PARA EL ADULTO MAYOR SEGÚN SECTOR CON MAYOR CANTIDAD DE APORTES. AÑO 2018</t>
  </si>
  <si>
    <r>
      <t>CUADRO 2.7.b ALTAS DE PENSIÓN UNIVERSAL PARA EL ADULTO MAYOR SEGÚN SECTOR CON MAYOR CANTIDAD DE APORTES. AÑO 2019</t>
    </r>
    <r>
      <rPr>
        <b/>
        <vertAlign val="superscript"/>
        <sz val="10"/>
        <color rgb="FF0070C0"/>
        <rFont val="Arial"/>
        <family val="2"/>
      </rPr>
      <t>(1)</t>
    </r>
  </si>
  <si>
    <t>(1) Datos acumulados a Septiembre 2019.</t>
  </si>
  <si>
    <r>
      <t xml:space="preserve">AÑOS DE APORTES DESDE JULIO DE 1994 </t>
    </r>
    <r>
      <rPr>
        <b/>
        <vertAlign val="superscript"/>
        <sz val="10"/>
        <color rgb="FF0070C0"/>
        <rFont val="Arial"/>
        <family val="2"/>
      </rPr>
      <t>(2)</t>
    </r>
  </si>
  <si>
    <r>
      <t>Monotributo</t>
    </r>
    <r>
      <rPr>
        <vertAlign val="superscript"/>
        <sz val="10"/>
        <color indexed="8"/>
        <rFont val="Arial"/>
        <family val="2"/>
      </rPr>
      <t>(3)</t>
    </r>
  </si>
  <si>
    <r>
      <t>Sin categorizar</t>
    </r>
    <r>
      <rPr>
        <vertAlign val="superscript"/>
        <sz val="10"/>
        <color indexed="8"/>
        <rFont val="Arial"/>
        <family val="2"/>
      </rPr>
      <t>(4)</t>
    </r>
  </si>
  <si>
    <r>
      <t>CUADRO 1.1.4.a APORTANTES EN EL RÉGIMEN DE CASAS PARTICULARES SEGÚN SEXO, GRUPOS DE EDAD Y CONDICIÓN</t>
    </r>
    <r>
      <rPr>
        <b/>
        <vertAlign val="superscript"/>
        <sz val="10"/>
        <color rgb="FF0070C0"/>
        <rFont val="Arial"/>
        <family val="2"/>
      </rPr>
      <t>(1)</t>
    </r>
    <r>
      <rPr>
        <b/>
        <sz val="10"/>
        <color rgb="FF0070C0"/>
        <rFont val="Arial"/>
        <family val="2"/>
      </rPr>
      <t xml:space="preserve"> . SEPTIEMBRE  2019</t>
    </r>
  </si>
  <si>
    <r>
      <t>APORTANTES EN EL RÉGIMEN DE CASAS PARTICULARES SEGÚN SEXO, GRUPOS DE EDAD Y CONDICIÓN</t>
    </r>
    <r>
      <rPr>
        <b/>
        <vertAlign val="superscript"/>
        <sz val="10"/>
        <color rgb="FF0070C0"/>
        <rFont val="Arial"/>
        <family val="2"/>
      </rPr>
      <t>(1)</t>
    </r>
    <r>
      <rPr>
        <b/>
        <sz val="10"/>
        <color rgb="FF0070C0"/>
        <rFont val="Arial"/>
        <family val="2"/>
      </rPr>
      <t xml:space="preserve"> . SEPTIEMBRE 2019</t>
    </r>
  </si>
  <si>
    <t>(2) Datos a septiembre 2019.</t>
  </si>
  <si>
    <r>
      <t>CUADRO 1.1.5.a APORTANTES EN EL RÉGIMEN DE AUTÓNOMOS SEGÚN SEXO, GRUPOS DE EDAD Y CONDICIÓN</t>
    </r>
    <r>
      <rPr>
        <b/>
        <vertAlign val="superscript"/>
        <sz val="10"/>
        <color rgb="FF0070C0"/>
        <rFont val="Arial"/>
        <family val="2"/>
      </rPr>
      <t>(1)</t>
    </r>
    <r>
      <rPr>
        <b/>
        <sz val="10"/>
        <color rgb="FF0070C0"/>
        <rFont val="Arial"/>
        <family val="2"/>
      </rPr>
      <t>. SEPTIEMBRE 2019</t>
    </r>
  </si>
  <si>
    <r>
      <t>APORTANTES EN EL RÉGIMEN DE AUTÓNOMOS SEGÚN SEXO, GRUPOS DE EDAD Y CONDICIÓN</t>
    </r>
    <r>
      <rPr>
        <b/>
        <vertAlign val="superscript"/>
        <sz val="10"/>
        <color rgb="FF0070C0"/>
        <rFont val="Arial"/>
        <family val="2"/>
      </rPr>
      <t>(1)</t>
    </r>
    <r>
      <rPr>
        <b/>
        <sz val="10"/>
        <color rgb="FF0070C0"/>
        <rFont val="Arial"/>
        <family val="2"/>
      </rPr>
      <t>. SEPTIEMBRE 2019</t>
    </r>
  </si>
  <si>
    <t>(2) Datos a septiembre de 2019.</t>
  </si>
  <si>
    <r>
      <t>CUADRO 1.1.6.a APORTANTES EN EL RÉGIMEN DE MONOTRIBUTO SEGÚN SEXO, GRUPOS DE EDAD Y CONDICIÓN</t>
    </r>
    <r>
      <rPr>
        <b/>
        <vertAlign val="superscript"/>
        <sz val="10"/>
        <color rgb="FF0070C0"/>
        <rFont val="Arial"/>
        <family val="2"/>
      </rPr>
      <t>(1)</t>
    </r>
    <r>
      <rPr>
        <b/>
        <sz val="10"/>
        <color rgb="FF0070C0"/>
        <rFont val="Arial"/>
        <family val="2"/>
      </rPr>
      <t>. SEPTIEMBRE 2019</t>
    </r>
  </si>
  <si>
    <r>
      <t>APORTANTES EN EL RÉGIMEN DE MONOTRIBUTO SEGÚN SEXO, GRUPOS DE EDAD Y CONDICIÓN</t>
    </r>
    <r>
      <rPr>
        <b/>
        <vertAlign val="superscript"/>
        <sz val="10"/>
        <color rgb="FF0070C0"/>
        <rFont val="Arial"/>
        <family val="2"/>
      </rPr>
      <t>(1)</t>
    </r>
    <r>
      <rPr>
        <b/>
        <sz val="10"/>
        <color rgb="FF0070C0"/>
        <rFont val="Arial"/>
        <family val="2"/>
      </rPr>
      <t>. SEPTIEMBRE 2019</t>
    </r>
  </si>
  <si>
    <t>(4) Datos a septiembre de 2019.</t>
  </si>
  <si>
    <t>Base de información abierta procesada con corte al 30/11/2018</t>
  </si>
  <si>
    <t>Meses aportados registrados entre julio de 1994 y septiembre de 2019</t>
  </si>
  <si>
    <t>Meses aportados                                                                                                   Registrados entre julio de 1994 y septiembre de 2019</t>
  </si>
  <si>
    <t>CUADRO 1.3.2 BENEFICIARIOS DEL SISTEMA INTEGRADO PREVISIONAL ARGENTINO SEGÚN SEXO Y GRUPOS DE EDAD. SEPTIEMBRE  2019</t>
  </si>
  <si>
    <t>(1) Datos acumulados a septiembre 2019.</t>
  </si>
  <si>
    <t xml:space="preserve">(2) Los aportes se contabilizan desde julio de 1994. En el caso de las cajas provinciales transferidas al sistema nacional se dispone de información desde la fecha efectiva de su traspaso. </t>
  </si>
  <si>
    <t>(3) El haber medio corresponde al mes de la primera liquidación.</t>
  </si>
  <si>
    <t>(4) Incluye monotributo social.</t>
  </si>
  <si>
    <t>(5) Altas con menos de 12 meses de aporte desde julio de 1994.</t>
  </si>
  <si>
    <t>(6) Por no poder distinguirlos, incluye jubilaciones por vejez e invalidez.</t>
  </si>
  <si>
    <t>(7) Se cuenta con datos desde junio de 2009.</t>
  </si>
  <si>
    <r>
      <t>CUADRO 1.6.4.b ALTAS DE JUBILACION POR VEJEZ Y HABER MEDIO SEGÚN REGIMEN Y SECTOR CON MAYOR CANTIDAD DE APORTES. AÑO 2019</t>
    </r>
    <r>
      <rPr>
        <b/>
        <vertAlign val="superscript"/>
        <sz val="10"/>
        <color rgb="FF0070C0"/>
        <rFont val="Arial"/>
        <family val="2"/>
      </rPr>
      <t>(1)</t>
    </r>
  </si>
  <si>
    <r>
      <t>Sector con mayor cantidad de aportes</t>
    </r>
    <r>
      <rPr>
        <b/>
        <vertAlign val="superscript"/>
        <sz val="10"/>
        <color rgb="FF0070C0"/>
        <rFont val="Arial"/>
        <family val="2"/>
      </rPr>
      <t>(2)</t>
    </r>
  </si>
  <si>
    <r>
      <t>Haber medio</t>
    </r>
    <r>
      <rPr>
        <b/>
        <vertAlign val="superscript"/>
        <sz val="10"/>
        <color rgb="FF0070C0"/>
        <rFont val="Arial"/>
        <family val="2"/>
      </rPr>
      <t>(3)</t>
    </r>
    <r>
      <rPr>
        <b/>
        <sz val="10"/>
        <color rgb="FF0070C0"/>
        <rFont val="Arial"/>
        <family val="2"/>
      </rPr>
      <t xml:space="preserve">
(En pesos)</t>
    </r>
  </si>
  <si>
    <r>
      <t>Monotributo</t>
    </r>
    <r>
      <rPr>
        <vertAlign val="superscript"/>
        <sz val="10"/>
        <color indexed="8"/>
        <rFont val="Arial"/>
        <family val="2"/>
      </rPr>
      <t>(4)</t>
    </r>
  </si>
  <si>
    <r>
      <t>Sin categorizar</t>
    </r>
    <r>
      <rPr>
        <vertAlign val="superscript"/>
        <sz val="10"/>
        <color indexed="8"/>
        <rFont val="Arial"/>
        <family val="2"/>
      </rPr>
      <t>(5)</t>
    </r>
  </si>
  <si>
    <r>
      <t>ESPECIALES</t>
    </r>
    <r>
      <rPr>
        <vertAlign val="superscript"/>
        <sz val="10"/>
        <color indexed="8"/>
        <rFont val="Arial"/>
        <family val="2"/>
      </rPr>
      <t>(6)</t>
    </r>
  </si>
  <si>
    <r>
      <t>DE RETIRO POLICIA Y SERV. PENIT. PROV. TRANSF.</t>
    </r>
    <r>
      <rPr>
        <vertAlign val="superscript"/>
        <sz val="10"/>
        <color indexed="8"/>
        <rFont val="Arial"/>
        <family val="2"/>
      </rPr>
      <t>(6) (7)</t>
    </r>
  </si>
  <si>
    <r>
      <t>CUADRO 1.6.5.a ALTAS DE JUBILACION</t>
    </r>
    <r>
      <rPr>
        <b/>
        <vertAlign val="superscript"/>
        <sz val="10"/>
        <color rgb="FF0070C0"/>
        <rFont val="Arial"/>
        <family val="2"/>
      </rPr>
      <t>(1)</t>
    </r>
    <r>
      <rPr>
        <b/>
        <sz val="10"/>
        <color rgb="FF0070C0"/>
        <rFont val="Arial"/>
        <family val="2"/>
      </rPr>
      <t xml:space="preserve"> POR VEJEZ LEY 24.241 SEGÚN SEXO Y EDAD. AÑO 2018</t>
    </r>
    <r>
      <rPr>
        <b/>
        <vertAlign val="superscript"/>
        <sz val="10"/>
        <color rgb="FF0070C0"/>
        <rFont val="Arial"/>
        <family val="2"/>
      </rPr>
      <t>(2)</t>
    </r>
  </si>
  <si>
    <r>
      <t>CUADRO 1.6.5.b ALTAS DE JUBILACION</t>
    </r>
    <r>
      <rPr>
        <b/>
        <vertAlign val="superscript"/>
        <sz val="10"/>
        <color rgb="FF0070C0"/>
        <rFont val="Arial"/>
        <family val="2"/>
      </rPr>
      <t>(1)</t>
    </r>
    <r>
      <rPr>
        <b/>
        <sz val="10"/>
        <color rgb="FF0070C0"/>
        <rFont val="Arial"/>
        <family val="2"/>
      </rPr>
      <t xml:space="preserve"> POR VEJEZ LEY 24.241 SEGÚN SEXO Y EDAD. AÑO 2019</t>
    </r>
    <r>
      <rPr>
        <b/>
        <vertAlign val="superscript"/>
        <sz val="10"/>
        <color rgb="FF0070C0"/>
        <rFont val="Arial"/>
        <family val="2"/>
      </rPr>
      <t>(2)(3)</t>
    </r>
  </si>
  <si>
    <t>(3) Datos acumulados a septiembre 2019.</t>
  </si>
  <si>
    <t>(3) Datos acumulados a Septiembre 2019.</t>
  </si>
  <si>
    <r>
      <t>CUADRO 1.6.6.a ALTAS DE JUBILACION</t>
    </r>
    <r>
      <rPr>
        <b/>
        <vertAlign val="superscript"/>
        <sz val="10"/>
        <color rgb="FF0070C0"/>
        <rFont val="Arial"/>
        <family val="2"/>
      </rPr>
      <t>(1)</t>
    </r>
    <r>
      <rPr>
        <b/>
        <sz val="10"/>
        <color rgb="FF0070C0"/>
        <rFont val="Arial"/>
        <family val="2"/>
      </rPr>
      <t xml:space="preserve"> POR INVALIDEZ LEY 24.241 SEGÚN SEXO Y EDAD. AÑO 2018</t>
    </r>
    <r>
      <rPr>
        <b/>
        <vertAlign val="superscript"/>
        <sz val="10"/>
        <color rgb="FF0070C0"/>
        <rFont val="Arial"/>
        <family val="2"/>
      </rPr>
      <t>(2)</t>
    </r>
  </si>
  <si>
    <r>
      <t>CUADRO 1.6.6.b ALTAS DE JUBILACION</t>
    </r>
    <r>
      <rPr>
        <b/>
        <vertAlign val="superscript"/>
        <sz val="10"/>
        <color rgb="FF0070C0"/>
        <rFont val="Arial"/>
        <family val="2"/>
      </rPr>
      <t xml:space="preserve">(1) </t>
    </r>
    <r>
      <rPr>
        <b/>
        <sz val="10"/>
        <color rgb="FF0070C0"/>
        <rFont val="Arial"/>
        <family val="2"/>
      </rPr>
      <t>POR INVALIDEZ LEY 24.241 SEGÚN SEXO Y EDAD. AÑO 2019</t>
    </r>
    <r>
      <rPr>
        <b/>
        <vertAlign val="superscript"/>
        <sz val="10"/>
        <color rgb="FF0070C0"/>
        <rFont val="Arial"/>
        <family val="2"/>
      </rPr>
      <t>(2)(3)</t>
    </r>
  </si>
  <si>
    <r>
      <t>CUADRO 1.6.7.a ALTAS DE JUBILACIÓN</t>
    </r>
    <r>
      <rPr>
        <b/>
        <vertAlign val="superscript"/>
        <sz val="10"/>
        <color rgb="FF0070C0"/>
        <rFont val="Arial"/>
        <family val="2"/>
      </rPr>
      <t>(1)</t>
    </r>
    <r>
      <rPr>
        <b/>
        <sz val="10"/>
        <color rgb="FF0070C0"/>
        <rFont val="Arial"/>
        <family val="2"/>
      </rPr>
      <t xml:space="preserve"> DE REGÍMENES ESPECIALES Y POLICÍA SEGÚN SEXO Y EDAD. AÑO 2018</t>
    </r>
    <r>
      <rPr>
        <b/>
        <vertAlign val="superscript"/>
        <sz val="10"/>
        <color rgb="FF0070C0"/>
        <rFont val="Arial"/>
        <family val="2"/>
      </rPr>
      <t>(2)</t>
    </r>
  </si>
  <si>
    <r>
      <t>CUADRO 1.6.7.b ALTAS DE JUBILACIÓN</t>
    </r>
    <r>
      <rPr>
        <b/>
        <vertAlign val="superscript"/>
        <sz val="10"/>
        <color rgb="FF0070C0"/>
        <rFont val="Arial"/>
        <family val="2"/>
      </rPr>
      <t>(1)</t>
    </r>
    <r>
      <rPr>
        <b/>
        <sz val="10"/>
        <color rgb="FF0070C0"/>
        <rFont val="Arial"/>
        <family val="2"/>
      </rPr>
      <t xml:space="preserve"> DE REGÍMENES ESPECIALES Y POLICÍA SEGÚN SEXO Y EDAD. AÑO 2019</t>
    </r>
    <r>
      <rPr>
        <b/>
        <vertAlign val="superscript"/>
        <sz val="10"/>
        <color rgb="FF0070C0"/>
        <rFont val="Arial"/>
        <family val="2"/>
      </rPr>
      <t>(2)(3)</t>
    </r>
  </si>
  <si>
    <r>
      <t>CUADRO 1.6.8 ALTAS ANUALES DE PENSIÓN SEGÚN SEXO Y EDAD</t>
    </r>
    <r>
      <rPr>
        <b/>
        <vertAlign val="superscript"/>
        <sz val="10"/>
        <color rgb="FF0070C0"/>
        <rFont val="Arial"/>
        <family val="2"/>
      </rPr>
      <t>(1)</t>
    </r>
    <r>
      <rPr>
        <b/>
        <sz val="10"/>
        <color rgb="FF0070C0"/>
        <rFont val="Arial"/>
        <family val="2"/>
      </rPr>
      <t>. 2018 Y 2019</t>
    </r>
    <r>
      <rPr>
        <b/>
        <vertAlign val="superscript"/>
        <sz val="10"/>
        <color rgb="FF0070C0"/>
        <rFont val="Arial"/>
        <family val="2"/>
      </rPr>
      <t>(2)</t>
    </r>
  </si>
  <si>
    <t>Año 2019</t>
  </si>
  <si>
    <r>
      <t>Año 2019</t>
    </r>
    <r>
      <rPr>
        <b/>
        <vertAlign val="superscript"/>
        <sz val="10"/>
        <color rgb="FF0070C0"/>
        <rFont val="Arial"/>
        <family val="2"/>
      </rPr>
      <t>(3)</t>
    </r>
  </si>
  <si>
    <r>
      <t>ALTAS ANUALES DE PENSIÓN SEGÚN SEXO Y EDAD</t>
    </r>
    <r>
      <rPr>
        <b/>
        <vertAlign val="superscript"/>
        <sz val="10"/>
        <color rgb="FF0070C0"/>
        <rFont val="Arial"/>
        <family val="2"/>
      </rPr>
      <t>(1)</t>
    </r>
    <r>
      <rPr>
        <b/>
        <sz val="10"/>
        <color rgb="FF0070C0"/>
        <rFont val="Arial"/>
        <family val="2"/>
      </rPr>
      <t>. 2019</t>
    </r>
    <r>
      <rPr>
        <b/>
        <vertAlign val="superscript"/>
        <sz val="10"/>
        <color rgb="FF0070C0"/>
        <rFont val="Arial"/>
        <family val="2"/>
      </rPr>
      <t>(2)(3)</t>
    </r>
  </si>
  <si>
    <t>CUADRO 2.2 PENSIONES NO CONTRIBUTIVAS POR PROVINCIA. DICIEMBRE 2010 - SEPTIEMBRE 2019</t>
  </si>
  <si>
    <t>CUADRO 2.3 PENSIONES NO CONTRIBUTIVAS SEGÚN TIPO DE BENEFICIO POR PROVINCIA. SEPTIEMBRE 2019</t>
  </si>
  <si>
    <t>CUADRO 1.1.2.c APORTANTES EN RELACION DE DEPENDENCIA SEGÚN PLAZO EN LA PRESENTACION DE LA DDJJ. ENERO 2018 - SEPTIEMBRE 2019</t>
  </si>
  <si>
    <t>Base de información abierta procesada con corte al 30/11/2019</t>
  </si>
  <si>
    <r>
      <t>CUADRO 1.1.2.d APORTANTES EN RELACIÓN DE DEPENDENCIA SEGÚN SEXO, GRUPOS DE EDAD Y CONDICIÓN</t>
    </r>
    <r>
      <rPr>
        <b/>
        <vertAlign val="superscript"/>
        <sz val="10"/>
        <color rgb="FF0070C0"/>
        <rFont val="Arial"/>
        <family val="2"/>
      </rPr>
      <t>(1)</t>
    </r>
    <r>
      <rPr>
        <b/>
        <sz val="10"/>
        <color rgb="FF0070C0"/>
        <rFont val="Arial"/>
        <family val="2"/>
      </rPr>
      <t>. SEPTIEMBRE 2019</t>
    </r>
  </si>
  <si>
    <r>
      <t>APORTANTES EN RELACIÓN DE DEPENDENCIA SEGÚN SEXO, GRUPOS DE EDAD Y CONDICIÓN</t>
    </r>
    <r>
      <rPr>
        <b/>
        <vertAlign val="superscript"/>
        <sz val="10"/>
        <color rgb="FF0070C0"/>
        <rFont val="Arial"/>
        <family val="2"/>
      </rPr>
      <t>(1)</t>
    </r>
    <r>
      <rPr>
        <b/>
        <sz val="10"/>
        <color rgb="FF0070C0"/>
        <rFont val="Arial"/>
        <family val="2"/>
      </rPr>
      <t>. SEPTIEMBRE 2019</t>
    </r>
  </si>
  <si>
    <t>CUADRO 1.1.2.e APORTANTES AL SIPA EN RELACIÓN DE DEPENDENCIA POR TRAMO DE REMUNERACIÓN SEGÚN SEXO. SEPTIEMBRE  2019</t>
  </si>
  <si>
    <t>Menor a 4.499,95</t>
  </si>
  <si>
    <t>Igual a 4.499,95</t>
  </si>
  <si>
    <t>180.000,01 a 190.000,00</t>
  </si>
  <si>
    <t>APORTANTES AL SIPA EN RELACIÓN DE DEPENDENCIA POR TRAMO DE REMUNERACIÓN SEGÚN SEXO. SEPTIEMBRE2019</t>
  </si>
  <si>
    <t>CUADRO 1.5.3 JUBILACIONES DEL SISTEMA INTEGRADO PREVISIONAL ARGENTINO SEGÚN SEXO Y GRUPOS DE EDAD. SEPTIEMBRE 2019</t>
  </si>
  <si>
    <r>
      <t>CUADRO 1.5.4 PENSIONES DEL SISTEMA INTEGRADO PREVISIONAL ARGENTINO SEGÚN SEXO Y GRUPOS DE EDAD</t>
    </r>
    <r>
      <rPr>
        <b/>
        <vertAlign val="superscript"/>
        <sz val="10"/>
        <color rgb="FF0070C0"/>
        <rFont val="Arial"/>
        <family val="2"/>
      </rPr>
      <t>(1)</t>
    </r>
    <r>
      <rPr>
        <b/>
        <sz val="10"/>
        <color rgb="FF0070C0"/>
        <rFont val="Arial"/>
        <family val="2"/>
      </rPr>
      <t>. SEPTIEMBRE 2019</t>
    </r>
  </si>
  <si>
    <t>JUBILACIONES Y PENSIONES SIN Y CON MORATORIA. SEPTIEMBRE 2019</t>
  </si>
  <si>
    <t>0,01 a  12.937,21</t>
  </si>
  <si>
    <t>12.937,23 a 15.000,00</t>
  </si>
  <si>
    <t>15.000,01 a 20.000,00</t>
  </si>
  <si>
    <t>30.000.01 a 35.000,00</t>
  </si>
  <si>
    <t>90.000,01 a 94.780,41</t>
  </si>
  <si>
    <t>94.780,43 a 100.000,00</t>
  </si>
  <si>
    <r>
      <t>12.937,22</t>
    </r>
    <r>
      <rPr>
        <vertAlign val="superscript"/>
        <sz val="10"/>
        <color indexed="8"/>
        <rFont val="Arial"/>
        <family val="2"/>
      </rPr>
      <t>(1)</t>
    </r>
  </si>
  <si>
    <r>
      <t xml:space="preserve">94.780,42 </t>
    </r>
    <r>
      <rPr>
        <vertAlign val="superscript"/>
        <sz val="10"/>
        <color indexed="8"/>
        <rFont val="Arial"/>
        <family val="2"/>
      </rPr>
      <t>(2)</t>
    </r>
  </si>
  <si>
    <t>190.000,01 a 200.000,00</t>
  </si>
  <si>
    <t>COTIZANTES A LA ANSES SEGÚN SUBSISTEMA. SEPTIEMBRE 2019</t>
  </si>
  <si>
    <r>
      <t>BENEFICIOS DE JUBILACIONES POR VEJEZ LEY 24.241 SEGÚN SEXO</t>
    </r>
    <r>
      <rPr>
        <b/>
        <vertAlign val="superscript"/>
        <sz val="10"/>
        <color rgb="FF0070C0"/>
        <rFont val="Arial"/>
        <family val="2"/>
      </rPr>
      <t>(1)</t>
    </r>
    <r>
      <rPr>
        <b/>
        <sz val="10"/>
        <color rgb="FF0070C0"/>
        <rFont val="Arial"/>
        <family val="2"/>
      </rPr>
      <t xml:space="preserve"> Y EDAD. SEPTIEMBRE 2019</t>
    </r>
  </si>
  <si>
    <r>
      <t>MASA DE HABERES BRUTOS LIQUIDADOS DE JUBILACIONES POR VEJEZ LEY 24.241 SEGÚN SEXO</t>
    </r>
    <r>
      <rPr>
        <b/>
        <vertAlign val="superscript"/>
        <sz val="10"/>
        <color rgb="FF0070C0"/>
        <rFont val="Arial"/>
        <family val="2"/>
      </rPr>
      <t>(1)</t>
    </r>
    <r>
      <rPr>
        <b/>
        <sz val="10"/>
        <color rgb="FF0070C0"/>
        <rFont val="Arial"/>
        <family val="2"/>
      </rPr>
      <t xml:space="preserve"> Y EDAD. SEPTIEMBRE 2019. (EN MILLONES DE PESOS)</t>
    </r>
  </si>
  <si>
    <t>(2) Datos acumulados a Septiembre de 2019.</t>
  </si>
  <si>
    <t>CUADRO 1.6.3.a ALTAS DE JUBILACION POR VEJEZ SEGÚN SECTOR CON MAYOR CANTIDAD DE APORTES. AÑO 2018</t>
  </si>
  <si>
    <t>Base de información abierta con corte al 30/11/2019</t>
  </si>
  <si>
    <t>CUADRO 1.6.3.b ALTAS DE JUBILACION POR VEJEZ SEGÚN SECTOR CON MAYOR CANTIDAD DE APORTES. AÑO 2019</t>
  </si>
  <si>
    <t>CUADRO 1.6.4.a ALTAS DE JUBILACIÓN POR VEJEZ Y HABER MEDIO SEGÚN RÉGIMEN Y SECTOR CON MAYOR CANTIDAD DE APORTES. AÑO 2018</t>
  </si>
  <si>
    <t>Ministro de Trabajo, Empleo y Seguridad Social</t>
  </si>
  <si>
    <t>Raúl López, Cristina Pilar, Lucia Ron y Silvia Saccani.</t>
  </si>
  <si>
    <t xml:space="preserve">Daniel Aisenberg, Christian Aput, Ezequiel Caviglia, Silvana Colace, Julia Corvalán, Martín Farias, Laura Lacasta, </t>
  </si>
  <si>
    <t>CUADRO 1.1.1.a ESTIMACIÓN DE APORTES Y CONTRIBUCIONES DECLARADOS CON DESTINO AL SIPA SEGÚN RÉGIMEN. SEPTIEMBRE 2019</t>
  </si>
  <si>
    <t xml:space="preserve">Base de información abierta procesada al 30/11/2019. </t>
  </si>
  <si>
    <r>
      <t>CUADRO 1.1.1.c  APORTANTES AL SIPA SEGÚN SEXO, GRUPOS DE EDAD Y CONDICIÓN</t>
    </r>
    <r>
      <rPr>
        <b/>
        <vertAlign val="superscript"/>
        <sz val="10"/>
        <color rgb="FF0070C0"/>
        <rFont val="Arial"/>
        <family val="2"/>
      </rPr>
      <t>(1)</t>
    </r>
    <r>
      <rPr>
        <b/>
        <sz val="10"/>
        <color rgb="FF0070C0"/>
        <rFont val="Arial"/>
        <family val="2"/>
      </rPr>
      <t>. SEPTIEMBRE 2019</t>
    </r>
  </si>
  <si>
    <t>de Empleo (Ley 24.241, art 34º, inc. 2)).</t>
  </si>
  <si>
    <r>
      <t>APORTANTES AL SIPA SEGÚN SEXO, GRUPOS DE EDAD Y CONDICIÓN</t>
    </r>
    <r>
      <rPr>
        <b/>
        <vertAlign val="superscript"/>
        <sz val="10"/>
        <color theme="4"/>
        <rFont val="Arial"/>
        <family val="2"/>
      </rPr>
      <t>(1)</t>
    </r>
    <r>
      <rPr>
        <b/>
        <sz val="10"/>
        <color theme="4"/>
        <rFont val="Arial"/>
        <family val="2"/>
      </rPr>
      <t>.SEPTIEMBRE  2019</t>
    </r>
  </si>
  <si>
    <t xml:space="preserve">(3) En esta categoría se considera a los jubilados cuyo pago de beneficio se encuentra a cargo de ANSES, y que realizan aportes al SIPA, si bien el mismo se destina al Fondo Nacional </t>
  </si>
  <si>
    <t xml:space="preserve">En la categoría "aportantes jubilados" se considera a los jubilados cuyo pago de beneficio se encuentra a cargo de ANSES, y que realizan aportes al SIPA, si bien el mismo se destina al </t>
  </si>
  <si>
    <t>Fondo Nacional de Empleo (Ley 24.241, art 34º, inc. 2)).</t>
  </si>
  <si>
    <t>Base de información abierta procesada al 30/11/2019</t>
  </si>
  <si>
    <t xml:space="preserve">CUADRO 3.1 BENEFICIARIOS, PRESTACIÓN PROMEDIO Y ALTAS ANUALES DEL SISTEMA INTEGRAL DE PRESTACIONES POR DESEMPLEO. 2001 - 2019 </t>
  </si>
  <si>
    <t>CUADRO 3.2 BENEFICIARIOS DE LA PRESTACIÓN POR DESEMPLEO SEGÚN SEXO Y GRUPOS DE EDAD. SEPTIEMBRE 2019</t>
  </si>
  <si>
    <t>(1) Datos acumulados a septiembre de 2019.</t>
  </si>
  <si>
    <t>CUADRO 3.3  ALTAS ANUALES DE BENEFICIARIOS DE LA PRESTACIÓN POR DESEMPLEO SEGÚN RAMA DE ACTIVIDAD ECONÓMICA. 2014 - 2019</t>
  </si>
  <si>
    <t>CUADRO 4.1 TRABAJADORES, EMPLEADORES Y MASA SALARIAL DEL SISTEMA DE RIESGOS DEL TRABAJO SEGÚN PROVINCIA. DICIEMBRE 2010 - SEPTIEMBRE 2019</t>
  </si>
  <si>
    <t>CUADRO 4.2 TRABAJADORES, EMPLEADORES Y MASA SALARIAL DEL SISTEMA DE RIESGOS DEL TRABAJO, SEGÚN RAMA DE ACTIVIDAD ECONÓMICA. DICIEMBRE 2010 - SEPTIEMBRE 2019</t>
  </si>
  <si>
    <t>CAPITULO III</t>
  </si>
  <si>
    <t>En  este cuadro se presentan la totalidad de los aportes informados (meses) por AFIP del régimen de Monotributo clasificados de acuerdo al año al que pertenece la obligación (período devengado) y la demora con que se efectivizó el correspondiente pago. 
El cumplimiento de obligaciones en forma tardía puede estar encuadrado dentro de regímenes de regularización de deuda, como ser los establecidos para las “Moratorias Previsionales”. En particular, la Ley 26.970 permitió efectuar pagos de períodos adeudados hasta Diciembre de 2003, ya sean inscriptos al régimen o no. Esta situación repercute en las series de aportantes del régimen de Monotributo, ya que las mismas comienzan en Noviembre de 1998 (Ley 24.977). Las cancelaciones de las obligaciones adeudadas se ven reflejadas a medida que se van completando las cuotas establecidas en el plan de pagos. 
Los datos presentados en la columna de "Aportes” corresponden a la cantidad de aportes del año, ya sea 12 meses, si corresponde a un año completo, o a la cantidad de meses disponibles si aún el año no ha finalizado.</t>
  </si>
  <si>
    <t>(1) El grupo de "HABER BÁSICO"  refiere al haber puro, sin complementos ni adicionales. En el caso de Régimen General Ley 24.241, se ha realizado la apertura por los principales conceptos: Prestación Básica Universal (PBU), Prestación Compensatoria (PC), Prestación Adicional por Permanencia (PAP), Retiro por Invalidez ya sea Transitorio o Definitivo (RTI/RDI), Pensión por Fallecimiento en actividad (PF) y conceptos del ex - régimen de capitalización como ser los ex - retiros programados y las rentas vitalicias, dentro de los cuales se incluyen las de Compañías de Retiros liquidadas, donde operó la garantía del artículo 124 inc. c) de la Ley N° 24.241. En OTROS también se incluyen los montos de los beneficios de pensiones derivadas por fallecimientos que ocurrieron durante la vigencia de la Ley 24.241, los que se categorizan bajo dicha Ley aunque el beneficio del causante haya sido otorgado bajo leyes anteriores a la misma.</t>
  </si>
  <si>
    <t>En  este cuadro se presentan la totalidad de los aportes informados (meses) por AFIP del régimen de Autónomos clasificados de acuerdo al año al que pertenece la obligación (período devengado) y la demora con que se efectivizó el correspondiente pago. 
El cumplimiento de obligaciones en forma tardía puede estar encuadrado dentro de regímenes de regularización de deuda, como ser los establecidos para las “Moratorias Previsionales”. En particular, la Ley 26.970 permitió efectuar pagos de períodos adeudados hasta Diciembre de 2003, ya sean inscriptos al régimen o no. Esta situación repercute en las series de aportantes del régimen de Autónomos que  se trabajan en este boletín, ya que las mismas comienzan en Julio de 1994 con la entrada en vigencia de la Ley 24.241. Las cancelaciones de las obligaciones adeudadas se ven reflejadas a medida que se van completando las cuotas establecidas en el plan de pagos. Este es el principal motivo por el cual ha aumentado considerablemente el número de pagos que se observan con demoras de más de 15 años.
Los datos presentados en la columna de "Aportes” corresponden a la cantidad de aportes del año, ya sea 12 meses, si corresponde a un año completo, o a la cantidad de meses disponibles si aún el año no ha finalizado.</t>
  </si>
  <si>
    <t>(3) La base máxima de contribuciones patronales fue la misma que para aportes personales hasta Abril de 2004. Luego, el Decreto 491/2004 estableció un cronograma de aumentos de la misma, hasta la eliminación del tope a partir de Octubre de 2005.</t>
  </si>
  <si>
    <t>Dado que se trabaja con “información abierta” (ver definición de “aportantes” en las Aclaraciones metodológicas del Capítulo I), en el presente cuadro se ha realizado la distinción de los pagos a los regímenes de Autónomos, Monotributo y Casas Particulares que han sido efectuados con una demora de más de 12 meses respecto a los períodos a los que corresponde la obligación.
El motivo de este desglose ha sido el importante caudal de pagos observados en forma tardía, lo que se ha incrementado con los planes de moratorias previsionales que permiten regularizar períodos adeudados.  
Para una mayor visualización de las demoras de los pagos de los regímenes mencionados se presentan los cuadros 1.1.4.b, 1.1.5.b y 1.1.6.b.
Por otra parte, dentro del grupo de aportantes en Relación de Dependencia y el resto de los regímenes con demora en el pago hasta 12 meses, se ha distinguido a aquellos que ya se encuentran percibiendo un beneficio de jubilación por parte de ANSES.</t>
  </si>
  <si>
    <t>En  este cuadro se presentan la totalidad de los aportes informados (meses) por AFIP del régimen de Casas Particulares clasificados de acuerdo al año al que pertenece la obligación (período devengado) y la demora con que se efectivizó el correspondiente pago. 
Los datos presentados en la columna de "Aportes” corresponden a la cantidad de aportes del año, ya sea 12 meses, si corresponde a un año completo, o a la cantidad de meses disponibles si aún el año no ha finalizado.</t>
  </si>
  <si>
    <r>
      <rPr>
        <b/>
        <sz val="10"/>
        <color rgb="FF0070C0"/>
        <rFont val="Arial"/>
        <family val="2"/>
      </rPr>
      <t>1.6 Altas de beneficios del SIPA</t>
    </r>
    <r>
      <rPr>
        <sz val="10"/>
        <rFont val="Arial"/>
        <family val="2"/>
      </rPr>
      <t xml:space="preserve">
Se muestra información sobre jubilaciones por vejez, invalidez y pensiones incorporadas a las órdenes de pago previsionales en el período correspondiente. En caso de que la persona tenga más de un número de beneficio tramitado, se ha considerado el otorgado por primera vez.
En los cuadros 1.6.1 a 1.6.4 se ha tomado como fecha de alta la correspondiente al primer mes de cobro efectivo. Mientras que para los cuadros 1.6.5 a 1.6.8 de distribución de edades a la fecha de alta, se ha tenido en cuenta la fecha de adquisición del derecho para determinar la edad exacta de retiro con independencia de la demora administrativa entre la solicitud y el otorgamiento del beneficio.                                                            En los cuadros 1.6.3 y 1.6.4 se consideraron todos los aportes realizados desde julio de 1994 hasta la fecha de jubilación.</t>
    </r>
  </si>
  <si>
    <t xml:space="preserve">     El objetivo de esta metodología es evitar la distorsión que se produce en el concepto de trabajador aportante, por contabilizar aportes realizados fuera de término.</t>
  </si>
  <si>
    <t xml:space="preserve">     En los cuadros 1.1.4.b, 1.1.5.b y 1.1.6.b se encuentran la totalidad de los aportes realizados, independientemente de la demora mencionada.</t>
  </si>
  <si>
    <r>
      <t>PENSIONES</t>
    </r>
    <r>
      <rPr>
        <b/>
        <vertAlign val="superscript"/>
        <sz val="10"/>
        <color rgb="FF0070C0"/>
        <rFont val="Arial"/>
        <family val="2"/>
      </rPr>
      <t xml:space="preserve">(2) </t>
    </r>
    <r>
      <rPr>
        <b/>
        <sz val="10"/>
        <color rgb="FF0070C0"/>
        <rFont val="Arial"/>
        <family val="2"/>
      </rPr>
      <t>DEL SIPA SEGÚN TIPO DE BENEFICIO Y SEXO. 2001 - 2019</t>
    </r>
  </si>
  <si>
    <t>RTI/RDI/PF</t>
  </si>
  <si>
    <t>(2) Según sexo del titular del beneficio.</t>
  </si>
  <si>
    <r>
      <rPr>
        <b/>
        <sz val="8"/>
        <color indexed="8"/>
        <rFont val="Arial"/>
        <family val="2"/>
      </rPr>
      <t>Fuente:</t>
    </r>
    <r>
      <rPr>
        <sz val="8"/>
        <color indexed="8"/>
        <rFont val="Arial"/>
        <family val="2"/>
      </rPr>
      <t xml:space="preserve"> Dirección de Programación Económica, en base a datos de la ANSES.</t>
    </r>
  </si>
  <si>
    <r>
      <rPr>
        <b/>
        <sz val="8"/>
        <color indexed="8"/>
        <rFont val="Arial"/>
        <family val="2"/>
      </rPr>
      <t>Fuente:</t>
    </r>
    <r>
      <rPr>
        <sz val="8"/>
        <color indexed="8"/>
        <rFont val="Arial"/>
        <family val="2"/>
      </rPr>
      <t xml:space="preserve"> Dirección de Programación Económica, sobre la base de datos de ANSES y AFIP.</t>
    </r>
  </si>
  <si>
    <t>Más de 12 meses</t>
  </si>
  <si>
    <t xml:space="preserve">(1) Se considera el primer pago realizado por cualquier concepto. La demora se define como meses transcurridos desde el </t>
  </si>
  <si>
    <t>último día del mes de devengamiento.</t>
  </si>
  <si>
    <r>
      <rPr>
        <b/>
        <sz val="8"/>
        <rFont val="Arial"/>
        <family val="2"/>
      </rPr>
      <t>Fuente:</t>
    </r>
    <r>
      <rPr>
        <sz val="8"/>
        <color indexed="8"/>
        <rFont val="Arial"/>
        <family val="2"/>
      </rPr>
      <t xml:space="preserve"> Dirección de Programación Económica, sobre la base de datos de la ANSES.</t>
    </r>
  </si>
  <si>
    <t>REG. ADM. POR ANSES</t>
  </si>
  <si>
    <t>A los fines estadísticos, se muestran trabajadores en unidades productivas, es decir quienes se desempeñan en entidades, empresas u organismos públicos o privados, que reúnen a uno o más trabajadores, y producen bienes o servicios. 
La masa salarial informada da cuenta de los salarios declarados por los empleadores, en concepto de remuneración bruta (sin descuentos) correspondiente a los trabajadores asegurados.                                                No se incluye información de los trabajadores de casas particulares.
Se define a los empleadores identificados de forma unívoca por su CUIT, que suscribieron un contrato con una ART o están incluidos en la opción del autoseguro, y se encuentran cubiertos por el Sistema de la Ley sobre Riesgos del Trabajo. 
En los cuadros, se consideran los empleadores afiliados con trabajadores declarados en unidades productivas. No incluye empleadores de casas particulares.
En este módulo, se muestran las series de trabajadores, empleadores y masa salarial desagregadas por provincia y rama de actividad económica.</t>
  </si>
  <si>
    <t>RÉGIMEN RELACIÓN DE DEPENDENCIA. 1994 - 2018</t>
  </si>
  <si>
    <t>RÉGIMEN DE AUTÓNOMOS. 1994 - 2018</t>
  </si>
  <si>
    <r>
      <t>Total</t>
    </r>
    <r>
      <rPr>
        <b/>
        <vertAlign val="superscript"/>
        <sz val="10"/>
        <color rgb="FF0070C0"/>
        <rFont val="Arial"/>
        <family val="2"/>
      </rPr>
      <t xml:space="preserve"> (1)</t>
    </r>
  </si>
  <si>
    <r>
      <t>Total</t>
    </r>
    <r>
      <rPr>
        <b/>
        <i/>
        <vertAlign val="superscript"/>
        <sz val="10"/>
        <color rgb="FF0070C0"/>
        <rFont val="Arial"/>
        <family val="2"/>
      </rPr>
      <t>(2)</t>
    </r>
  </si>
  <si>
    <t>(1) La información corresponde al promedio mensual del período correspondiente.</t>
  </si>
  <si>
    <r>
      <t xml:space="preserve">TOTAL </t>
    </r>
    <r>
      <rPr>
        <b/>
        <vertAlign val="superscript"/>
        <sz val="9"/>
        <color rgb="FF0070C0"/>
        <rFont val="Arial"/>
        <family val="2"/>
      </rPr>
      <t>(1)</t>
    </r>
  </si>
  <si>
    <t xml:space="preserve">A continuación se presenta el cuadro con las principales alícuotas según el tipo de empleador.
Los empleadores de actividades privadas realizan una Contribución Unificada a la Seguridad Social (CUSS) que incluye los subsistemas SIPA, AAFF, FNE y PAMI, motivo por el cual también se presenta la alícuota del último subsistema, aunque no tenga como destino a la ANSES. </t>
  </si>
  <si>
    <t>MONOTRIBUTO SIN APORTE SIPA</t>
  </si>
  <si>
    <t>Fondo Nacional de Empleo</t>
  </si>
  <si>
    <t xml:space="preserve">La Ley N° 24.557  establece el Sistema de Riesgos del Trabajo. Su objetivo principal es la prevención de los accidentes de trabajo y enfermedades profesionales así como la reparación de los daños derivados del trabajo.
Están obligatoriamente incluidos en el ámbito de la Ley de Riesgos del Trabajo: los funcionarios y empleados del sector público nacional, provincial y municipal así como de la Ciudad de Buenos Aires, los trabajadores en relación de dependencia del sector privado y quienes prestan servicio de carga pública. 
La información aquí presentada es elaborada por el Departamento de Estudios y Estadísticas Laborales de la Gerencia Técnica de la Superintendencia de Riesgos del Trabajo (SRT). Los datos no incluyen a los empleadores que realizan los aportes por fuera del Sistema Único de la Seguridad Social (SUSS).
Se informa como trabajadores cubiertos a aquellos declarados por los empleadores asegurados en las declaraciones juradas que presentan mensualmente ante la AFIP, cuando se encuentran dentro del SUSS, o en las declaraciones presentadas por las ART ante la SRT para los casos que se encuentran fuera del SUSS. </t>
  </si>
  <si>
    <t>La Ley N° 24.013 establece el Sistema Integral de Prestaciones por Desempleo. 
La protección insituida por esta ley alcanza a los trabajadores cuyo contrato de trabajo se rige por la Ley de Contrato de Trabajo N° 20.744  (t.o. 1976) y a los trabajadores comprendidos en el Régimen Nacional de la Industria de la Construcción (Ley N° 25.371) que hayan aportado al Fondo Nacional de Empleo (FNE).
Para tener derecho a las prestaciones se debe estar en situación legal de desempleo, haber cotizado al FNE por un periodo mínimo de 6 meses durante los 3 años previos al cese del contrato de trabajo,   90 días en los últimos 12 meses si se trata de servicios eventuales y no percibir beneficios previsionales ni prestaciones no contributivas.
Hay dos elementos que caracterizan las prestaciones por desempleo: la duración y la cuantía.
La duración del beneficio, desde 2 hasta 12 meses, depende de la cantidad de meses trabajados con anterioridad a la situación legal de desempleo. En el caso de trabajadores eventuales será de un día por cada 3 días trabajados con cotización siempre que la contratación sea superior a 30 días. 
El monto es un porcentaje del importe neto de la mejor remuneración normal y habitual de los 6 meses previos al desempleo. El Consejo Nacional del empleo, la productividad y el salario mínimo vital y móvil establece el monto mínimo y máximo de la prestación.
La prestación es decreciente, los primeros 4 meses corresponde el 100% del beneficio, del quinto al octavo el 80% y del noveno al duodécimo, el 70% del monto inicialmente determinado.
Ser beneficiario de la prestación por desempleo da derecho a prestaciones médico asistenciales de acuerdo con las Leyes N° 23.660 y 23.661, a las asignaciones familiares que correspondieren y al reconocimiento del periodo de prestaciones por desempleo a los efectos previsionales. 
En este capítulo se presenta la serie cronológica de altas anuales y beneficiarios, junto con la prestación promedio con y sin asignaciones familiares.
Los beneficiarios se informan, también, desagregados por sexo, grupos de edad y rama de actividad económica.</t>
  </si>
  <si>
    <r>
      <rPr>
        <b/>
        <sz val="10"/>
        <color rgb="FF0070C0"/>
        <rFont val="Arial"/>
        <family val="2"/>
      </rPr>
      <t>1.2 Densidad de aportes</t>
    </r>
    <r>
      <rPr>
        <sz val="10"/>
        <rFont val="Arial"/>
        <family val="2"/>
      </rPr>
      <t xml:space="preserve">
Aquí, se presentan datos sobre la cantidad de aportes registrados en el SIPA desde que comenzaron a sistematizarse los mismos, es decir desde Julio de 1994. Al igual que en la sección de aportantes, se procesan las DDJJ en caso de relación de dependencia (empresas u organismos públicos) y los pagos realizados en caso de los regímenes para el Personal de Casas Particulares, Autónomos y Monotributo. En estos últimos 3 regímenes no se contabilizan los periodos adeudados por estar dados de alta sin haber realizado el correspondiente pago.
Se presentan dos tipos de cuadros. En el primer tipo se contabilizan la cantidad de aportes registrados en cada año calendario, tanto para cada sector analizado (Público, Privado, Autónomo, Monotributo, Casas Particulares) como para el total agregado. Al realizar cortes anuales, la cantidad de aportes de cada persona varía entre 1 y 12 meses. No se incluyen los que no registraron aportes en el año analizado, aunque lo hayan hecho en otros años. Tampoco se incluyen aquellos que realizaron aportes después de la fecha de jubilación.
El segundo tipo de cuadro corresponde a la totalidad de aportes registrados en el SIPA desde Julio de 1994 según sexo y edad. Se han eliminado los fallecidos y los ya jubilados (los que se muestran en una columna adicional). El sector público provincial se contabiliza desde la fecha efectiva de la transferencia a Nación.</t>
    </r>
  </si>
  <si>
    <r>
      <t>Sujeta a Contribuciones Patronales</t>
    </r>
    <r>
      <rPr>
        <b/>
        <vertAlign val="superscript"/>
        <sz val="9"/>
        <color rgb="FF0070C0"/>
        <rFont val="Arial"/>
        <family val="2"/>
      </rPr>
      <t>(2)</t>
    </r>
  </si>
  <si>
    <t>(3) El total de personas no coincide con la suma de los parciales, ya que una persona puede estar en diversos regímenes simultáneamente.</t>
  </si>
  <si>
    <t>(2) Incluye la detracción establecida en el artículo 167 de la Ley 27.430.</t>
  </si>
  <si>
    <t>Masa de Remuneraciones declarada
(Millones de Pesos)</t>
  </si>
  <si>
    <r>
      <t>Tramos de remuneración (en pesos)</t>
    </r>
    <r>
      <rPr>
        <b/>
        <vertAlign val="superscript"/>
        <sz val="10"/>
        <rFont val="Arial"/>
        <family val="2"/>
      </rPr>
      <t>(1)</t>
    </r>
  </si>
  <si>
    <t>Total de altas</t>
  </si>
  <si>
    <t>(1) Como una misma persona puede pertenecer a varios regímenes, el total no es equivalente a la suma de los valores parciales.</t>
  </si>
  <si>
    <t>ESTIMACIÓN DE APORTES Y CONTRIBUCIONES DECLARADOS
(Millones de Pesos)</t>
  </si>
  <si>
    <t>Asimismo, coexisten los Regímenes Diferenciales establecidos por distintas normas. Éstos tienen menores requerimientos de edad y/o servicios que el régimen general para acceder a la jubilación ordinaria, debido a la naturaleza de las actividades que implican riesgos para el trabajador o agotamiento prematuro de su capacidad laboral.
Por otra parte, existen las siguientes garantías de haber mínimo:</t>
  </si>
  <si>
    <t>Jujuy, Salta, La Rioja, Catamarca, San Juan, San Luis, Mendoza, Santiago del Estero</t>
  </si>
  <si>
    <t>Decretos Nros. 1.520/98, 1.123/99, 409/19 y Res. SSS Nº 71/99</t>
  </si>
  <si>
    <t>Res ANSES Nº 74/19</t>
  </si>
  <si>
    <t>Res ANSES Nº 139/19</t>
  </si>
  <si>
    <t>MÍNIMA</t>
  </si>
  <si>
    <t>Aclaración importante:</t>
  </si>
  <si>
    <t>PRESENTACIÓN</t>
  </si>
  <si>
    <t xml:space="preserve">Act. Roberto V. Gómez                                      
 Director de Programación Económica
</t>
  </si>
  <si>
    <t>Total de Altas</t>
  </si>
  <si>
    <t>(1) No incluye el 5% de aporte con destino al PAMI.</t>
  </si>
  <si>
    <t>El régimen de Autónomos establece un aporte al SIPA del 27% de la renta de referencia (3% más para el caso de regímenes diferenciales). 
En el régimen de Monotributo se establece un monto mensual que depende de la categoría.
El Monotributo Social se encuentra exento del pago al SIPA.</t>
  </si>
  <si>
    <t xml:space="preserve">En el siguiente cuadro se presentan los cotizantes a los subsistemas Previsional, AAFF y Desempleo de los regímenes que administra ANSES, con la respectiva estimación de aportes y contribuciones en cada uno de ellos. 
Se consideraron cotizantes al subsistema Previsional a aquellos trabajadores en relación de dependencia informados por AFIP con aporte declarado al SIPA no nulo, más los trabajadores de Casas Particulares, Autónomos y Monotributo con un pago en el mes analizado. Es la misma definición a la utilizada para el capítulo de Aportantes 1.1.
En el caso de los subsistemas de AAFF y Desempleo para los trabajadores en relación de dependencia, se consideraron aquellos casos cuya contribución patronal a dichos subsistemas resulta no nula. Asimismo, de acuerdo al Decreto N° 593/16 se consideraron los monotributistas que hayan ingresado los aportes al SIPA.
En lo que respecta a los ingresos del subsistema de AAFF para el Monotributo, la Ley N° 24.714, art 5º, inc. a’, establece que la financiación proviene del porcentaje del impuesto integrado que corresponda, con destino al SIPA, a cargo de las personas adheridas al Monotributo. </t>
  </si>
  <si>
    <t>(4) En las categorías Casas Particulares, Autónomos y Monotributo, se consideran aportantes aquellas personas que hayan hecho aportes dentro de los 12 meses del período devengado.</t>
  </si>
  <si>
    <t>(5) En esta categoría se considera a los jubilados cuyo pago de beneficio se encuentra a cargo de ANSES, y que realizan aportes al SIPA, si bien el mismo se destina al Fondo Nacional de Empleo (Ley 24.241, art 34º, inc. 2)).</t>
  </si>
  <si>
    <t>(6) Incluye a los monotributistas sociales.</t>
  </si>
  <si>
    <t>Subtotal DDJJ RD y resto con demora en el pago hasta 12 meses</t>
  </si>
  <si>
    <t>DDJJ Relación de Dependencia</t>
  </si>
  <si>
    <t xml:space="preserve"> Casas Particulares</t>
  </si>
  <si>
    <t>Aportantes en regímenes de Autónomos, Monotributo y Casas Particulares con demora en el pago mayor a 12 meses</t>
  </si>
  <si>
    <t>Subtotal con demora en el pago mayor a 12 meses</t>
  </si>
  <si>
    <r>
      <t>CUADRO 1.1.1.b APORTANTES AL SIPA SEGÚN CONDICIÓN</t>
    </r>
    <r>
      <rPr>
        <b/>
        <vertAlign val="superscript"/>
        <sz val="10"/>
        <color rgb="FF0070C0"/>
        <rFont val="Arial"/>
        <family val="2"/>
      </rPr>
      <t>(1)</t>
    </r>
    <r>
      <rPr>
        <b/>
        <sz val="10"/>
        <color rgb="FF0070C0"/>
        <rFont val="Arial"/>
        <family val="2"/>
      </rPr>
      <t>, DEMORA EN EL PAGO Y RÉGIMEN. 1994 - 2019</t>
    </r>
  </si>
  <si>
    <r>
      <t>Año en que se devengó el aporte</t>
    </r>
    <r>
      <rPr>
        <b/>
        <vertAlign val="superscript"/>
        <sz val="10"/>
        <color rgb="FF0070C0"/>
        <rFont val="Arial"/>
        <family val="2"/>
      </rPr>
      <t>(2)</t>
    </r>
  </si>
  <si>
    <r>
      <t>Monotributo</t>
    </r>
    <r>
      <rPr>
        <b/>
        <vertAlign val="superscript"/>
        <sz val="10"/>
        <color rgb="FF0070C0"/>
        <rFont val="Arial"/>
        <family val="2"/>
      </rPr>
      <t>(6)</t>
    </r>
    <r>
      <rPr>
        <b/>
        <sz val="10"/>
        <color rgb="FF0070C0"/>
        <rFont val="Arial"/>
        <family val="2"/>
      </rPr>
      <t xml:space="preserve"> </t>
    </r>
  </si>
  <si>
    <r>
      <t>DDJJ Rel. Dep y resto de regímenes con demora en el pago hasta 12 meses</t>
    </r>
    <r>
      <rPr>
        <b/>
        <vertAlign val="superscript"/>
        <sz val="10"/>
        <color rgb="FF0070C0"/>
        <rFont val="Arial"/>
        <family val="2"/>
      </rPr>
      <t>(4)</t>
    </r>
  </si>
  <si>
    <r>
      <t>Aportantes Jubilados</t>
    </r>
    <r>
      <rPr>
        <b/>
        <vertAlign val="superscript"/>
        <sz val="10"/>
        <color rgb="FF0070C0"/>
        <rFont val="Arial"/>
        <family val="2"/>
      </rPr>
      <t>(5)</t>
    </r>
  </si>
  <si>
    <r>
      <t>Monotributo</t>
    </r>
    <r>
      <rPr>
        <vertAlign val="superscript"/>
        <sz val="10"/>
        <color rgb="FF0070C0"/>
        <rFont val="Arial Unicode MS"/>
        <family val="2"/>
      </rPr>
      <t>(6)</t>
    </r>
    <r>
      <rPr>
        <b/>
        <sz val="10"/>
        <color rgb="FF0070C0"/>
        <rFont val="Arial"/>
        <family val="2"/>
      </rPr>
      <t xml:space="preserve"> </t>
    </r>
  </si>
  <si>
    <t>JUBILADOS Y NO JUBILADOS</t>
  </si>
  <si>
    <t>RÉGIMEN DE CASAS PARTICULARES. 1999 - 2018</t>
  </si>
  <si>
    <t>Demora en el pago hasta 12 meses</t>
  </si>
  <si>
    <t>Demora en el pago más de 12 meses</t>
  </si>
  <si>
    <r>
      <t>RÉGIMEN DE MONOTRIBUTO</t>
    </r>
    <r>
      <rPr>
        <b/>
        <vertAlign val="superscript"/>
        <sz val="10"/>
        <color rgb="FF0070C0"/>
        <rFont val="Arial"/>
        <family val="2"/>
      </rPr>
      <t>(3)</t>
    </r>
    <r>
      <rPr>
        <b/>
        <sz val="10"/>
        <color rgb="FF0070C0"/>
        <rFont val="Arial"/>
        <family val="2"/>
      </rPr>
      <t>. 1998 - 2018</t>
    </r>
  </si>
  <si>
    <t>(1) Incluye los aportantes jubilados y no jubilados.</t>
  </si>
  <si>
    <t>(3) Incluye a los monotributistas sociales.</t>
  </si>
  <si>
    <r>
      <t>APORTANTES</t>
    </r>
    <r>
      <rPr>
        <b/>
        <vertAlign val="superscript"/>
        <sz val="10"/>
        <color rgb="FF0070C0"/>
        <rFont val="Arial"/>
        <family val="2"/>
      </rPr>
      <t>(1)</t>
    </r>
    <r>
      <rPr>
        <b/>
        <sz val="10"/>
        <color rgb="FF0070C0"/>
        <rFont val="Arial"/>
        <family val="2"/>
      </rPr>
      <t xml:space="preserve"> AL SIPA SEGÚN DEMORA EN EL PAGO Y RÉGIMEN. 1994 - 2018</t>
    </r>
    <r>
      <rPr>
        <b/>
        <vertAlign val="superscript"/>
        <sz val="10"/>
        <color rgb="FF0070C0"/>
        <rFont val="Arial"/>
        <family val="2"/>
      </rPr>
      <t>(2)</t>
    </r>
  </si>
  <si>
    <r>
      <t>Total de Aportantes</t>
    </r>
    <r>
      <rPr>
        <b/>
        <vertAlign val="superscript"/>
        <sz val="10"/>
        <color rgb="FF0070C0"/>
        <rFont val="Arial"/>
        <family val="2"/>
      </rPr>
      <t xml:space="preserve">(3) </t>
    </r>
    <r>
      <rPr>
        <b/>
        <sz val="10"/>
        <color rgb="FF0070C0"/>
        <rFont val="Arial"/>
        <family val="2"/>
      </rPr>
      <t>con independencia de la demora en el pago</t>
    </r>
  </si>
  <si>
    <t>La Dirección de Programación Económica ha elaborado esta publicación con su equipo de profesionales:</t>
  </si>
  <si>
    <t>LA SEGURIDAD SOCIAL EN LA ARGENTINA</t>
  </si>
  <si>
    <t>1.4 Beneficiarios Titulares del SIPA</t>
  </si>
  <si>
    <t>1.5 Beneficios del SIPA</t>
  </si>
  <si>
    <t>SECTOR PÚBLICO NACIONAL</t>
  </si>
  <si>
    <t>ADMINISTRACIÓN PÚBLICA NACIONAL</t>
  </si>
  <si>
    <t>EMPRESAS PÚBLICAS</t>
  </si>
  <si>
    <t>CUADRO 1.1.2.a TRABAJADORES Y PUESTOS EN RELACIÓN DE DEPENDENCIA INFORMADOS POR AFIP. 1994 - 2019</t>
  </si>
  <si>
    <t>(1)Promedio mensual.</t>
  </si>
  <si>
    <t>(2) Incluye las situaciones de "Guarda de Puesto" y "Licencia sin Goce de Sueldo".</t>
  </si>
  <si>
    <t>(3) "Exentos" incluye a los Directores de Sociedades Anónimas por las asignaciones que perciben en la misma sociedad por actividades especialmente remuneradas que configuren una relación de dependencia, Pasantías, Becarios, Menores de 18 años y otros casos que no están obligados a realizar aportes personales al SIPA. La categoría "obligados a otro régimen" incluye a los docentes de gestión privada adheridos a la Educación Pública Provincial y a la Policía Metropolitana de la Ciudad de Buenos Aires, entre otros.</t>
  </si>
  <si>
    <t>(4) Corresponde a los puestos por servicios eventuales declarados por las empresas usuarias.</t>
  </si>
  <si>
    <t>(5) A partir de Marzo de 2012, se incorporan DDJJ informativas de Regímenes Provinciales y Municipales que no transfirieron sus Cajas al Sistema Nacional. Incluye puestos de prestadores de servicios que informan las dependencias provinciales.</t>
  </si>
  <si>
    <t>(6) Fuerzas Armadas, Prefectura Naval Argentina, Gendarmería Nacional, Policía Federal Argentina y Servicio Penitenciario Federal. Se incorporaron DDJJ informativas a partir del año 2013.</t>
  </si>
  <si>
    <r>
      <t>Período devengado</t>
    </r>
    <r>
      <rPr>
        <b/>
        <vertAlign val="superscript"/>
        <sz val="10"/>
        <color rgb="FF0070C0"/>
        <rFont val="Arial"/>
        <family val="2"/>
      </rPr>
      <t>(1)</t>
    </r>
  </si>
  <si>
    <r>
      <t>Sin remuneración</t>
    </r>
    <r>
      <rPr>
        <b/>
        <vertAlign val="superscript"/>
        <sz val="10"/>
        <color rgb="FF0070C0"/>
        <rFont val="Arial"/>
        <family val="2"/>
      </rPr>
      <t>(2)</t>
    </r>
  </si>
  <si>
    <r>
      <t>Exentos u obligados a otro régimen</t>
    </r>
    <r>
      <rPr>
        <b/>
        <vertAlign val="superscript"/>
        <sz val="10"/>
        <color rgb="FF0070C0"/>
        <rFont val="Arial"/>
        <family val="2"/>
      </rPr>
      <t>(3)</t>
    </r>
  </si>
  <si>
    <r>
      <t>Declarados por otro CUIT</t>
    </r>
    <r>
      <rPr>
        <b/>
        <vertAlign val="superscript"/>
        <sz val="10"/>
        <color rgb="FF0070C0"/>
        <rFont val="Arial"/>
        <family val="2"/>
      </rPr>
      <t>(4)</t>
    </r>
  </si>
  <si>
    <r>
      <t>Empleo público provincial</t>
    </r>
    <r>
      <rPr>
        <b/>
        <vertAlign val="superscript"/>
        <sz val="10"/>
        <color rgb="FF0070C0"/>
        <rFont val="Arial"/>
        <family val="2"/>
      </rPr>
      <t>(5)</t>
    </r>
  </si>
  <si>
    <r>
      <t>Fuerzas Armadas y de Seguridad Nacional</t>
    </r>
    <r>
      <rPr>
        <b/>
        <vertAlign val="superscript"/>
        <sz val="10"/>
        <color rgb="FF0070C0"/>
        <rFont val="Arial"/>
        <family val="2"/>
      </rPr>
      <t>(6)</t>
    </r>
  </si>
  <si>
    <r>
      <t>CUADRO 1.2.6 APORTANTES EN EL REGIMEN DE MONOTRIBUTO</t>
    </r>
    <r>
      <rPr>
        <b/>
        <vertAlign val="superscript"/>
        <sz val="10"/>
        <color rgb="FF0070C0"/>
        <rFont val="Arial"/>
        <family val="2"/>
      </rPr>
      <t xml:space="preserve">(1) </t>
    </r>
    <r>
      <rPr>
        <b/>
        <sz val="10"/>
        <color rgb="FF0070C0"/>
        <rFont val="Arial"/>
        <family val="2"/>
      </rPr>
      <t>SEGÚN MESES APORTADOS. 1999 - 2018</t>
    </r>
  </si>
  <si>
    <r>
      <t>CUADRO 1.1.6.b APORTES EN EL RÉGIMEN DE MONOTRIBUTO</t>
    </r>
    <r>
      <rPr>
        <b/>
        <vertAlign val="superscript"/>
        <sz val="10"/>
        <color rgb="FF0070C0"/>
        <rFont val="Arial"/>
        <family val="2"/>
      </rPr>
      <t>(1)</t>
    </r>
    <r>
      <rPr>
        <b/>
        <sz val="10"/>
        <color rgb="FF0070C0"/>
        <rFont val="Arial"/>
        <family val="2"/>
      </rPr>
      <t xml:space="preserve"> SEGÚN DEMORA EN EL PAGO. 1998 - 2019</t>
    </r>
  </si>
  <si>
    <t>(2) Corresponde al promedio mensual de aportantes. En el caso de Casas Particulares y Monotributo se promedian los valores desde el inicio del régimen.</t>
  </si>
  <si>
    <t>(3) Incluye los aportantes jubilados y no jubilados.</t>
  </si>
  <si>
    <t>CUADRO 1.2.3 APORTANTES AL SIPA EN RELACION DE DEPENDENCIA DEL SECTOR PRIVADO SEGÚN MESES APORTADOS. 1995 - 2018</t>
  </si>
  <si>
    <t>CUADRO 1.2.2 APORTANTES AL SIPA EN RELACION DE DEPENDENCIA DEL SECTOR PÚBLICO SEGÚN MESES APORTADOS. 1995 - 2018</t>
  </si>
  <si>
    <t>CUADRO 1.2.1 APORTANTES AL SIPA SEGÚN MESES APORTADOS. 1995 - 2018</t>
  </si>
  <si>
    <t>Aportes</t>
  </si>
  <si>
    <t xml:space="preserve"> 2 a 5 años</t>
  </si>
  <si>
    <t xml:space="preserve"> 6 a 10 años</t>
  </si>
  <si>
    <t xml:space="preserve"> 11 a 15 años</t>
  </si>
  <si>
    <t>16 a 20 años</t>
  </si>
  <si>
    <t>21 a 25 años</t>
  </si>
  <si>
    <r>
      <t>1998</t>
    </r>
    <r>
      <rPr>
        <vertAlign val="superscript"/>
        <sz val="10"/>
        <rFont val="Arial"/>
        <family val="2"/>
      </rPr>
      <t>(3)</t>
    </r>
  </si>
  <si>
    <r>
      <t>2019</t>
    </r>
    <r>
      <rPr>
        <vertAlign val="superscript"/>
        <sz val="10"/>
        <rFont val="Arial"/>
        <family val="2"/>
      </rPr>
      <t>(4)</t>
    </r>
  </si>
  <si>
    <t>(3) Datos de noviembre y diciembre de 1998 (Ley 24.977).</t>
  </si>
  <si>
    <t>Condición</t>
  </si>
  <si>
    <t>Aportantes no Jubilados</t>
  </si>
  <si>
    <t>Total de Aportantes no Jubilados</t>
  </si>
  <si>
    <t>Total de Aportantes Jubilados</t>
  </si>
  <si>
    <r>
      <t>Total de Aportantes</t>
    </r>
    <r>
      <rPr>
        <b/>
        <vertAlign val="superscript"/>
        <sz val="10"/>
        <color rgb="FF0070C0"/>
        <rFont val="Arial"/>
        <family val="2"/>
      </rPr>
      <t>(2)</t>
    </r>
  </si>
  <si>
    <r>
      <t>Aportantes Jubilados</t>
    </r>
    <r>
      <rPr>
        <b/>
        <vertAlign val="superscript"/>
        <sz val="10"/>
        <color rgb="FF0070C0"/>
        <rFont val="Arial"/>
        <family val="2"/>
      </rPr>
      <t>(3)</t>
    </r>
  </si>
  <si>
    <t>(1) La condición refiere a si la persona aportante percibe o no un beneficio jubilatorio a cargo de ANSES.</t>
  </si>
  <si>
    <t>(2) Incluye los aportantes jubilados y no jubilados.</t>
  </si>
  <si>
    <t>(3) En esta categoría se considera a los jubilados cuyo pago de beneficio se encuentra a cargo de ANSES, y que realizan aportes al SIPA, si bien el mismo se destina al Fondo Nacional de Empleo (Ley 24.241, art 34º, inc. 2)).</t>
  </si>
  <si>
    <t>Varones no Jubilados</t>
  </si>
  <si>
    <t>Mujeres no Jubiladas</t>
  </si>
  <si>
    <t>Varones Jubilados</t>
  </si>
  <si>
    <t>Mujeres Jubiladas</t>
  </si>
  <si>
    <t>En la categoría "aportantes jubilados" se considera a los jubilados cuyo pago de beneficio se encuentra a cargo de ANSES, y que realizan aportes al SIPA, si bien el mismo se destina al Fondo Nacional de Empleo (Ley 24.241, art 34º, inc. 2)).</t>
  </si>
  <si>
    <t>CUADRO 1.1.5.b APORTES EN EL RÉGIMEN DE AUTÓNOMOS SEGÚN DEMORA EN EL PAGO. 1994 - 2019</t>
  </si>
  <si>
    <t>2 a 5 años</t>
  </si>
  <si>
    <t>6 a 10 años</t>
  </si>
  <si>
    <t>11 a 15 años</t>
  </si>
  <si>
    <r>
      <t>2019</t>
    </r>
    <r>
      <rPr>
        <vertAlign val="superscript"/>
        <sz val="10"/>
        <color indexed="8"/>
        <rFont val="Arial"/>
        <family val="2"/>
      </rPr>
      <t>(2)</t>
    </r>
  </si>
  <si>
    <r>
      <rPr>
        <b/>
        <sz val="8"/>
        <color indexed="8"/>
        <rFont val="Arial"/>
        <family val="2"/>
      </rPr>
      <t xml:space="preserve">Fuente: </t>
    </r>
    <r>
      <rPr>
        <sz val="8"/>
        <color indexed="8"/>
        <rFont val="Arial"/>
        <family val="2"/>
      </rPr>
      <t>Dirección de Programación Económica en base a datos de la AFIP.</t>
    </r>
  </si>
  <si>
    <t>CUADRO 1.1.4.b APORTES EN EL RÉGIMEN DE CASAS PARTICULARES SEGÚN DEMORA EN EL PAGO. 1999 - 2019</t>
  </si>
  <si>
    <r>
      <rPr>
        <b/>
        <sz val="8"/>
        <color indexed="8"/>
        <rFont val="Arial"/>
        <family val="2"/>
      </rPr>
      <t>Fuente</t>
    </r>
    <r>
      <rPr>
        <sz val="8"/>
        <color indexed="8"/>
        <rFont val="Arial"/>
        <family val="2"/>
      </rPr>
      <t>: Dirección de Programación Económica en base a datos de la AFIP.</t>
    </r>
  </si>
  <si>
    <t>80.000,01 a 85.000,00</t>
  </si>
  <si>
    <t>85.000,01 a 90.000,00</t>
  </si>
  <si>
    <t>11 meses</t>
  </si>
  <si>
    <t>12 meses</t>
  </si>
  <si>
    <t>Masa Total Remunerativa</t>
  </si>
  <si>
    <t>ALTAS ANUALES DE PENSIÓN DEL SIPA. 2010 - 2019</t>
  </si>
  <si>
    <t>(2) En el grupo de "COMPLEMENTOS AL MINIMO" se muestra la apertura entre el complemento al mínimo determinado en el art. 125º de la Ley N° 24.241 y el Complemento a los mínimos diferenciados, establecidos por los Decretos N° 662/81 y 409/89 para el sector ferroviario y el Decreto N° 1839/09 para estibadores portuarios.</t>
  </si>
  <si>
    <t>CUADRO 1.5.6 BENEFICIOS EN VIGOR DEL SISTEMA INTEGRADO PREVISIONAL ARGENTINO POR INTERVALO DE HABER SEGÚN TIPO DE BENEFICIO.</t>
  </si>
  <si>
    <t>CUADRO 1.5.5 HABER  MEDIO DEL SISTEMA INTEGRADO PREVISIONAL ARGENTINO. 2001 - 2019</t>
  </si>
  <si>
    <t>Total de beneficios</t>
  </si>
  <si>
    <t>CUADRO 1.5.1 BENEFICIOS DEL SISTEMA INTEGRADO PREVISIONAL ARGENTINO SEGÚN TIPO DE BENEFICIO. 2001 - 2019</t>
  </si>
  <si>
    <t>BENEFICIOS DEL SISTEMA INTEGRADO PREVISIONAL ARGENTINO SEGÚN TIPO DE BENEFICIO. 2001 - 2019</t>
  </si>
  <si>
    <t>(1) No incluye beneficios sin información de sexo.</t>
  </si>
  <si>
    <t>(2) Promedio mensual de beneficios.</t>
  </si>
  <si>
    <t>(3) Según sexo del titular del beneficio.</t>
  </si>
  <si>
    <t>JUBILACIONES DEL SIPA SEGÚN TIPO DE BENEFICIO Y SEXO. 2001 - 2019</t>
  </si>
  <si>
    <r>
      <t>CUADRO 1.5.2 BENEFICIOS DEL SISTEMA INTEGRADO PREVISIONAL ARGENTINO SEGÚN TIPO DE BENEFICIO Y SEXO</t>
    </r>
    <r>
      <rPr>
        <b/>
        <vertAlign val="superscript"/>
        <sz val="10"/>
        <color rgb="FF0070C0"/>
        <rFont val="Arial"/>
        <family val="2"/>
      </rPr>
      <t>(1)</t>
    </r>
    <r>
      <rPr>
        <b/>
        <sz val="10"/>
        <color rgb="FF0070C0"/>
        <rFont val="Arial"/>
        <family val="2"/>
      </rPr>
      <t>. 2001 - 2019</t>
    </r>
  </si>
  <si>
    <r>
      <t xml:space="preserve">Año </t>
    </r>
    <r>
      <rPr>
        <b/>
        <vertAlign val="superscript"/>
        <sz val="10"/>
        <color rgb="FF0070C0"/>
        <rFont val="Arial"/>
        <family val="2"/>
      </rPr>
      <t>(2)</t>
    </r>
  </si>
  <si>
    <r>
      <t>Pensiones</t>
    </r>
    <r>
      <rPr>
        <b/>
        <vertAlign val="superscript"/>
        <sz val="10"/>
        <color rgb="FF0070C0"/>
        <rFont val="Arial"/>
        <family val="2"/>
      </rPr>
      <t>(3)</t>
    </r>
  </si>
  <si>
    <t>CUADRO 1.4.1 BENEFICIARIOS TITULARES DE JUBILACIONES Y PENSIONES DEL SISTEMA INTEGRADO PREVISIONAL ARGENTINO SEGÚN SEXO. 2009 - 2019</t>
  </si>
  <si>
    <t>BENEFICIARIOS TITULARES DE JUBILACIONES Y PENSIONES DEL SISTEMA INTEGRADO PREVISIONAL ARGENTINO SEGÚN SEXO. 2009 - 2019</t>
  </si>
  <si>
    <t>CUADRO 1.3.1 BENEFICIARIOS DEL SISTEMA INTEGRADO PREVISIONAL ARGENTINO SEGÚN SEXO. 2001 - 2019</t>
  </si>
  <si>
    <t>BENEFICIARIOS DEL SISTEMA INTEGRADO PREVISIONAL ARGENTINO SEGÚN SEXO. 2001 - 2019</t>
  </si>
  <si>
    <r>
      <t>ALTAS ANUALES DE PENSIÓN SEGÚN SEXO Y EDAD</t>
    </r>
    <r>
      <rPr>
        <b/>
        <vertAlign val="superscript"/>
        <sz val="10"/>
        <color rgb="FF0070C0"/>
        <rFont val="Arial"/>
        <family val="2"/>
      </rPr>
      <t>(1)</t>
    </r>
    <r>
      <rPr>
        <b/>
        <sz val="10"/>
        <color rgb="FF0070C0"/>
        <rFont val="Arial"/>
        <family val="2"/>
      </rPr>
      <t>. 2018</t>
    </r>
    <r>
      <rPr>
        <b/>
        <vertAlign val="superscript"/>
        <sz val="10"/>
        <color rgb="FF0070C0"/>
        <rFont val="Arial"/>
        <family val="2"/>
      </rPr>
      <t>(2)</t>
    </r>
  </si>
  <si>
    <t>CUADRO 1.2.5 APORTANTES EN EL RÉGIMEN DE AUTÓNOMOS SEGÚN MESES APORTADOS. 1995 - 2018</t>
  </si>
  <si>
    <t>CUADRO 1.2.4 APORTANTES EN EL REGIMEN DE CASAS PARTICULARES SEGÚN MESES APORTADOS. 2000 - 2018</t>
  </si>
  <si>
    <t>(1) Aportes registrados entre julio de 1994 y septiembre de 2018. En el caso de las cajas provinciales transferidas al sistema nacional se dispone de información desde la fecha efectiva de su traspaso. Para el caso de Policías y Servicios Penitenciarios se cuenta con datos desde junio de 2009.</t>
  </si>
  <si>
    <r>
      <t>Hasta 60</t>
    </r>
    <r>
      <rPr>
        <b/>
        <vertAlign val="superscript"/>
        <sz val="10"/>
        <color rgb="FF0070C0"/>
        <rFont val="Arial"/>
        <family val="2"/>
      </rPr>
      <t>(2)</t>
    </r>
  </si>
  <si>
    <r>
      <t>Jubilados</t>
    </r>
    <r>
      <rPr>
        <b/>
        <i/>
        <vertAlign val="superscript"/>
        <sz val="10"/>
        <color rgb="FF0070C0"/>
        <rFont val="Arial"/>
        <family val="2"/>
      </rPr>
      <t>(3)</t>
    </r>
  </si>
  <si>
    <r>
      <t xml:space="preserve">Año </t>
    </r>
    <r>
      <rPr>
        <b/>
        <vertAlign val="superscript"/>
        <sz val="10"/>
        <color rgb="FF0070C0"/>
        <rFont val="Arial"/>
        <family val="2"/>
      </rPr>
      <t>(1)</t>
    </r>
  </si>
  <si>
    <t>Grupos de Edad</t>
  </si>
  <si>
    <r>
      <t xml:space="preserve">TOTAL </t>
    </r>
    <r>
      <rPr>
        <b/>
        <vertAlign val="superscript"/>
        <sz val="10"/>
        <color rgb="FF0070C0"/>
        <rFont val="Arial"/>
        <family val="2"/>
      </rPr>
      <t>(1)</t>
    </r>
  </si>
  <si>
    <r>
      <t>Año</t>
    </r>
    <r>
      <rPr>
        <b/>
        <vertAlign val="superscript"/>
        <sz val="10"/>
        <color rgb="FF0070C0"/>
        <rFont val="Arial"/>
        <family val="2"/>
      </rPr>
      <t>(1)</t>
    </r>
  </si>
  <si>
    <r>
      <t>Sector con mayor cantidad aportes</t>
    </r>
    <r>
      <rPr>
        <b/>
        <vertAlign val="superscript"/>
        <sz val="10"/>
        <color rgb="FF0070C0"/>
        <rFont val="Arial"/>
        <family val="2"/>
      </rPr>
      <t>(1)</t>
    </r>
  </si>
  <si>
    <r>
      <t>AÑOS DE APORTES DESDE JULIO DE 1994</t>
    </r>
    <r>
      <rPr>
        <b/>
        <vertAlign val="superscript"/>
        <sz val="10"/>
        <color rgb="FF0070C0"/>
        <rFont val="Arial"/>
        <family val="2"/>
      </rPr>
      <t>(1)</t>
    </r>
  </si>
  <si>
    <r>
      <t>Sector con mayor cantidad de aportes</t>
    </r>
    <r>
      <rPr>
        <b/>
        <vertAlign val="superscript"/>
        <sz val="10"/>
        <color rgb="FF0070C0"/>
        <rFont val="Arial"/>
        <family val="2"/>
      </rPr>
      <t>(1)</t>
    </r>
  </si>
  <si>
    <r>
      <t>Haber medio</t>
    </r>
    <r>
      <rPr>
        <b/>
        <vertAlign val="superscript"/>
        <sz val="10"/>
        <color rgb="FF0070C0"/>
        <rFont val="Arial"/>
        <family val="2"/>
      </rPr>
      <t>(2)</t>
    </r>
    <r>
      <rPr>
        <b/>
        <sz val="10"/>
        <color rgb="FF0070C0"/>
        <rFont val="Arial"/>
        <family val="2"/>
      </rPr>
      <t xml:space="preserve">
(En pesos)</t>
    </r>
  </si>
  <si>
    <r>
      <t>Beneficiarios</t>
    </r>
    <r>
      <rPr>
        <b/>
        <vertAlign val="superscript"/>
        <sz val="10"/>
        <color rgb="FF0070C0"/>
        <rFont val="Arial"/>
        <family val="2"/>
      </rPr>
      <t>(1)</t>
    </r>
  </si>
  <si>
    <r>
      <t xml:space="preserve">Masa salarial      </t>
    </r>
    <r>
      <rPr>
        <sz val="8"/>
        <color rgb="FF0070C0"/>
        <rFont val="Arial"/>
        <family val="2"/>
      </rPr>
      <t>(en millones $)</t>
    </r>
  </si>
  <si>
    <t>Madre de 7 o más hijos</t>
  </si>
  <si>
    <r>
      <rPr>
        <b/>
        <sz val="8"/>
        <color indexed="8"/>
        <rFont val="Arial"/>
        <family val="2"/>
      </rPr>
      <t>Fuente:</t>
    </r>
    <r>
      <rPr>
        <sz val="8"/>
        <color indexed="8"/>
        <rFont val="Arial"/>
        <family val="2"/>
      </rPr>
      <t xml:space="preserve"> Dirección de Programación Económica.</t>
    </r>
  </si>
  <si>
    <r>
      <rPr>
        <b/>
        <sz val="8"/>
        <color indexed="8"/>
        <rFont val="Arial"/>
        <family val="2"/>
      </rPr>
      <t>Fuente:</t>
    </r>
    <r>
      <rPr>
        <sz val="8"/>
        <color indexed="8"/>
        <rFont val="Arial"/>
        <family val="2"/>
      </rPr>
      <t xml:space="preserve"> Dirección de Programación Económica, sobre la base de datos de la AFIP.</t>
    </r>
  </si>
  <si>
    <r>
      <t>Jubiladas</t>
    </r>
    <r>
      <rPr>
        <b/>
        <i/>
        <vertAlign val="superscript"/>
        <sz val="10"/>
        <color rgb="FF0070C0"/>
        <rFont val="Arial"/>
        <family val="2"/>
      </rPr>
      <t>(3)</t>
    </r>
  </si>
  <si>
    <t>Resto de PNC</t>
  </si>
  <si>
    <r>
      <t>CUADRO 1.2.7 VARONES SEGÚN MESES APORTADOS</t>
    </r>
    <r>
      <rPr>
        <b/>
        <vertAlign val="superscript"/>
        <sz val="10"/>
        <color rgb="FF0070C0"/>
        <rFont val="Arial"/>
        <family val="2"/>
      </rPr>
      <t xml:space="preserve">(1) </t>
    </r>
    <r>
      <rPr>
        <b/>
        <sz val="10"/>
        <color rgb="FF0070C0"/>
        <rFont val="Arial"/>
        <family val="2"/>
      </rPr>
      <t>AL SIPA Y GRUPOS DE EDAD</t>
    </r>
  </si>
  <si>
    <r>
      <t>CUADRO 1.2.8 MUJERES SEGÚN MESES APORTADOS</t>
    </r>
    <r>
      <rPr>
        <b/>
        <vertAlign val="superscript"/>
        <sz val="10"/>
        <color rgb="FF0070C0"/>
        <rFont val="Arial"/>
        <family val="2"/>
      </rPr>
      <t xml:space="preserve">(1) </t>
    </r>
    <r>
      <rPr>
        <b/>
        <sz val="10"/>
        <color rgb="FF0070C0"/>
        <rFont val="Arial"/>
        <family val="2"/>
      </rPr>
      <t>AL SIPA Y GRUPOS DE EDAD</t>
    </r>
  </si>
  <si>
    <r>
      <t>TOTAL</t>
    </r>
    <r>
      <rPr>
        <b/>
        <vertAlign val="superscript"/>
        <sz val="10"/>
        <color rgb="FF0070C0"/>
        <rFont val="Arial"/>
        <family val="2"/>
      </rPr>
      <t>(2)</t>
    </r>
  </si>
  <si>
    <r>
      <t>Demora en el pago</t>
    </r>
    <r>
      <rPr>
        <b/>
        <vertAlign val="superscript"/>
        <sz val="10"/>
        <color rgb="FF0070C0"/>
        <rFont val="Arial"/>
        <family val="2"/>
      </rPr>
      <t>(2)</t>
    </r>
  </si>
  <si>
    <t>Financiamiento de las prestaciones otorgadas por ANSES: SIPA, Asignaciones Familiares y Desempleo</t>
  </si>
  <si>
    <t>Serv. Penit. y Policías Prov. Transf.</t>
  </si>
  <si>
    <r>
      <t>2019</t>
    </r>
    <r>
      <rPr>
        <b/>
        <vertAlign val="superscript"/>
        <sz val="10"/>
        <color rgb="FF0070C0"/>
        <rFont val="Arial"/>
        <family val="2"/>
      </rPr>
      <t>(1)</t>
    </r>
  </si>
  <si>
    <r>
      <rPr>
        <b/>
        <sz val="8"/>
        <color indexed="8"/>
        <rFont val="Arial"/>
        <family val="2"/>
      </rPr>
      <t>Fuente:</t>
    </r>
    <r>
      <rPr>
        <sz val="8"/>
        <color indexed="8"/>
        <rFont val="Arial"/>
        <family val="2"/>
      </rPr>
      <t xml:space="preserve"> Dirección de Programación Económica, sobre la base de datos de la ANSES.</t>
    </r>
  </si>
  <si>
    <r>
      <t>Monotributo</t>
    </r>
    <r>
      <rPr>
        <vertAlign val="superscript"/>
        <sz val="10"/>
        <color indexed="8"/>
        <rFont val="Arial"/>
        <family val="2"/>
      </rPr>
      <t>(2)</t>
    </r>
  </si>
  <si>
    <r>
      <t>Sin categorizar</t>
    </r>
    <r>
      <rPr>
        <vertAlign val="superscript"/>
        <sz val="10"/>
        <color indexed="8"/>
        <rFont val="Arial"/>
        <family val="2"/>
      </rPr>
      <t>(3)</t>
    </r>
  </si>
  <si>
    <r>
      <t xml:space="preserve">AÑOS DE APORTES DESDE JULIO DE 1994 </t>
    </r>
    <r>
      <rPr>
        <b/>
        <vertAlign val="superscript"/>
        <sz val="10"/>
        <color rgb="FF0070C0"/>
        <rFont val="Arial"/>
        <family val="2"/>
      </rPr>
      <t>(1)</t>
    </r>
  </si>
  <si>
    <t>RÉGIMEN GENERAL LEY 24.241 SIN MORATORIA</t>
  </si>
  <si>
    <t>2001 - 2019 (EN PESOS)</t>
  </si>
  <si>
    <t xml:space="preserve">Madre de 7  o más hijos </t>
  </si>
  <si>
    <t>Madre  de 7 o más hijos</t>
  </si>
  <si>
    <t>CUADRO 2.1 PENSIONES NO CONTRIBUTIVAS SEGÚN TIPO DE BENEFICIO. 2001- 2019</t>
  </si>
  <si>
    <t>Año 2018</t>
  </si>
  <si>
    <t>CUADRO 1.6.2 ALTAS ANUALES DE PENSIÓN DEL SISTEMA INTEGRADO PREVISIONAL ARGENTINO SEGÚN TIPO DE BENEFICIO. 2010 - 2019</t>
  </si>
  <si>
    <r>
      <t>2019</t>
    </r>
    <r>
      <rPr>
        <vertAlign val="superscript"/>
        <sz val="10"/>
        <rFont val="Arial"/>
        <family val="2"/>
      </rPr>
      <t>(2)</t>
    </r>
  </si>
  <si>
    <t xml:space="preserve"> ALTAS ANUALES DE JUBILACIÓN DEL SIPA. 2010 - 2019</t>
  </si>
  <si>
    <t>CUADRO 1.6.1 ALTAS ANUALES DE JUBILACIÓN DEL SISTEMA INTEGRADO PREVISIONAL ARGENTINO SEGÚN TIPO DE BENEFICIO. 2010 - 2019</t>
  </si>
  <si>
    <t>Reg Gral - Sector Público Nacional - Empresas y Bancos</t>
  </si>
  <si>
    <t>Reg Gral - Sector Público Nacional - Entes Desc. y Aut.</t>
  </si>
  <si>
    <t>Reg Gral - Sector Público Nacional - Entes Centralizados</t>
  </si>
  <si>
    <t>filas F</t>
  </si>
  <si>
    <t>filas M</t>
  </si>
  <si>
    <t>Reg Gral - Sector Privado - Industria Manufacturera</t>
  </si>
  <si>
    <t>Reg Gral - Sector Privado - Minería</t>
  </si>
  <si>
    <t>Reg Gral - Sector Privado - Agricultura y Ganadería</t>
  </si>
  <si>
    <t>Reg Gral - Sector Público Prov y Munic - Tucumán</t>
  </si>
  <si>
    <t>Reg Gral - Sector Público Prov y Munic - Santiago del Estero</t>
  </si>
  <si>
    <t>Reg Gral - Sector Público Prov y Munic - San Luis</t>
  </si>
  <si>
    <t>Reg Gral - Sector Público Prov y Munic - San Juan</t>
  </si>
  <si>
    <t>Reg Gral - Sector Público Prov y Munic - Salta</t>
  </si>
  <si>
    <t>Reg Gral - Sector Público Prov y Munic - Río Negro</t>
  </si>
  <si>
    <t>Reg Gral - Sector Privado - Actividades Administrativas</t>
  </si>
  <si>
    <t>Reg Gral - Sector Privado - Servicios Profesionales</t>
  </si>
  <si>
    <t xml:space="preserve">Reg Gral - Sector Privado - Bancos y Seguros </t>
  </si>
  <si>
    <t>Reg Gral - Sector Privado - Comunicaciones</t>
  </si>
  <si>
    <t>Reg Gral - Sector Privado - Restaurantes y Hoteles</t>
  </si>
  <si>
    <t>Reg Gral - Sector Privado - Transporte</t>
  </si>
  <si>
    <t>Reg Gral - Sector Privado - Comercio</t>
  </si>
  <si>
    <t>Reg Gral - Sector Privado - Construcción</t>
  </si>
  <si>
    <t>Reg Gral - Sector Privado - Electricidad y Agua</t>
  </si>
  <si>
    <t>Reg Especial - Docentes Universitarios</t>
  </si>
  <si>
    <t>Reg Especial - Poder Judicial (Nación + Prov transf)</t>
  </si>
  <si>
    <t>Reg Especial - Investigadores Científicos</t>
  </si>
  <si>
    <t>Reg Especial - Luz y Fuerza</t>
  </si>
  <si>
    <t>Reg Especial - Docentes no Universitarios</t>
  </si>
  <si>
    <t>Reg Gral - Sector Privado - Asociaciones y Serv. Personales</t>
  </si>
  <si>
    <t>Reg Gral - Sector Privado - Serv. Culturales y Deportivos</t>
  </si>
  <si>
    <t>Reg Gral - Sector Privado - Salud y Servicios Sociales</t>
  </si>
  <si>
    <t>Reg Gral - Sector Privado - Enseñanza</t>
  </si>
  <si>
    <t>TODOS LOS APORTANTES - Reg Gral y Especiales</t>
  </si>
  <si>
    <t>Reg Especial - Yacimientos Carb. Río Turbio</t>
  </si>
  <si>
    <t>Reg Especial - Servicio Exterior</t>
  </si>
  <si>
    <r>
      <t>Demora en el pago</t>
    </r>
    <r>
      <rPr>
        <b/>
        <vertAlign val="superscript"/>
        <sz val="10"/>
        <color rgb="FF0070C0"/>
        <rFont val="Arial"/>
        <family val="2"/>
      </rPr>
      <t>(1)</t>
    </r>
  </si>
  <si>
    <t xml:space="preserve">
- Pensiones Asistenciales que comprenden Pensiones por Vejez, Invalidez y Madre de siete o más hijos.
- Pensiones de Leyes Especiales comprende pensiones otorgadas a Presidentes y Vicepresidentes de la Nación Argentina; Jueces de la Corte Suprema de Justicia; Premios Nobel y Olímpicos; primeros premios nacionales a las ciencias, letras, y artes plásticas;  precursores de la aeronáutica; pioneros de la Antártida; prelados, sacerdotes seculares, ex obispos y arzobispos; familiares de desaparecidos; Primera Conscripción Argentina; Ex Presos Políticos y Personas Trasplantadas.
- Pensiones Graciables otorgadas por el Honorable Congreso de la Nación de acuerdo a lo establecido en cada Ley de Presupuesto.
- Pensiones de Ex Combatientes de Malvinas otorgadas a veteranos de guerra del Atlántico Sur y sus derechohabientes.
- También se incluye la informacion referente a la Pensión Universal para el Adulto Mayor (PUAM) establecida por la Ley N° 27.260. Es una prestación de carácter vitalicio, universal y no contributiva otorgada a las personas mayores de 65 años, que cumplan con los requisitos.</t>
  </si>
  <si>
    <r>
      <t xml:space="preserve"> </t>
    </r>
    <r>
      <rPr>
        <b/>
        <sz val="11"/>
        <color rgb="FF0070C0"/>
        <rFont val="Arial"/>
        <family val="2"/>
      </rPr>
      <t>ABREVIATURAS Y ACRÓNIMOS</t>
    </r>
  </si>
  <si>
    <t>SISTEMA INTEGRADO PREVISIONAL ARGENTINO (SIPA)</t>
  </si>
  <si>
    <t>CAPITULO I</t>
  </si>
  <si>
    <t>CAPITULO II</t>
  </si>
  <si>
    <t>CAPITULO IV</t>
  </si>
  <si>
    <t>SISTEMA INTEGRAL DE PRESTACIONES POR DESEMPLEO</t>
  </si>
  <si>
    <t>RIESGOS DEL TRABAJO</t>
  </si>
  <si>
    <t>ESTIMACIÓN DE MASA DE APORTES Y CONTRIBUCIONES CON DESTINO AL SIPA
(en Millones de Pesos)</t>
  </si>
  <si>
    <r>
      <t>Diferenciales</t>
    </r>
    <r>
      <rPr>
        <vertAlign val="superscript"/>
        <sz val="10"/>
        <color indexed="8"/>
        <rFont val="Arial"/>
        <family val="2"/>
      </rPr>
      <t>(2)</t>
    </r>
  </si>
  <si>
    <r>
      <t>Especiales</t>
    </r>
    <r>
      <rPr>
        <vertAlign val="superscript"/>
        <sz val="10"/>
        <color indexed="8"/>
        <rFont val="Arial"/>
        <family val="2"/>
      </rPr>
      <t>(2)</t>
    </r>
  </si>
  <si>
    <r>
      <t>Remuneración Promedio imponible por puesto</t>
    </r>
    <r>
      <rPr>
        <b/>
        <vertAlign val="superscript"/>
        <sz val="9"/>
        <color rgb="FF0070C0"/>
        <rFont val="Arial"/>
        <family val="2"/>
      </rPr>
      <t>(1)</t>
    </r>
  </si>
  <si>
    <r>
      <t>TOTAL</t>
    </r>
    <r>
      <rPr>
        <b/>
        <vertAlign val="superscript"/>
        <sz val="10"/>
        <color rgb="FF0070C0"/>
        <rFont val="Arial"/>
        <family val="2"/>
      </rPr>
      <t>(1)</t>
    </r>
  </si>
  <si>
    <t>RÉGIMEN/SECTOR</t>
  </si>
  <si>
    <t>Sal. Prom. Mujeres</t>
  </si>
  <si>
    <t>Sal. Prom. Varones</t>
  </si>
  <si>
    <t>Aportantes Mujeres</t>
  </si>
  <si>
    <t>Aportantes Varones</t>
  </si>
  <si>
    <t>Reg Gral - Sector Público Prov y Munic - Mendoza</t>
  </si>
  <si>
    <t>Reg Gral - Sector Público Prov y Munic - La Rioja</t>
  </si>
  <si>
    <t>Reg Gral - Sector Público Prov y Munic - Jujuy</t>
  </si>
  <si>
    <t>Reg Gral - Sector Público Prov y Munic - Catamarca</t>
  </si>
  <si>
    <t>Reg Gral - Sector Público Prov y Munic - CABA</t>
  </si>
  <si>
    <t>Reg Gral - Sector Público Nacional - Univ. y otros entes</t>
  </si>
  <si>
    <r>
      <rPr>
        <b/>
        <sz val="10"/>
        <color rgb="FF0070C0"/>
        <rFont val="Arial"/>
        <family val="2"/>
      </rPr>
      <t>1.3 Beneficiarios del SIPA</t>
    </r>
    <r>
      <rPr>
        <sz val="10"/>
        <rFont val="Arial"/>
        <family val="2"/>
      </rPr>
      <t xml:space="preserve">
En este apartado se considera a las personas beneficiarias  del SIPA, es decir aquellas que perciben al menos un beneficio previsional, independientemente de si tienen o no un beneficio coparticipado.</t>
    </r>
  </si>
  <si>
    <r>
      <rPr>
        <b/>
        <sz val="10"/>
        <color rgb="FF0070C0"/>
        <rFont val="Arial"/>
        <family val="2"/>
      </rPr>
      <t>1.4 Beneficiarios titulares del SIPA</t>
    </r>
    <r>
      <rPr>
        <sz val="10"/>
        <rFont val="Arial"/>
        <family val="2"/>
      </rPr>
      <t xml:space="preserve">
Este módulo trata sobre las personas Titulares de los Beneficios. La diferencia con la sección anterior es que en los casos en que existieran beneficios coparticipados entre varios derechohabientes, se considera solamente al titular.
En los cuadros que refieren a los haberes percibidos por los beneficiarios titulares siempre se considera el “haber total”. En el caso que el titular reciba más de un beneficio (jubilación y pensión, por ejemplo) se considera como haber a la suma total percibida.</t>
    </r>
  </si>
  <si>
    <t>En este apartado se presentan las siguientes:</t>
  </si>
  <si>
    <t>Las pensiones no contributivas (PNC) son los beneficios obtenidos sin vinculación con la trayectoria laboral, cuyas condiciones de adquisición responden a diferentes requisitos de acuerdo a la ley que las otorga.</t>
  </si>
  <si>
    <r>
      <rPr>
        <b/>
        <sz val="10"/>
        <color rgb="FF0070C0"/>
        <rFont val="Arial"/>
        <family val="2"/>
      </rPr>
      <t xml:space="preserve">1.1 Aportantes: </t>
    </r>
    <r>
      <rPr>
        <sz val="10"/>
        <rFont val="Arial"/>
        <family val="2"/>
      </rPr>
      <t xml:space="preserve">
En esta sección se presenta información sobre estimaciones de aportes y contribuciones con destino al SIPA de los aportantes en Relación de Dependencia, del Régimen Especial de Contrato de Trabajo para el Personal de Casas Particulares, de Autónomos y Monotributistas.
Para el régimen de relación de dependencia de empresas (públicas o privadas) u organismos públicos, la información está elaborada sobre las bases de datos de la AFIP y surge de las Declaraciones Juradas (DDJJ) presentadas mensualmente por los contribuyentes. Sólo se consideraron aquellas DDJJ con aporte al SIPA no nulo, descartando los registros que por distintos motivos no aportan a dicho Sistema, los que se exponen en el cuadro 1.1.2.a. Se incluye a los trabajadores declarados bajo modalidad CCG.
Las presentaciones realizadas fuera de término se incorporan al procesamiento a medida que se registran, a la vez que pueden efectuarse rectificaciones sobre las DDJJ ya presentadas. Por su parte, es importante destacar que, al basarse en las DDJJ presentadas a la AFIP, los datos sobre aportes y contribuciones no implican necesariamente el pago de la obligación correspondiente. 
En cuanto a los regímenes de Casas Particulares, Autónomos y Monotributistas se consideran aquellos casos por los que AFIP registra un pago a la Seguridad Social en el periodo devengado analizado. No se consideran a los Monotributistas que se encuentran exentos del pago al SIPA por aportar en otro régimen (relación de dependencia o caja profesional). En el caso de los “Monotributistas Sociales”, si bien están exentos de pago al SIPA, se consideran mientras hayan pagado otro componente de la seguridad social.
En cada publicación se procesan los datos y se incorporan todas las novedades impactadas en la base de datos, independientemente del período devengado al que correspondan. Por este motivo, las series presentadas contienen “información abierta” y difieren según la fecha de procesamiento utilizada para realizar el Boletín.
Una distinción conceptual importante en este apartado es la diferencia entre CUILES distintos (personas) y puestos. Los primeros refieren a los trabajadores declarados en todas las DDJJ presentadas en el período considerado o que poseen algún pago en otro de los regímenes, sin tener en cuenta la cantidad de DDJJ donde aparece, mientras que el puesto se define como cada relación CUIT-CUIL (empleador-trabajador). La diferencia se debe a que existen trabajadores con más de un puesto, ya que pueden estar declarados por distintos empleadores o que un mismo trabajador se encuentre cotizando a distintos regímenes.</t>
    </r>
  </si>
  <si>
    <t>2. CONTRIBUCIONES DE LOS EMPLEADORES</t>
  </si>
  <si>
    <t>1. APORTES DE LOS TRABAJADORES</t>
  </si>
  <si>
    <t>3. ESQUEMA TRIBUTARIO</t>
  </si>
  <si>
    <r>
      <t xml:space="preserve">HABER MÍNIMO </t>
    </r>
    <r>
      <rPr>
        <b/>
        <vertAlign val="superscript"/>
        <sz val="10"/>
        <color rgb="FF0070C0"/>
        <rFont val="Arial"/>
        <family val="2"/>
      </rPr>
      <t>(1)</t>
    </r>
  </si>
  <si>
    <r>
      <t xml:space="preserve">PBU </t>
    </r>
    <r>
      <rPr>
        <b/>
        <vertAlign val="superscript"/>
        <sz val="10"/>
        <color rgb="FF0070C0"/>
        <rFont val="Arial"/>
        <family val="2"/>
      </rPr>
      <t>(2)</t>
    </r>
  </si>
  <si>
    <r>
      <t xml:space="preserve">BASE IMPONIBLE PARA APORTES PERSONALES </t>
    </r>
    <r>
      <rPr>
        <b/>
        <vertAlign val="superscript"/>
        <sz val="11"/>
        <color rgb="FF0070C0"/>
        <rFont val="Calibri"/>
        <family val="2"/>
        <scheme val="minor"/>
      </rPr>
      <t>(3)</t>
    </r>
  </si>
  <si>
    <t>Consideraciones metodológicas</t>
  </si>
  <si>
    <r>
      <rPr>
        <b/>
        <sz val="10"/>
        <color rgb="FF0070C0"/>
        <rFont val="Arial"/>
        <family val="2"/>
      </rPr>
      <t xml:space="preserve">2. Asignaciones Familiares: </t>
    </r>
    <r>
      <rPr>
        <sz val="10"/>
        <rFont val="Arial"/>
        <family val="2"/>
      </rPr>
      <t xml:space="preserve">consiste en prestaciones por hijo, prenatal, ayuda escolar, maternidad, nacimiento, adopción, matrimonio o cónyuge
          a. Esquemas de cobertura Nacional
                    i. Contributivo: RD actividad privada, Monotributo y beneficiarios LRT y FNE
                    ii. Organismos públicos, FFAA y de Seguridad
                    iii. No Contributivo:
                              1. Beneficiarios de SIPA, PNC y PUAM
                              2. Desocupados o informales, Monotributo Social y Casas Particulares
          b. Esquemas de cobertura Provinciales
</t>
    </r>
    <r>
      <rPr>
        <sz val="10"/>
        <color rgb="FF0070C0"/>
        <rFont val="Arial"/>
        <family val="2"/>
      </rPr>
      <t xml:space="preserve">
</t>
    </r>
    <r>
      <rPr>
        <b/>
        <sz val="10"/>
        <color rgb="FF0070C0"/>
        <rFont val="Arial"/>
        <family val="2"/>
      </rPr>
      <t>3. Prestaciones por Desempleo</t>
    </r>
    <r>
      <rPr>
        <sz val="10"/>
        <rFont val="Arial"/>
        <family val="2"/>
      </rPr>
      <t xml:space="preserve">
          a. Fondo Nacional de Empleo 
          b. Régimen Nacional de Trabajo Agrario  
</t>
    </r>
    <r>
      <rPr>
        <b/>
        <sz val="10"/>
        <rFont val="Arial"/>
        <family val="2"/>
      </rPr>
      <t xml:space="preserve">
</t>
    </r>
    <r>
      <rPr>
        <b/>
        <sz val="10"/>
        <color rgb="FF0070C0"/>
        <rFont val="Arial"/>
        <family val="2"/>
      </rPr>
      <t xml:space="preserve">4. Riesgos del Trabajo  </t>
    </r>
    <r>
      <rPr>
        <sz val="10"/>
        <color rgb="FF0070C0"/>
        <rFont val="Arial"/>
        <family val="2"/>
      </rPr>
      <t xml:space="preserve">     </t>
    </r>
    <r>
      <rPr>
        <sz val="10"/>
        <rFont val="Arial"/>
        <family val="2"/>
      </rPr>
      <t xml:space="preserve">
Cubre los daños derivados de accidentes de trabajo y de enfermedades profesionales. Los empleadores podrán autoasegurarse con determinados requisitos o contratar una ART de su libre elección. Las ART son entidades de derecho privado, previamente autorizadas por la SRT, y por la Superintendencia de Seguros de la Nación.                                                                                                                
Actualmente están obligatoriamente incluidos los empleados en relación de  dependencia:
          1) Sector privado
          2) Sector público nacional, provincial, municipal y de la Ciudad Autónoma de Buenos Aires
          3) Personal de casas particulares
En función de la información disponible, el BESS proporciona: en el Capítulo I, información sobre los diferentes regímenes previsionales contributivos administrados por ANSES (1.a.i); en el Capítulo II, sobre los regímenes previsionales no contributivos de cobertura Nacional (1.b.i); en el Capítulo III, sobre las asignaciones familiares de cobertura nacional (2.a); en el Capítulo IV, sobre las prestaciones por desempleo del Fondo Nacional de Empleo (3.a); y en el Capítulo V, sobre el sistema de Riesgos del Trabajo (4). 
</t>
    </r>
  </si>
  <si>
    <r>
      <t xml:space="preserve">La Seguridad Social en Argentina está compuesta por una multiplicidad de regímenes que cubren una o más contingencias, instituciones u organismos que pueden administrar más de un régimen, leyes nacionales y provinciales que determinan diferentes ámbitos de aplicación, entre otras cuestiones. A continuación, se muestra de forma resumida el complejo esquema de la Seguridad Social en lo referente a las ramas previsional, asignaciones familiares, desempleo y riesgos del trabajo.
</t>
    </r>
    <r>
      <rPr>
        <b/>
        <sz val="10"/>
        <color rgb="FF0070C0"/>
        <rFont val="Arial"/>
        <family val="2"/>
      </rPr>
      <t>1. Previsional:</t>
    </r>
    <r>
      <rPr>
        <sz val="10"/>
        <rFont val="Arial"/>
        <family val="2"/>
      </rPr>
      <t xml:space="preserve"> cubre las contingencias de vejez, invalidez y fallecimiento
          a. Contributivo 
                    i. Regímenes administrados por ANSES 
                              1. Regímenes para actividades en relación de dependencia
                                        a. General
                                        b. Diferenciales
                                        c. Especiales
                                        d. Policías y Serv. Penit. de Provincias transferidas a Nación
                                        e. Casas Particulares
                              2. Regímenes para actividades independientes
                                        a. Autónomos
                                        b. Monotributo
                                        c. Monotributo Social
                    ii. Regímenes de retiro de las FFAA y Fuerzas de Seguridad
                    iii. Regímenes provinciales de empleados públicos 
                    iv. Regímenes municipales de empleados públicos
                    v. Regímenes provinciales de profesionales independientes
                    vi. Regímenes complementarios
          b. No Contributivo
                    i. Esquema de cobertura Nacional: PNC y PUAM
                    ii. Esquemas de cobertura Provinciales</t>
    </r>
  </si>
  <si>
    <t>En el siguiente cuadro se presenta la evolución de los principales parámetros del Régimen General y la normativa correspondiente:</t>
  </si>
  <si>
    <t>A continuación se presentan las principales consideraciones metodológicas y definiciones de cada una de las secciones que contiene el capítulo.</t>
  </si>
  <si>
    <t>(2) Hasta la entrada en vigencia de la Ley 26.417, la PBU era equivalente 2,5 AMPO/MOPRE mas el 1% por cada año adicional a 30 y hasta un límte del 15%.</t>
  </si>
  <si>
    <t>Todos los beneficios administrados por ANSES, de acuerdo a la Ley N° 19.485, modificada por el Decreto Nº 1.472/08, tienen un adicional del 40%, denominado “Adicional por Zona Austral”, siempre que los beneficiarios residan en las Provincias de Río Negro, Neuquén, Chubut, Santa Cruz, La Pampa, Tierra del Fuego e Islas del Atlántico Sur y el Partido de Carmen de Patagones de la Provincia de Buenos Aires.   
Los aportes y contribuciones se calculan sobre las remuneraciones declaradas y se abonan mensualmente a mes vencido, a excepción de los siguientes casos:
- El régimen establecido mediante el Decreto N° 1.212/03 para AFA y Clubes de fútbol.
- Los Convenios de Corresponsabilidad Gremial (CCG), establecidos por la Ley N° 26.377.</t>
  </si>
  <si>
    <t>INVESTIGADORES, CIENTÍFICOS Y TECN.</t>
  </si>
  <si>
    <t xml:space="preserve">ASIGN. FAMILARES </t>
  </si>
  <si>
    <t>Autoridades</t>
  </si>
  <si>
    <t>Secretario de Seguridad Social</t>
  </si>
  <si>
    <t>Director de Programación Económica</t>
  </si>
  <si>
    <t>INDEPENDIENTES</t>
  </si>
  <si>
    <t>LEY 24.977</t>
  </si>
  <si>
    <t>SOCIAL</t>
  </si>
  <si>
    <t>LEY 25.865</t>
  </si>
  <si>
    <t>GARANTIA HABER MINIMO</t>
  </si>
  <si>
    <t>Mínimo General</t>
  </si>
  <si>
    <t>Ley 24.241 - Art 125</t>
  </si>
  <si>
    <t>Mínimo 30 años de servicios con aportes</t>
  </si>
  <si>
    <t>Ley 24.241 - Art 125 bis</t>
  </si>
  <si>
    <t>Conductores de trenes</t>
  </si>
  <si>
    <t>Decreto 662/81</t>
  </si>
  <si>
    <t>Actividad ferroviaria</t>
  </si>
  <si>
    <t>Estibadores Portuarios</t>
  </si>
  <si>
    <t>Decreto 1.839/09</t>
  </si>
  <si>
    <t>FECHA DE APLICACIÓN</t>
  </si>
  <si>
    <t xml:space="preserve">NORMATIVA </t>
  </si>
  <si>
    <t>HABER MÁXIMO</t>
  </si>
  <si>
    <t>MÁXIMA</t>
  </si>
  <si>
    <t>Res MTySS Nº 678/91</t>
  </si>
  <si>
    <t>Res SSS Nº Nº 9/94</t>
  </si>
  <si>
    <t>152,50 - 175,38</t>
  </si>
  <si>
    <t>Res SSS Nº 26/94</t>
  </si>
  <si>
    <t>157,50 - 181,13</t>
  </si>
  <si>
    <t>Ley Nº 24.463</t>
  </si>
  <si>
    <t>Res SSS Nº 126/95</t>
  </si>
  <si>
    <t>180,00 - 207,00</t>
  </si>
  <si>
    <t>Res SSS Nº 41/95</t>
  </si>
  <si>
    <t>187,50 - 215,63</t>
  </si>
  <si>
    <t>Res SSS Nº 28/96</t>
  </si>
  <si>
    <t>190,00 - 218,50</t>
  </si>
  <si>
    <t>Res SSS Nº 27/97</t>
  </si>
  <si>
    <t>200,00 - 230,00</t>
  </si>
  <si>
    <t>Decreto Nº 1.275/02</t>
  </si>
  <si>
    <t>Decreto Nº 391/03</t>
  </si>
  <si>
    <t>Decreto Nº 1.194/03</t>
  </si>
  <si>
    <t>Decreto Nº 683/04</t>
  </si>
  <si>
    <t>Decreto Nº 1.199/04</t>
  </si>
  <si>
    <t>Decreto Nº 748/05</t>
  </si>
  <si>
    <t>Decreto Nº 1.273/05</t>
  </si>
  <si>
    <t>Decreto Nº 764/06</t>
  </si>
  <si>
    <t>Ley Nº 26.198</t>
  </si>
  <si>
    <t>Ley Nº 26.222</t>
  </si>
  <si>
    <t>Decreto Nº 1.346/07</t>
  </si>
  <si>
    <t>Decreto Nº 279/08</t>
  </si>
  <si>
    <t>Ley Nº 26.417</t>
  </si>
  <si>
    <t>Res ANSES Nº 135/09</t>
  </si>
  <si>
    <t>Res ANSES Nº 65/09</t>
  </si>
  <si>
    <t>Res ANSES Nº 130/10</t>
  </si>
  <si>
    <t>Res ANSES Nº 651/10</t>
  </si>
  <si>
    <t>Res ANSES Nº 58/11</t>
  </si>
  <si>
    <t>Res ANSES Nº 448/11</t>
  </si>
  <si>
    <t>Res ANSES Nº 47/12</t>
  </si>
  <si>
    <t>Res ANSES Nº 327/12</t>
  </si>
  <si>
    <t>Res ANSES Nº 30/13</t>
  </si>
  <si>
    <t>Res ANSES Nº 266/13</t>
  </si>
  <si>
    <t>Res ANSES Nº 27/14</t>
  </si>
  <si>
    <t>Res ANSES Nº 449/14</t>
  </si>
  <si>
    <t>Res ANSES Nº 44/15</t>
  </si>
  <si>
    <t>Res ANSES Nº 396/15</t>
  </si>
  <si>
    <t>Res ANSES Nº 28/16</t>
  </si>
  <si>
    <t>Res ANSES Nº 298/16</t>
  </si>
  <si>
    <t>Res ANSES Nº 34/17</t>
  </si>
  <si>
    <t>Res ANSES Nº 176/17</t>
  </si>
  <si>
    <t>Res ANSES Nº 28/18</t>
  </si>
  <si>
    <t>Res ANSES Nº 88/18</t>
  </si>
  <si>
    <t>Res ANSES Nº 128/18</t>
  </si>
  <si>
    <t>Res ANSES Nº 242/18</t>
  </si>
  <si>
    <t>(1) A partir de Enero de 2018, la ley 27.426 incorporó el artículo 125 bis a la Ley 24.241, el que garantiza el pago de un suplemento hasta alcanzar un haber del 82% del valor del SMVM a quienes acrediten 30 años o más de servicios con aportes efectivos.</t>
  </si>
  <si>
    <t>Resolución MTEySS N° 268/09</t>
  </si>
  <si>
    <t>En los siguientes regímenes diferenciales existe una contribución adicional al SIPA.</t>
  </si>
  <si>
    <t xml:space="preserve">Cuadro 2.b. Alícuotas adicionales para la determinación de las contribuciones de los empleadores de Regímenes Diferenciales con destino al SIPA. </t>
  </si>
  <si>
    <t>AGRARIOS</t>
  </si>
  <si>
    <t>Ley N° 26.727</t>
  </si>
  <si>
    <t>CONSTRUCCIÓN</t>
  </si>
  <si>
    <t>OTRAS ACTIVIDADES</t>
  </si>
  <si>
    <t>Decreto N° 633/18</t>
  </si>
  <si>
    <t>Pago mensual SIPA</t>
  </si>
  <si>
    <t>TRABAJADORES DE CASAS PARTICULARES</t>
  </si>
  <si>
    <t>Menos de 12 hs</t>
  </si>
  <si>
    <t>Leyes N° 26.844 y 25.239</t>
  </si>
  <si>
    <t>12 hs a menos de 16 hs</t>
  </si>
  <si>
    <t>16 hs o más</t>
  </si>
  <si>
    <t>En el Régimen para el Personal de Casas Particulares la contribución al SIPA depende de la cantidad de horas semanales trabajadas.</t>
  </si>
  <si>
    <t>El actual esquema de tributos y aportes del Tesoro asignados en forma específica para financiar ANSES es el siguiente:
a) 11% del 93,73% del Impuesto al Valor Agregado (Ley N° 23.966). Equivale al 10,31% del IVA. 
b) 100% del impuesto a los débitos y créditos (Ley Nº 25.413)
c) 100% del impuesto a los Cigarrillos (Ley N° 25.239)
d) 70% del Monotributo impositivo (Ley Nº 25.865)
e) 28,69% de lo producido de los impuestos  a las naftas, gasolinas, solvente, aguarrás, gasoil, diésel oil y kerosene - Ley Nº 23.966 – art 19 d) 
f) Puntos porcentuales de la Coparticipación Nacional. Originado en la Ley Nº 24.130. La Ley Nº 27.260 estableció un cronograma decreciente hasta su extinción (6 puntos en 2018, 3 puntos en 2019 y 0 puntos del 2020 en adelante)
g) El equivalente a Puntos porcentuales de la Coparticipación Nacional (abonado por el Tesoro Nacional - Ley Nº 27.260), según cronograma (9 puntos en 2018, 12 puntos en 2019 y 15 puntos del 2020 en adelante)</t>
  </si>
  <si>
    <t xml:space="preserve">Cotizantes, aportes y contribuciones estimadas según subsistema </t>
  </si>
  <si>
    <t>LEY 24.241</t>
  </si>
  <si>
    <t>DECRETO 137/05</t>
  </si>
  <si>
    <t>LEY 26.508</t>
  </si>
  <si>
    <t>DECRETO 160/05</t>
  </si>
  <si>
    <t>LEY 24.018</t>
  </si>
  <si>
    <t>LEY 22.731</t>
  </si>
  <si>
    <t>RES MTEySS 268/09</t>
  </si>
  <si>
    <t>DTO 1.474/07</t>
  </si>
  <si>
    <t xml:space="preserve">POLICÍAS Y SERVICIOS PENITENCIARIOS </t>
  </si>
  <si>
    <t>NORMAS PROVINCIALES</t>
  </si>
  <si>
    <t xml:space="preserve">PERSONAL DE CASAS PARTICULARES  </t>
  </si>
  <si>
    <t>LEY 25.239</t>
  </si>
  <si>
    <t xml:space="preserve">El financiamiento para la cobertura previsional, de asignaciones familiares y desempleo proviene principalmente de tres fuentes: aportes de los trabajadores y contribuciones de los empleadores de los regímenes que administra ANSES, impuestos con afectación específica y, en caso de existir déficits, transferencias del Tesoro Nacional. </t>
  </si>
  <si>
    <t>ALÍCUOTA SISTEMA PREVISIONAL</t>
  </si>
  <si>
    <t>NORMATIVA</t>
  </si>
  <si>
    <t>GENERAL*</t>
  </si>
  <si>
    <t>Ley N° 24.241</t>
  </si>
  <si>
    <t>Ley N° 26.494</t>
  </si>
  <si>
    <t>Decreto N° 137/05</t>
  </si>
  <si>
    <t>Ley N° 26.508</t>
  </si>
  <si>
    <t>INVESTIGADORES, CIENTÍFICOS Y TECNOLÓGICOS</t>
  </si>
  <si>
    <t>Decreto N° 160/05</t>
  </si>
  <si>
    <t>Ley N° 24.018</t>
  </si>
  <si>
    <t>SERVICIO EXTERIOR DE LA NACION</t>
  </si>
  <si>
    <t>Ley N° 22.731</t>
  </si>
  <si>
    <t>LUZ Y FUERZA*</t>
  </si>
  <si>
    <t>YCRT*</t>
  </si>
  <si>
    <t>Decreto N° 1.474/07</t>
  </si>
  <si>
    <t>POLICIA Y SERVICIO PENITENCIARIO</t>
  </si>
  <si>
    <t>SALTA, MENDOZA, SANTIAGO DEL ESTERO, SAN JUAN, LA RIOJA, SAN LUIS, CATAMARCA</t>
  </si>
  <si>
    <t>Normativas Provinciales</t>
  </si>
  <si>
    <t>JUJUY</t>
  </si>
  <si>
    <t>RIO NEGRO</t>
  </si>
  <si>
    <t>TUCUMAN</t>
  </si>
  <si>
    <t>*Alícuota sobre la remuneración bruta, teniendo en cuenta el límite dado por la Base Máxima Imponible.</t>
  </si>
  <si>
    <t>Categoría</t>
  </si>
  <si>
    <t>Renta de Referencia (Pesos)</t>
  </si>
  <si>
    <t>Alícuota SIPA</t>
  </si>
  <si>
    <t>Aporte mensual SIPA</t>
  </si>
  <si>
    <t>Normativa</t>
  </si>
  <si>
    <t>AUTÓNOMOS</t>
  </si>
  <si>
    <t>I</t>
  </si>
  <si>
    <t>Ley N° 24.241 y RG AFIP N° 2.217/07</t>
  </si>
  <si>
    <t>II</t>
  </si>
  <si>
    <t>III</t>
  </si>
  <si>
    <t>IV</t>
  </si>
  <si>
    <t>V</t>
  </si>
  <si>
    <t>I'</t>
  </si>
  <si>
    <t>II'</t>
  </si>
  <si>
    <t>III'</t>
  </si>
  <si>
    <t>IV'</t>
  </si>
  <si>
    <t>V'</t>
  </si>
  <si>
    <t>MONOTRIBUTO</t>
  </si>
  <si>
    <t>A</t>
  </si>
  <si>
    <t>No Corresponde</t>
  </si>
  <si>
    <t>Ley N° 24.977</t>
  </si>
  <si>
    <t>B</t>
  </si>
  <si>
    <t>C</t>
  </si>
  <si>
    <t>D</t>
  </si>
  <si>
    <t>E</t>
  </si>
  <si>
    <t>F</t>
  </si>
  <si>
    <t>G</t>
  </si>
  <si>
    <t>H</t>
  </si>
  <si>
    <t>J</t>
  </si>
  <si>
    <t>K</t>
  </si>
  <si>
    <t>MONOTRIBUTO SOCIAL</t>
  </si>
  <si>
    <t>Ley N° 25.865</t>
  </si>
  <si>
    <t>EMPLEADOR</t>
  </si>
  <si>
    <t>SUBSISTEMA</t>
  </si>
  <si>
    <t>C/ DESTINO ANSES</t>
  </si>
  <si>
    <t>PREVISIÓN</t>
  </si>
  <si>
    <t>UNIVERSIDADES NACIONALES</t>
  </si>
  <si>
    <t>Decreto N° 1.571/10</t>
  </si>
  <si>
    <t>Dto N° 814/01, art. 2, inc. A y Ley N° 27.430</t>
  </si>
  <si>
    <t>JURISDICCIONES PROVINCIALES Y CABA</t>
  </si>
  <si>
    <t>RG AFIP N° 4.006/17</t>
  </si>
  <si>
    <t>Normativas específicas de las provincias</t>
  </si>
  <si>
    <t>ACTIVIDAD PRIVADA</t>
  </si>
  <si>
    <t>Locación y prestación de Servicios</t>
  </si>
  <si>
    <t>Otras actividades</t>
  </si>
  <si>
    <t>Dto N° 814/01, art. 2, inc. B y Ley N° 27.430</t>
  </si>
  <si>
    <t xml:space="preserve">ENSEÑANZA PRIVADA </t>
  </si>
  <si>
    <t>Categoría según zona</t>
  </si>
  <si>
    <r>
      <t>GENERAL</t>
    </r>
    <r>
      <rPr>
        <vertAlign val="superscript"/>
        <sz val="9"/>
        <color theme="1"/>
        <rFont val="Calibri"/>
        <family val="2"/>
        <scheme val="minor"/>
      </rPr>
      <t xml:space="preserve"> </t>
    </r>
  </si>
  <si>
    <t>(1) Remuneración imponible para aportes personales.</t>
  </si>
  <si>
    <t>8 meses</t>
  </si>
  <si>
    <t>9 meses</t>
  </si>
  <si>
    <t>10 meses</t>
  </si>
  <si>
    <t>65.000,01 a 70.000,00</t>
  </si>
  <si>
    <t>70.000,01 a 75.000,00</t>
  </si>
  <si>
    <t>75.000,01 a 80.000,00</t>
  </si>
  <si>
    <t>M</t>
  </si>
  <si>
    <t>0. TOTAL</t>
  </si>
  <si>
    <t>zzz</t>
  </si>
  <si>
    <t>Regímen/Sector</t>
  </si>
  <si>
    <t>Org. Centralizados</t>
  </si>
  <si>
    <t>Org. Desc. y Autart.</t>
  </si>
  <si>
    <t>Empresas y Bancos</t>
  </si>
  <si>
    <t>Resto</t>
  </si>
  <si>
    <t>Ciudad Autónoma de Bs.As.</t>
  </si>
  <si>
    <t>Otras Provincias</t>
  </si>
  <si>
    <t>PRIVADO</t>
  </si>
  <si>
    <t>Act Administrativas</t>
  </si>
  <si>
    <t>Agricultura y Ganaderia</t>
  </si>
  <si>
    <t>Asoc y Serv. Personales</t>
  </si>
  <si>
    <t>Bancos y Seguros</t>
  </si>
  <si>
    <t>Comercio</t>
  </si>
  <si>
    <t>Comunicaciones</t>
  </si>
  <si>
    <t>Electricidad y Agua</t>
  </si>
  <si>
    <t>Ind. Manufacturera</t>
  </si>
  <si>
    <t>Mineria</t>
  </si>
  <si>
    <t>Otros</t>
  </si>
  <si>
    <t>Restaurantes y Hoteles</t>
  </si>
  <si>
    <t>Salud y Serv. Sociales</t>
  </si>
  <si>
    <t>Serv. Cult y Deportivos</t>
  </si>
  <si>
    <t>Servicios Profesionales</t>
  </si>
  <si>
    <t>Transporte</t>
  </si>
  <si>
    <t>Poder Judicial</t>
  </si>
  <si>
    <t>Servicio Exterior de la Nación</t>
  </si>
  <si>
    <t>Docentes no universitarios</t>
  </si>
  <si>
    <t>Investigadores, Científicos y Tecnológicos</t>
  </si>
  <si>
    <t>Docentes Universitarios Nacionales</t>
  </si>
  <si>
    <t>Luz y Fuerza</t>
  </si>
  <si>
    <t>(1) El total incluye datos con edad no informada.</t>
  </si>
  <si>
    <t>(2) El total de personas no coincide con la suma de los parciales, ya que una persona puede estar en diversos regímenes/sectores simultáneamente.</t>
  </si>
  <si>
    <r>
      <rPr>
        <b/>
        <sz val="8"/>
        <color indexed="8"/>
        <rFont val="Arial"/>
        <family val="2"/>
      </rPr>
      <t>Fuente:</t>
    </r>
    <r>
      <rPr>
        <sz val="8"/>
        <color indexed="8"/>
        <rFont val="Arial"/>
        <family val="2"/>
      </rPr>
      <t xml:space="preserve"> Dirección de Programación Económica, sobre la base de datos de la AFIP.</t>
    </r>
  </si>
  <si>
    <t>PÚBLICO NACIONAL</t>
  </si>
  <si>
    <t>PÚBLICO PROVINCIAL</t>
  </si>
  <si>
    <t>RÉGIMEN GENERAL</t>
  </si>
  <si>
    <t>POLICÍA Y SERV. PENIT.</t>
  </si>
  <si>
    <t>Hasta 24</t>
  </si>
  <si>
    <t>(1) Se considera el salario total remunerativo.</t>
  </si>
  <si>
    <t>(2) El total incluye datos con edad no informada.</t>
  </si>
  <si>
    <t>(2) Se considera el primer pago realizado por cualquier concepto.</t>
  </si>
  <si>
    <r>
      <rPr>
        <b/>
        <sz val="8"/>
        <color indexed="8"/>
        <rFont val="Arial"/>
        <family val="2"/>
      </rPr>
      <t>Fuente:</t>
    </r>
    <r>
      <rPr>
        <sz val="8"/>
        <color indexed="8"/>
        <rFont val="Arial"/>
        <family val="2"/>
      </rPr>
      <t xml:space="preserve"> Dirección de Programación Económica sobre la base de datos de la AFIP.</t>
    </r>
  </si>
  <si>
    <t>Promedio de meses aportados</t>
  </si>
  <si>
    <t>Grupos de edad</t>
  </si>
  <si>
    <t>Haber medio
(En pesos)</t>
  </si>
  <si>
    <t>LA SEGURIDAD SOCIAL EN ARGENTINA</t>
  </si>
  <si>
    <t xml:space="preserve">Esquemas vigentes </t>
  </si>
  <si>
    <t>CONTRIBUTIVO</t>
  </si>
  <si>
    <t>NO CONTRIBUTIVO NACIONAL</t>
  </si>
  <si>
    <t>PENSIONES NO CONTRIBUTIVAS</t>
  </si>
  <si>
    <t>POLICIA PROVINCIAS</t>
  </si>
  <si>
    <t>PENSIÓN UNIVERSAL ADULTO MAYOR</t>
  </si>
  <si>
    <t>MASA DE BENEFICIOS MENSUAL
(En millones de Pesos)</t>
  </si>
  <si>
    <t>Participación porcentual</t>
  </si>
  <si>
    <t>Y.C. RIO TURBIO</t>
  </si>
  <si>
    <t>POLICIAS Y SERV. PENIT. PROV. TRANSF.</t>
  </si>
  <si>
    <t>Hasta 40 años</t>
  </si>
  <si>
    <t>75 y más</t>
  </si>
  <si>
    <t>(1) Incluye jubilaciones por vejez e invalidez</t>
  </si>
  <si>
    <t>INVESTIGADORES CIENTÍFICOS Y TECNOLÓGICOS</t>
  </si>
  <si>
    <t>(1) promedio mensual.</t>
  </si>
  <si>
    <r>
      <t>Fuente:</t>
    </r>
    <r>
      <rPr>
        <sz val="8"/>
        <rFont val="Arial"/>
        <family val="2"/>
      </rPr>
      <t xml:space="preserve"> Dirección de Programación Económica, sobre la base de datos de la ANSES. </t>
    </r>
  </si>
  <si>
    <t>Rama de actividad</t>
  </si>
  <si>
    <t>1.6 Altas de beneficios del SIPA</t>
  </si>
  <si>
    <r>
      <rPr>
        <b/>
        <sz val="8"/>
        <color indexed="8"/>
        <rFont val="Arial"/>
        <family val="2"/>
      </rPr>
      <t>Fuente:</t>
    </r>
    <r>
      <rPr>
        <sz val="8"/>
        <color indexed="8"/>
        <rFont val="Arial"/>
        <family val="2"/>
      </rPr>
      <t xml:space="preserve"> Dirección de Programación Económica según datos de la AFIP.</t>
    </r>
  </si>
  <si>
    <r>
      <t>COMPLEMENTOS AL MÍNIMO</t>
    </r>
    <r>
      <rPr>
        <vertAlign val="superscript"/>
        <sz val="10"/>
        <color indexed="8"/>
        <rFont val="Arial"/>
        <family val="2"/>
      </rPr>
      <t>(2)</t>
    </r>
  </si>
  <si>
    <t>AAFF</t>
  </si>
  <si>
    <t>Asignaciones Familiares</t>
  </si>
  <si>
    <t>AFA</t>
  </si>
  <si>
    <t>Asociación del Fútbol Argentino</t>
  </si>
  <si>
    <t>AMPO</t>
  </si>
  <si>
    <t>Aporte Medio Previsional Obligatorio</t>
  </si>
  <si>
    <t>BESS</t>
  </si>
  <si>
    <t>Boletín Estadístico de la Seguridad Social</t>
  </si>
  <si>
    <t>CUSS</t>
  </si>
  <si>
    <t>Contribución Única de la Seguridad Social</t>
  </si>
  <si>
    <t>IGF</t>
  </si>
  <si>
    <t>Ingreso del Grupo Familiar</t>
  </si>
  <si>
    <t>IVA</t>
  </si>
  <si>
    <t>Impuesto al Valor Agregado</t>
  </si>
  <si>
    <t>MOPRE</t>
  </si>
  <si>
    <t>Módulo Previsional</t>
  </si>
  <si>
    <t>PAMI</t>
  </si>
  <si>
    <t>Programa de Atención Médica Integral</t>
  </si>
  <si>
    <t>Prestación Adicional por Permanencia</t>
  </si>
  <si>
    <t>Prestación Básica Universal</t>
  </si>
  <si>
    <t>Prestación Compensatoria</t>
  </si>
  <si>
    <t>Pensiones No Contributivas</t>
  </si>
  <si>
    <t>RDI</t>
  </si>
  <si>
    <t>Retiro Definitivo por Invalidez</t>
  </si>
  <si>
    <t>RH</t>
  </si>
  <si>
    <t>Reparación Histórica</t>
  </si>
  <si>
    <t>RTI</t>
  </si>
  <si>
    <t>Retiro Transitorio por Invalidez</t>
  </si>
  <si>
    <t>SMVyM</t>
  </si>
  <si>
    <t>Salario Mínimo, Vital y Móvil</t>
  </si>
  <si>
    <t>Yacimiento Carbonífero de Río Turbio</t>
  </si>
  <si>
    <t>DE RETIRO POLICÍA Y SERV. PENIT. PROVINCIAS TRANSF.</t>
  </si>
  <si>
    <t>Adicional mínimos diferenciados</t>
  </si>
  <si>
    <t>Descuento Ley 24.463 art. 9</t>
  </si>
  <si>
    <t>RÉGIMEN GENERAL LEY N° 24.241</t>
  </si>
  <si>
    <t>CABA</t>
  </si>
  <si>
    <t>(3) Altas con menos de 12 meses de aporte desde julio de 1994.</t>
  </si>
  <si>
    <t>(1) Incluye jubilaciones por vejez e invalidez.</t>
  </si>
  <si>
    <t>Nota (2)</t>
  </si>
  <si>
    <t>(2) Información no disponible.</t>
  </si>
  <si>
    <t>Promedio de edad al alta</t>
  </si>
  <si>
    <t>(1) El total de personas no coincide con la suma de los parciales, ya que una persona puede estar en diversos regímenes simultáneamente.</t>
  </si>
  <si>
    <t>(2) Los regímenes diferenciales y especiales incluyen la contribución/aporte adicional en caso de corresponder.</t>
  </si>
  <si>
    <r>
      <rPr>
        <b/>
        <sz val="8"/>
        <color indexed="8"/>
        <rFont val="Arial"/>
        <family val="2"/>
      </rPr>
      <t>Fuente:</t>
    </r>
    <r>
      <rPr>
        <sz val="8"/>
        <color indexed="8"/>
        <rFont val="Arial"/>
        <family val="2"/>
      </rPr>
      <t xml:space="preserve"> Dirección de Programación Económica en base a datos de la AFIP.</t>
    </r>
  </si>
  <si>
    <t>Haber medio    (en pesos)</t>
  </si>
  <si>
    <t>Beneficiarios titulares                    sin jubilación</t>
  </si>
  <si>
    <t>Comp mín absorbido por RH</t>
  </si>
  <si>
    <t>Comp mín dif absorbido por RH</t>
  </si>
  <si>
    <t>En millones de Pesos.</t>
  </si>
  <si>
    <t>Masa de haber bruto liquidado (Millones de Pesos)</t>
  </si>
  <si>
    <t>(1) Año correspondiente al primer pago efectivo del beneficio.</t>
  </si>
  <si>
    <t xml:space="preserve">Menos de 1 </t>
  </si>
  <si>
    <t>1 a 4</t>
  </si>
  <si>
    <t>5 a 9</t>
  </si>
  <si>
    <t>10 a 14</t>
  </si>
  <si>
    <t>15 a 19</t>
  </si>
  <si>
    <t>20 y más</t>
  </si>
  <si>
    <t>Sector Público Nacional</t>
  </si>
  <si>
    <t>Sector Público Provincial</t>
  </si>
  <si>
    <t>Sector Privado</t>
  </si>
  <si>
    <r>
      <t>Monotributo</t>
    </r>
    <r>
      <rPr>
        <vertAlign val="superscript"/>
        <sz val="10"/>
        <color indexed="8"/>
        <rFont val="Arial"/>
        <family val="2"/>
      </rPr>
      <t>(2)</t>
    </r>
  </si>
  <si>
    <r>
      <t>Sin categorizar</t>
    </r>
    <r>
      <rPr>
        <vertAlign val="superscript"/>
        <sz val="10"/>
        <color indexed="8"/>
        <rFont val="Arial"/>
        <family val="2"/>
      </rPr>
      <t>(3)</t>
    </r>
  </si>
  <si>
    <r>
      <t>ESPECIALES</t>
    </r>
    <r>
      <rPr>
        <vertAlign val="superscript"/>
        <sz val="10"/>
        <color indexed="8"/>
        <rFont val="Arial"/>
        <family val="2"/>
      </rPr>
      <t>(4)</t>
    </r>
  </si>
  <si>
    <t>PODER JUDICIAL</t>
  </si>
  <si>
    <t>YAC. CARBON. RIO TURBIO</t>
  </si>
  <si>
    <t>(2) Incluye monotributo social.</t>
  </si>
  <si>
    <t>(4) Por no poder distinguirlos, incluye jubilaciones por vejez e invalidez.</t>
  </si>
  <si>
    <r>
      <t>DE RETIRO POLICIA Y SERV. PENIT. PROV. TRANSF.</t>
    </r>
    <r>
      <rPr>
        <vertAlign val="superscript"/>
        <sz val="10"/>
        <color indexed="8"/>
        <rFont val="Arial"/>
        <family val="2"/>
      </rPr>
      <t>(4)(5)</t>
    </r>
  </si>
  <si>
    <t>(5) Se cuenta con datos desde junio de 2009.</t>
  </si>
  <si>
    <r>
      <t>DE RETIRO POLICÍA Y SERV. PENIT. PROV. TRANSF.</t>
    </r>
    <r>
      <rPr>
        <vertAlign val="superscript"/>
        <sz val="10"/>
        <color indexed="8"/>
        <rFont val="Arial"/>
        <family val="2"/>
      </rPr>
      <t>(4) (5)</t>
    </r>
  </si>
  <si>
    <t>(1) Los aportes se contabilizan desde julio de 1994. En el caso de las cajas provinciales transferidas al sistema nacional se dispone de información desde la fecha efectiva de su traspaso.</t>
  </si>
  <si>
    <t xml:space="preserve">Altas </t>
  </si>
  <si>
    <r>
      <t>Monotributo</t>
    </r>
    <r>
      <rPr>
        <vertAlign val="superscript"/>
        <sz val="10"/>
        <color indexed="8"/>
        <rFont val="Arial"/>
        <family val="2"/>
      </rPr>
      <t>(3)</t>
    </r>
  </si>
  <si>
    <r>
      <t>Sin categorizar</t>
    </r>
    <r>
      <rPr>
        <vertAlign val="superscript"/>
        <sz val="10"/>
        <color indexed="8"/>
        <rFont val="Arial"/>
        <family val="2"/>
      </rPr>
      <t>(4)</t>
    </r>
  </si>
  <si>
    <r>
      <t>ESPECIALES</t>
    </r>
    <r>
      <rPr>
        <vertAlign val="superscript"/>
        <sz val="10"/>
        <color indexed="8"/>
        <rFont val="Arial"/>
        <family val="2"/>
      </rPr>
      <t>(5)</t>
    </r>
  </si>
  <si>
    <r>
      <t>DE RETIRO POLICIA Y SERV. PENIT. PROV. TRANSF.</t>
    </r>
    <r>
      <rPr>
        <vertAlign val="superscript"/>
        <sz val="10"/>
        <color indexed="8"/>
        <rFont val="Arial"/>
        <family val="2"/>
      </rPr>
      <t>(5) (6)</t>
    </r>
  </si>
  <si>
    <t xml:space="preserve">(1) Los aportes se contabilizan desde julio de 1994. En el caso de las cajas provinciales transferidas al sistema nacional se dispone de información desde la fecha efectiva de su traspaso. </t>
  </si>
  <si>
    <t>(2) El haber medio corresponde al mes de la primera liquidación.</t>
  </si>
  <si>
    <t>(3) Incluye monotributo social.</t>
  </si>
  <si>
    <t>(4) Altas con menos de 12 meses de aporte desde julio de 1994.</t>
  </si>
  <si>
    <t>(5) Por no poder distinguirlos, incluye jubilaciones por vejez e invalidez.</t>
  </si>
  <si>
    <t>(6) Se cuenta con datos desde junio de 2009.</t>
  </si>
  <si>
    <t>Hasta 50</t>
  </si>
  <si>
    <t>80 y más</t>
  </si>
  <si>
    <t>(1) Se excluyen regímenes especiales, de retiro de policía y servicio penitenciario de provincias transferidas.</t>
  </si>
  <si>
    <t>(2) Corresponde al año de adquisición del derecho.</t>
  </si>
  <si>
    <t>(2) Corresponde al período de adquisición del derecho.</t>
  </si>
  <si>
    <t>PROMEDIO DE APORTES Y CONTRIBUCIONES CON DESTINO AL SIPA POR APORTANTE
(en Pesos)</t>
  </si>
  <si>
    <r>
      <rPr>
        <b/>
        <sz val="8"/>
        <color indexed="8"/>
        <rFont val="Arial"/>
        <family val="2"/>
      </rPr>
      <t>Fuente:</t>
    </r>
    <r>
      <rPr>
        <sz val="8"/>
        <color indexed="8"/>
        <rFont val="Arial"/>
        <family val="2"/>
      </rPr>
      <t xml:space="preserve"> Dirección de Programación Económica, sobre la base de datos de AFIP.</t>
    </r>
  </si>
  <si>
    <t>Monotributo sin aporte SIPA</t>
  </si>
  <si>
    <t>Total de trabajadores</t>
  </si>
  <si>
    <t>Con aporte al SIPA</t>
  </si>
  <si>
    <t>Aportantes en cada grupo</t>
  </si>
  <si>
    <t>GENERAL</t>
  </si>
  <si>
    <t>DIFERENCIAL</t>
  </si>
  <si>
    <t>YCRT</t>
  </si>
  <si>
    <r>
      <rPr>
        <b/>
        <sz val="8"/>
        <color indexed="8"/>
        <rFont val="Arial"/>
        <family val="2"/>
      </rPr>
      <t>Fuente</t>
    </r>
    <r>
      <rPr>
        <sz val="8"/>
        <color indexed="8"/>
        <rFont val="Arial"/>
        <family val="2"/>
      </rPr>
      <t>:Dirección de Programación Económica en base a datos de la AFIP.</t>
    </r>
  </si>
  <si>
    <t>INVESTIGADORES CIENT. Y TECN.</t>
  </si>
  <si>
    <t>7 meses</t>
  </si>
  <si>
    <t>Aportantes</t>
  </si>
  <si>
    <t>(1) Se considera el primer pago realizado por cualquier concepto.</t>
  </si>
  <si>
    <t>1.3 Beneficiarios del SIPA</t>
  </si>
  <si>
    <t>1.2 Densidad de aportes</t>
  </si>
  <si>
    <t>Meses aportados</t>
  </si>
  <si>
    <r>
      <rPr>
        <b/>
        <sz val="8"/>
        <rFont val="Arial"/>
        <family val="2"/>
      </rPr>
      <t>Fuente</t>
    </r>
    <r>
      <rPr>
        <sz val="8"/>
        <rFont val="Arial"/>
        <family val="2"/>
      </rPr>
      <t>: Dirección de Programación Económica, sobre la base de datos de la AFIP.</t>
    </r>
  </si>
  <si>
    <t>(1) Incluye monotributo social.</t>
  </si>
  <si>
    <r>
      <rPr>
        <b/>
        <sz val="8"/>
        <color indexed="8"/>
        <rFont val="Arial"/>
        <family val="2"/>
      </rPr>
      <t>Fuente</t>
    </r>
    <r>
      <rPr>
        <sz val="8"/>
        <color indexed="8"/>
        <rFont val="Arial"/>
        <family val="2"/>
      </rPr>
      <t>: Dirección de Programación Económica, sobre la base de datos de la AFIP.</t>
    </r>
  </si>
  <si>
    <t>61 a 120</t>
  </si>
  <si>
    <t>121 a 180</t>
  </si>
  <si>
    <t>181 a 240</t>
  </si>
  <si>
    <t>Más de 240</t>
  </si>
  <si>
    <t>(2) No incluye personas con menos de 6 meses de aportes.</t>
  </si>
  <si>
    <t>(3) Se incluyen los ya jubilados (por vejez e invalidez) para interpretar correctamente la distribución según meses aportados dentro de cada grupo de edad.</t>
  </si>
  <si>
    <t>(1) Promedio mensual de beneficiarios.</t>
  </si>
  <si>
    <t>95 y mas</t>
  </si>
  <si>
    <t>No incluye casos sin información de edad y sexo.</t>
  </si>
  <si>
    <t>Intervalos de Haber (en pesos)</t>
  </si>
  <si>
    <t>(1) Promedio mensual de beneficios.</t>
  </si>
  <si>
    <t>(1) El haber medio corresponde al promedio mensual.</t>
  </si>
  <si>
    <r>
      <rPr>
        <b/>
        <sz val="8"/>
        <color indexed="8"/>
        <rFont val="Arial"/>
        <family val="2"/>
      </rPr>
      <t>Fuente:</t>
    </r>
    <r>
      <rPr>
        <sz val="8"/>
        <color indexed="8"/>
        <rFont val="Arial"/>
        <family val="2"/>
      </rPr>
      <t xml:space="preserve"> Dirección de Programación Económica, en base a datos de la ANSES:</t>
    </r>
  </si>
  <si>
    <r>
      <t>CON MORATORIA</t>
    </r>
    <r>
      <rPr>
        <vertAlign val="superscript"/>
        <sz val="10"/>
        <color indexed="8"/>
        <rFont val="Arial"/>
        <family val="2"/>
      </rPr>
      <t>(1)</t>
    </r>
  </si>
  <si>
    <t>INVESTIGADORES CIENTIFICOS Y TECN.</t>
  </si>
  <si>
    <r>
      <t>PODER JUDICIAL</t>
    </r>
    <r>
      <rPr>
        <vertAlign val="superscript"/>
        <sz val="10"/>
        <color indexed="8"/>
        <rFont val="Arial"/>
        <family val="2"/>
      </rPr>
      <t>(2)</t>
    </r>
  </si>
  <si>
    <t>(1) Moratorias incluidas en Leyes N° 24.476 y 26.970 exclusivamente.</t>
  </si>
  <si>
    <t>DE RETIRO POLICÍA Y SERV.PENIT.PROV.TRANSF.</t>
  </si>
  <si>
    <t>(2) Corresponde al Régimen Nacional y provincias transferidas a Nación.</t>
  </si>
  <si>
    <r>
      <t>HABER BASICO</t>
    </r>
    <r>
      <rPr>
        <vertAlign val="superscript"/>
        <sz val="10"/>
        <color indexed="8"/>
        <rFont val="Arial"/>
        <family val="2"/>
      </rPr>
      <t>(1)</t>
    </r>
  </si>
  <si>
    <r>
      <t>REPARACIÓN HISTÓRICA</t>
    </r>
    <r>
      <rPr>
        <vertAlign val="superscript"/>
        <sz val="10"/>
        <color indexed="8"/>
        <rFont val="Arial"/>
        <family val="2"/>
      </rPr>
      <t>(3)</t>
    </r>
  </si>
  <si>
    <r>
      <t>OTROS CONCEPTOS</t>
    </r>
    <r>
      <rPr>
        <vertAlign val="superscript"/>
        <sz val="10"/>
        <color indexed="8"/>
        <rFont val="Arial"/>
        <family val="2"/>
      </rPr>
      <t>(4)</t>
    </r>
  </si>
  <si>
    <r>
      <rPr>
        <b/>
        <sz val="8"/>
        <color indexed="8"/>
        <rFont val="Arial"/>
        <family val="2"/>
      </rPr>
      <t>Fuente</t>
    </r>
    <r>
      <rPr>
        <sz val="8"/>
        <color indexed="8"/>
        <rFont val="Arial"/>
        <family val="2"/>
      </rPr>
      <t>: Dirección de Programación Económica, sobre la base de datos de ANSES.</t>
    </r>
  </si>
  <si>
    <t>(1) No se incluyen casos sin información de sexo.</t>
  </si>
  <si>
    <t xml:space="preserve">Clave Única de Identificación Laboral </t>
  </si>
  <si>
    <t>CUIT</t>
  </si>
  <si>
    <t xml:space="preserve">Clave Única de Identificación Tributaria </t>
  </si>
  <si>
    <t>DDJJ</t>
  </si>
  <si>
    <t>Declaraciones Juradas</t>
  </si>
  <si>
    <t>DPE</t>
  </si>
  <si>
    <t xml:space="preserve">Dirección de Programación Económica </t>
  </si>
  <si>
    <t>FFAA</t>
  </si>
  <si>
    <t>Fuerzas Armadas</t>
  </si>
  <si>
    <t>FNE</t>
  </si>
  <si>
    <t>LRT</t>
  </si>
  <si>
    <t>Ley de Riesgos del Trabajo</t>
  </si>
  <si>
    <t>OPP</t>
  </si>
  <si>
    <t>Orden de Pago Previsional</t>
  </si>
  <si>
    <t>Pensión Universal para el Adulto Mayor</t>
  </si>
  <si>
    <t>RD</t>
  </si>
  <si>
    <t>SAC</t>
  </si>
  <si>
    <t>Sueldo Anual Complementario</t>
  </si>
  <si>
    <t xml:space="preserve">Sistema Integrado Previsional Argentino </t>
  </si>
  <si>
    <t>SRT</t>
  </si>
  <si>
    <t>Superintendencia de Riesgos del Trabajo</t>
  </si>
  <si>
    <t>SSS</t>
  </si>
  <si>
    <t xml:space="preserve">Secretaría de Seguridad Social </t>
  </si>
  <si>
    <t>SUAF</t>
  </si>
  <si>
    <t>Sistema Único de Asignaciones Familiares</t>
  </si>
  <si>
    <t>SUSS</t>
  </si>
  <si>
    <t>Sistema Único de la  Seguridad Social</t>
  </si>
  <si>
    <t>Estimación de Aportes y Contribuciones al SIPA 
(Millones de Pesos)</t>
  </si>
  <si>
    <t>Sujeta a Aportes Personales</t>
  </si>
  <si>
    <t>Aportes Personales al SIPA</t>
  </si>
  <si>
    <t>Contribuciones patronales al SIPA</t>
  </si>
  <si>
    <t>SECTOR PÚBLICO</t>
  </si>
  <si>
    <t>SECTOR PRIVADO</t>
  </si>
  <si>
    <t>DOC. UNIVERSITARIOS NACIONALES</t>
  </si>
  <si>
    <t>TOTAL SECTOR PÚBLICO</t>
  </si>
  <si>
    <t>TOTAL SECTOR PRIVADO</t>
  </si>
  <si>
    <t>Plazo en la presentación de la DDJJ</t>
  </si>
  <si>
    <t>2 meses</t>
  </si>
  <si>
    <t>3 meses</t>
  </si>
  <si>
    <t>4 meses</t>
  </si>
  <si>
    <t>5 meses</t>
  </si>
  <si>
    <t>6 meses</t>
  </si>
  <si>
    <r>
      <rPr>
        <b/>
        <sz val="8"/>
        <rFont val="Arial"/>
        <family val="2"/>
      </rPr>
      <t>Fuente:</t>
    </r>
    <r>
      <rPr>
        <sz val="8"/>
        <rFont val="Arial"/>
        <family val="2"/>
      </rPr>
      <t xml:space="preserve"> Dirección de Programación Económica, sobre la base de datos de la ANSES.</t>
    </r>
  </si>
  <si>
    <r>
      <rPr>
        <b/>
        <sz val="8"/>
        <color indexed="8"/>
        <rFont val="Arial"/>
        <family val="2"/>
      </rPr>
      <t>Fuente:</t>
    </r>
    <r>
      <rPr>
        <sz val="8"/>
        <color indexed="8"/>
        <rFont val="Arial"/>
        <family val="2"/>
      </rPr>
      <t xml:space="preserve"> Dirección de Programación Económica, sobre la base de datos de la ANSES.</t>
    </r>
  </si>
  <si>
    <r>
      <rPr>
        <b/>
        <sz val="8"/>
        <color indexed="8"/>
        <rFont val="Arial"/>
        <family val="2"/>
      </rPr>
      <t>Fuente:</t>
    </r>
    <r>
      <rPr>
        <sz val="8"/>
        <color indexed="8"/>
        <rFont val="Arial"/>
        <family val="2"/>
      </rPr>
      <t xml:space="preserve"> Dirección de Programación Económica, sobre la base de datos de la ANSES.</t>
    </r>
  </si>
  <si>
    <t>GENERAL LEY N° 24.241</t>
  </si>
  <si>
    <t>ESPECIALES</t>
  </si>
  <si>
    <t>DOCENTES UNIVERSITARIOS NACIONALES</t>
  </si>
  <si>
    <t>Complemento al minimo Art. 125</t>
  </si>
  <si>
    <t>(1) No incluye casos sin información de sexo.</t>
  </si>
  <si>
    <t>(2) Agrupamiento según CLAE (Resolución n° 3.537/2013 AFIP).</t>
  </si>
  <si>
    <t>(3)  Sin Clasificar: CLAE informada erróneamente.</t>
  </si>
  <si>
    <t>(4) Indeterminadas: CLAE No informada.</t>
  </si>
  <si>
    <r>
      <t xml:space="preserve">Rama de actividad </t>
    </r>
    <r>
      <rPr>
        <b/>
        <vertAlign val="superscript"/>
        <sz val="10"/>
        <rFont val="Arial"/>
        <family val="2"/>
      </rPr>
      <t>(2)</t>
    </r>
  </si>
  <si>
    <r>
      <t>Sin Clasificar</t>
    </r>
    <r>
      <rPr>
        <vertAlign val="superscript"/>
        <sz val="10"/>
        <rFont val="Arial"/>
        <family val="2"/>
      </rPr>
      <t xml:space="preserve"> (3)</t>
    </r>
  </si>
  <si>
    <r>
      <t xml:space="preserve">Indeterminadas </t>
    </r>
    <r>
      <rPr>
        <vertAlign val="superscript"/>
        <sz val="10"/>
        <rFont val="Arial"/>
        <family val="2"/>
      </rPr>
      <t>(4)</t>
    </r>
  </si>
  <si>
    <t>Ex-combatientes Malvinas</t>
  </si>
  <si>
    <t>Ex- combatientes Malvinas</t>
  </si>
  <si>
    <t>Sin aportes al SIPA</t>
  </si>
  <si>
    <t xml:space="preserve">300.000,01 y más      </t>
  </si>
  <si>
    <t>APORTANTES</t>
  </si>
  <si>
    <t>Servicios de alojamiento y servicios de comida</t>
  </si>
  <si>
    <t>Información y comunicaciones</t>
  </si>
  <si>
    <t>Intermediación financiera y servicios de seguros</t>
  </si>
  <si>
    <t>Servicios inmobiliarios</t>
  </si>
  <si>
    <t>Servicios profesionales, científicos y técnicos</t>
  </si>
  <si>
    <t>Actividades administrativas y servicios de apoyo</t>
  </si>
  <si>
    <t>Administración pública, defensa y seguridad social obligatoria</t>
  </si>
  <si>
    <t>Salud humana y servicios sociales</t>
  </si>
  <si>
    <t>Servicios artísticos, culturales, deportivos y de esparcimiento</t>
  </si>
  <si>
    <t>Servicios de asociaciones y servicios personales</t>
  </si>
  <si>
    <t>Servicios de hogares privados que contratan servicio domestico</t>
  </si>
  <si>
    <t>Servicios de organizaciones y organos extraterritoriales</t>
  </si>
  <si>
    <t>Responsables no comprendidos en la clasificación de actividades económicas</t>
  </si>
  <si>
    <t>Trabajadores</t>
  </si>
  <si>
    <t xml:space="preserve">Empleadores </t>
  </si>
  <si>
    <t>Provincia</t>
  </si>
  <si>
    <t>Entre Rios</t>
  </si>
  <si>
    <r>
      <t>Fuente:</t>
    </r>
    <r>
      <rPr>
        <sz val="8"/>
        <rFont val="Arial"/>
        <family val="2"/>
      </rPr>
      <t xml:space="preserve">  Dirección de Programación Económica, sobre la base de datos de la SRT.</t>
    </r>
  </si>
  <si>
    <t>Empleadores</t>
  </si>
  <si>
    <t>Agricultura, caza, silvicultura y pesca</t>
  </si>
  <si>
    <t>Electricidad, gas y agua</t>
  </si>
  <si>
    <t>Comercio, restaurantes y hoteles</t>
  </si>
  <si>
    <t>Transporte, almacenamiento y comunicaciones</t>
  </si>
  <si>
    <t>Servicios financieros, inmobiliarios y profesionales</t>
  </si>
  <si>
    <t>Servicios comunales, sociales y personales</t>
  </si>
  <si>
    <r>
      <t xml:space="preserve">Fuente: </t>
    </r>
    <r>
      <rPr>
        <sz val="8"/>
        <rFont val="Arial"/>
        <family val="2"/>
      </rPr>
      <t xml:space="preserve"> Dirección de Programación Económica, sobre la base de datos de la SRT.</t>
    </r>
  </si>
  <si>
    <t>ÍNDICE</t>
  </si>
  <si>
    <t>volver al índice</t>
  </si>
  <si>
    <r>
      <rPr>
        <b/>
        <sz val="8"/>
        <color indexed="8"/>
        <rFont val="Arial"/>
        <family val="2"/>
      </rPr>
      <t>Fuente</t>
    </r>
    <r>
      <rPr>
        <sz val="8"/>
        <color indexed="8"/>
        <rFont val="Arial"/>
        <family val="2"/>
      </rPr>
      <t>: Dirección de Programación Económica, sobre la base de datos de la ANSES.</t>
    </r>
  </si>
  <si>
    <t>TIPO DE RÉGIMEN</t>
  </si>
  <si>
    <t>COTIZANTES</t>
  </si>
  <si>
    <t>ESTIMACIÓN DEL PROMEDIO DE APORTES Y CONTRIBUCIONES POR COTIZANTE
(Pesos)</t>
  </si>
  <si>
    <t>FONDO NACIONAL DE EMPLEO</t>
  </si>
  <si>
    <t>PREVISIONAL</t>
  </si>
  <si>
    <t>RELACIÓN DE DEPENDENCIA</t>
  </si>
  <si>
    <t>CASAS PARTICULARES</t>
  </si>
  <si>
    <t>AUTÓNOMO</t>
  </si>
  <si>
    <t>MONOTRIBUTO CON APORTE SIPA</t>
  </si>
  <si>
    <t>AFIP</t>
  </si>
  <si>
    <t>Administración Federal de Ingresos Públicos</t>
  </si>
  <si>
    <t>ANSES</t>
  </si>
  <si>
    <t>Administración Nacional de la Seguridad Social</t>
  </si>
  <si>
    <t>ART</t>
  </si>
  <si>
    <t>Aseguradora de Riesgos del Trabajo</t>
  </si>
  <si>
    <t>AUH</t>
  </si>
  <si>
    <t>Asignación Universal por Hijo</t>
  </si>
  <si>
    <t>CCG</t>
  </si>
  <si>
    <t>Convenio de Corresponsabilidad Gremial</t>
  </si>
  <si>
    <t>CLAE</t>
  </si>
  <si>
    <t>Clasificador de Actividades Económicas</t>
  </si>
  <si>
    <t>CUIL</t>
  </si>
  <si>
    <t>Excluidos Regímenes Especiales y Retiros Personal Policial / Serv. Penit. Prov.</t>
  </si>
  <si>
    <t>TOTAL JUBILACIONES</t>
  </si>
  <si>
    <t>JUBILACIONES POR VEJEZ</t>
  </si>
  <si>
    <t>JUBILACIONES POR INVALIDEZ</t>
  </si>
  <si>
    <t>CON MORATORIA</t>
  </si>
  <si>
    <t>Excluidos Regímenes Especiales y Retiros Personal Policial / Serv. Penit. Prov. Transf.</t>
  </si>
  <si>
    <t>EDAD</t>
  </si>
  <si>
    <t>VARONES</t>
  </si>
  <si>
    <t>MUJERES</t>
  </si>
  <si>
    <t>Hasta 50 años</t>
  </si>
  <si>
    <t>Haber medio      (en pesos)</t>
  </si>
  <si>
    <t>Total del país</t>
  </si>
  <si>
    <t>Provincias</t>
  </si>
  <si>
    <t>Buenos Aires</t>
  </si>
  <si>
    <t>Catamarca</t>
  </si>
  <si>
    <t>Chaco</t>
  </si>
  <si>
    <t>Chubut</t>
  </si>
  <si>
    <t>Córdoba</t>
  </si>
  <si>
    <t>Corrientes</t>
  </si>
  <si>
    <t>Entre Ríos</t>
  </si>
  <si>
    <t>Formosa</t>
  </si>
  <si>
    <t>Jujuy</t>
  </si>
  <si>
    <t>La Pampa</t>
  </si>
  <si>
    <t>La Rioja</t>
  </si>
  <si>
    <t>Mendoza</t>
  </si>
  <si>
    <t>Misiones</t>
  </si>
  <si>
    <t>Neuquén</t>
  </si>
  <si>
    <t>Río Negro</t>
  </si>
  <si>
    <t>Salta</t>
  </si>
  <si>
    <t>San Juan</t>
  </si>
  <si>
    <t>San Luis</t>
  </si>
  <si>
    <t>Santa Cruz</t>
  </si>
  <si>
    <t>Santa Fe</t>
  </si>
  <si>
    <t>Santiago del Estero</t>
  </si>
  <si>
    <t>Tierra del Fuego</t>
  </si>
  <si>
    <t>Tucumán</t>
  </si>
  <si>
    <t>Con moratoria</t>
  </si>
  <si>
    <t>Sin moratoria</t>
  </si>
  <si>
    <t>TIPO DE BENEFICIO</t>
  </si>
  <si>
    <t>Asistenciales</t>
  </si>
  <si>
    <t xml:space="preserve">Leyes especiales </t>
  </si>
  <si>
    <t xml:space="preserve">Graciables </t>
  </si>
  <si>
    <t>Ex combatientes Malvinas</t>
  </si>
  <si>
    <t>Invalidez</t>
  </si>
  <si>
    <t>Vejez</t>
  </si>
  <si>
    <r>
      <t xml:space="preserve">Fuente: </t>
    </r>
    <r>
      <rPr>
        <sz val="8"/>
        <rFont val="Arial"/>
        <family val="2"/>
      </rPr>
      <t>Dirección de Programación Económica, sobre la base de datos de la ANSES</t>
    </r>
  </si>
  <si>
    <t>Ciudad Autónoma de Bs. As.</t>
  </si>
  <si>
    <t>Sin especificar</t>
  </si>
  <si>
    <r>
      <t xml:space="preserve">Fuente: </t>
    </r>
    <r>
      <rPr>
        <sz val="8"/>
        <rFont val="Arial"/>
        <family val="2"/>
      </rPr>
      <t>Dirección de Programación Económica, sobre la base de datos de la ANSES.</t>
    </r>
  </si>
  <si>
    <t xml:space="preserve">CUADRO 2.4 PRESTACIONES PROMEDIO DE PENSIONES NO CONTRIBUTIVAS SEGÚN TIPO DE BENEFICIO. </t>
  </si>
  <si>
    <t>Haber medio</t>
  </si>
  <si>
    <t>Régimen general ley 24.241</t>
  </si>
  <si>
    <t>Regímenes especiales y retiros prov. Transf.</t>
  </si>
  <si>
    <t>SIPA</t>
  </si>
  <si>
    <t>PNC</t>
  </si>
  <si>
    <t>PUAM</t>
  </si>
  <si>
    <t xml:space="preserve">Total </t>
  </si>
  <si>
    <t>Año</t>
  </si>
  <si>
    <t>Altas anuales</t>
  </si>
  <si>
    <t>60 y más</t>
  </si>
  <si>
    <t>Explotación de minas y canteras</t>
  </si>
  <si>
    <t>Industrias manufactureras</t>
  </si>
  <si>
    <t>Construcción</t>
  </si>
  <si>
    <t>Enseñanza</t>
  </si>
  <si>
    <t xml:space="preserve">2016 </t>
  </si>
  <si>
    <t xml:space="preserve">2017 </t>
  </si>
  <si>
    <t>Agricultura, ganadería, caza, silvicultura y pesca</t>
  </si>
  <si>
    <t>Industria manufacturera</t>
  </si>
  <si>
    <t>Suministro de electricidad, gas, vapor y aire acondicionado</t>
  </si>
  <si>
    <t>Suministro de agua; cloacas; gestión de residuos y recuperación de materiales y saneamiento publico</t>
  </si>
  <si>
    <t>Comercio al por mayor y al por menor; reparación de vehículos automotores y motocicletas</t>
  </si>
  <si>
    <t>Servicio de transporte y almacenamiento</t>
  </si>
  <si>
    <t>Beneficiarios titulares sin jubilación</t>
  </si>
  <si>
    <t>Con pensión sin moratoria</t>
  </si>
  <si>
    <t>Con pensión con moratoria</t>
  </si>
  <si>
    <t>Sin pensión</t>
  </si>
  <si>
    <t xml:space="preserve">20 a 49 </t>
  </si>
  <si>
    <t>Nota:</t>
  </si>
  <si>
    <t>En el caso de que un beneficiario tenga más de un beneficio, la selección del mismo se realiza de acuerdo al orden de prioridad presentado en el cuadro.</t>
  </si>
  <si>
    <t>20 a 49</t>
  </si>
  <si>
    <t>100.000,01 a 120.000,00</t>
  </si>
  <si>
    <t>120.000,01 a 140.000,00</t>
  </si>
  <si>
    <t>140.000,01 a 160.000,00</t>
  </si>
  <si>
    <t>160.000,01 a 180.000,00</t>
  </si>
  <si>
    <t>180.000,01 a 200.000,00</t>
  </si>
  <si>
    <t>200.000,01 a 220.000,00</t>
  </si>
  <si>
    <t>220.000,01 a 240.000,00</t>
  </si>
  <si>
    <t>240.000,01 a 260.000,00</t>
  </si>
  <si>
    <t>260.000,01 a 280.000,00</t>
  </si>
  <si>
    <t>280.000,01 a 300.000,00</t>
  </si>
  <si>
    <t>Jubilaciones</t>
  </si>
  <si>
    <t>Pensiones</t>
  </si>
  <si>
    <r>
      <t>Fuente:</t>
    </r>
    <r>
      <rPr>
        <sz val="8"/>
        <rFont val="Arial"/>
        <family val="2"/>
      </rPr>
      <t xml:space="preserve"> Dirección de Programación Económica, sobre la base de datos de la ANSES.</t>
    </r>
  </si>
  <si>
    <t>(1) Según sexo y edad del titular del beneficio.</t>
  </si>
  <si>
    <t>SIN MORATORIA</t>
  </si>
  <si>
    <t xml:space="preserve">CON MORATORIA </t>
  </si>
  <si>
    <t>JUBILACIONES</t>
  </si>
  <si>
    <t>PENSIONES</t>
  </si>
  <si>
    <t xml:space="preserve">TOTAL </t>
  </si>
  <si>
    <t>Beneficios</t>
  </si>
  <si>
    <t>Masa de haberes brutos liquidados (Millones de pesos)</t>
  </si>
  <si>
    <t>Haber medio
(Pesos)</t>
  </si>
  <si>
    <t>LEYES ANTERIORES A LA LEY N° 24.241</t>
  </si>
  <si>
    <t>YAC.CARBON.FISC.RIO TURBIO</t>
  </si>
  <si>
    <t>CONCEPTO</t>
  </si>
  <si>
    <t>Reg. Anteriores a ley 24.241</t>
  </si>
  <si>
    <t>Conceptos Ley 24.241</t>
  </si>
  <si>
    <t>Sin Moratoria</t>
  </si>
  <si>
    <t>Con Moratoria</t>
  </si>
  <si>
    <t>Con        Moratoria</t>
  </si>
  <si>
    <t>PBU</t>
  </si>
  <si>
    <t>PC</t>
  </si>
  <si>
    <t>PAP</t>
  </si>
  <si>
    <t>EX-CAP</t>
  </si>
  <si>
    <t>OTROS</t>
  </si>
  <si>
    <t>Reparación histórica</t>
  </si>
  <si>
    <t>Zona austral</t>
  </si>
  <si>
    <t>(3) En el grupo de "REPARACIÓN HISTÓRICA", el principal concepto refiere al ajuste que tuvieron los haberes por sobre el mínimo garantizado, mientras que los "complementos al mínimo absorbidos por RH" refieren al ajuste que produjo la reparación hasta el valor mínimo garantizado.</t>
  </si>
  <si>
    <t>(4) En el grupo "OTROS CONCEPTOS" se ha discriminado el concepto de "Zona Austral" que equivale al 40% del haber de acuerdo a lo establecido en la Ley N° 19.485 y el Decreto N° 1472/2008, el concepto por el descuento que establece la Ley N° 24.463 para aquellos beneficios que superan el haber máximo y otros conceptos como el de Cajas Complementarias liquidadas cuyos beneficios fueron absorbidos por ANSES.</t>
  </si>
  <si>
    <t>Total</t>
  </si>
  <si>
    <t>Período</t>
  </si>
  <si>
    <t>Autónomos</t>
  </si>
  <si>
    <t>Varones</t>
  </si>
  <si>
    <t>Mujeres</t>
  </si>
  <si>
    <t>No informado</t>
  </si>
  <si>
    <t>Hasta 19</t>
  </si>
  <si>
    <t>20 a 24</t>
  </si>
  <si>
    <t>25 a 29</t>
  </si>
  <si>
    <t>30 a 34</t>
  </si>
  <si>
    <t>35 a 39</t>
  </si>
  <si>
    <t>40 a 44</t>
  </si>
  <si>
    <t>45 a 49</t>
  </si>
  <si>
    <t>50 a 54</t>
  </si>
  <si>
    <t>55 a 59</t>
  </si>
  <si>
    <t>60 a 64</t>
  </si>
  <si>
    <t>65 y más</t>
  </si>
  <si>
    <t>No informada</t>
  </si>
  <si>
    <t>Notas:</t>
  </si>
  <si>
    <t>Período devengado</t>
  </si>
  <si>
    <t>Puestos en relación de dependencia</t>
  </si>
  <si>
    <t>Hasta 1 año</t>
  </si>
  <si>
    <t>Hasta 1 mes</t>
  </si>
  <si>
    <t>(1) Incluye al monotributista social que haya tenido pagos por cualquier concepto.</t>
  </si>
  <si>
    <t>RÉGIMEN</t>
  </si>
  <si>
    <t>PUESTOS</t>
  </si>
  <si>
    <t>Aporte Personal</t>
  </si>
  <si>
    <t>Contribución del Empleador</t>
  </si>
  <si>
    <t>TOTAL</t>
  </si>
  <si>
    <t>Relación de Dependencia</t>
  </si>
  <si>
    <t>General</t>
  </si>
  <si>
    <t>Casas Particulares</t>
  </si>
  <si>
    <t>Independientes</t>
  </si>
  <si>
    <t>Monotributo con aporte SIPA</t>
  </si>
  <si>
    <r>
      <t>Fuente:</t>
    </r>
    <r>
      <rPr>
        <sz val="8"/>
        <rFont val="Arial"/>
        <family val="2"/>
      </rPr>
      <t xml:space="preserve"> Dirección de Programación Económica, sobre la base de datos de la AFIP.</t>
    </r>
  </si>
  <si>
    <t>20.000,01 a 25.000,00</t>
  </si>
  <si>
    <t>25.000,01 a 30.000,00</t>
  </si>
  <si>
    <t>35.000,01 a 40.000,00</t>
  </si>
  <si>
    <t>40.000,01 a 45.000,00</t>
  </si>
  <si>
    <t>45.000,01 a 50.000,00</t>
  </si>
  <si>
    <t>50.000,01 a 55.000,00</t>
  </si>
  <si>
    <t>55.000,01 a 60.000,00</t>
  </si>
  <si>
    <t>60.000,01 a 65.000,00</t>
  </si>
  <si>
    <r>
      <t>Fuente:</t>
    </r>
    <r>
      <rPr>
        <sz val="8"/>
        <color indexed="8"/>
        <rFont val="Arial"/>
        <family val="2"/>
      </rPr>
      <t xml:space="preserve"> Dirección de Programación Económica, sobre la base de datos de la AFIP.</t>
    </r>
  </si>
  <si>
    <t>160.000,01 a 170.000,00</t>
  </si>
  <si>
    <t>170.000,01 a 180.000,00</t>
  </si>
  <si>
    <t>Régimen</t>
  </si>
  <si>
    <t>Puestos</t>
  </si>
  <si>
    <t>DOCENTES NO UNIVERSITARIOS</t>
  </si>
  <si>
    <t>LUZ Y FUERZA</t>
  </si>
  <si>
    <t>SERVICIO EXTERIOR</t>
  </si>
  <si>
    <t>TOTAL CON APORTES AL SIPA</t>
  </si>
  <si>
    <r>
      <t>Fuente:</t>
    </r>
    <r>
      <rPr>
        <sz val="8"/>
        <color indexed="8"/>
        <rFont val="Arial"/>
        <family val="2"/>
      </rPr>
      <t xml:space="preserve"> Dirección de Programación Económica, sobre la base de datos de la ANSES.</t>
    </r>
  </si>
  <si>
    <t>-</t>
  </si>
  <si>
    <t>65 a 69</t>
  </si>
  <si>
    <t>70 a 74</t>
  </si>
  <si>
    <t>75 a 79</t>
  </si>
  <si>
    <t>80 a 84</t>
  </si>
  <si>
    <t>85 a 89</t>
  </si>
  <si>
    <t>90 a 94</t>
  </si>
  <si>
    <t>95 y más</t>
  </si>
  <si>
    <t>Policía y Serv. Penit. Prov Transf.</t>
  </si>
  <si>
    <t xml:space="preserve">1.1 Aportantes </t>
  </si>
  <si>
    <t>Totales</t>
  </si>
  <si>
    <t xml:space="preserve">Casas Particulares </t>
  </si>
  <si>
    <t xml:space="preserve">Autónomos </t>
  </si>
  <si>
    <t>Monotributo</t>
  </si>
  <si>
    <t xml:space="preserve">20 a 24 </t>
  </si>
  <si>
    <t xml:space="preserve">25 a 29 </t>
  </si>
  <si>
    <t xml:space="preserve">30 a 34 </t>
  </si>
  <si>
    <t xml:space="preserve">35 a 39 </t>
  </si>
  <si>
    <t xml:space="preserve">40 a 44 </t>
  </si>
  <si>
    <t xml:space="preserve">45 a 49 </t>
  </si>
  <si>
    <t xml:space="preserve">50 a 54 </t>
  </si>
  <si>
    <t xml:space="preserve">55 a 59 </t>
  </si>
  <si>
    <t xml:space="preserve">60 a 64 </t>
  </si>
  <si>
    <t xml:space="preserve">65 a 69 </t>
  </si>
  <si>
    <t xml:space="preserve">70 a 74 </t>
  </si>
  <si>
    <t xml:space="preserve">75 a 79 </t>
  </si>
  <si>
    <t xml:space="preserve">80 a 84 </t>
  </si>
  <si>
    <t xml:space="preserve">85 a 89 </t>
  </si>
  <si>
    <t xml:space="preserve">90 a 94 </t>
  </si>
  <si>
    <t xml:space="preserve">Varones </t>
  </si>
  <si>
    <t xml:space="preserve">Mujeres </t>
  </si>
  <si>
    <t>Beneficiarios titulares con jubilación sin moratoria</t>
  </si>
  <si>
    <t>Beneficiarios titulares con jubilación con moratoria</t>
  </si>
  <si>
    <t>Capítulo IV - RIESGOS DEL TRABAJO</t>
  </si>
  <si>
    <t>Capítulo III - SISTEMA INTEGRAL DE PRESTACIONES POR DESEMPLEO</t>
  </si>
  <si>
    <r>
      <t>Prestación promedio</t>
    </r>
    <r>
      <rPr>
        <b/>
        <vertAlign val="superscript"/>
        <sz val="10"/>
        <color rgb="FF0070C0"/>
        <rFont val="Arial"/>
        <family val="2"/>
      </rPr>
      <t>(1)</t>
    </r>
    <r>
      <rPr>
        <b/>
        <sz val="10"/>
        <color rgb="FF0070C0"/>
        <rFont val="Arial"/>
        <family val="2"/>
      </rPr>
      <t xml:space="preserve">  (en pesos)</t>
    </r>
  </si>
  <si>
    <t>SERVICIO EXTERIOR DE LA NACIÓN</t>
  </si>
  <si>
    <t>BENEFICIOS EN CADA REGIMEN</t>
  </si>
  <si>
    <t>HABER PROMEDIO POR BENEFICIO MENSUAL</t>
  </si>
  <si>
    <t>Beneficios, masa de haberes y haber medio según régimen previsional. Septiembre 2019</t>
  </si>
  <si>
    <t xml:space="preserve">
La propuesta de esta publicación es brindar series estadísticas consolidadas, actualizadas y dinámicas para proporcionar información esencial sobre las variables más relevantes de la seguridad social en Argentina. 
En este número, se ha modificado el cuadro de beneficios y masa de haberes del capítulo introductorio de Seguridad Social. Ahora se muestra la cantidad de beneficios en lugar de beneficiarios en cada régimen, y en el caso de los regímenes contributivos administrados por ANSES se informa también la cantidad de beneficiarios y haber promedio por beneficiario, agrupando a la totalidad de los mismos. Esta modificación se realiza con la finalidad de observar con mayor claridad la diferencia entre beneficios y beneficiarios en el caso de regímenes contributivos administrados por ANSES.
                                                                                                                                                                                                                                                                                                                  Asimismo, se incorporó el cuadro 1.5.7 el que exhibe la cantidad de beneficios del SIPA por intervalos de haber según el régimen, de forma de poder distinguir la distribución de los haberes del régimen general Ley N° 24.241 del resto de los regímenes (leyes generales anteriores, especiales y retiros de policías y servicios penitenciarios de provincias transferidas).                                                                                                                                                                                                                                                    
                                                                                                                                                                                                                                                                                  También se ha realizado una revisión de los códigos de las leyes aplicadas de pasivos que se corresponden con el régimen especial del Poder Judicial. Este proceso derivó, por un lado, en la quita de algunos códigos que si bien se originan en algunos poderes judiciales provinciales, no se regían por la Ley 24.018; y por otro, en la incorporación de un grupo que se rige por dicha Ley en base a sentencias judiciales. Por este motivo, se observa en este boletín una leve merma en cuanto a cantidad de casos respecto a la anterior publicación.
                                                                                                                                                                                                                                                                           Por otro lado y debido a la reciente implementación del sistema de liquidación de asignaciones familiares CUNA (Cobertura Universal de Niñez y Adolescencia), aún no se cuenta con la información correspondiente.
De este modo se espera responder a las inquietudes de las autoridades responsables en cada área de gobierno, instituciones de seguridad social, agentes privados, asociaciones públicas y privadas, investigadores, y en general de todos los ciudadanos que, desde una u otra perspectiva, estén interesados en la temática de la seguridad social.
Para la elaboración de los cuadros estadísticos se cuenta con información proporcionada por la Administración Federal de Ingresos Públicos (AFIP), la Administración Nacional de la Seguridad Social (ANSES) y la Superintendencia de Riesgos del Trabajo (SRT).
</t>
  </si>
  <si>
    <t>El Boletín Estadístico de la Seguridad Social es una publicación del Ministerio de Trabajo, Empleo y Seguridad Social.</t>
  </si>
  <si>
    <t>Contacto: consultas@trabajo.gob.ar</t>
  </si>
  <si>
    <t>Res. MTEySS 406/89</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</si>
</sst>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4" formatCode="_ &quot;$&quot;\ * #,##0.00_ ;_ &quot;$&quot;\ * \-#,##0.00_ ;_ &quot;$&quot;\ * &quot;-&quot;??_ ;_ @_ "/>
    <numFmt numFmtId="43" formatCode="_ * #,##0.00_ ;_ * \-#,##0.00_ ;_ * &quot;-&quot;??_ ;_ @_ "/>
    <numFmt numFmtId="164" formatCode="General_)"/>
    <numFmt numFmtId="165" formatCode="0.0%"/>
    <numFmt numFmtId="166" formatCode="#,##0_ ;\-#,##0\ "/>
    <numFmt numFmtId="167" formatCode="_ * #,##0_ ;_ * \-#,##0_ ;_ * &quot;-&quot;??_ ;_ @_ "/>
    <numFmt numFmtId="168" formatCode="#,##0.0"/>
    <numFmt numFmtId="169" formatCode="_-* #,##0_-;\-* #,##0_-;_-* &quot;-&quot;??_-;_-@_-"/>
    <numFmt numFmtId="170" formatCode="&quot;$&quot;\ #,##0.00"/>
    <numFmt numFmtId="171" formatCode="#,##0\ &quot;$&quot;;\-#,##0\ &quot;$&quot;"/>
    <numFmt numFmtId="172" formatCode="_-* #,##0\ _$_-;\-* #,##0\ _$_-;_-* &quot;-&quot;??\ _$_-;_-@_-"/>
    <numFmt numFmtId="173" formatCode="#,##0.00_ ;\-#,##0.00\ "/>
    <numFmt numFmtId="174" formatCode="_ * #,##0.0_ ;_ * \-#,##0.0_ ;_ * &quot;-&quot;??_ ;_ @_ "/>
    <numFmt numFmtId="175" formatCode="_ * #,##0,,_ ;_ * \-#,##0,,_ ;_ * &quot;-&quot;??_ ;_ @_ "/>
    <numFmt numFmtId="176" formatCode="#,##0,,"/>
    <numFmt numFmtId="177" formatCode="_-* #,##0_-;\-* #,##0_-;_-* &quot;-&quot;_-;_-@_-"/>
    <numFmt numFmtId="178" formatCode="_ * #,##0,,_ ;_ * \-#,##0.0_ ;_ * &quot;-&quot;??_ ;_ @_ "/>
    <numFmt numFmtId="179" formatCode="#,##0;[Red]#,##0"/>
    <numFmt numFmtId="180" formatCode="#,##0.0;[Red]#,##0.0"/>
    <numFmt numFmtId="181" formatCode="_(* #,##0.00_);_(* \(#,##0.00\);_(* &quot;-&quot;??_);_(@_)"/>
    <numFmt numFmtId="182" formatCode="_(* #,##0_);_(* \(#,##0\);_(* &quot;-&quot;??_);_(@_)"/>
    <numFmt numFmtId="183" formatCode="0%;\-0%;\ \-\ "/>
    <numFmt numFmtId="184" formatCode="0.00%;\-0.00%;\ \-\ "/>
    <numFmt numFmtId="185" formatCode="mmm\-yyyy"/>
    <numFmt numFmtId="186" formatCode="_ &quot;$&quot;\ \ #,##0.00_ \ \ \ \ \ \ \ ;_ &quot;$&quot;\ \ \-#,##0.00_ ;_ &quot;$&quot;\ \ &quot;-&quot;??_ ;_ @_ "/>
    <numFmt numFmtId="187" formatCode="_ &quot;$&quot;\ \ #,##0.00_ \ \ \ \ \ \ \ ;_ &quot;$&quot;\ \ \-#,##0.00_ \ \ \ \ \ \ \ \ ;_ &quot;$&quot;\ \ &quot;-&quot;\ \ \ \ \ \ \ \ ??_ ;_ @_ "/>
    <numFmt numFmtId="188" formatCode="#,##0\ \ \ \ "/>
    <numFmt numFmtId="189" formatCode="#,##0\ \ \ \ ;\-#,##0\ \ \ \ "/>
    <numFmt numFmtId="190" formatCode="\ \ \ \ @"/>
  </numFmts>
  <fonts count="132">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0"/>
      <color indexed="8"/>
      <name val="Arial"/>
      <family val="2"/>
    </font>
    <font>
      <sz val="8"/>
      <name val="Arial"/>
      <family val="2"/>
    </font>
    <font>
      <sz val="10"/>
      <name val="Arial"/>
      <family val="2"/>
    </font>
    <font>
      <b/>
      <sz val="8"/>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10"/>
      <color indexed="8"/>
      <name val="Arial"/>
      <family val="2"/>
    </font>
    <font>
      <vertAlign val="superscript"/>
      <sz val="10"/>
      <name val="Arial"/>
      <family val="2"/>
    </font>
    <font>
      <vertAlign val="superscript"/>
      <sz val="10"/>
      <color indexed="8"/>
      <name val="Arial"/>
      <family val="2"/>
    </font>
    <font>
      <sz val="8"/>
      <color indexed="8"/>
      <name val="Arial"/>
      <family val="2"/>
    </font>
    <font>
      <sz val="14"/>
      <color indexed="8"/>
      <name val="Arial"/>
      <family val="2"/>
    </font>
    <font>
      <b/>
      <u/>
      <sz val="10"/>
      <name val="Arial"/>
      <family val="2"/>
    </font>
    <font>
      <b/>
      <sz val="8"/>
      <color indexed="8"/>
      <name val="Arial"/>
      <family val="2"/>
    </font>
    <font>
      <sz val="10"/>
      <name val="Southern"/>
    </font>
    <font>
      <b/>
      <sz val="12"/>
      <name val="Arial"/>
      <family val="2"/>
    </font>
    <font>
      <sz val="9"/>
      <name val="Arial"/>
      <family val="2"/>
    </font>
    <font>
      <b/>
      <vertAlign val="superscript"/>
      <sz val="10"/>
      <name val="Arial"/>
      <family val="2"/>
    </font>
    <font>
      <sz val="9"/>
      <name val="Arial Narrow"/>
      <family val="2"/>
    </font>
    <font>
      <sz val="10"/>
      <name val="Arial Narrow"/>
      <family val="2"/>
    </font>
    <font>
      <b/>
      <sz val="10"/>
      <name val="Arial Narrow"/>
      <family val="2"/>
    </font>
    <font>
      <sz val="10"/>
      <name val="Verdana"/>
      <family val="2"/>
    </font>
    <font>
      <b/>
      <sz val="9"/>
      <color indexed="8"/>
      <name val="Arial"/>
      <family val="2"/>
    </font>
    <font>
      <b/>
      <sz val="9"/>
      <name val="Arial"/>
      <family val="2"/>
    </font>
    <font>
      <sz val="9"/>
      <color indexed="8"/>
      <name val="Arial"/>
      <family val="2"/>
    </font>
    <font>
      <sz val="12"/>
      <name val="Arial"/>
      <family val="2"/>
    </font>
    <font>
      <i/>
      <sz val="11"/>
      <name val="Arial"/>
      <family val="2"/>
    </font>
    <font>
      <sz val="10"/>
      <color indexed="9"/>
      <name val="Arial"/>
      <family val="2"/>
    </font>
    <font>
      <sz val="10"/>
      <color indexed="8"/>
      <name val="Arial"/>
      <family val="2"/>
    </font>
    <font>
      <b/>
      <sz val="10"/>
      <color indexed="9"/>
      <name val="Arial"/>
      <family val="2"/>
    </font>
    <font>
      <sz val="8"/>
      <color indexed="8"/>
      <name val="Arial"/>
      <family val="2"/>
    </font>
    <font>
      <sz val="10"/>
      <color indexed="10"/>
      <name val="Arial"/>
      <family val="2"/>
    </font>
    <font>
      <sz val="14"/>
      <color indexed="8"/>
      <name val="Arial"/>
      <family val="2"/>
    </font>
    <font>
      <b/>
      <sz val="10"/>
      <color indexed="8"/>
      <name val="Arial"/>
      <family val="2"/>
    </font>
    <font>
      <sz val="8"/>
      <color indexed="9"/>
      <name val="Arial"/>
      <family val="2"/>
    </font>
    <font>
      <sz val="10"/>
      <color rgb="FF0070C0"/>
      <name val="Arial"/>
      <family val="2"/>
    </font>
    <font>
      <b/>
      <sz val="10"/>
      <color rgb="FF0070C0"/>
      <name val="Arial"/>
      <family val="2"/>
    </font>
    <font>
      <b/>
      <sz val="8"/>
      <color indexed="8"/>
      <name val="Arial"/>
      <family val="2"/>
    </font>
    <font>
      <b/>
      <sz val="10"/>
      <color indexed="10"/>
      <name val="Arial"/>
      <family val="2"/>
    </font>
    <font>
      <sz val="10"/>
      <color rgb="FF00B0F0"/>
      <name val="Arial"/>
      <family val="2"/>
    </font>
    <font>
      <b/>
      <sz val="11"/>
      <color theme="1"/>
      <name val="Calibri"/>
      <family val="2"/>
      <scheme val="minor"/>
    </font>
    <font>
      <sz val="9"/>
      <color indexed="8"/>
      <name val="Arial"/>
      <family val="2"/>
    </font>
    <font>
      <sz val="9"/>
      <color indexed="10"/>
      <name val="Arial"/>
      <family val="2"/>
    </font>
    <font>
      <sz val="11"/>
      <name val="Calibri"/>
      <family val="2"/>
      <scheme val="minor"/>
    </font>
    <font>
      <sz val="11"/>
      <color theme="0"/>
      <name val="Calibri"/>
      <family val="2"/>
      <scheme val="minor"/>
    </font>
    <font>
      <sz val="11"/>
      <color rgb="FF0070C0"/>
      <name val="Arial"/>
      <family val="2"/>
    </font>
    <font>
      <i/>
      <sz val="10"/>
      <color indexed="8"/>
      <name val="Arial"/>
      <family val="2"/>
    </font>
    <font>
      <sz val="10"/>
      <name val="Arial"/>
      <family val="2"/>
    </font>
    <font>
      <b/>
      <sz val="14"/>
      <color rgb="FF0070C0"/>
      <name val="Arial"/>
      <family val="2"/>
    </font>
    <font>
      <b/>
      <sz val="13"/>
      <color rgb="FF0070C0"/>
      <name val="Arial"/>
      <family val="2"/>
    </font>
    <font>
      <b/>
      <sz val="10"/>
      <color theme="1"/>
      <name val="Calibri"/>
      <family val="2"/>
      <scheme val="minor"/>
    </font>
    <font>
      <b/>
      <vertAlign val="superscript"/>
      <sz val="10"/>
      <color theme="1"/>
      <name val="Calibri"/>
      <family val="2"/>
      <scheme val="minor"/>
    </font>
    <font>
      <sz val="10"/>
      <color theme="1"/>
      <name val="Calibri"/>
      <family val="2"/>
      <scheme val="minor"/>
    </font>
    <font>
      <sz val="11"/>
      <name val="Arial"/>
      <family val="2"/>
    </font>
    <font>
      <vertAlign val="superscript"/>
      <sz val="9"/>
      <color theme="1"/>
      <name val="Calibri"/>
      <family val="2"/>
      <scheme val="minor"/>
    </font>
    <font>
      <b/>
      <sz val="15"/>
      <color rgb="FF0070C0"/>
      <name val="Arial"/>
      <family val="2"/>
    </font>
    <font>
      <b/>
      <sz val="17"/>
      <color rgb="FF0070C0"/>
      <name val="Arial"/>
      <family val="2"/>
    </font>
    <font>
      <b/>
      <vertAlign val="superscript"/>
      <sz val="10"/>
      <color rgb="FF0070C0"/>
      <name val="Arial"/>
      <family val="2"/>
    </font>
    <font>
      <b/>
      <sz val="11"/>
      <color rgb="FF0070C0"/>
      <name val="Arial"/>
      <family val="2"/>
    </font>
    <font>
      <b/>
      <sz val="9"/>
      <color rgb="FF0070C0"/>
      <name val="Arial"/>
      <family val="2"/>
    </font>
    <font>
      <b/>
      <sz val="10"/>
      <color rgb="FF0070C0"/>
      <name val="Calibri"/>
      <family val="2"/>
      <scheme val="minor"/>
    </font>
    <font>
      <b/>
      <sz val="8"/>
      <color rgb="FF0070C0"/>
      <name val="Arial"/>
      <family val="2"/>
    </font>
    <font>
      <b/>
      <sz val="9"/>
      <color rgb="FF0070C0"/>
      <name val="Calibri"/>
      <family val="2"/>
      <scheme val="minor"/>
    </font>
    <font>
      <b/>
      <sz val="11"/>
      <color rgb="FF0070C0"/>
      <name val="Calibri"/>
      <family val="2"/>
      <scheme val="minor"/>
    </font>
    <font>
      <b/>
      <vertAlign val="superscript"/>
      <sz val="11"/>
      <color rgb="FF0070C0"/>
      <name val="Calibri"/>
      <family val="2"/>
      <scheme val="minor"/>
    </font>
    <font>
      <b/>
      <sz val="12"/>
      <color rgb="FF0070C0"/>
      <name val="Arial"/>
      <family val="2"/>
    </font>
    <font>
      <b/>
      <sz val="14"/>
      <color indexed="9"/>
      <name val="Arial"/>
      <family val="2"/>
    </font>
    <font>
      <sz val="12"/>
      <color rgb="FF0070C0"/>
      <name val="Arial"/>
      <family val="2"/>
    </font>
    <font>
      <b/>
      <vertAlign val="superscript"/>
      <sz val="9"/>
      <color rgb="FF0070C0"/>
      <name val="Arial"/>
      <family val="2"/>
    </font>
    <font>
      <b/>
      <u/>
      <sz val="10"/>
      <color rgb="FF0070C0"/>
      <name val="Arial"/>
      <family val="2"/>
    </font>
    <font>
      <b/>
      <sz val="10"/>
      <color rgb="FF002060"/>
      <name val="Arial"/>
      <family val="2"/>
    </font>
    <font>
      <b/>
      <sz val="11"/>
      <color rgb="FF7030A0"/>
      <name val="Calibri"/>
      <family val="2"/>
      <scheme val="minor"/>
    </font>
    <font>
      <sz val="11"/>
      <color rgb="FF7030A0"/>
      <name val="Calibri"/>
      <family val="2"/>
      <scheme val="minor"/>
    </font>
    <font>
      <sz val="11"/>
      <color rgb="FF002060"/>
      <name val="Calibri"/>
      <family val="2"/>
      <scheme val="minor"/>
    </font>
    <font>
      <sz val="11"/>
      <color rgb="FF00B050"/>
      <name val="Calibri"/>
      <family val="2"/>
      <scheme val="minor"/>
    </font>
    <font>
      <b/>
      <sz val="10"/>
      <color rgb="FF00B050"/>
      <name val="Arial"/>
      <family val="2"/>
    </font>
    <font>
      <b/>
      <sz val="11"/>
      <color rgb="FFFF0000"/>
      <name val="Calibri"/>
      <family val="2"/>
      <scheme val="minor"/>
    </font>
    <font>
      <sz val="11"/>
      <color rgb="FFFF0000"/>
      <name val="Calibri"/>
      <family val="2"/>
      <scheme val="minor"/>
    </font>
    <font>
      <sz val="10"/>
      <color rgb="FF7030A0"/>
      <name val="Arial"/>
      <family val="2"/>
    </font>
    <font>
      <b/>
      <sz val="10"/>
      <color rgb="FF7030A0"/>
      <name val="Arial"/>
      <family val="2"/>
    </font>
    <font>
      <sz val="8"/>
      <color rgb="FF0070C0"/>
      <name val="Arial"/>
      <family val="2"/>
    </font>
    <font>
      <b/>
      <i/>
      <sz val="10"/>
      <color rgb="FF0070C0"/>
      <name val="Arial"/>
      <family val="2"/>
    </font>
    <font>
      <sz val="9"/>
      <color rgb="FF0070C0"/>
      <name val="Arial"/>
      <family val="2"/>
    </font>
    <font>
      <b/>
      <i/>
      <vertAlign val="superscript"/>
      <sz val="10"/>
      <color rgb="FF0070C0"/>
      <name val="Arial"/>
      <family val="2"/>
    </font>
    <font>
      <sz val="14"/>
      <color rgb="FF0070C0"/>
      <name val="Arial"/>
      <family val="2"/>
    </font>
    <font>
      <sz val="10"/>
      <color theme="4"/>
      <name val="Arial"/>
      <family val="2"/>
    </font>
    <font>
      <b/>
      <sz val="10"/>
      <color theme="4"/>
      <name val="Arial"/>
      <family val="2"/>
    </font>
    <font>
      <sz val="10"/>
      <color rgb="FF0070C0"/>
      <name val="Arial Narrow"/>
      <family val="2"/>
    </font>
    <font>
      <b/>
      <sz val="11"/>
      <name val="Calibri"/>
      <family val="2"/>
      <scheme val="minor"/>
    </font>
    <font>
      <sz val="11"/>
      <color theme="5"/>
      <name val="Calibri"/>
      <family val="2"/>
      <scheme val="minor"/>
    </font>
    <font>
      <b/>
      <sz val="11"/>
      <color theme="5"/>
      <name val="Calibri"/>
      <family val="2"/>
      <scheme val="minor"/>
    </font>
    <font>
      <sz val="10"/>
      <color theme="5"/>
      <name val="Arial"/>
      <family val="2"/>
    </font>
    <font>
      <b/>
      <sz val="11"/>
      <color theme="0"/>
      <name val="Calibri"/>
      <family val="2"/>
      <scheme val="minor"/>
    </font>
    <font>
      <vertAlign val="superscript"/>
      <sz val="10"/>
      <color rgb="FF0070C0"/>
      <name val="Arial Unicode MS"/>
      <family val="2"/>
    </font>
    <font>
      <b/>
      <vertAlign val="superscript"/>
      <sz val="10"/>
      <color theme="4"/>
      <name val="Arial"/>
      <family val="2"/>
    </font>
    <font>
      <i/>
      <sz val="10"/>
      <name val="Arial"/>
      <family val="2"/>
    </font>
    <font>
      <vertAlign val="superscript"/>
      <sz val="8"/>
      <name val="Arial"/>
      <family val="2"/>
    </font>
    <font>
      <b/>
      <sz val="8"/>
      <color theme="1"/>
      <name val="Calibri"/>
      <family val="2"/>
      <scheme val="minor"/>
    </font>
    <font>
      <sz val="8"/>
      <color theme="1"/>
      <name val="Calibri"/>
      <family val="2"/>
      <scheme val="minor"/>
    </font>
    <font>
      <b/>
      <sz val="9"/>
      <color indexed="10"/>
      <name val="Arial"/>
      <family val="2"/>
    </font>
    <font>
      <sz val="9"/>
      <color indexed="9"/>
      <name val="Arial"/>
      <family val="2"/>
    </font>
    <font>
      <b/>
      <sz val="10"/>
      <name val="Calibri"/>
      <family val="2"/>
      <scheme val="minor"/>
    </font>
    <font>
      <sz val="14"/>
      <color indexed="8"/>
      <name val="Arial"/>
      <family val="2"/>
    </font>
    <font>
      <sz val="11"/>
      <color rgb="FF1F497D"/>
      <name val="Calibri"/>
      <family val="2"/>
    </font>
    <font>
      <b/>
      <sz val="8"/>
      <color indexed="9"/>
      <name val="Arial"/>
      <family val="2"/>
    </font>
    <font>
      <sz val="8"/>
      <name val="Verdana"/>
      <family val="2"/>
    </font>
    <font>
      <b/>
      <sz val="10"/>
      <color theme="0"/>
      <name val="Arial"/>
      <family val="2"/>
    </font>
    <font>
      <b/>
      <sz val="10"/>
      <color theme="8" tint="-0.249977111117893"/>
      <name val="Arial"/>
      <family val="2"/>
    </font>
    <font>
      <b/>
      <sz val="10"/>
      <color theme="6" tint="-0.249977111117893"/>
      <name val="Arial"/>
      <family val="2"/>
    </font>
    <font>
      <sz val="10"/>
      <color theme="6" tint="-0.249977111117893"/>
      <name val="Arial"/>
      <family val="2"/>
    </font>
    <font>
      <sz val="11"/>
      <color theme="6" tint="-0.249977111117893"/>
      <name val="Calibri"/>
      <family val="2"/>
      <scheme val="minor"/>
    </font>
    <font>
      <b/>
      <sz val="10"/>
      <color theme="9" tint="-0.249977111117893"/>
      <name val="Arial"/>
      <family val="2"/>
    </font>
    <font>
      <sz val="11"/>
      <color theme="1" tint="0.249977111117893"/>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theme="0"/>
        <bgColor theme="0" tint="-0.14999847407452621"/>
      </patternFill>
    </fill>
    <fill>
      <patternFill patternType="solid">
        <fgColor theme="0"/>
        <bgColor indexed="11"/>
      </patternFill>
    </fill>
    <fill>
      <patternFill patternType="solid">
        <fgColor theme="0"/>
        <bgColor theme="8" tint="0.79998168889431442"/>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4" tint="0.79998168889431442"/>
        <bgColor indexed="64"/>
      </patternFill>
    </fill>
    <fill>
      <patternFill patternType="solid">
        <fgColor theme="0"/>
        <bgColor auto="1"/>
      </patternFill>
    </fill>
    <fill>
      <patternFill patternType="solid">
        <fgColor rgb="FFCCECFF"/>
        <bgColor indexed="64"/>
      </patternFill>
    </fill>
    <fill>
      <patternFill patternType="solid">
        <fgColor rgb="FF00B0F0"/>
        <bgColor auto="1"/>
      </patternFill>
    </fill>
    <fill>
      <patternFill patternType="solid">
        <fgColor theme="4" tint="0.39997558519241921"/>
        <bgColor indexed="64"/>
      </patternFill>
    </fill>
    <fill>
      <patternFill patternType="solid">
        <fgColor theme="4" tint="0.59999389629810485"/>
        <bgColor indexed="64"/>
      </patternFill>
    </fill>
  </fills>
  <borders count="1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medium">
        <color theme="0"/>
      </bottom>
      <diagonal/>
    </border>
    <border>
      <left/>
      <right/>
      <top style="medium">
        <color theme="0"/>
      </top>
      <bottom/>
      <diagonal/>
    </border>
    <border>
      <left style="medium">
        <color rgb="FF00B0F0"/>
      </left>
      <right/>
      <top/>
      <bottom/>
      <diagonal/>
    </border>
    <border>
      <left style="medium">
        <color theme="0"/>
      </left>
      <right/>
      <top/>
      <bottom/>
      <diagonal/>
    </border>
    <border>
      <left/>
      <right style="medium">
        <color theme="0"/>
      </right>
      <top/>
      <bottom style="medium">
        <color theme="0"/>
      </bottom>
      <diagonal/>
    </border>
    <border>
      <left/>
      <right/>
      <top/>
      <bottom style="thin">
        <color theme="0"/>
      </bottom>
      <diagonal/>
    </border>
    <border>
      <left/>
      <right/>
      <top style="dotted">
        <color rgb="FF00B0F0"/>
      </top>
      <bottom style="dotted">
        <color rgb="FF00B0F0"/>
      </bottom>
      <diagonal/>
    </border>
    <border>
      <left/>
      <right/>
      <top/>
      <bottom style="dotted">
        <color rgb="FF00B0F0"/>
      </bottom>
      <diagonal/>
    </border>
    <border>
      <left/>
      <right/>
      <top style="dotted">
        <color rgb="FF00B0F0"/>
      </top>
      <bottom/>
      <diagonal/>
    </border>
    <border>
      <left style="thin">
        <color auto="1"/>
      </left>
      <right style="thin">
        <color auto="1"/>
      </right>
      <top style="thin">
        <color auto="1"/>
      </top>
      <bottom/>
      <diagonal/>
    </border>
    <border>
      <left/>
      <right style="medium">
        <color rgb="FF0070C0"/>
      </right>
      <top/>
      <bottom style="dotted">
        <color rgb="FF00B0F0"/>
      </bottom>
      <diagonal/>
    </border>
    <border>
      <left style="medium">
        <color rgb="FF0070C0"/>
      </left>
      <right style="medium">
        <color rgb="FF0070C0"/>
      </right>
      <top/>
      <bottom style="dotted">
        <color rgb="FF00B0F0"/>
      </bottom>
      <diagonal/>
    </border>
    <border>
      <left style="medium">
        <color rgb="FF0070C0"/>
      </left>
      <right/>
      <top/>
      <bottom style="dotted">
        <color rgb="FF00B0F0"/>
      </bottom>
      <diagonal/>
    </border>
    <border>
      <left/>
      <right style="medium">
        <color rgb="FF0070C0"/>
      </right>
      <top style="dotted">
        <color rgb="FF00B0F0"/>
      </top>
      <bottom style="dotted">
        <color rgb="FF00B0F0"/>
      </bottom>
      <diagonal/>
    </border>
    <border>
      <left style="medium">
        <color rgb="FF0070C0"/>
      </left>
      <right style="medium">
        <color rgb="FF0070C0"/>
      </right>
      <top style="dotted">
        <color rgb="FF00B0F0"/>
      </top>
      <bottom style="dotted">
        <color rgb="FF00B0F0"/>
      </bottom>
      <diagonal/>
    </border>
    <border>
      <left style="medium">
        <color rgb="FF0070C0"/>
      </left>
      <right/>
      <top style="dotted">
        <color rgb="FF00B0F0"/>
      </top>
      <bottom style="dotted">
        <color rgb="FF00B0F0"/>
      </bottom>
      <diagonal/>
    </border>
    <border>
      <left/>
      <right style="medium">
        <color rgb="FF0070C0"/>
      </right>
      <top/>
      <bottom style="medium">
        <color rgb="FF0070C0"/>
      </bottom>
      <diagonal/>
    </border>
    <border>
      <left style="medium">
        <color rgb="FF0070C0"/>
      </left>
      <right style="medium">
        <color rgb="FF0070C0"/>
      </right>
      <top/>
      <bottom style="medium">
        <color rgb="FF0070C0"/>
      </bottom>
      <diagonal/>
    </border>
    <border>
      <left style="medium">
        <color rgb="FF0070C0"/>
      </left>
      <right style="medium">
        <color rgb="FF0070C0"/>
      </right>
      <top style="medium">
        <color theme="0"/>
      </top>
      <bottom style="medium">
        <color rgb="FF0070C0"/>
      </bottom>
      <diagonal/>
    </border>
    <border>
      <left style="medium">
        <color rgb="FF0070C0"/>
      </left>
      <right/>
      <top style="medium">
        <color theme="0"/>
      </top>
      <bottom style="medium">
        <color rgb="FF0070C0"/>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thin">
        <color rgb="FF0070C0"/>
      </top>
      <bottom style="double">
        <color rgb="FF0070C0"/>
      </bottom>
      <diagonal/>
    </border>
    <border>
      <left style="thin">
        <color rgb="FF0070C0"/>
      </left>
      <right style="thin">
        <color rgb="FF0070C0"/>
      </right>
      <top/>
      <bottom style="thin">
        <color rgb="FF0070C0"/>
      </bottom>
      <diagonal/>
    </border>
    <border>
      <left style="thin">
        <color rgb="FF0070C0"/>
      </left>
      <right style="thin">
        <color rgb="FF0070C0"/>
      </right>
      <top style="double">
        <color rgb="FF0070C0"/>
      </top>
      <bottom style="thin">
        <color rgb="FF0070C0"/>
      </bottom>
      <diagonal/>
    </border>
    <border>
      <left/>
      <right/>
      <top/>
      <bottom style="thick">
        <color rgb="FF0070C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right/>
      <top style="thin">
        <color rgb="FF0070C0"/>
      </top>
      <bottom style="thin">
        <color rgb="FF0070C0"/>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bottom style="medium">
        <color rgb="FF0070C0"/>
      </bottom>
      <diagonal/>
    </border>
    <border>
      <left/>
      <right style="medium">
        <color rgb="FF0070C0"/>
      </right>
      <top/>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style="dotted">
        <color rgb="FF00B0F0"/>
      </top>
      <bottom style="medium">
        <color rgb="FF0070C0"/>
      </bottom>
      <diagonal/>
    </border>
    <border>
      <left/>
      <right style="medium">
        <color rgb="FF0070C0"/>
      </right>
      <top style="dotted">
        <color rgb="FF00B0F0"/>
      </top>
      <bottom style="medium">
        <color rgb="FF0070C0"/>
      </bottom>
      <diagonal/>
    </border>
    <border>
      <left/>
      <right/>
      <top style="dotted">
        <color rgb="FF00B0F0"/>
      </top>
      <bottom style="medium">
        <color rgb="FF0070C0"/>
      </bottom>
      <diagonal/>
    </border>
    <border>
      <left style="medium">
        <color rgb="FF0070C0"/>
      </left>
      <right/>
      <top/>
      <bottom style="medium">
        <color rgb="FF0070C0"/>
      </bottom>
      <diagonal/>
    </border>
    <border>
      <left style="medium">
        <color rgb="FF0070C0"/>
      </left>
      <right style="medium">
        <color rgb="FF0070C0"/>
      </right>
      <top/>
      <bottom/>
      <diagonal/>
    </border>
    <border>
      <left/>
      <right/>
      <top style="medium">
        <color rgb="FF0070C0"/>
      </top>
      <bottom/>
      <diagonal/>
    </border>
    <border>
      <left style="medium">
        <color rgb="FF0070C0"/>
      </left>
      <right/>
      <top style="medium">
        <color rgb="FF0070C0"/>
      </top>
      <bottom style="dotted">
        <color rgb="FF00B0F0"/>
      </bottom>
      <diagonal/>
    </border>
    <border>
      <left style="medium">
        <color theme="0"/>
      </left>
      <right/>
      <top/>
      <bottom style="medium">
        <color rgb="FF0070C0"/>
      </bottom>
      <diagonal/>
    </border>
    <border>
      <left style="medium">
        <color rgb="FF0070C0"/>
      </left>
      <right style="medium">
        <color rgb="FF0070C0"/>
      </right>
      <top style="medium">
        <color rgb="FF0070C0"/>
      </top>
      <bottom/>
      <diagonal/>
    </border>
    <border>
      <left/>
      <right style="medium">
        <color rgb="FF0070C0"/>
      </right>
      <top style="dotted">
        <color rgb="FF00B0F0"/>
      </top>
      <bottom/>
      <diagonal/>
    </border>
    <border>
      <left style="medium">
        <color rgb="FF0070C0"/>
      </left>
      <right style="medium">
        <color rgb="FF0070C0"/>
      </right>
      <top style="dotted">
        <color rgb="FF00B0F0"/>
      </top>
      <bottom/>
      <diagonal/>
    </border>
    <border>
      <left style="medium">
        <color rgb="FF0070C0"/>
      </left>
      <right/>
      <top style="dotted">
        <color rgb="FF00B0F0"/>
      </top>
      <bottom/>
      <diagonal/>
    </border>
    <border>
      <left/>
      <right style="medium">
        <color rgb="FF0070C0"/>
      </right>
      <top style="medium">
        <color rgb="FF0070C0"/>
      </top>
      <bottom/>
      <diagonal/>
    </border>
    <border>
      <left/>
      <right/>
      <top/>
      <bottom style="dashed">
        <color rgb="FF00B0F0"/>
      </bottom>
      <diagonal/>
    </border>
    <border>
      <left/>
      <right style="medium">
        <color rgb="FF0070C0"/>
      </right>
      <top/>
      <bottom style="dashed">
        <color rgb="FF00B0F0"/>
      </bottom>
      <diagonal/>
    </border>
    <border>
      <left/>
      <right/>
      <top style="dashed">
        <color rgb="FF00B0F0"/>
      </top>
      <bottom style="medium">
        <color rgb="FF0070C0"/>
      </bottom>
      <diagonal/>
    </border>
    <border>
      <left/>
      <right style="medium">
        <color rgb="FF0070C0"/>
      </right>
      <top style="dashed">
        <color rgb="FF00B0F0"/>
      </top>
      <bottom style="medium">
        <color rgb="FF0070C0"/>
      </bottom>
      <diagonal/>
    </border>
    <border>
      <left/>
      <right/>
      <top style="medium">
        <color rgb="FF0070C0"/>
      </top>
      <bottom style="dashed">
        <color rgb="FF00B0F0"/>
      </bottom>
      <diagonal/>
    </border>
    <border>
      <left/>
      <right style="medium">
        <color rgb="FF0070C0"/>
      </right>
      <top style="medium">
        <color rgb="FF0070C0"/>
      </top>
      <bottom style="dashed">
        <color rgb="FF00B0F0"/>
      </bottom>
      <diagonal/>
    </border>
    <border>
      <left/>
      <right style="medium">
        <color rgb="FF0070C0"/>
      </right>
      <top style="medium">
        <color rgb="FF0070C0"/>
      </top>
      <bottom style="dotted">
        <color rgb="FF00B0F0"/>
      </bottom>
      <diagonal/>
    </border>
    <border>
      <left/>
      <right/>
      <top style="medium">
        <color rgb="FF0070C0"/>
      </top>
      <bottom style="dotted">
        <color rgb="FF00B0F0"/>
      </bottom>
      <diagonal/>
    </border>
    <border>
      <left style="medium">
        <color rgb="FF0070C0"/>
      </left>
      <right/>
      <top/>
      <bottom/>
      <diagonal/>
    </border>
    <border>
      <left style="medium">
        <color rgb="FF00B0F0"/>
      </left>
      <right style="medium">
        <color rgb="FF00B0F0"/>
      </right>
      <top style="medium">
        <color rgb="FF0070C0"/>
      </top>
      <bottom style="medium">
        <color rgb="FF0070C0"/>
      </bottom>
      <diagonal/>
    </border>
    <border>
      <left style="medium">
        <color rgb="FF00B0F0"/>
      </left>
      <right style="medium">
        <color rgb="FF0070C0"/>
      </right>
      <top style="medium">
        <color rgb="FF0070C0"/>
      </top>
      <bottom style="medium">
        <color rgb="FF0070C0"/>
      </bottom>
      <diagonal/>
    </border>
    <border>
      <left/>
      <right style="medium">
        <color rgb="FF00B0F0"/>
      </right>
      <top style="medium">
        <color rgb="FF0070C0"/>
      </top>
      <bottom style="medium">
        <color rgb="FF0070C0"/>
      </bottom>
      <diagonal/>
    </border>
    <border>
      <left/>
      <right style="medium">
        <color theme="0"/>
      </right>
      <top style="medium">
        <color rgb="FF0070C0"/>
      </top>
      <bottom style="medium">
        <color rgb="FF0070C0"/>
      </bottom>
      <diagonal/>
    </border>
    <border>
      <left style="medium">
        <color rgb="FF0070C0"/>
      </left>
      <right style="medium">
        <color rgb="FF0070C0"/>
      </right>
      <top style="medium">
        <color rgb="FF0070C0"/>
      </top>
      <bottom style="thin">
        <color indexed="64"/>
      </bottom>
      <diagonal/>
    </border>
    <border>
      <left style="medium">
        <color rgb="FF0070C0"/>
      </left>
      <right style="medium">
        <color rgb="FF0070C0"/>
      </right>
      <top style="thin">
        <color indexed="64"/>
      </top>
      <bottom style="thin">
        <color indexed="64"/>
      </bottom>
      <diagonal/>
    </border>
    <border>
      <left style="medium">
        <color rgb="FF0070C0"/>
      </left>
      <right style="medium">
        <color rgb="FF0070C0"/>
      </right>
      <top style="thin">
        <color indexed="64"/>
      </top>
      <bottom style="double">
        <color rgb="FF0070C0"/>
      </bottom>
      <diagonal/>
    </border>
    <border>
      <left style="medium">
        <color rgb="FF0070C0"/>
      </left>
      <right style="medium">
        <color rgb="FF0070C0"/>
      </right>
      <top style="dotted">
        <color rgb="FF00B0F0"/>
      </top>
      <bottom style="double">
        <color rgb="FF0070C0"/>
      </bottom>
      <diagonal/>
    </border>
    <border>
      <left/>
      <right style="medium">
        <color rgb="FF0070C0"/>
      </right>
      <top style="dotted">
        <color rgb="FF00B0F0"/>
      </top>
      <bottom style="double">
        <color rgb="FF0070C0"/>
      </bottom>
      <diagonal/>
    </border>
    <border>
      <left/>
      <right/>
      <top style="dotted">
        <color rgb="FF00B0F0"/>
      </top>
      <bottom style="double">
        <color rgb="FF0070C0"/>
      </bottom>
      <diagonal/>
    </border>
    <border>
      <left style="medium">
        <color rgb="FF0070C0"/>
      </left>
      <right style="medium">
        <color rgb="FF0070C0"/>
      </right>
      <top style="double">
        <color rgb="FF0070C0"/>
      </top>
      <bottom style="thin">
        <color indexed="64"/>
      </bottom>
      <diagonal/>
    </border>
    <border>
      <left style="medium">
        <color rgb="FF0070C0"/>
      </left>
      <right style="medium">
        <color rgb="FF0070C0"/>
      </right>
      <top/>
      <bottom style="double">
        <color rgb="FF0070C0"/>
      </bottom>
      <diagonal/>
    </border>
    <border>
      <left/>
      <right style="medium">
        <color rgb="FF0070C0"/>
      </right>
      <top/>
      <bottom style="double">
        <color rgb="FF0070C0"/>
      </bottom>
      <diagonal/>
    </border>
    <border>
      <left/>
      <right/>
      <top/>
      <bottom style="double">
        <color rgb="FF0070C0"/>
      </bottom>
      <diagonal/>
    </border>
    <border>
      <left style="medium">
        <color rgb="FF0070C0"/>
      </left>
      <right style="medium">
        <color rgb="FF0070C0"/>
      </right>
      <top style="double">
        <color rgb="FF0070C0"/>
      </top>
      <bottom/>
      <diagonal/>
    </border>
    <border>
      <left/>
      <right style="medium">
        <color rgb="FF0070C0"/>
      </right>
      <top style="double">
        <color rgb="FF0070C0"/>
      </top>
      <bottom style="dotted">
        <color rgb="FF00B0F0"/>
      </bottom>
      <diagonal/>
    </border>
    <border>
      <left/>
      <right/>
      <top style="double">
        <color rgb="FF0070C0"/>
      </top>
      <bottom style="dotted">
        <color rgb="FF00B0F0"/>
      </bottom>
      <diagonal/>
    </border>
    <border>
      <left style="thin">
        <color indexed="64"/>
      </left>
      <right style="medium">
        <color rgb="FF0070C0"/>
      </right>
      <top/>
      <bottom style="thin">
        <color indexed="64"/>
      </bottom>
      <diagonal/>
    </border>
    <border>
      <left style="thin">
        <color auto="1"/>
      </left>
      <right style="medium">
        <color rgb="FF0070C0"/>
      </right>
      <top style="thin">
        <color auto="1"/>
      </top>
      <bottom style="thin">
        <color auto="1"/>
      </bottom>
      <diagonal/>
    </border>
    <border>
      <left style="thin">
        <color indexed="64"/>
      </left>
      <right style="medium">
        <color rgb="FF0070C0"/>
      </right>
      <top style="thin">
        <color indexed="64"/>
      </top>
      <bottom style="double">
        <color rgb="FF0070C0"/>
      </bottom>
      <diagonal/>
    </border>
    <border>
      <left style="medium">
        <color rgb="FF00B0F0"/>
      </left>
      <right style="medium">
        <color rgb="FF00B0F0"/>
      </right>
      <top style="double">
        <color rgb="FF0070C0"/>
      </top>
      <bottom style="double">
        <color rgb="FF0070C0"/>
      </bottom>
      <diagonal/>
    </border>
    <border>
      <left style="medium">
        <color rgb="FF00B0F0"/>
      </left>
      <right style="medium">
        <color rgb="FF0070C0"/>
      </right>
      <top style="double">
        <color rgb="FF0070C0"/>
      </top>
      <bottom style="double">
        <color rgb="FF0070C0"/>
      </bottom>
      <diagonal/>
    </border>
    <border>
      <left style="medium">
        <color rgb="FF0070C0"/>
      </left>
      <right style="medium">
        <color rgb="FF0070C0"/>
      </right>
      <top style="double">
        <color rgb="FF0070C0"/>
      </top>
      <bottom style="double">
        <color rgb="FF0070C0"/>
      </bottom>
      <diagonal/>
    </border>
    <border>
      <left/>
      <right style="medium">
        <color rgb="FF0070C0"/>
      </right>
      <top style="double">
        <color rgb="FF0070C0"/>
      </top>
      <bottom style="double">
        <color rgb="FF0070C0"/>
      </bottom>
      <diagonal/>
    </border>
    <border>
      <left/>
      <right/>
      <top style="double">
        <color rgb="FF0070C0"/>
      </top>
      <bottom style="double">
        <color rgb="FF0070C0"/>
      </bottom>
      <diagonal/>
    </border>
    <border>
      <left style="medium">
        <color rgb="FF00B0F0"/>
      </left>
      <right style="medium">
        <color rgb="FF00B0F0"/>
      </right>
      <top/>
      <bottom style="medium">
        <color rgb="FF0070C0"/>
      </bottom>
      <diagonal/>
    </border>
    <border>
      <left style="medium">
        <color rgb="FF00B0F0"/>
      </left>
      <right style="medium">
        <color rgb="FF0070C0"/>
      </right>
      <top/>
      <bottom style="medium">
        <color rgb="FF0070C0"/>
      </bottom>
      <diagonal/>
    </border>
    <border>
      <left style="medium">
        <color rgb="FF0070C0"/>
      </left>
      <right style="medium">
        <color rgb="FF0070C0"/>
      </right>
      <top/>
      <bottom style="thin">
        <color indexed="64"/>
      </bottom>
      <diagonal/>
    </border>
    <border>
      <left style="thin">
        <color indexed="64"/>
      </left>
      <right style="medium">
        <color rgb="FF0070C0"/>
      </right>
      <top style="double">
        <color rgb="FF0070C0"/>
      </top>
      <bottom style="thin">
        <color indexed="64"/>
      </bottom>
      <diagonal/>
    </border>
    <border>
      <left style="medium">
        <color rgb="FF00B0F0"/>
      </left>
      <right style="medium">
        <color rgb="FF00B0F0"/>
      </right>
      <top/>
      <bottom style="double">
        <color rgb="FF0070C0"/>
      </bottom>
      <diagonal/>
    </border>
    <border>
      <left style="medium">
        <color rgb="FF00B0F0"/>
      </left>
      <right style="medium">
        <color rgb="FF0070C0"/>
      </right>
      <top/>
      <bottom style="double">
        <color rgb="FF0070C0"/>
      </bottom>
      <diagonal/>
    </border>
    <border>
      <left style="medium">
        <color rgb="FF0070C0"/>
      </left>
      <right style="medium">
        <color rgb="FF0070C0"/>
      </right>
      <top style="medium">
        <color rgb="FF0070C0"/>
      </top>
      <bottom style="dotted">
        <color rgb="FF00B0F0"/>
      </bottom>
      <diagonal/>
    </border>
    <border>
      <left style="medium">
        <color rgb="FF0070C0"/>
      </left>
      <right style="medium">
        <color rgb="FF0070C0"/>
      </right>
      <top style="double">
        <color rgb="FF0070C0"/>
      </top>
      <bottom style="dotted">
        <color rgb="FF00B0F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rgb="FF0070C0"/>
      </bottom>
      <diagonal/>
    </border>
    <border>
      <left/>
      <right style="medium">
        <color rgb="FF00B0F0"/>
      </right>
      <top style="double">
        <color rgb="FF0070C0"/>
      </top>
      <bottom style="double">
        <color rgb="FF0070C0"/>
      </bottom>
      <diagonal/>
    </border>
    <border>
      <left/>
      <right style="medium">
        <color rgb="FF00B0F0"/>
      </right>
      <top/>
      <bottom style="medium">
        <color rgb="FF0070C0"/>
      </bottom>
      <diagonal/>
    </border>
    <border>
      <left/>
      <right style="thin">
        <color indexed="64"/>
      </right>
      <top style="double">
        <color rgb="FF0070C0"/>
      </top>
      <bottom style="thin">
        <color indexed="64"/>
      </bottom>
      <diagonal/>
    </border>
    <border>
      <left/>
      <right style="medium">
        <color rgb="FF00B0F0"/>
      </right>
      <top/>
      <bottom style="double">
        <color rgb="FF0070C0"/>
      </bottom>
      <diagonal/>
    </border>
    <border>
      <left/>
      <right style="medium">
        <color theme="0"/>
      </right>
      <top/>
      <bottom style="medium">
        <color rgb="FF0070C0"/>
      </bottom>
      <diagonal/>
    </border>
    <border>
      <left/>
      <right style="thin">
        <color rgb="FF0070C0"/>
      </right>
      <top/>
      <bottom style="thin">
        <color rgb="FF0070C0"/>
      </bottom>
      <diagonal/>
    </border>
    <border>
      <left style="thin">
        <color rgb="FF0070C0"/>
      </left>
      <right/>
      <top/>
      <bottom style="thin">
        <color rgb="FF0070C0"/>
      </bottom>
      <diagonal/>
    </border>
    <border>
      <left/>
      <right style="thin">
        <color rgb="FF0070C0"/>
      </right>
      <top/>
      <bottom/>
      <diagonal/>
    </border>
    <border>
      <left style="medium">
        <color rgb="FF0070C0"/>
      </left>
      <right style="medium">
        <color theme="0"/>
      </right>
      <top/>
      <bottom style="medium">
        <color rgb="FF0070C0"/>
      </bottom>
      <diagonal/>
    </border>
    <border>
      <left/>
      <right/>
      <top style="medium">
        <color theme="0"/>
      </top>
      <bottom style="medium">
        <color rgb="FF0070C0"/>
      </bottom>
      <diagonal/>
    </border>
    <border>
      <left style="medium">
        <color rgb="FF0070C0"/>
      </left>
      <right/>
      <top style="medium">
        <color rgb="FF0070C0"/>
      </top>
      <bottom/>
      <diagonal/>
    </border>
    <border>
      <left style="medium">
        <color rgb="FF0070C0"/>
      </left>
      <right/>
      <top style="dotted">
        <color rgb="FF00B0F0"/>
      </top>
      <bottom style="medium">
        <color rgb="FF0070C0"/>
      </bottom>
      <diagonal/>
    </border>
    <border>
      <left style="medium">
        <color rgb="FF0070C0"/>
      </left>
      <right style="medium">
        <color theme="0"/>
      </right>
      <top style="medium">
        <color rgb="FF0070C0"/>
      </top>
      <bottom style="medium">
        <color rgb="FF0070C0"/>
      </bottom>
      <diagonal/>
    </border>
    <border>
      <left style="medium">
        <color theme="0"/>
      </left>
      <right style="medium">
        <color rgb="FF0070C0"/>
      </right>
      <top/>
      <bottom style="medium">
        <color rgb="FF0070C0"/>
      </bottom>
      <diagonal/>
    </border>
    <border>
      <left/>
      <right style="medium">
        <color rgb="FF0070C0"/>
      </right>
      <top style="medium">
        <color theme="0"/>
      </top>
      <bottom style="medium">
        <color rgb="FF0070C0"/>
      </bottom>
      <diagonal/>
    </border>
    <border>
      <left/>
      <right style="medium">
        <color rgb="FF0070C0"/>
      </right>
      <top/>
      <bottom style="medium">
        <color theme="0"/>
      </bottom>
      <diagonal/>
    </border>
    <border>
      <left style="medium">
        <color rgb="FF0070C0"/>
      </left>
      <right style="medium">
        <color rgb="FF0070C0"/>
      </right>
      <top/>
      <bottom style="medium">
        <color theme="0"/>
      </bottom>
      <diagonal/>
    </border>
    <border>
      <left style="medium">
        <color theme="0"/>
      </left>
      <right style="medium">
        <color rgb="FF0070C0"/>
      </right>
      <top style="medium">
        <color theme="0"/>
      </top>
      <bottom style="medium">
        <color rgb="FF0070C0"/>
      </bottom>
      <diagonal/>
    </border>
    <border>
      <left style="medium">
        <color theme="0"/>
      </left>
      <right style="medium">
        <color rgb="FF0070C0"/>
      </right>
      <top/>
      <bottom/>
      <diagonal/>
    </border>
    <border>
      <left style="medium">
        <color theme="0"/>
      </left>
      <right style="medium">
        <color rgb="FF0070C0"/>
      </right>
      <top style="medium">
        <color rgb="FF0070C0"/>
      </top>
      <bottom style="dotted">
        <color rgb="FF00B0F0"/>
      </bottom>
      <diagonal/>
    </border>
    <border>
      <left style="medium">
        <color theme="0"/>
      </left>
      <right style="medium">
        <color rgb="FF0070C0"/>
      </right>
      <top style="dotted">
        <color rgb="FF00B0F0"/>
      </top>
      <bottom style="dotted">
        <color rgb="FF00B0F0"/>
      </bottom>
      <diagonal/>
    </border>
    <border>
      <left/>
      <right style="thin">
        <color theme="0"/>
      </right>
      <top/>
      <bottom/>
      <diagonal/>
    </border>
    <border>
      <left style="medium">
        <color rgb="FF0070C0"/>
      </left>
      <right style="thin">
        <color theme="0"/>
      </right>
      <top style="medium">
        <color theme="0"/>
      </top>
      <bottom style="medium">
        <color rgb="FF0070C0"/>
      </bottom>
      <diagonal/>
    </border>
    <border>
      <left style="medium">
        <color rgb="FF0070C0"/>
      </left>
      <right style="thin">
        <color theme="0"/>
      </right>
      <top style="medium">
        <color rgb="FF0070C0"/>
      </top>
      <bottom style="dotted">
        <color rgb="FF00B0F0"/>
      </bottom>
      <diagonal/>
    </border>
    <border>
      <left style="medium">
        <color rgb="FF0070C0"/>
      </left>
      <right style="thin">
        <color theme="0"/>
      </right>
      <top style="dotted">
        <color rgb="FF00B0F0"/>
      </top>
      <bottom style="dotted">
        <color rgb="FF00B0F0"/>
      </bottom>
      <diagonal/>
    </border>
    <border>
      <left style="medium">
        <color theme="0"/>
      </left>
      <right style="medium">
        <color rgb="FF0070C0"/>
      </right>
      <top/>
      <bottom style="dotted">
        <color rgb="FF00B0F0"/>
      </bottom>
      <diagonal/>
    </border>
    <border>
      <left style="medium">
        <color theme="0"/>
      </left>
      <right style="medium">
        <color rgb="FF0070C0"/>
      </right>
      <top style="dotted">
        <color rgb="FF00B0F0"/>
      </top>
      <bottom style="medium">
        <color theme="0"/>
      </bottom>
      <diagonal/>
    </border>
    <border>
      <left style="medium">
        <color rgb="FF0070C0"/>
      </left>
      <right style="medium">
        <color rgb="FF0070C0"/>
      </right>
      <top style="dotted">
        <color rgb="FF00B0F0"/>
      </top>
      <bottom style="medium">
        <color theme="0"/>
      </bottom>
      <diagonal/>
    </border>
    <border>
      <left style="medium">
        <color rgb="FF0070C0"/>
      </left>
      <right/>
      <top style="dotted">
        <color rgb="FF00B0F0"/>
      </top>
      <bottom style="medium">
        <color theme="0"/>
      </bottom>
      <diagonal/>
    </border>
    <border>
      <left/>
      <right style="medium">
        <color theme="0"/>
      </right>
      <top style="medium">
        <color theme="0"/>
      </top>
      <bottom style="medium">
        <color rgb="FF0070C0"/>
      </bottom>
      <diagonal/>
    </border>
    <border>
      <left/>
      <right style="medium">
        <color rgb="FF0070C0"/>
      </right>
      <top style="thin">
        <color rgb="FF0070C0"/>
      </top>
      <bottom style="thin">
        <color rgb="FF0070C0"/>
      </bottom>
      <diagonal/>
    </border>
    <border>
      <left style="medium">
        <color rgb="FF0070C0"/>
      </left>
      <right style="medium">
        <color rgb="FF0070C0"/>
      </right>
      <top style="thin">
        <color rgb="FF0070C0"/>
      </top>
      <bottom style="thin">
        <color rgb="FF0070C0"/>
      </bottom>
      <diagonal/>
    </border>
    <border>
      <left/>
      <right style="medium">
        <color rgb="FF0070C0"/>
      </right>
      <top style="thin">
        <color indexed="64"/>
      </top>
      <bottom style="thin">
        <color indexed="64"/>
      </bottom>
      <diagonal/>
    </border>
    <border>
      <left style="medium">
        <color rgb="FF0070C0"/>
      </left>
      <right/>
      <top style="medium">
        <color rgb="FF0070C0"/>
      </top>
      <bottom style="dotted">
        <color rgb="FF0070C0"/>
      </bottom>
      <diagonal/>
    </border>
    <border>
      <left style="medium">
        <color rgb="FF0070C0"/>
      </left>
      <right style="medium">
        <color rgb="FF0070C0"/>
      </right>
      <top style="medium">
        <color rgb="FF0070C0"/>
      </top>
      <bottom style="dotted">
        <color rgb="FF0070C0"/>
      </bottom>
      <diagonal/>
    </border>
    <border>
      <left/>
      <right style="medium">
        <color rgb="FF0070C0"/>
      </right>
      <top style="medium">
        <color rgb="FF0070C0"/>
      </top>
      <bottom style="dotted">
        <color rgb="FF0070C0"/>
      </bottom>
      <diagonal/>
    </border>
    <border>
      <left/>
      <right/>
      <top style="medium">
        <color rgb="FF0070C0"/>
      </top>
      <bottom style="dotted">
        <color rgb="FF0070C0"/>
      </bottom>
      <diagonal/>
    </border>
    <border>
      <left style="medium">
        <color rgb="FF0070C0"/>
      </left>
      <right style="medium">
        <color rgb="FF0070C0"/>
      </right>
      <top/>
      <bottom style="dotted">
        <color rgb="FF0070C0"/>
      </bottom>
      <diagonal/>
    </border>
    <border>
      <left/>
      <right style="medium">
        <color rgb="FF0070C0"/>
      </right>
      <top/>
      <bottom style="dotted">
        <color rgb="FF0070C0"/>
      </bottom>
      <diagonal/>
    </border>
    <border>
      <left/>
      <right/>
      <top/>
      <bottom style="dotted">
        <color rgb="FF0070C0"/>
      </bottom>
      <diagonal/>
    </border>
    <border>
      <left style="medium">
        <color rgb="FF0070C0"/>
      </left>
      <right style="medium">
        <color rgb="FF0070C0"/>
      </right>
      <top style="dotted">
        <color rgb="FF0070C0"/>
      </top>
      <bottom style="medium">
        <color rgb="FF0070C0"/>
      </bottom>
      <diagonal/>
    </border>
    <border>
      <left/>
      <right style="medium">
        <color rgb="FF0070C0"/>
      </right>
      <top style="dotted">
        <color rgb="FF0070C0"/>
      </top>
      <bottom style="medium">
        <color rgb="FF0070C0"/>
      </bottom>
      <diagonal/>
    </border>
    <border>
      <left/>
      <right/>
      <top style="dotted">
        <color rgb="FF0070C0"/>
      </top>
      <bottom style="medium">
        <color rgb="FF0070C0"/>
      </bottom>
      <diagonal/>
    </border>
    <border>
      <left style="medium">
        <color rgb="FF0070C0"/>
      </left>
      <right style="medium">
        <color rgb="FF0070C0"/>
      </right>
      <top style="dotted">
        <color rgb="FF0070C0"/>
      </top>
      <bottom style="dotted">
        <color rgb="FF0070C0"/>
      </bottom>
      <diagonal/>
    </border>
    <border>
      <left/>
      <right style="medium">
        <color rgb="FF0070C0"/>
      </right>
      <top style="dotted">
        <color rgb="FF0070C0"/>
      </top>
      <bottom style="dotted">
        <color rgb="FF0070C0"/>
      </bottom>
      <diagonal/>
    </border>
    <border>
      <left/>
      <right/>
      <top/>
      <bottom style="thin">
        <color rgb="FF0070C0"/>
      </bottom>
      <diagonal/>
    </border>
    <border>
      <left style="medium">
        <color rgb="FF0070C0"/>
      </left>
      <right style="double">
        <color rgb="FF0070C0"/>
      </right>
      <top/>
      <bottom style="medium">
        <color rgb="FF0070C0"/>
      </bottom>
      <diagonal/>
    </border>
    <border>
      <left style="medium">
        <color rgb="FF0070C0"/>
      </left>
      <right style="double">
        <color rgb="FF0070C0"/>
      </right>
      <top/>
      <bottom/>
      <diagonal/>
    </border>
    <border>
      <left style="medium">
        <color rgb="FF0070C0"/>
      </left>
      <right style="double">
        <color rgb="FF0070C0"/>
      </right>
      <top style="dotted">
        <color rgb="FF00B0F0"/>
      </top>
      <bottom style="dotted">
        <color rgb="FF00B0F0"/>
      </bottom>
      <diagonal/>
    </border>
    <border>
      <left/>
      <right style="double">
        <color rgb="FF0070C0"/>
      </right>
      <top style="medium">
        <color rgb="FF0070C0"/>
      </top>
      <bottom style="medium">
        <color rgb="FF0070C0"/>
      </bottom>
      <diagonal/>
    </border>
    <border>
      <left style="double">
        <color rgb="FF0070C0"/>
      </left>
      <right/>
      <top style="medium">
        <color rgb="FF0070C0"/>
      </top>
      <bottom style="medium">
        <color rgb="FF0070C0"/>
      </bottom>
      <diagonal/>
    </border>
    <border>
      <left style="thin">
        <color rgb="FF0070C0"/>
      </left>
      <right/>
      <top/>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right style="medium">
        <color rgb="FF0070C0"/>
      </right>
      <top style="dotted">
        <color rgb="FF00B0F0"/>
      </top>
      <bottom style="dashed">
        <color rgb="FF00B0F0"/>
      </bottom>
      <diagonal/>
    </border>
    <border>
      <left/>
      <right style="medium">
        <color rgb="FF0070C0"/>
      </right>
      <top style="medium">
        <color rgb="FF0070C0"/>
      </top>
      <bottom style="thin">
        <color indexed="64"/>
      </bottom>
      <diagonal/>
    </border>
    <border>
      <left/>
      <right style="medium">
        <color rgb="FF0070C0"/>
      </right>
      <top style="thin">
        <color indexed="64"/>
      </top>
      <bottom style="dotted">
        <color rgb="FF00B0F0"/>
      </bottom>
      <diagonal/>
    </border>
    <border>
      <left style="thin">
        <color rgb="FF0070C0"/>
      </left>
      <right style="thin">
        <color rgb="FF0070C0"/>
      </right>
      <top style="thin">
        <color rgb="FF0070C0"/>
      </top>
      <bottom/>
      <diagonal/>
    </border>
    <border>
      <left style="medium">
        <color rgb="FF0070C0"/>
      </left>
      <right/>
      <top style="dotted">
        <color rgb="FF0070C0"/>
      </top>
      <bottom style="dotted">
        <color rgb="FF0070C0"/>
      </bottom>
      <diagonal/>
    </border>
    <border>
      <left style="medium">
        <color rgb="FF0070C0"/>
      </left>
      <right/>
      <top style="dotted">
        <color rgb="FF0070C0"/>
      </top>
      <bottom style="medium">
        <color rgb="FF0070C0"/>
      </bottom>
      <diagonal/>
    </border>
    <border>
      <left style="medium">
        <color rgb="FF0070C0"/>
      </left>
      <right/>
      <top/>
      <bottom style="dotted">
        <color rgb="FF0070C0"/>
      </bottom>
      <diagonal/>
    </border>
    <border>
      <left/>
      <right style="medium">
        <color rgb="FF0070C0"/>
      </right>
      <top style="dotted">
        <color rgb="FF00B0F0"/>
      </top>
      <bottom style="dotted">
        <color rgb="FF0070C0"/>
      </bottom>
      <diagonal/>
    </border>
    <border>
      <left/>
      <right/>
      <top style="dotted">
        <color rgb="FF0070C0"/>
      </top>
      <bottom style="dotted">
        <color rgb="FF0070C0"/>
      </bottom>
      <diagonal/>
    </border>
    <border>
      <left style="thin">
        <color indexed="64"/>
      </left>
      <right style="thin">
        <color indexed="64"/>
      </right>
      <top style="medium">
        <color rgb="FF0070C0"/>
      </top>
      <bottom style="medium">
        <color rgb="FF0070C0"/>
      </bottom>
      <diagonal/>
    </border>
    <border>
      <left style="medium">
        <color rgb="FF0070C0"/>
      </left>
      <right style="thin">
        <color indexed="64"/>
      </right>
      <top style="medium">
        <color rgb="FF0070C0"/>
      </top>
      <bottom style="medium">
        <color rgb="FF0070C0"/>
      </bottom>
      <diagonal/>
    </border>
    <border>
      <left style="medium">
        <color rgb="FF0070C0"/>
      </left>
      <right style="thin">
        <color auto="1"/>
      </right>
      <top style="dotted">
        <color rgb="FF0070C0"/>
      </top>
      <bottom style="dotted">
        <color rgb="FF0070C0"/>
      </bottom>
      <diagonal/>
    </border>
    <border>
      <left style="medium">
        <color rgb="FF0070C0"/>
      </left>
      <right style="thin">
        <color auto="1"/>
      </right>
      <top style="dotted">
        <color rgb="FF0070C0"/>
      </top>
      <bottom style="double">
        <color rgb="FF0070C0"/>
      </bottom>
      <diagonal/>
    </border>
    <border>
      <left style="medium">
        <color rgb="FF0070C0"/>
      </left>
      <right style="thin">
        <color auto="1"/>
      </right>
      <top/>
      <bottom style="dotted">
        <color rgb="FF0070C0"/>
      </bottom>
      <diagonal/>
    </border>
    <border>
      <left style="medium">
        <color rgb="FF0070C0"/>
      </left>
      <right style="thin">
        <color auto="1"/>
      </right>
      <top/>
      <bottom style="double">
        <color rgb="FF0070C0"/>
      </bottom>
      <diagonal/>
    </border>
    <border>
      <left style="medium">
        <color rgb="FF0070C0"/>
      </left>
      <right style="thin">
        <color indexed="64"/>
      </right>
      <top style="double">
        <color rgb="FF0070C0"/>
      </top>
      <bottom style="double">
        <color rgb="FF0070C0"/>
      </bottom>
      <diagonal/>
    </border>
    <border>
      <left style="medium">
        <color rgb="FF0070C0"/>
      </left>
      <right style="medium">
        <color rgb="FF0070C0"/>
      </right>
      <top style="double">
        <color rgb="FF0070C0"/>
      </top>
      <bottom style="dotted">
        <color rgb="FF0070C0"/>
      </bottom>
      <diagonal/>
    </border>
    <border>
      <left style="medium">
        <color rgb="FF0070C0"/>
      </left>
      <right style="medium">
        <color rgb="FF0070C0"/>
      </right>
      <top style="dotted">
        <color rgb="FF0070C0"/>
      </top>
      <bottom style="double">
        <color rgb="FF0070C0"/>
      </bottom>
      <diagonal/>
    </border>
    <border>
      <left style="thin">
        <color auto="1"/>
      </left>
      <right style="thin">
        <color auto="1"/>
      </right>
      <top style="double">
        <color rgb="FF0070C0"/>
      </top>
      <bottom style="double">
        <color rgb="FF0070C0"/>
      </bottom>
      <diagonal/>
    </border>
    <border>
      <left style="thin">
        <color indexed="64"/>
      </left>
      <right/>
      <top style="medium">
        <color rgb="FF0070C0"/>
      </top>
      <bottom style="medium">
        <color rgb="FF0070C0"/>
      </bottom>
      <diagonal/>
    </border>
    <border>
      <left style="medium">
        <color rgb="FF0070C0"/>
      </left>
      <right/>
      <top style="dotted">
        <color rgb="FF0070C0"/>
      </top>
      <bottom style="double">
        <color rgb="FF0070C0"/>
      </bottom>
      <diagonal/>
    </border>
    <border>
      <left style="medium">
        <color rgb="FF0070C0"/>
      </left>
      <right/>
      <top style="double">
        <color rgb="FF0070C0"/>
      </top>
      <bottom style="dotted">
        <color rgb="FF0070C0"/>
      </bottom>
      <diagonal/>
    </border>
    <border>
      <left/>
      <right/>
      <top style="double">
        <color rgb="FF0070C0"/>
      </top>
      <bottom style="dotted">
        <color rgb="FF0070C0"/>
      </bottom>
      <diagonal/>
    </border>
    <border>
      <left/>
      <right/>
      <top style="dotted">
        <color rgb="FF0070C0"/>
      </top>
      <bottom style="double">
        <color rgb="FF0070C0"/>
      </bottom>
      <diagonal/>
    </border>
    <border>
      <left style="thin">
        <color auto="1"/>
      </left>
      <right/>
      <top style="double">
        <color rgb="FF0070C0"/>
      </top>
      <bottom style="double">
        <color rgb="FF0070C0"/>
      </bottom>
      <diagonal/>
    </border>
    <border>
      <left style="thin">
        <color rgb="FF0070C0"/>
      </left>
      <right/>
      <top style="double">
        <color rgb="FF0070C0"/>
      </top>
      <bottom style="thin">
        <color rgb="FF0070C0"/>
      </bottom>
      <diagonal/>
    </border>
    <border>
      <left/>
      <right style="thin">
        <color rgb="FF0070C0"/>
      </right>
      <top style="double">
        <color rgb="FF0070C0"/>
      </top>
      <bottom style="thin">
        <color rgb="FF0070C0"/>
      </bottom>
      <diagonal/>
    </border>
    <border>
      <left style="thin">
        <color rgb="FF0070C0"/>
      </left>
      <right/>
      <top style="thin">
        <color rgb="FF0070C0"/>
      </top>
      <bottom style="double">
        <color rgb="FF0070C0"/>
      </bottom>
      <diagonal/>
    </border>
    <border>
      <left/>
      <right style="thin">
        <color rgb="FF0070C0"/>
      </right>
      <top style="thin">
        <color rgb="FF0070C0"/>
      </top>
      <bottom style="double">
        <color rgb="FF0070C0"/>
      </bottom>
      <diagonal/>
    </border>
    <border>
      <left style="medium">
        <color rgb="FF0070C0"/>
      </left>
      <right style="double">
        <color rgb="FF0070C0"/>
      </right>
      <top style="medium">
        <color rgb="FF0070C0"/>
      </top>
      <bottom style="dotted">
        <color rgb="FF0070C0"/>
      </bottom>
      <diagonal/>
    </border>
    <border>
      <left style="medium">
        <color rgb="FF0070C0"/>
      </left>
      <right style="double">
        <color rgb="FF0070C0"/>
      </right>
      <top style="dotted">
        <color rgb="FF0070C0"/>
      </top>
      <bottom style="dotted">
        <color rgb="FF0070C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rgb="FF0070C0"/>
      </left>
      <right style="thin">
        <color auto="1"/>
      </right>
      <top style="thin">
        <color rgb="FF0070C0"/>
      </top>
      <bottom style="thin">
        <color rgb="FF0070C0"/>
      </bottom>
      <diagonal/>
    </border>
    <border>
      <left style="thin">
        <color auto="1"/>
      </left>
      <right style="thin">
        <color auto="1"/>
      </right>
      <top style="thin">
        <color rgb="FF0070C0"/>
      </top>
      <bottom style="thin">
        <color rgb="FF0070C0"/>
      </bottom>
      <diagonal/>
    </border>
    <border>
      <left style="thin">
        <color indexed="64"/>
      </left>
      <right/>
      <top style="thin">
        <color rgb="FF0070C0"/>
      </top>
      <bottom style="thin">
        <color rgb="FF0070C0"/>
      </bottom>
      <diagonal/>
    </border>
    <border>
      <left style="medium">
        <color rgb="FF00B0F0"/>
      </left>
      <right style="medium">
        <color rgb="FF00B0F0"/>
      </right>
      <top style="dotted">
        <color theme="1" tint="0.499984740745262"/>
      </top>
      <bottom style="dotted">
        <color theme="1" tint="0.499984740745262"/>
      </bottom>
      <diagonal/>
    </border>
    <border>
      <left style="medium">
        <color rgb="FF00B0F0"/>
      </left>
      <right style="medium">
        <color rgb="FF00B0F0"/>
      </right>
      <top style="medium">
        <color rgb="FF00B0F0"/>
      </top>
      <bottom/>
      <diagonal/>
    </border>
    <border>
      <left style="medium">
        <color rgb="FF00B0F0"/>
      </left>
      <right style="medium">
        <color rgb="FF00B0F0"/>
      </right>
      <top/>
      <bottom style="medium">
        <color rgb="FF00B0F0"/>
      </bottom>
      <diagonal/>
    </border>
    <border>
      <left style="medium">
        <color rgb="FF0070C0"/>
      </left>
      <right style="thin">
        <color indexed="64"/>
      </right>
      <top style="medium">
        <color rgb="FF0070C0"/>
      </top>
      <bottom style="dotted">
        <color rgb="FF0070C0"/>
      </bottom>
      <diagonal/>
    </border>
  </borders>
  <cellStyleXfs count="66">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2" fillId="4" borderId="0" applyNumberFormat="0" applyBorder="0" applyAlignment="0" applyProtection="0"/>
    <xf numFmtId="0" fontId="13" fillId="16" borderId="1" applyNumberFormat="0" applyAlignment="0" applyProtection="0"/>
    <xf numFmtId="0" fontId="14" fillId="17" borderId="2" applyNumberFormat="0" applyAlignment="0" applyProtection="0"/>
    <xf numFmtId="0" fontId="15" fillId="0" borderId="3" applyNumberFormat="0" applyFill="0" applyAlignment="0" applyProtection="0"/>
    <xf numFmtId="0" fontId="16" fillId="0" borderId="0" applyNumberFormat="0" applyFill="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21" borderId="0" applyNumberFormat="0" applyBorder="0" applyAlignment="0" applyProtection="0"/>
    <xf numFmtId="0" fontId="17" fillId="7" borderId="1" applyNumberFormat="0" applyAlignment="0" applyProtection="0"/>
    <xf numFmtId="0" fontId="9" fillId="0" borderId="0" applyNumberFormat="0" applyFill="0" applyBorder="0" applyAlignment="0" applyProtection="0">
      <alignment vertical="top"/>
      <protection locked="0"/>
    </xf>
    <xf numFmtId="0" fontId="18" fillId="3" borderId="0" applyNumberFormat="0" applyBorder="0" applyAlignment="0" applyProtection="0"/>
    <xf numFmtId="43" fontId="3" fillId="0" borderId="0" applyFont="0" applyFill="0" applyBorder="0" applyAlignment="0" applyProtection="0"/>
    <xf numFmtId="181" fontId="7" fillId="0" borderId="0" applyFont="0" applyFill="0" applyBorder="0" applyAlignment="0" applyProtection="0"/>
    <xf numFmtId="0" fontId="19" fillId="22" borderId="0" applyNumberFormat="0" applyBorder="0" applyAlignment="0" applyProtection="0"/>
    <xf numFmtId="0" fontId="40" fillId="0" borderId="0"/>
    <xf numFmtId="0" fontId="7" fillId="0" borderId="0"/>
    <xf numFmtId="0" fontId="33" fillId="0" borderId="0"/>
    <xf numFmtId="0" fontId="44" fillId="0" borderId="0"/>
    <xf numFmtId="0" fontId="3" fillId="23" borderId="4" applyNumberFormat="0" applyFont="0" applyAlignment="0" applyProtection="0"/>
    <xf numFmtId="9" fontId="3" fillId="0" borderId="0" applyFont="0" applyFill="0" applyBorder="0" applyAlignment="0" applyProtection="0"/>
    <xf numFmtId="0" fontId="20" fillId="16" borderId="5"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6" applyNumberFormat="0" applyFill="0" applyAlignment="0" applyProtection="0"/>
    <xf numFmtId="0" fontId="16" fillId="0" borderId="7" applyNumberFormat="0" applyFill="0" applyAlignment="0" applyProtection="0"/>
    <xf numFmtId="0" fontId="25" fillId="0" borderId="8" applyNumberFormat="0" applyFill="0" applyAlignment="0" applyProtection="0"/>
    <xf numFmtId="44" fontId="66"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13" fillId="16" borderId="187" applyNumberFormat="0" applyAlignment="0" applyProtection="0"/>
    <xf numFmtId="0" fontId="17" fillId="7" borderId="18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23" borderId="188" applyNumberFormat="0" applyFont="0" applyAlignment="0" applyProtection="0"/>
    <xf numFmtId="0" fontId="20" fillId="16" borderId="189" applyNumberFormat="0" applyAlignment="0" applyProtection="0"/>
    <xf numFmtId="0" fontId="25" fillId="0" borderId="190" applyNumberFormat="0" applyFill="0" applyAlignment="0" applyProtection="0"/>
    <xf numFmtId="44" fontId="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1997">
    <xf numFmtId="0" fontId="0" fillId="0" borderId="0" xfId="0"/>
    <xf numFmtId="3" fontId="26" fillId="0" borderId="0" xfId="0" applyNumberFormat="1" applyFont="1"/>
    <xf numFmtId="0" fontId="7" fillId="0" borderId="0" xfId="0" applyFont="1" applyBorder="1"/>
    <xf numFmtId="0" fontId="26" fillId="24" borderId="0" xfId="0" applyFont="1" applyFill="1" applyBorder="1"/>
    <xf numFmtId="0" fontId="26" fillId="25" borderId="0" xfId="0" applyFont="1" applyFill="1" applyBorder="1"/>
    <xf numFmtId="0" fontId="0" fillId="25" borderId="0" xfId="0" applyFill="1"/>
    <xf numFmtId="2" fontId="7" fillId="0" borderId="0" xfId="0" applyNumberFormat="1" applyFont="1" applyBorder="1"/>
    <xf numFmtId="0" fontId="6" fillId="25" borderId="0" xfId="0" applyFont="1" applyFill="1" applyBorder="1"/>
    <xf numFmtId="0" fontId="26" fillId="25" borderId="0" xfId="0" applyFont="1" applyFill="1"/>
    <xf numFmtId="0" fontId="46" fillId="25" borderId="0" xfId="0" applyFont="1" applyFill="1"/>
    <xf numFmtId="0" fontId="47" fillId="25" borderId="0" xfId="0" applyFont="1" applyFill="1" applyBorder="1"/>
    <xf numFmtId="0" fontId="47" fillId="0" borderId="0" xfId="0" applyFont="1"/>
    <xf numFmtId="0" fontId="7" fillId="25" borderId="0" xfId="0" applyFont="1" applyFill="1"/>
    <xf numFmtId="0" fontId="7" fillId="0" borderId="0" xfId="0" applyFont="1"/>
    <xf numFmtId="0" fontId="6" fillId="25" borderId="0" xfId="0" applyFont="1" applyFill="1"/>
    <xf numFmtId="0" fontId="47" fillId="25" borderId="0" xfId="0" applyFont="1" applyFill="1"/>
    <xf numFmtId="3" fontId="26" fillId="25" borderId="0" xfId="0" applyNumberFormat="1" applyFont="1" applyFill="1"/>
    <xf numFmtId="0" fontId="49" fillId="25" borderId="0" xfId="0" applyFont="1" applyFill="1"/>
    <xf numFmtId="0" fontId="29" fillId="25" borderId="0" xfId="0" applyFont="1" applyFill="1" applyAlignment="1">
      <alignment vertical="center"/>
    </xf>
    <xf numFmtId="3" fontId="29" fillId="25" borderId="0" xfId="0" applyNumberFormat="1" applyFont="1" applyFill="1"/>
    <xf numFmtId="0" fontId="29" fillId="25" borderId="0" xfId="0" applyFont="1" applyFill="1"/>
    <xf numFmtId="167" fontId="47" fillId="25" borderId="0" xfId="33" applyNumberFormat="1" applyFont="1" applyFill="1"/>
    <xf numFmtId="0" fontId="50" fillId="25" borderId="0" xfId="0" applyFont="1" applyFill="1"/>
    <xf numFmtId="3" fontId="47" fillId="0" borderId="0" xfId="0" applyNumberFormat="1" applyFont="1"/>
    <xf numFmtId="167" fontId="47" fillId="25" borderId="0" xfId="33" applyNumberFormat="1" applyFont="1" applyFill="1" applyBorder="1"/>
    <xf numFmtId="17" fontId="47" fillId="25" borderId="0" xfId="0" applyNumberFormat="1" applyFont="1" applyFill="1"/>
    <xf numFmtId="3" fontId="26" fillId="25" borderId="0" xfId="37" applyNumberFormat="1" applyFont="1" applyFill="1"/>
    <xf numFmtId="3" fontId="26" fillId="25" borderId="0" xfId="37" applyNumberFormat="1" applyFont="1" applyFill="1" applyBorder="1"/>
    <xf numFmtId="167" fontId="52" fillId="25" borderId="0" xfId="33" applyNumberFormat="1" applyFont="1" applyFill="1" applyBorder="1"/>
    <xf numFmtId="3" fontId="0" fillId="25" borderId="0" xfId="0" applyNumberFormat="1" applyFill="1"/>
    <xf numFmtId="3" fontId="46" fillId="25" borderId="0" xfId="0" applyNumberFormat="1" applyFont="1" applyFill="1"/>
    <xf numFmtId="3" fontId="47" fillId="25" borderId="0" xfId="0" applyNumberFormat="1" applyFont="1" applyFill="1"/>
    <xf numFmtId="0" fontId="8" fillId="0" borderId="0" xfId="0" applyFont="1"/>
    <xf numFmtId="0" fontId="46" fillId="25" borderId="0" xfId="0" applyFont="1" applyFill="1" applyBorder="1"/>
    <xf numFmtId="0" fontId="29" fillId="25" borderId="0" xfId="0" applyFont="1" applyFill="1" applyBorder="1"/>
    <xf numFmtId="0" fontId="5" fillId="25" borderId="0" xfId="37" applyFont="1" applyFill="1" applyBorder="1" applyAlignment="1">
      <alignment horizontal="center" vertical="center" wrapText="1"/>
    </xf>
    <xf numFmtId="0" fontId="47" fillId="0" borderId="0" xfId="0" applyFont="1" applyBorder="1"/>
    <xf numFmtId="0" fontId="8" fillId="25" borderId="0" xfId="0" applyFont="1" applyFill="1"/>
    <xf numFmtId="0" fontId="48" fillId="25" borderId="0" xfId="0" applyFont="1" applyFill="1" applyBorder="1" applyAlignment="1">
      <alignment horizontal="center" vertical="center"/>
    </xf>
    <xf numFmtId="0" fontId="49" fillId="25" borderId="0" xfId="0" applyFont="1" applyFill="1" applyBorder="1"/>
    <xf numFmtId="3" fontId="47" fillId="25" borderId="0" xfId="0" applyNumberFormat="1" applyFont="1" applyFill="1" applyBorder="1"/>
    <xf numFmtId="0" fontId="47" fillId="24" borderId="0" xfId="0" applyFont="1" applyFill="1" applyBorder="1"/>
    <xf numFmtId="0" fontId="51" fillId="24" borderId="0" xfId="0" applyFont="1" applyFill="1" applyBorder="1"/>
    <xf numFmtId="0" fontId="30" fillId="24" borderId="0" xfId="0" applyFont="1" applyFill="1" applyBorder="1"/>
    <xf numFmtId="0" fontId="32" fillId="24" borderId="0" xfId="0" quotePrefix="1" applyFont="1" applyFill="1" applyBorder="1" applyAlignment="1">
      <alignment horizontal="left"/>
    </xf>
    <xf numFmtId="0" fontId="5" fillId="25" borderId="0" xfId="0" applyFont="1" applyFill="1" applyBorder="1" applyAlignment="1">
      <alignment horizontal="center" vertical="center"/>
    </xf>
    <xf numFmtId="0" fontId="6" fillId="25" borderId="0" xfId="0" quotePrefix="1" applyFont="1" applyFill="1" applyBorder="1" applyAlignment="1">
      <alignment horizontal="left"/>
    </xf>
    <xf numFmtId="0" fontId="54" fillId="0" borderId="0" xfId="0" applyFont="1" applyFill="1"/>
    <xf numFmtId="0" fontId="55" fillId="0" borderId="0" xfId="31" applyFont="1" applyAlignment="1" applyProtection="1"/>
    <xf numFmtId="0" fontId="54" fillId="0" borderId="0" xfId="0" applyFont="1"/>
    <xf numFmtId="0" fontId="54" fillId="0" borderId="0" xfId="0" applyFont="1" applyAlignment="1">
      <alignment horizontal="center"/>
    </xf>
    <xf numFmtId="0" fontId="55" fillId="0" borderId="0" xfId="0" applyFont="1"/>
    <xf numFmtId="0" fontId="54" fillId="0" borderId="0" xfId="0" applyFont="1" applyFill="1" applyAlignment="1">
      <alignment horizontal="center"/>
    </xf>
    <xf numFmtId="0" fontId="54" fillId="0" borderId="0" xfId="31" applyFont="1" applyAlignment="1" applyProtection="1"/>
    <xf numFmtId="0" fontId="49" fillId="0" borderId="0" xfId="0" applyFont="1"/>
    <xf numFmtId="167" fontId="47" fillId="25" borderId="0" xfId="33" applyNumberFormat="1" applyFont="1" applyFill="1" applyBorder="1" applyAlignment="1">
      <alignment horizontal="right"/>
    </xf>
    <xf numFmtId="0" fontId="52" fillId="25" borderId="0" xfId="0" applyFont="1" applyFill="1" applyBorder="1" applyAlignment="1">
      <alignment horizontal="center"/>
    </xf>
    <xf numFmtId="166" fontId="47" fillId="25" borderId="0" xfId="0" applyNumberFormat="1" applyFont="1" applyFill="1" applyBorder="1"/>
    <xf numFmtId="0" fontId="56" fillId="25" borderId="0" xfId="0" applyFont="1" applyFill="1" applyBorder="1"/>
    <xf numFmtId="0" fontId="0" fillId="25" borderId="0" xfId="0" applyFill="1" applyBorder="1"/>
    <xf numFmtId="0" fontId="47" fillId="0" borderId="0" xfId="0" applyFont="1" applyAlignment="1">
      <alignment horizontal="right"/>
    </xf>
    <xf numFmtId="0" fontId="47" fillId="0" borderId="0" xfId="0" applyFont="1" applyFill="1" applyBorder="1" applyAlignment="1">
      <alignment horizontal="right"/>
    </xf>
    <xf numFmtId="0" fontId="0" fillId="0" borderId="0" xfId="0" applyFill="1" applyBorder="1"/>
    <xf numFmtId="3" fontId="26" fillId="25" borderId="0" xfId="0" applyNumberFormat="1" applyFont="1" applyFill="1" applyBorder="1" applyAlignment="1">
      <alignment horizontal="center" vertical="center" wrapText="1"/>
    </xf>
    <xf numFmtId="0" fontId="0" fillId="0" borderId="0" xfId="0" applyAlignment="1">
      <alignment horizontal="left" indent="1"/>
    </xf>
    <xf numFmtId="3" fontId="0" fillId="0" borderId="0" xfId="0" applyNumberFormat="1"/>
    <xf numFmtId="0" fontId="0" fillId="0" borderId="0" xfId="0" applyNumberFormat="1"/>
    <xf numFmtId="0" fontId="47" fillId="0" borderId="0" xfId="0" applyFont="1" applyAlignment="1"/>
    <xf numFmtId="0" fontId="57" fillId="25" borderId="0" xfId="0" applyFont="1" applyFill="1" applyBorder="1" applyAlignment="1">
      <alignment horizontal="center" vertical="center"/>
    </xf>
    <xf numFmtId="0" fontId="50" fillId="25" borderId="0" xfId="0" applyFont="1" applyFill="1" applyBorder="1"/>
    <xf numFmtId="0" fontId="47" fillId="25" borderId="0" xfId="0" applyFont="1" applyFill="1" applyAlignment="1"/>
    <xf numFmtId="0" fontId="56" fillId="25" borderId="0" xfId="0" applyFont="1" applyFill="1" applyAlignment="1"/>
    <xf numFmtId="0" fontId="26" fillId="0" borderId="0" xfId="0" applyFont="1"/>
    <xf numFmtId="0" fontId="8" fillId="0" borderId="0" xfId="0" applyFont="1" applyBorder="1" applyAlignment="1">
      <alignment horizontal="left"/>
    </xf>
    <xf numFmtId="0" fontId="7" fillId="0" borderId="0" xfId="0" applyFont="1" applyBorder="1" applyAlignment="1">
      <alignment horizontal="center"/>
    </xf>
    <xf numFmtId="169" fontId="7" fillId="0" borderId="0" xfId="0" applyNumberFormat="1" applyFont="1" applyBorder="1" applyAlignment="1">
      <alignment horizontal="right"/>
    </xf>
    <xf numFmtId="0" fontId="7" fillId="0" borderId="0" xfId="0" quotePrefix="1" applyFont="1" applyBorder="1" applyAlignment="1">
      <alignment horizontal="left"/>
    </xf>
    <xf numFmtId="167" fontId="0" fillId="0" borderId="0" xfId="0" applyNumberFormat="1"/>
    <xf numFmtId="0" fontId="47" fillId="0" borderId="14" xfId="0" applyFont="1" applyBorder="1"/>
    <xf numFmtId="0" fontId="0" fillId="0" borderId="0" xfId="0" applyBorder="1"/>
    <xf numFmtId="0" fontId="26" fillId="25" borderId="12" xfId="0" applyFont="1" applyFill="1" applyBorder="1"/>
    <xf numFmtId="0" fontId="5" fillId="25" borderId="12" xfId="0" applyFont="1" applyFill="1" applyBorder="1" applyAlignment="1">
      <alignment horizontal="center" vertical="center"/>
    </xf>
    <xf numFmtId="0" fontId="46" fillId="25" borderId="9" xfId="0" applyFont="1" applyFill="1" applyBorder="1"/>
    <xf numFmtId="0" fontId="46" fillId="25" borderId="13" xfId="0" applyFont="1" applyFill="1" applyBorder="1"/>
    <xf numFmtId="0" fontId="7" fillId="25" borderId="0" xfId="0" applyFont="1" applyFill="1" applyBorder="1" applyAlignment="1">
      <alignment vertical="center"/>
    </xf>
    <xf numFmtId="3" fontId="6" fillId="25" borderId="0" xfId="0" applyNumberFormat="1" applyFont="1" applyFill="1"/>
    <xf numFmtId="0" fontId="6" fillId="25" borderId="0" xfId="0" applyFont="1" applyFill="1" applyAlignment="1">
      <alignment horizontal="left"/>
    </xf>
    <xf numFmtId="0" fontId="32" fillId="25" borderId="0" xfId="0" quotePrefix="1" applyFont="1" applyFill="1" applyBorder="1" applyAlignment="1">
      <alignment horizontal="left"/>
    </xf>
    <xf numFmtId="0" fontId="7" fillId="0" borderId="0" xfId="0" applyFont="1" applyFill="1" applyBorder="1"/>
    <xf numFmtId="17" fontId="29" fillId="25" borderId="0" xfId="0" applyNumberFormat="1" applyFont="1" applyFill="1" applyBorder="1" applyAlignment="1">
      <alignment horizontal="left"/>
    </xf>
    <xf numFmtId="0" fontId="8" fillId="25" borderId="0" xfId="0" applyFont="1" applyFill="1" applyBorder="1" applyAlignment="1">
      <alignment horizontal="left"/>
    </xf>
    <xf numFmtId="167" fontId="7" fillId="0" borderId="0" xfId="0" applyNumberFormat="1" applyFont="1"/>
    <xf numFmtId="167" fontId="26" fillId="0" borderId="0" xfId="0" applyNumberFormat="1" applyFont="1"/>
    <xf numFmtId="167" fontId="47" fillId="0" borderId="0" xfId="33" applyNumberFormat="1" applyFont="1"/>
    <xf numFmtId="0" fontId="26" fillId="0" borderId="0" xfId="0" applyFont="1" applyAlignment="1">
      <alignment horizontal="center"/>
    </xf>
    <xf numFmtId="167" fontId="26" fillId="25" borderId="0" xfId="0" applyNumberFormat="1" applyFont="1" applyFill="1"/>
    <xf numFmtId="3" fontId="47" fillId="25" borderId="15" xfId="0" applyNumberFormat="1" applyFont="1" applyFill="1" applyBorder="1"/>
    <xf numFmtId="0" fontId="58" fillId="0" borderId="0" xfId="0" applyFont="1"/>
    <xf numFmtId="0" fontId="0" fillId="25" borderId="0" xfId="0" applyNumberFormat="1" applyFill="1"/>
    <xf numFmtId="4" fontId="0" fillId="0" borderId="0" xfId="0" applyNumberFormat="1"/>
    <xf numFmtId="0" fontId="5" fillId="24" borderId="0" xfId="0" applyFont="1" applyFill="1" applyBorder="1"/>
    <xf numFmtId="0" fontId="26" fillId="0" borderId="0" xfId="0" applyFont="1" applyFill="1" applyBorder="1"/>
    <xf numFmtId="17" fontId="26" fillId="24" borderId="0" xfId="0" applyNumberFormat="1" applyFont="1" applyFill="1" applyBorder="1" applyAlignment="1">
      <alignment horizontal="left"/>
    </xf>
    <xf numFmtId="0" fontId="26" fillId="24" borderId="0" xfId="0" quotePrefix="1" applyFont="1" applyFill="1" applyBorder="1" applyAlignment="1">
      <alignment horizontal="left"/>
    </xf>
    <xf numFmtId="43" fontId="26" fillId="24" borderId="0" xfId="0" applyNumberFormat="1" applyFont="1" applyFill="1" applyBorder="1" applyAlignment="1">
      <alignment horizontal="center"/>
    </xf>
    <xf numFmtId="0" fontId="0" fillId="0" borderId="9" xfId="0" applyBorder="1"/>
    <xf numFmtId="0" fontId="0" fillId="0" borderId="12" xfId="0" applyBorder="1"/>
    <xf numFmtId="167" fontId="52" fillId="25" borderId="13" xfId="33" applyNumberFormat="1" applyFont="1" applyFill="1" applyBorder="1" applyAlignment="1">
      <alignment horizontal="right" vertical="center"/>
    </xf>
    <xf numFmtId="0" fontId="48" fillId="25" borderId="13" xfId="0" applyFont="1" applyFill="1" applyBorder="1" applyAlignment="1">
      <alignment horizontal="right"/>
    </xf>
    <xf numFmtId="0" fontId="46" fillId="25" borderId="0" xfId="0" applyFont="1" applyFill="1" applyBorder="1" applyAlignment="1">
      <alignment vertical="center"/>
    </xf>
    <xf numFmtId="0" fontId="29" fillId="0" borderId="0" xfId="0" applyFont="1"/>
    <xf numFmtId="3" fontId="47" fillId="25" borderId="15" xfId="33" applyNumberFormat="1" applyFont="1" applyFill="1" applyBorder="1"/>
    <xf numFmtId="0" fontId="6" fillId="25" borderId="0" xfId="0" applyFont="1" applyFill="1" applyBorder="1" applyAlignment="1">
      <alignment horizontal="left"/>
    </xf>
    <xf numFmtId="0" fontId="47" fillId="0" borderId="0" xfId="0" applyFont="1" applyAlignment="1">
      <alignment wrapText="1"/>
    </xf>
    <xf numFmtId="3" fontId="47" fillId="0" borderId="0" xfId="0" applyNumberFormat="1" applyFont="1" applyBorder="1"/>
    <xf numFmtId="0" fontId="46" fillId="25" borderId="10" xfId="0" applyFont="1" applyFill="1" applyBorder="1"/>
    <xf numFmtId="0" fontId="7" fillId="24" borderId="0" xfId="0" applyFont="1" applyFill="1" applyBorder="1" applyAlignment="1" applyProtection="1">
      <alignment vertical="center"/>
      <protection locked="0"/>
    </xf>
    <xf numFmtId="0" fontId="7" fillId="24" borderId="0" xfId="0" applyFont="1" applyFill="1" applyAlignment="1">
      <alignment vertical="center"/>
    </xf>
    <xf numFmtId="0" fontId="8" fillId="24" borderId="0" xfId="0" quotePrefix="1" applyFont="1" applyFill="1" applyBorder="1" applyAlignment="1">
      <alignment horizontal="left"/>
    </xf>
    <xf numFmtId="0" fontId="7" fillId="24" borderId="0" xfId="0" quotePrefix="1" applyFont="1" applyFill="1" applyBorder="1" applyAlignment="1" applyProtection="1">
      <alignment horizontal="left" vertical="center"/>
      <protection locked="0"/>
    </xf>
    <xf numFmtId="0" fontId="25" fillId="0" borderId="0" xfId="0" applyFont="1" applyBorder="1" applyAlignment="1">
      <alignment horizontal="left" indent="2"/>
    </xf>
    <xf numFmtId="3" fontId="0" fillId="0" borderId="0" xfId="0" applyNumberFormat="1" applyBorder="1" applyAlignment="1">
      <alignment horizontal="center"/>
    </xf>
    <xf numFmtId="4" fontId="0" fillId="0" borderId="0" xfId="0" applyNumberFormat="1" applyBorder="1" applyAlignment="1">
      <alignment horizontal="center"/>
    </xf>
    <xf numFmtId="0" fontId="7" fillId="24" borderId="0" xfId="0" quotePrefix="1" applyFont="1" applyFill="1" applyBorder="1" applyAlignment="1">
      <alignment horizontal="left" vertical="center"/>
    </xf>
    <xf numFmtId="0" fontId="7" fillId="0" borderId="0" xfId="0" applyFont="1" applyFill="1"/>
    <xf numFmtId="0" fontId="4" fillId="0" borderId="0" xfId="0" applyFont="1" applyBorder="1"/>
    <xf numFmtId="3" fontId="0" fillId="25" borderId="0" xfId="0" applyNumberFormat="1" applyFill="1" applyBorder="1"/>
    <xf numFmtId="3" fontId="46" fillId="25" borderId="0" xfId="0" applyNumberFormat="1" applyFont="1" applyFill="1" applyBorder="1"/>
    <xf numFmtId="0" fontId="50" fillId="0" borderId="0" xfId="0" applyFont="1" applyBorder="1"/>
    <xf numFmtId="0" fontId="8" fillId="24" borderId="0" xfId="0" applyFont="1" applyFill="1" applyBorder="1" applyAlignment="1">
      <alignment vertical="center" wrapText="1"/>
    </xf>
    <xf numFmtId="0" fontId="6" fillId="24" borderId="0" xfId="0" applyFont="1" applyFill="1" applyBorder="1" applyAlignment="1">
      <alignment vertical="center" wrapText="1"/>
    </xf>
    <xf numFmtId="0" fontId="6" fillId="24" borderId="0" xfId="0" applyFont="1" applyFill="1" applyBorder="1" applyAlignment="1">
      <alignment vertical="center"/>
    </xf>
    <xf numFmtId="0" fontId="8" fillId="24" borderId="0" xfId="0" quotePrefix="1" applyFont="1" applyFill="1" applyBorder="1" applyAlignment="1">
      <alignment horizontal="left" vertical="center"/>
    </xf>
    <xf numFmtId="0" fontId="6" fillId="0" borderId="0" xfId="0" applyFont="1" applyBorder="1" applyAlignment="1">
      <alignment vertical="center"/>
    </xf>
    <xf numFmtId="165" fontId="37" fillId="0" borderId="0" xfId="0" applyNumberFormat="1" applyFont="1" applyBorder="1" applyAlignment="1">
      <alignment vertical="center"/>
    </xf>
    <xf numFmtId="0" fontId="6" fillId="0" borderId="0" xfId="0" applyFont="1" applyBorder="1" applyAlignment="1">
      <alignment horizontal="left" vertical="center"/>
    </xf>
    <xf numFmtId="0" fontId="38" fillId="0" borderId="0" xfId="0" applyFont="1" applyBorder="1" applyAlignment="1">
      <alignment vertical="center"/>
    </xf>
    <xf numFmtId="0" fontId="39" fillId="0" borderId="0" xfId="0" applyFont="1" applyBorder="1" applyAlignment="1">
      <alignment vertical="center"/>
    </xf>
    <xf numFmtId="3" fontId="38" fillId="0" borderId="0" xfId="0" applyNumberFormat="1" applyFont="1" applyBorder="1" applyAlignment="1">
      <alignment vertical="center"/>
    </xf>
    <xf numFmtId="3" fontId="37" fillId="0" borderId="0" xfId="0" applyNumberFormat="1" applyFont="1" applyBorder="1" applyAlignment="1">
      <alignment vertical="center"/>
    </xf>
    <xf numFmtId="0" fontId="35" fillId="0" borderId="0" xfId="0" applyFont="1" applyBorder="1" applyAlignment="1">
      <alignment vertical="center"/>
    </xf>
    <xf numFmtId="0" fontId="37" fillId="0" borderId="0" xfId="0" applyFont="1" applyBorder="1" applyAlignment="1">
      <alignment vertical="center"/>
    </xf>
    <xf numFmtId="0" fontId="8" fillId="25" borderId="0" xfId="0" applyFont="1" applyFill="1" applyBorder="1" applyAlignment="1">
      <alignment vertical="center"/>
    </xf>
    <xf numFmtId="165" fontId="37" fillId="25" borderId="0" xfId="0" applyNumberFormat="1" applyFont="1" applyFill="1" applyBorder="1" applyAlignment="1">
      <alignment vertical="center"/>
    </xf>
    <xf numFmtId="3" fontId="37" fillId="25" borderId="0" xfId="0" applyNumberFormat="1" applyFont="1" applyFill="1" applyBorder="1" applyAlignment="1">
      <alignment vertical="center"/>
    </xf>
    <xf numFmtId="0" fontId="38" fillId="25" borderId="0" xfId="0" applyFont="1" applyFill="1" applyBorder="1" applyAlignment="1">
      <alignment horizontal="center" vertical="center" wrapText="1"/>
    </xf>
    <xf numFmtId="0" fontId="56" fillId="25" borderId="0" xfId="0" applyFont="1" applyFill="1"/>
    <xf numFmtId="0" fontId="6" fillId="0" borderId="0" xfId="0" applyFont="1"/>
    <xf numFmtId="0" fontId="26" fillId="25" borderId="0" xfId="0" applyFont="1" applyFill="1" applyAlignment="1">
      <alignment wrapText="1" readingOrder="1"/>
    </xf>
    <xf numFmtId="0" fontId="29" fillId="25" borderId="0" xfId="0" applyFont="1" applyFill="1" applyAlignment="1">
      <alignment wrapText="1" readingOrder="1"/>
    </xf>
    <xf numFmtId="0" fontId="54" fillId="25" borderId="0" xfId="0" applyFont="1" applyFill="1"/>
    <xf numFmtId="175" fontId="0" fillId="0" borderId="0" xfId="0" applyNumberFormat="1" applyBorder="1"/>
    <xf numFmtId="0" fontId="26" fillId="0" borderId="0" xfId="0" applyFont="1" applyBorder="1"/>
    <xf numFmtId="0" fontId="56" fillId="25" borderId="10" xfId="0" applyFont="1" applyFill="1" applyBorder="1" applyAlignment="1"/>
    <xf numFmtId="3" fontId="37" fillId="25" borderId="0" xfId="0" applyNumberFormat="1" applyFont="1" applyFill="1" applyBorder="1" applyAlignment="1">
      <alignment horizontal="right" vertical="center"/>
    </xf>
    <xf numFmtId="0" fontId="60" fillId="25" borderId="0" xfId="0" applyFont="1" applyFill="1"/>
    <xf numFmtId="0" fontId="43" fillId="25" borderId="0" xfId="37" applyFont="1" applyFill="1" applyBorder="1" applyAlignment="1">
      <alignment horizontal="center" vertical="center" wrapText="1"/>
    </xf>
    <xf numFmtId="3" fontId="35" fillId="25" borderId="0" xfId="37" applyNumberFormat="1" applyFont="1" applyFill="1" applyBorder="1" applyAlignment="1">
      <alignment horizontal="right"/>
    </xf>
    <xf numFmtId="0" fontId="5" fillId="25" borderId="0" xfId="37" applyFont="1" applyFill="1" applyBorder="1" applyAlignment="1">
      <alignment wrapText="1"/>
    </xf>
    <xf numFmtId="0" fontId="60" fillId="25" borderId="0" xfId="0" applyFont="1" applyFill="1" applyBorder="1"/>
    <xf numFmtId="0" fontId="32" fillId="25" borderId="0" xfId="0" applyFont="1" applyFill="1"/>
    <xf numFmtId="0" fontId="9" fillId="0" borderId="0" xfId="31" applyFont="1" applyAlignment="1" applyProtection="1"/>
    <xf numFmtId="0" fontId="47" fillId="25" borderId="0" xfId="0" applyFont="1" applyFill="1" applyBorder="1" applyAlignment="1">
      <alignment horizontal="left"/>
    </xf>
    <xf numFmtId="0" fontId="42" fillId="25" borderId="0" xfId="0" applyFont="1" applyFill="1"/>
    <xf numFmtId="166" fontId="52" fillId="25" borderId="0" xfId="33" applyNumberFormat="1" applyFont="1" applyFill="1" applyBorder="1" applyAlignment="1">
      <alignment horizontal="right"/>
    </xf>
    <xf numFmtId="0" fontId="0" fillId="0" borderId="0" xfId="0" applyBorder="1" applyAlignment="1">
      <alignment horizontal="left" indent="1"/>
    </xf>
    <xf numFmtId="3" fontId="52" fillId="25" borderId="0" xfId="0" applyNumberFormat="1" applyFont="1" applyFill="1" applyBorder="1" applyAlignment="1"/>
    <xf numFmtId="0" fontId="56" fillId="25" borderId="0" xfId="0" applyFont="1" applyFill="1" applyBorder="1" applyAlignment="1"/>
    <xf numFmtId="0" fontId="4" fillId="0" borderId="0" xfId="0" applyFont="1" applyFill="1" applyBorder="1" applyAlignment="1">
      <alignment horizontal="center" vertical="center"/>
    </xf>
    <xf numFmtId="4" fontId="7" fillId="0" borderId="0" xfId="0" applyNumberFormat="1" applyFont="1" applyBorder="1" applyAlignment="1">
      <alignment horizontal="right" vertical="center"/>
    </xf>
    <xf numFmtId="17" fontId="7" fillId="0" borderId="0" xfId="0" applyNumberFormat="1" applyFont="1" applyFill="1" applyBorder="1" applyAlignment="1" applyProtection="1">
      <alignment horizontal="left" vertical="center"/>
    </xf>
    <xf numFmtId="167" fontId="29" fillId="24" borderId="0" xfId="33" applyNumberFormat="1" applyFont="1" applyFill="1" applyBorder="1" applyAlignment="1">
      <alignment horizontal="right"/>
    </xf>
    <xf numFmtId="4" fontId="7" fillId="0" borderId="0" xfId="33" applyNumberFormat="1" applyFont="1" applyBorder="1" applyAlignment="1">
      <alignment horizontal="right" vertical="center"/>
    </xf>
    <xf numFmtId="0" fontId="4" fillId="0" borderId="0" xfId="0" applyFont="1" applyFill="1" applyBorder="1" applyAlignment="1">
      <alignment horizontal="center"/>
    </xf>
    <xf numFmtId="4" fontId="7" fillId="0" borderId="0" xfId="33" applyNumberFormat="1" applyFont="1" applyBorder="1" applyAlignment="1">
      <alignment horizontal="center" vertical="center"/>
    </xf>
    <xf numFmtId="4" fontId="0" fillId="0" borderId="0" xfId="33" applyNumberFormat="1" applyFont="1" applyBorder="1" applyAlignment="1">
      <alignment horizontal="right" vertical="center"/>
    </xf>
    <xf numFmtId="3" fontId="0" fillId="0" borderId="0" xfId="0" applyNumberFormat="1" applyBorder="1"/>
    <xf numFmtId="3" fontId="47" fillId="0" borderId="0" xfId="0" applyNumberFormat="1" applyFont="1" applyAlignment="1">
      <alignment horizontal="right"/>
    </xf>
    <xf numFmtId="3" fontId="60" fillId="0" borderId="0" xfId="0" applyNumberFormat="1" applyFont="1" applyAlignment="1"/>
    <xf numFmtId="49" fontId="60" fillId="0" borderId="0" xfId="0" applyNumberFormat="1" applyFont="1" applyAlignment="1"/>
    <xf numFmtId="3" fontId="61" fillId="0" borderId="0" xfId="0" applyNumberFormat="1" applyFont="1" applyAlignment="1"/>
    <xf numFmtId="0" fontId="43" fillId="0" borderId="0" xfId="0" applyFont="1"/>
    <xf numFmtId="167" fontId="60" fillId="0" borderId="0" xfId="33" applyNumberFormat="1" applyFont="1"/>
    <xf numFmtId="0" fontId="8" fillId="25" borderId="0" xfId="0" applyFont="1" applyFill="1" applyBorder="1"/>
    <xf numFmtId="166" fontId="26" fillId="0" borderId="0" xfId="33" applyNumberFormat="1" applyFont="1" applyBorder="1"/>
    <xf numFmtId="3" fontId="26" fillId="0" borderId="0" xfId="0" applyNumberFormat="1" applyFont="1" applyBorder="1"/>
    <xf numFmtId="0" fontId="26" fillId="24" borderId="17" xfId="0" applyFont="1" applyFill="1" applyBorder="1" applyAlignment="1">
      <alignment horizontal="left"/>
    </xf>
    <xf numFmtId="166" fontId="0" fillId="0" borderId="0" xfId="0" applyNumberFormat="1" applyBorder="1"/>
    <xf numFmtId="0" fontId="6" fillId="24" borderId="0" xfId="0" applyFont="1" applyFill="1" applyBorder="1" applyAlignment="1"/>
    <xf numFmtId="0" fontId="0" fillId="0" borderId="0" xfId="0" applyAlignment="1"/>
    <xf numFmtId="0" fontId="43" fillId="25" borderId="0" xfId="0" applyFont="1" applyFill="1"/>
    <xf numFmtId="0" fontId="6" fillId="25" borderId="0" xfId="37" applyFont="1" applyFill="1" applyAlignment="1"/>
    <xf numFmtId="0" fontId="32" fillId="25" borderId="0" xfId="37" applyFont="1" applyFill="1" applyBorder="1" applyAlignment="1">
      <alignment wrapText="1"/>
    </xf>
    <xf numFmtId="3" fontId="29" fillId="25" borderId="0" xfId="37" applyNumberFormat="1" applyFont="1" applyFill="1" applyBorder="1"/>
    <xf numFmtId="167" fontId="0" fillId="25" borderId="0" xfId="0" applyNumberFormat="1" applyFill="1" applyBorder="1" applyAlignment="1">
      <alignment horizontal="right"/>
    </xf>
    <xf numFmtId="0" fontId="7" fillId="0" borderId="10" xfId="0" applyFont="1" applyBorder="1"/>
    <xf numFmtId="1" fontId="8" fillId="0" borderId="0" xfId="0" applyNumberFormat="1" applyFont="1" applyFill="1" applyBorder="1" applyAlignment="1" applyProtection="1">
      <alignment horizontal="left" vertical="center"/>
    </xf>
    <xf numFmtId="1" fontId="6" fillId="0" borderId="0" xfId="0" applyNumberFormat="1" applyFont="1" applyFill="1" applyBorder="1" applyAlignment="1" applyProtection="1">
      <alignment horizontal="left" vertical="center"/>
    </xf>
    <xf numFmtId="0" fontId="56" fillId="0" borderId="0" xfId="0" applyFont="1"/>
    <xf numFmtId="0" fontId="49" fillId="0" borderId="0" xfId="0" applyFont="1" applyFill="1" applyBorder="1" applyAlignment="1">
      <alignment vertical="center"/>
    </xf>
    <xf numFmtId="0" fontId="60" fillId="0" borderId="0" xfId="0" applyFont="1"/>
    <xf numFmtId="0" fontId="32" fillId="25" borderId="0" xfId="37" applyFont="1" applyFill="1" applyBorder="1" applyAlignment="1">
      <alignment horizontal="left" vertical="center" wrapText="1"/>
    </xf>
    <xf numFmtId="0" fontId="26" fillId="25" borderId="0" xfId="37" applyFont="1" applyFill="1" applyBorder="1" applyAlignment="1">
      <alignment wrapText="1"/>
    </xf>
    <xf numFmtId="3" fontId="5" fillId="25" borderId="0" xfId="37" applyNumberFormat="1" applyFont="1" applyFill="1" applyBorder="1" applyAlignment="1">
      <alignment wrapText="1"/>
    </xf>
    <xf numFmtId="167" fontId="26" fillId="25" borderId="0" xfId="33" applyNumberFormat="1" applyFont="1" applyFill="1" applyBorder="1"/>
    <xf numFmtId="0" fontId="49" fillId="25" borderId="0" xfId="0" applyFont="1" applyFill="1" applyAlignment="1">
      <alignment horizontal="left"/>
    </xf>
    <xf numFmtId="167" fontId="26" fillId="24" borderId="17" xfId="33" applyNumberFormat="1" applyFont="1" applyFill="1" applyBorder="1" applyAlignment="1">
      <alignment horizontal="right"/>
    </xf>
    <xf numFmtId="167" fontId="43" fillId="24" borderId="0" xfId="33" applyNumberFormat="1" applyFont="1" applyFill="1" applyBorder="1" applyAlignment="1">
      <alignment horizontal="right"/>
    </xf>
    <xf numFmtId="49" fontId="43" fillId="24" borderId="0" xfId="33" applyNumberFormat="1" applyFont="1" applyFill="1" applyBorder="1" applyAlignment="1">
      <alignment horizontal="right" indent="1"/>
    </xf>
    <xf numFmtId="0" fontId="29" fillId="25" borderId="11" xfId="0" applyNumberFormat="1" applyFont="1" applyFill="1" applyBorder="1" applyAlignment="1">
      <alignment horizontal="right" readingOrder="1"/>
    </xf>
    <xf numFmtId="49" fontId="29" fillId="24" borderId="0" xfId="33" applyNumberFormat="1" applyFont="1" applyFill="1" applyBorder="1" applyAlignment="1">
      <alignment horizontal="right" indent="1"/>
    </xf>
    <xf numFmtId="3" fontId="26" fillId="25" borderId="0" xfId="0" applyNumberFormat="1" applyFont="1" applyFill="1" applyBorder="1" applyAlignment="1">
      <alignment horizontal="right" vertical="center" wrapText="1"/>
    </xf>
    <xf numFmtId="0" fontId="47" fillId="25" borderId="0" xfId="0" applyFont="1" applyFill="1" applyAlignment="1">
      <alignment horizontal="left"/>
    </xf>
    <xf numFmtId="0" fontId="49" fillId="0" borderId="0" xfId="0" applyFont="1" applyAlignment="1"/>
    <xf numFmtId="17" fontId="8" fillId="24" borderId="0" xfId="0" applyNumberFormat="1" applyFont="1" applyFill="1" applyBorder="1" applyAlignment="1">
      <alignment horizontal="left"/>
    </xf>
    <xf numFmtId="2" fontId="6" fillId="0" borderId="0" xfId="0" applyNumberFormat="1" applyFont="1" applyBorder="1"/>
    <xf numFmtId="3" fontId="47" fillId="27" borderId="0" xfId="0" applyNumberFormat="1" applyFont="1" applyFill="1"/>
    <xf numFmtId="0" fontId="47" fillId="25" borderId="0" xfId="0" applyFont="1" applyFill="1" applyBorder="1" applyAlignment="1"/>
    <xf numFmtId="3" fontId="47" fillId="27" borderId="0" xfId="0" applyNumberFormat="1" applyFont="1" applyFill="1" applyAlignment="1">
      <alignment horizontal="right"/>
    </xf>
    <xf numFmtId="3" fontId="0" fillId="27" borderId="0" xfId="0" applyNumberFormat="1" applyFill="1" applyBorder="1"/>
    <xf numFmtId="0" fontId="35" fillId="0" borderId="0" xfId="0" applyFont="1" applyBorder="1" applyAlignment="1"/>
    <xf numFmtId="49" fontId="49" fillId="0" borderId="0" xfId="0" applyNumberFormat="1" applyFont="1" applyAlignment="1"/>
    <xf numFmtId="0" fontId="61" fillId="0" borderId="0" xfId="0" applyFont="1" applyBorder="1" applyAlignment="1"/>
    <xf numFmtId="0" fontId="35" fillId="0" borderId="0" xfId="0" applyFont="1" applyBorder="1"/>
    <xf numFmtId="167" fontId="43" fillId="0" borderId="0" xfId="0" applyNumberFormat="1" applyFont="1"/>
    <xf numFmtId="0" fontId="0" fillId="25" borderId="0" xfId="0" applyNumberFormat="1" applyFill="1" applyBorder="1"/>
    <xf numFmtId="167" fontId="47" fillId="25" borderId="16" xfId="33" applyNumberFormat="1" applyFont="1" applyFill="1" applyBorder="1"/>
    <xf numFmtId="167" fontId="47" fillId="25" borderId="15" xfId="33" applyNumberFormat="1" applyFont="1" applyFill="1" applyBorder="1"/>
    <xf numFmtId="0" fontId="47" fillId="25" borderId="0" xfId="0" applyFont="1" applyFill="1" applyBorder="1" applyAlignment="1">
      <alignment horizontal="center" vertical="center" wrapText="1"/>
    </xf>
    <xf numFmtId="0" fontId="0" fillId="25" borderId="17" xfId="0" applyFill="1" applyBorder="1"/>
    <xf numFmtId="0" fontId="47" fillId="25" borderId="0" xfId="0" applyFont="1" applyFill="1" applyBorder="1" applyAlignment="1">
      <alignment horizontal="left" vertical="center"/>
    </xf>
    <xf numFmtId="0" fontId="56" fillId="25" borderId="0" xfId="0" applyFont="1" applyFill="1" applyBorder="1" applyAlignment="1">
      <alignment horizontal="left" vertical="center" wrapText="1"/>
    </xf>
    <xf numFmtId="0" fontId="49" fillId="25" borderId="0" xfId="0" applyFont="1" applyFill="1" applyBorder="1" applyAlignment="1">
      <alignment horizontal="left" vertical="center"/>
    </xf>
    <xf numFmtId="0" fontId="47" fillId="25" borderId="17" xfId="0" applyFont="1" applyFill="1" applyBorder="1" applyAlignment="1">
      <alignment horizontal="center"/>
    </xf>
    <xf numFmtId="167" fontId="47" fillId="25" borderId="17" xfId="33" applyNumberFormat="1" applyFont="1" applyFill="1" applyBorder="1"/>
    <xf numFmtId="3" fontId="47" fillId="25" borderId="17" xfId="33" applyNumberFormat="1" applyFont="1" applyFill="1" applyBorder="1"/>
    <xf numFmtId="0" fontId="0" fillId="25" borderId="12" xfId="0" applyFill="1" applyBorder="1"/>
    <xf numFmtId="3" fontId="46" fillId="0" borderId="9" xfId="0" applyNumberFormat="1" applyFont="1" applyBorder="1"/>
    <xf numFmtId="3" fontId="47" fillId="25" borderId="0" xfId="0" applyNumberFormat="1" applyFont="1" applyFill="1" applyBorder="1" applyAlignment="1">
      <alignment horizontal="center"/>
    </xf>
    <xf numFmtId="3" fontId="56" fillId="25" borderId="0" xfId="0" applyNumberFormat="1" applyFont="1" applyFill="1" applyBorder="1" applyAlignment="1">
      <alignment horizontal="left"/>
    </xf>
    <xf numFmtId="3" fontId="49" fillId="25" borderId="0" xfId="0" applyNumberFormat="1" applyFont="1" applyFill="1" applyBorder="1" applyAlignment="1">
      <alignment horizontal="left" vertical="center"/>
    </xf>
    <xf numFmtId="3" fontId="49" fillId="25" borderId="0" xfId="0" applyNumberFormat="1" applyFont="1" applyFill="1"/>
    <xf numFmtId="3" fontId="26" fillId="0" borderId="0" xfId="0" applyNumberFormat="1" applyFont="1" applyBorder="1" applyAlignment="1">
      <alignment wrapText="1"/>
    </xf>
    <xf numFmtId="17" fontId="4" fillId="24" borderId="0" xfId="0" applyNumberFormat="1" applyFont="1" applyFill="1" applyBorder="1" applyAlignment="1">
      <alignment horizontal="center"/>
    </xf>
    <xf numFmtId="2" fontId="26" fillId="0" borderId="0" xfId="0" applyNumberFormat="1" applyFont="1"/>
    <xf numFmtId="2" fontId="26" fillId="0" borderId="0" xfId="0" applyNumberFormat="1" applyFont="1" applyAlignment="1">
      <alignment horizontal="left" indent="1"/>
    </xf>
    <xf numFmtId="2" fontId="29" fillId="0" borderId="0" xfId="0" applyNumberFormat="1" applyFont="1"/>
    <xf numFmtId="17" fontId="6" fillId="24" borderId="0" xfId="0" applyNumberFormat="1" applyFont="1" applyFill="1" applyBorder="1" applyAlignment="1">
      <alignment horizontal="left"/>
    </xf>
    <xf numFmtId="2" fontId="29" fillId="0" borderId="0" xfId="0" applyNumberFormat="1" applyFont="1" applyAlignment="1">
      <alignment horizontal="left" indent="1"/>
    </xf>
    <xf numFmtId="167" fontId="47" fillId="0" borderId="0" xfId="33" applyNumberFormat="1" applyFont="1" applyBorder="1"/>
    <xf numFmtId="0" fontId="26" fillId="25" borderId="17" xfId="0" applyFont="1" applyFill="1" applyBorder="1"/>
    <xf numFmtId="17" fontId="4" fillId="24" borderId="0" xfId="33" applyNumberFormat="1" applyFont="1" applyFill="1" applyBorder="1" applyAlignment="1" applyProtection="1">
      <alignment horizontal="center"/>
    </xf>
    <xf numFmtId="10" fontId="26" fillId="0" borderId="0" xfId="41" applyNumberFormat="1" applyFont="1"/>
    <xf numFmtId="10" fontId="26" fillId="0" borderId="0" xfId="41" applyNumberFormat="1" applyFont="1" applyBorder="1"/>
    <xf numFmtId="17" fontId="8" fillId="24" borderId="0" xfId="33" applyNumberFormat="1" applyFont="1" applyFill="1" applyBorder="1" applyAlignment="1" applyProtection="1">
      <alignment horizontal="left"/>
    </xf>
    <xf numFmtId="10" fontId="29" fillId="0" borderId="0" xfId="41" applyNumberFormat="1" applyFont="1"/>
    <xf numFmtId="43" fontId="49" fillId="0" borderId="0" xfId="33" applyFont="1"/>
    <xf numFmtId="17" fontId="6" fillId="24" borderId="0" xfId="33" applyNumberFormat="1" applyFont="1" applyFill="1" applyBorder="1" applyAlignment="1" applyProtection="1">
      <alignment horizontal="left"/>
    </xf>
    <xf numFmtId="0" fontId="47" fillId="25" borderId="0" xfId="0" applyFont="1" applyFill="1" applyBorder="1" applyAlignment="1">
      <alignment vertical="center"/>
    </xf>
    <xf numFmtId="0" fontId="8" fillId="24" borderId="0" xfId="0" applyFont="1" applyFill="1" applyAlignment="1">
      <alignment vertical="center"/>
    </xf>
    <xf numFmtId="0" fontId="7" fillId="25" borderId="0" xfId="0" applyFont="1" applyFill="1" applyAlignment="1">
      <alignment vertical="center"/>
    </xf>
    <xf numFmtId="0" fontId="8" fillId="0" borderId="0" xfId="0" quotePrefix="1" applyFont="1" applyBorder="1" applyAlignment="1">
      <alignment horizontal="left"/>
    </xf>
    <xf numFmtId="0" fontId="55" fillId="25" borderId="0" xfId="31" applyFont="1" applyFill="1" applyAlignment="1" applyProtection="1"/>
    <xf numFmtId="0" fontId="9" fillId="0" borderId="0" xfId="31" applyAlignment="1" applyProtection="1"/>
    <xf numFmtId="49" fontId="53" fillId="28" borderId="0" xfId="31" applyNumberFormat="1" applyFont="1" applyFill="1" applyBorder="1" applyAlignment="1" applyProtection="1">
      <alignment horizontal="center" wrapText="1" readingOrder="1"/>
    </xf>
    <xf numFmtId="0" fontId="56" fillId="0" borderId="0" xfId="0" applyFont="1" applyFill="1" applyBorder="1" applyAlignment="1">
      <alignment vertical="center"/>
    </xf>
    <xf numFmtId="0" fontId="45" fillId="0" borderId="0" xfId="0" applyFont="1" applyAlignment="1">
      <alignment vertical="center"/>
    </xf>
    <xf numFmtId="166" fontId="47" fillId="25" borderId="0" xfId="0" applyNumberFormat="1" applyFont="1" applyFill="1"/>
    <xf numFmtId="180" fontId="4" fillId="0" borderId="0" xfId="0" applyNumberFormat="1" applyFont="1" applyBorder="1"/>
    <xf numFmtId="168" fontId="39" fillId="0" borderId="0" xfId="0" applyNumberFormat="1" applyFont="1" applyBorder="1" applyAlignment="1">
      <alignment vertical="center"/>
    </xf>
    <xf numFmtId="167" fontId="4" fillId="0" borderId="0" xfId="0" applyNumberFormat="1" applyFont="1"/>
    <xf numFmtId="166" fontId="51" fillId="24" borderId="0" xfId="0" applyNumberFormat="1" applyFont="1" applyFill="1" applyBorder="1"/>
    <xf numFmtId="166" fontId="0" fillId="0" borderId="0" xfId="0" applyNumberFormat="1"/>
    <xf numFmtId="166" fontId="0" fillId="25" borderId="0" xfId="0" applyNumberFormat="1" applyFill="1"/>
    <xf numFmtId="176" fontId="47" fillId="25" borderId="0" xfId="0" applyNumberFormat="1" applyFont="1" applyFill="1" applyBorder="1"/>
    <xf numFmtId="3" fontId="0" fillId="25" borderId="0" xfId="0" applyNumberFormat="1" applyFill="1" applyBorder="1" applyAlignment="1">
      <alignment horizontal="center"/>
    </xf>
    <xf numFmtId="2" fontId="65" fillId="25" borderId="16" xfId="0" applyNumberFormat="1" applyFont="1" applyFill="1" applyBorder="1" applyAlignment="1">
      <alignment horizontal="center"/>
    </xf>
    <xf numFmtId="2" fontId="65" fillId="25" borderId="15" xfId="0" applyNumberFormat="1" applyFont="1" applyFill="1" applyBorder="1" applyAlignment="1">
      <alignment horizontal="center"/>
    </xf>
    <xf numFmtId="0" fontId="48" fillId="25" borderId="0" xfId="0" applyFont="1" applyFill="1" applyBorder="1" applyAlignment="1">
      <alignment horizontal="center"/>
    </xf>
    <xf numFmtId="0" fontId="67" fillId="0" borderId="0" xfId="0" applyFont="1" applyAlignment="1">
      <alignment vertical="center"/>
    </xf>
    <xf numFmtId="0" fontId="68" fillId="0" borderId="0" xfId="0" applyFont="1" applyAlignment="1">
      <alignment vertical="center"/>
    </xf>
    <xf numFmtId="0" fontId="3" fillId="0" borderId="0" xfId="0" applyFont="1"/>
    <xf numFmtId="0" fontId="0" fillId="0" borderId="0" xfId="0" applyAlignment="1">
      <alignment horizontal="left"/>
    </xf>
    <xf numFmtId="0" fontId="72" fillId="0" borderId="0" xfId="0" applyFont="1"/>
    <xf numFmtId="0" fontId="69" fillId="0" borderId="0" xfId="0" applyFont="1" applyBorder="1" applyAlignment="1">
      <alignment horizontal="center" vertical="center" wrapText="1"/>
    </xf>
    <xf numFmtId="3" fontId="69" fillId="0" borderId="0" xfId="0" applyNumberFormat="1" applyFont="1" applyBorder="1" applyAlignment="1">
      <alignment vertical="center"/>
    </xf>
    <xf numFmtId="3" fontId="71" fillId="0" borderId="0" xfId="0" applyNumberFormat="1" applyFont="1" applyBorder="1" applyAlignment="1">
      <alignment vertical="center"/>
    </xf>
    <xf numFmtId="0" fontId="4" fillId="0" borderId="0" xfId="0" applyFont="1" applyAlignment="1">
      <alignment horizontal="left" vertical="center"/>
    </xf>
    <xf numFmtId="0" fontId="3" fillId="0" borderId="0" xfId="0" applyFont="1" applyAlignment="1">
      <alignment horizontal="justify" vertical="justify" wrapText="1"/>
    </xf>
    <xf numFmtId="0" fontId="6" fillId="0" borderId="0" xfId="0" applyFont="1" applyAlignment="1">
      <alignment wrapText="1"/>
    </xf>
    <xf numFmtId="0" fontId="31" fillId="0" borderId="0" xfId="0" applyFont="1" applyAlignment="1">
      <alignment horizontal="left" vertical="center"/>
    </xf>
    <xf numFmtId="0" fontId="74" fillId="0" borderId="0" xfId="0" applyFont="1"/>
    <xf numFmtId="0" fontId="34" fillId="0" borderId="0" xfId="0" applyFont="1"/>
    <xf numFmtId="0" fontId="75" fillId="0" borderId="0" xfId="0" applyFont="1"/>
    <xf numFmtId="0" fontId="54" fillId="0" borderId="0" xfId="31" applyFont="1" applyAlignment="1" applyProtection="1">
      <alignment wrapText="1"/>
    </xf>
    <xf numFmtId="0" fontId="49" fillId="25" borderId="0" xfId="0" applyFont="1" applyFill="1" applyAlignment="1">
      <alignment horizontal="left" wrapText="1"/>
    </xf>
    <xf numFmtId="0" fontId="55" fillId="0" borderId="25" xfId="0" applyFont="1" applyFill="1" applyBorder="1" applyAlignment="1">
      <alignment horizontal="center" vertical="center" wrapText="1"/>
    </xf>
    <xf numFmtId="0" fontId="55" fillId="0" borderId="26" xfId="0" applyFont="1" applyFill="1" applyBorder="1" applyAlignment="1">
      <alignment horizontal="center" vertical="center" wrapText="1"/>
    </xf>
    <xf numFmtId="0" fontId="69" fillId="0" borderId="29" xfId="0" applyFont="1" applyBorder="1" applyAlignment="1">
      <alignment horizontal="center" vertical="center" wrapText="1"/>
    </xf>
    <xf numFmtId="0" fontId="69" fillId="0" borderId="32" xfId="0" applyFont="1" applyBorder="1" applyAlignment="1">
      <alignment horizontal="center" vertical="center" wrapText="1"/>
    </xf>
    <xf numFmtId="183" fontId="0" fillId="0" borderId="29" xfId="41" applyNumberFormat="1" applyFont="1" applyBorder="1" applyAlignment="1">
      <alignment horizontal="center" vertical="center"/>
    </xf>
    <xf numFmtId="0" fontId="55" fillId="30" borderId="29" xfId="0" applyFont="1" applyFill="1" applyBorder="1" applyAlignment="1">
      <alignment horizontal="center" vertical="center" wrapText="1"/>
    </xf>
    <xf numFmtId="0" fontId="0" fillId="0" borderId="29" xfId="0" applyBorder="1" applyAlignment="1">
      <alignment horizontal="center" vertical="center"/>
    </xf>
    <xf numFmtId="0" fontId="0" fillId="0" borderId="29" xfId="0" quotePrefix="1" applyBorder="1" applyAlignment="1">
      <alignment horizontal="center" vertical="center"/>
    </xf>
    <xf numFmtId="10" fontId="81" fillId="30" borderId="29" xfId="41" applyNumberFormat="1" applyFont="1" applyFill="1" applyBorder="1" applyAlignment="1">
      <alignment horizontal="center" vertical="center"/>
    </xf>
    <xf numFmtId="0" fontId="81" fillId="30" borderId="29" xfId="0" applyFont="1" applyFill="1" applyBorder="1" applyAlignment="1">
      <alignment horizontal="center" vertical="center"/>
    </xf>
    <xf numFmtId="184" fontId="35" fillId="0" borderId="29" xfId="41" applyNumberFormat="1" applyFont="1" applyBorder="1" applyAlignment="1">
      <alignment horizontal="center" vertical="center"/>
    </xf>
    <xf numFmtId="0" fontId="6" fillId="0" borderId="29" xfId="0" applyFont="1" applyBorder="1" applyAlignment="1">
      <alignment horizontal="center" vertical="center" wrapText="1"/>
    </xf>
    <xf numFmtId="0" fontId="35" fillId="0" borderId="29" xfId="0" applyFont="1" applyBorder="1" applyAlignment="1">
      <alignment horizontal="center" vertical="center"/>
    </xf>
    <xf numFmtId="10" fontId="55" fillId="30" borderId="29" xfId="41" applyNumberFormat="1" applyFont="1" applyFill="1" applyBorder="1" applyAlignment="1">
      <alignment horizontal="center" vertical="center" wrapText="1"/>
    </xf>
    <xf numFmtId="0" fontId="55" fillId="30" borderId="29" xfId="0" applyFont="1" applyFill="1" applyBorder="1" applyAlignment="1">
      <alignment horizontal="center" vertical="center"/>
    </xf>
    <xf numFmtId="170" fontId="0" fillId="0" borderId="29" xfId="49" applyNumberFormat="1" applyFont="1" applyBorder="1" applyAlignment="1">
      <alignment horizontal="center" vertical="center"/>
    </xf>
    <xf numFmtId="0" fontId="60" fillId="0" borderId="29" xfId="0" applyFont="1" applyBorder="1" applyAlignment="1">
      <alignment vertical="center" wrapText="1"/>
    </xf>
    <xf numFmtId="167" fontId="47" fillId="0" borderId="29" xfId="33" applyNumberFormat="1" applyFont="1" applyBorder="1" applyAlignment="1">
      <alignment vertical="center"/>
    </xf>
    <xf numFmtId="3" fontId="47" fillId="0" borderId="29" xfId="33" applyNumberFormat="1" applyFont="1" applyBorder="1" applyAlignment="1">
      <alignment vertical="center"/>
    </xf>
    <xf numFmtId="3" fontId="47" fillId="0" borderId="29" xfId="33" applyNumberFormat="1" applyFont="1" applyBorder="1" applyAlignment="1">
      <alignment horizontal="right" vertical="center"/>
    </xf>
    <xf numFmtId="0" fontId="47" fillId="25" borderId="29" xfId="33" quotePrefix="1" applyNumberFormat="1" applyFont="1" applyFill="1" applyBorder="1" applyAlignment="1">
      <alignment horizontal="right" vertical="center"/>
    </xf>
    <xf numFmtId="1" fontId="47" fillId="0" borderId="29" xfId="0" applyNumberFormat="1" applyFont="1" applyBorder="1" applyAlignment="1">
      <alignment vertical="center"/>
    </xf>
    <xf numFmtId="0" fontId="78" fillId="30" borderId="29" xfId="0" applyFont="1" applyFill="1" applyBorder="1" applyAlignment="1">
      <alignment horizontal="center" vertical="center" wrapText="1"/>
    </xf>
    <xf numFmtId="185" fontId="3" fillId="0" borderId="29" xfId="0" applyNumberFormat="1" applyFont="1" applyFill="1" applyBorder="1" applyAlignment="1">
      <alignment horizontal="center" vertical="center" wrapText="1"/>
    </xf>
    <xf numFmtId="0" fontId="3" fillId="0" borderId="29" xfId="0" applyFont="1" applyFill="1" applyBorder="1" applyAlignment="1">
      <alignment horizontal="left" vertical="center" wrapText="1"/>
    </xf>
    <xf numFmtId="0" fontId="3" fillId="31" borderId="29" xfId="0" applyFont="1" applyFill="1" applyBorder="1" applyAlignment="1">
      <alignment horizontal="right" vertical="center" wrapText="1"/>
    </xf>
    <xf numFmtId="0" fontId="0" fillId="31" borderId="29" xfId="0" applyFill="1" applyBorder="1" applyAlignment="1">
      <alignment horizontal="right"/>
    </xf>
    <xf numFmtId="0" fontId="3" fillId="0" borderId="29" xfId="0" applyFont="1" applyFill="1" applyBorder="1" applyAlignment="1">
      <alignment vertical="top"/>
    </xf>
    <xf numFmtId="43" fontId="3" fillId="0" borderId="29" xfId="33" applyFont="1" applyFill="1" applyBorder="1" applyAlignment="1">
      <alignment horizontal="right" vertical="center"/>
    </xf>
    <xf numFmtId="185" fontId="3" fillId="0" borderId="29" xfId="0" applyNumberFormat="1" applyFont="1" applyFill="1" applyBorder="1" applyAlignment="1">
      <alignment horizontal="center" vertical="center"/>
    </xf>
    <xf numFmtId="43" fontId="47" fillId="0" borderId="29" xfId="33" applyFont="1" applyFill="1" applyBorder="1" applyAlignment="1">
      <alignment horizontal="right" vertical="center"/>
    </xf>
    <xf numFmtId="43" fontId="3" fillId="0" borderId="29" xfId="33" applyFont="1" applyFill="1" applyBorder="1" applyAlignment="1">
      <alignment vertical="center"/>
    </xf>
    <xf numFmtId="17" fontId="3" fillId="0" borderId="29" xfId="0" applyNumberFormat="1" applyFont="1" applyFill="1" applyBorder="1" applyAlignment="1">
      <alignment vertical="top"/>
    </xf>
    <xf numFmtId="43" fontId="3" fillId="0" borderId="29" xfId="33" applyFont="1" applyFill="1" applyBorder="1" applyAlignment="1">
      <alignment horizontal="center" vertical="center"/>
    </xf>
    <xf numFmtId="0" fontId="47" fillId="0" borderId="0" xfId="0" applyFont="1" applyAlignment="1">
      <alignment horizontal="left"/>
    </xf>
    <xf numFmtId="0" fontId="54" fillId="0" borderId="40" xfId="0" applyFont="1" applyFill="1" applyBorder="1"/>
    <xf numFmtId="0" fontId="54" fillId="0" borderId="0" xfId="0" applyFont="1" applyFill="1" applyBorder="1"/>
    <xf numFmtId="17" fontId="54" fillId="0" borderId="0" xfId="0" applyNumberFormat="1" applyFont="1" applyFill="1" applyBorder="1"/>
    <xf numFmtId="0" fontId="55" fillId="0" borderId="40" xfId="0" applyFont="1" applyFill="1" applyBorder="1" applyAlignment="1">
      <alignment horizontal="left"/>
    </xf>
    <xf numFmtId="0" fontId="55" fillId="0" borderId="0" xfId="0" applyFont="1" applyFill="1" applyBorder="1" applyAlignment="1">
      <alignment horizontal="left"/>
    </xf>
    <xf numFmtId="17" fontId="55" fillId="0" borderId="40" xfId="0" applyNumberFormat="1" applyFont="1" applyFill="1" applyBorder="1"/>
    <xf numFmtId="0" fontId="55" fillId="0" borderId="25" xfId="0" applyFont="1" applyFill="1" applyBorder="1" applyAlignment="1">
      <alignment horizontal="center" vertical="center" wrapText="1"/>
    </xf>
    <xf numFmtId="0" fontId="55" fillId="0" borderId="42" xfId="0" applyFont="1" applyFill="1" applyBorder="1" applyAlignment="1">
      <alignment horizontal="center" vertical="center" wrapText="1"/>
    </xf>
    <xf numFmtId="0" fontId="55" fillId="0" borderId="40" xfId="0" applyFont="1" applyFill="1" applyBorder="1" applyAlignment="1">
      <alignment horizontal="center" vertical="center" wrapText="1"/>
    </xf>
    <xf numFmtId="0" fontId="55" fillId="0" borderId="50" xfId="0" applyFont="1" applyFill="1" applyBorder="1" applyAlignment="1">
      <alignment horizontal="left"/>
    </xf>
    <xf numFmtId="0" fontId="55" fillId="0" borderId="37" xfId="0" applyFont="1" applyFill="1" applyBorder="1" applyAlignment="1">
      <alignment horizontal="center" vertical="center"/>
    </xf>
    <xf numFmtId="0" fontId="55" fillId="0" borderId="46" xfId="0" applyFont="1" applyFill="1" applyBorder="1" applyAlignment="1">
      <alignment horizontal="center" vertical="center" wrapText="1"/>
    </xf>
    <xf numFmtId="0" fontId="55" fillId="0" borderId="40" xfId="37" applyFont="1" applyFill="1" applyBorder="1" applyAlignment="1">
      <alignment horizontal="left"/>
    </xf>
    <xf numFmtId="0" fontId="55" fillId="0" borderId="0" xfId="0" applyFont="1" applyFill="1" applyBorder="1" applyAlignment="1"/>
    <xf numFmtId="0" fontId="43" fillId="0" borderId="42" xfId="37" applyFont="1" applyBorder="1" applyAlignment="1">
      <alignment vertical="center" wrapText="1"/>
    </xf>
    <xf numFmtId="0" fontId="43" fillId="0" borderId="25" xfId="37" applyFont="1" applyBorder="1" applyAlignment="1">
      <alignment vertical="center" wrapText="1"/>
    </xf>
    <xf numFmtId="0" fontId="43" fillId="0" borderId="42" xfId="37" applyFont="1" applyBorder="1" applyAlignment="1">
      <alignment horizontal="left" vertical="center" wrapText="1"/>
    </xf>
    <xf numFmtId="0" fontId="43" fillId="0" borderId="25" xfId="37" applyFont="1" applyBorder="1" applyAlignment="1">
      <alignment horizontal="left" vertical="center" wrapText="1"/>
    </xf>
    <xf numFmtId="3" fontId="3" fillId="25" borderId="0" xfId="37" applyNumberFormat="1" applyFont="1" applyFill="1" applyAlignment="1">
      <alignment horizontal="right"/>
    </xf>
    <xf numFmtId="0" fontId="55" fillId="0" borderId="40" xfId="0" applyFont="1" applyFill="1" applyBorder="1"/>
    <xf numFmtId="0" fontId="55" fillId="0" borderId="41" xfId="0" applyFont="1" applyFill="1" applyBorder="1" applyAlignment="1">
      <alignment vertical="top"/>
    </xf>
    <xf numFmtId="0" fontId="55" fillId="0" borderId="47" xfId="0" applyFont="1" applyFill="1" applyBorder="1" applyAlignment="1">
      <alignment horizontal="center" vertical="top" wrapText="1"/>
    </xf>
    <xf numFmtId="0" fontId="55" fillId="0" borderId="25" xfId="0" applyFont="1" applyFill="1" applyBorder="1" applyAlignment="1">
      <alignment vertical="top"/>
    </xf>
    <xf numFmtId="0" fontId="55" fillId="0" borderId="26" xfId="0" applyFont="1" applyFill="1" applyBorder="1" applyAlignment="1">
      <alignment horizontal="center" vertical="top" wrapText="1"/>
    </xf>
    <xf numFmtId="0" fontId="3" fillId="25" borderId="0" xfId="0" applyFont="1" applyFill="1" applyBorder="1" applyAlignment="1">
      <alignment horizontal="left"/>
    </xf>
    <xf numFmtId="0" fontId="88" fillId="0" borderId="0" xfId="0" applyFont="1" applyFill="1" applyBorder="1" applyAlignment="1">
      <alignment horizontal="left"/>
    </xf>
    <xf numFmtId="170" fontId="3" fillId="25" borderId="0" xfId="39" applyNumberFormat="1" applyFont="1" applyFill="1" applyBorder="1" applyAlignment="1">
      <alignment horizontal="center"/>
    </xf>
    <xf numFmtId="0" fontId="63" fillId="0" borderId="0" xfId="0" applyFont="1" applyFill="1" applyBorder="1"/>
    <xf numFmtId="0" fontId="55" fillId="0" borderId="26" xfId="0" applyFont="1" applyFill="1" applyBorder="1" applyAlignment="1">
      <alignment horizontal="center" vertical="center"/>
    </xf>
    <xf numFmtId="0" fontId="55" fillId="0" borderId="40" xfId="0" applyFont="1" applyFill="1" applyBorder="1" applyAlignment="1">
      <alignment horizontal="center" vertical="center"/>
    </xf>
    <xf numFmtId="0" fontId="47" fillId="25" borderId="62" xfId="0" applyFont="1" applyFill="1" applyBorder="1"/>
    <xf numFmtId="0" fontId="47" fillId="25" borderId="22" xfId="0" applyFont="1" applyFill="1" applyBorder="1"/>
    <xf numFmtId="0" fontId="47" fillId="25" borderId="80" xfId="0" applyFont="1" applyFill="1" applyBorder="1"/>
    <xf numFmtId="0" fontId="47" fillId="25" borderId="77" xfId="0" applyFont="1" applyFill="1" applyBorder="1"/>
    <xf numFmtId="0" fontId="47" fillId="25" borderId="19" xfId="0" applyFont="1" applyFill="1" applyBorder="1"/>
    <xf numFmtId="0" fontId="47" fillId="25" borderId="73" xfId="0" applyFont="1" applyFill="1" applyBorder="1"/>
    <xf numFmtId="0" fontId="55" fillId="0" borderId="40" xfId="0" applyFont="1" applyFill="1" applyBorder="1" applyAlignment="1">
      <alignment horizontal="center" vertical="center"/>
    </xf>
    <xf numFmtId="0" fontId="55" fillId="0" borderId="25" xfId="0" applyFont="1" applyFill="1" applyBorder="1" applyAlignment="1">
      <alignment horizontal="center" vertical="center"/>
    </xf>
    <xf numFmtId="0" fontId="55" fillId="0" borderId="26" xfId="0" applyFont="1" applyFill="1" applyBorder="1" applyAlignment="1">
      <alignment horizontal="center" vertical="center"/>
    </xf>
    <xf numFmtId="3" fontId="46" fillId="0" borderId="0" xfId="0" applyNumberFormat="1" applyFont="1"/>
    <xf numFmtId="0" fontId="3" fillId="25" borderId="22" xfId="0" applyFont="1" applyFill="1" applyBorder="1" applyAlignment="1">
      <alignment horizontal="left"/>
    </xf>
    <xf numFmtId="0" fontId="46" fillId="0" borderId="0" xfId="0" applyFont="1"/>
    <xf numFmtId="0" fontId="2" fillId="0" borderId="0" xfId="50"/>
    <xf numFmtId="0" fontId="63" fillId="0" borderId="0" xfId="50" applyFont="1"/>
    <xf numFmtId="0" fontId="47" fillId="0" borderId="0" xfId="50" applyFont="1"/>
    <xf numFmtId="0" fontId="2" fillId="0" borderId="0" xfId="50" applyAlignment="1">
      <alignment horizontal="left"/>
    </xf>
    <xf numFmtId="0" fontId="59" fillId="0" borderId="0" xfId="50" applyFont="1"/>
    <xf numFmtId="0" fontId="90" fillId="0" borderId="0" xfId="50" applyFont="1"/>
    <xf numFmtId="0" fontId="91" fillId="0" borderId="0" xfId="50" applyFont="1"/>
    <xf numFmtId="0" fontId="92" fillId="0" borderId="0" xfId="50" applyFont="1"/>
    <xf numFmtId="0" fontId="93" fillId="0" borderId="0" xfId="50" applyFont="1"/>
    <xf numFmtId="0" fontId="52" fillId="0" borderId="0" xfId="50" applyFont="1"/>
    <xf numFmtId="0" fontId="94" fillId="0" borderId="0" xfId="50" applyFont="1"/>
    <xf numFmtId="0" fontId="57" fillId="0" borderId="0" xfId="50" applyFont="1"/>
    <xf numFmtId="0" fontId="95" fillId="0" borderId="0" xfId="50" applyFont="1"/>
    <xf numFmtId="0" fontId="96" fillId="0" borderId="0" xfId="50" applyFont="1"/>
    <xf numFmtId="0" fontId="3" fillId="0" borderId="0" xfId="52"/>
    <xf numFmtId="0" fontId="50" fillId="0" borderId="0" xfId="52" applyFont="1"/>
    <xf numFmtId="0" fontId="89" fillId="0" borderId="0" xfId="50" applyFont="1"/>
    <xf numFmtId="0" fontId="47" fillId="0" borderId="0" xfId="50" applyFont="1" applyAlignment="1">
      <alignment horizontal="left"/>
    </xf>
    <xf numFmtId="0" fontId="97" fillId="0" borderId="0" xfId="50" applyFont="1"/>
    <xf numFmtId="0" fontId="98" fillId="0" borderId="0" xfId="50" applyFont="1"/>
    <xf numFmtId="0" fontId="2" fillId="0" borderId="0" xfId="50" applyBorder="1"/>
    <xf numFmtId="167" fontId="46" fillId="0" borderId="0" xfId="51" applyNumberFormat="1" applyFont="1"/>
    <xf numFmtId="0" fontId="8" fillId="25" borderId="0" xfId="0" applyFont="1" applyFill="1" applyAlignment="1">
      <alignment vertical="center"/>
    </xf>
    <xf numFmtId="0" fontId="4" fillId="25" borderId="41" xfId="0" applyFont="1" applyFill="1" applyBorder="1" applyAlignment="1">
      <alignment horizontal="left" vertical="center"/>
    </xf>
    <xf numFmtId="3" fontId="3" fillId="25" borderId="24" xfId="0" applyNumberFormat="1" applyFont="1" applyFill="1" applyBorder="1" applyAlignment="1">
      <alignment horizontal="right" vertical="center"/>
    </xf>
    <xf numFmtId="3" fontId="47" fillId="25" borderId="0" xfId="0" applyNumberFormat="1" applyFont="1" applyFill="1" applyBorder="1" applyAlignment="1">
      <alignment vertical="center"/>
    </xf>
    <xf numFmtId="44" fontId="43" fillId="25" borderId="0" xfId="37" applyNumberFormat="1" applyFont="1" applyFill="1" applyBorder="1" applyAlignment="1">
      <alignment vertical="center"/>
    </xf>
    <xf numFmtId="3" fontId="42" fillId="25" borderId="0" xfId="37" applyNumberFormat="1" applyFont="1" applyFill="1" applyBorder="1" applyAlignment="1">
      <alignment vertical="center"/>
    </xf>
    <xf numFmtId="0" fontId="60" fillId="25" borderId="40" xfId="0" applyFont="1" applyFill="1" applyBorder="1" applyAlignment="1">
      <alignment vertical="center"/>
    </xf>
    <xf numFmtId="3" fontId="60" fillId="25" borderId="40" xfId="0" applyNumberFormat="1" applyFont="1" applyFill="1" applyBorder="1" applyAlignment="1">
      <alignment vertical="center"/>
    </xf>
    <xf numFmtId="3" fontId="42" fillId="25" borderId="40" xfId="37" applyNumberFormat="1" applyFont="1" applyFill="1" applyBorder="1" applyAlignment="1">
      <alignment vertical="center"/>
    </xf>
    <xf numFmtId="3" fontId="47" fillId="25" borderId="19" xfId="0" applyNumberFormat="1" applyFont="1" applyFill="1" applyBorder="1" applyAlignment="1">
      <alignment vertical="center"/>
    </xf>
    <xf numFmtId="3" fontId="47" fillId="25" borderId="22" xfId="0" applyNumberFormat="1" applyFont="1" applyFill="1" applyBorder="1" applyAlignment="1">
      <alignment vertical="center"/>
    </xf>
    <xf numFmtId="3" fontId="47" fillId="25" borderId="44" xfId="0" applyNumberFormat="1" applyFont="1" applyFill="1" applyBorder="1" applyAlignment="1">
      <alignment vertical="center"/>
    </xf>
    <xf numFmtId="0" fontId="47" fillId="25" borderId="62" xfId="0" applyFont="1" applyFill="1" applyBorder="1" applyAlignment="1">
      <alignment vertical="center"/>
    </xf>
    <xf numFmtId="167" fontId="47" fillId="25" borderId="62" xfId="33" applyNumberFormat="1" applyFont="1" applyFill="1" applyBorder="1" applyAlignment="1">
      <alignment vertical="center"/>
    </xf>
    <xf numFmtId="167" fontId="47" fillId="25" borderId="63" xfId="33" applyNumberFormat="1" applyFont="1" applyFill="1" applyBorder="1" applyAlignment="1">
      <alignment vertical="center"/>
    </xf>
    <xf numFmtId="0" fontId="47" fillId="25" borderId="22" xfId="0" applyFont="1" applyFill="1" applyBorder="1" applyAlignment="1">
      <alignment vertical="center"/>
    </xf>
    <xf numFmtId="167" fontId="47" fillId="25" borderId="22" xfId="33" applyNumberFormat="1" applyFont="1" applyFill="1" applyBorder="1" applyAlignment="1">
      <alignment vertical="center"/>
    </xf>
    <xf numFmtId="167" fontId="47" fillId="25" borderId="15" xfId="33" applyNumberFormat="1" applyFont="1" applyFill="1" applyBorder="1" applyAlignment="1">
      <alignment vertical="center"/>
    </xf>
    <xf numFmtId="0" fontId="47" fillId="25" borderId="72" xfId="0" applyFont="1" applyFill="1" applyBorder="1" applyAlignment="1">
      <alignment vertical="center"/>
    </xf>
    <xf numFmtId="167" fontId="47" fillId="25" borderId="73" xfId="33" applyNumberFormat="1" applyFont="1" applyFill="1" applyBorder="1" applyAlignment="1">
      <alignment vertical="center"/>
    </xf>
    <xf numFmtId="0" fontId="47" fillId="25" borderId="20" xfId="0" applyFont="1" applyFill="1" applyBorder="1" applyAlignment="1">
      <alignment vertical="center"/>
    </xf>
    <xf numFmtId="167" fontId="47" fillId="25" borderId="19" xfId="33" applyNumberFormat="1" applyFont="1" applyFill="1" applyBorder="1" applyAlignment="1">
      <alignment vertical="center"/>
    </xf>
    <xf numFmtId="167" fontId="47" fillId="25" borderId="16" xfId="33" applyNumberFormat="1" applyFont="1" applyFill="1" applyBorder="1" applyAlignment="1">
      <alignment vertical="center"/>
    </xf>
    <xf numFmtId="0" fontId="47" fillId="25" borderId="23" xfId="0" applyFont="1" applyFill="1" applyBorder="1" applyAlignment="1">
      <alignment vertical="center"/>
    </xf>
    <xf numFmtId="0" fontId="47" fillId="25" borderId="76" xfId="0" applyFont="1" applyFill="1" applyBorder="1" applyAlignment="1">
      <alignment vertical="center"/>
    </xf>
    <xf numFmtId="167" fontId="47" fillId="25" borderId="77" xfId="33" applyNumberFormat="1" applyFont="1" applyFill="1" applyBorder="1" applyAlignment="1">
      <alignment vertical="center"/>
    </xf>
    <xf numFmtId="167" fontId="47" fillId="25" borderId="78" xfId="33" applyNumberFormat="1" applyFont="1" applyFill="1" applyBorder="1" applyAlignment="1">
      <alignment vertical="center"/>
    </xf>
    <xf numFmtId="0" fontId="47" fillId="25" borderId="80" xfId="0" applyFont="1" applyFill="1" applyBorder="1" applyAlignment="1">
      <alignment vertical="center"/>
    </xf>
    <xf numFmtId="167" fontId="47" fillId="25" borderId="80" xfId="33" applyNumberFormat="1" applyFont="1" applyFill="1" applyBorder="1" applyAlignment="1">
      <alignment vertical="center"/>
    </xf>
    <xf numFmtId="167" fontId="47" fillId="25" borderId="81" xfId="33" applyNumberFormat="1" applyFont="1" applyFill="1" applyBorder="1" applyAlignment="1">
      <alignment vertical="center"/>
    </xf>
    <xf numFmtId="0" fontId="47" fillId="25" borderId="77" xfId="0" applyFont="1" applyFill="1" applyBorder="1" applyAlignment="1">
      <alignment vertical="center"/>
    </xf>
    <xf numFmtId="0" fontId="47" fillId="25" borderId="19" xfId="0" applyFont="1" applyFill="1" applyBorder="1" applyAlignment="1">
      <alignment vertical="center"/>
    </xf>
    <xf numFmtId="0" fontId="55" fillId="0" borderId="39" xfId="0" applyFont="1" applyFill="1" applyBorder="1" applyAlignment="1">
      <alignment horizontal="center" vertical="center" wrapText="1"/>
    </xf>
    <xf numFmtId="0" fontId="55" fillId="0" borderId="38" xfId="0" applyFont="1" applyFill="1" applyBorder="1" applyAlignment="1">
      <alignment horizontal="center" vertical="center" wrapText="1"/>
    </xf>
    <xf numFmtId="49" fontId="99" fillId="0" borderId="40" xfId="31" applyNumberFormat="1" applyFont="1" applyFill="1" applyBorder="1" applyAlignment="1" applyProtection="1">
      <alignment horizontal="center" wrapText="1" readingOrder="1"/>
    </xf>
    <xf numFmtId="0" fontId="0" fillId="25" borderId="19" xfId="0" applyFill="1" applyBorder="1" applyAlignment="1">
      <alignment horizontal="center"/>
    </xf>
    <xf numFmtId="3" fontId="0" fillId="25" borderId="20" xfId="0" applyNumberFormat="1" applyFill="1" applyBorder="1" applyAlignment="1">
      <alignment horizontal="center"/>
    </xf>
    <xf numFmtId="0" fontId="0" fillId="25" borderId="22" xfId="0" applyFill="1" applyBorder="1" applyAlignment="1">
      <alignment horizontal="center"/>
    </xf>
    <xf numFmtId="3" fontId="0" fillId="25" borderId="23" xfId="0" applyNumberFormat="1" applyFill="1" applyBorder="1" applyAlignment="1">
      <alignment horizontal="center"/>
    </xf>
    <xf numFmtId="3" fontId="0" fillId="25" borderId="21" xfId="0" applyNumberFormat="1" applyFill="1" applyBorder="1" applyAlignment="1">
      <alignment horizontal="center"/>
    </xf>
    <xf numFmtId="3" fontId="0" fillId="25" borderId="24" xfId="0" applyNumberFormat="1" applyFill="1" applyBorder="1" applyAlignment="1">
      <alignment horizontal="center"/>
    </xf>
    <xf numFmtId="0" fontId="101" fillId="0" borderId="0" xfId="0" applyFont="1" applyFill="1"/>
    <xf numFmtId="0" fontId="55" fillId="0" borderId="40" xfId="0" applyFont="1" applyFill="1" applyBorder="1" applyAlignment="1">
      <alignment horizontal="center" vertical="center" wrapText="1"/>
    </xf>
    <xf numFmtId="0" fontId="55" fillId="0" borderId="25" xfId="0" applyFont="1" applyFill="1" applyBorder="1" applyAlignment="1">
      <alignment horizontal="center" vertical="center"/>
    </xf>
    <xf numFmtId="0" fontId="55" fillId="0" borderId="25" xfId="0" applyFont="1" applyFill="1" applyBorder="1" applyAlignment="1">
      <alignment horizontal="center" vertical="center" wrapText="1"/>
    </xf>
    <xf numFmtId="0" fontId="55" fillId="0" borderId="46" xfId="0" applyFont="1" applyFill="1" applyBorder="1" applyAlignment="1">
      <alignment horizontal="center" vertical="center" wrapText="1"/>
    </xf>
    <xf numFmtId="0" fontId="55" fillId="0" borderId="26" xfId="0" applyFont="1" applyFill="1" applyBorder="1" applyAlignment="1">
      <alignment horizontal="center" vertical="center" wrapText="1"/>
    </xf>
    <xf numFmtId="0" fontId="55" fillId="0" borderId="40" xfId="0" applyFont="1" applyFill="1" applyBorder="1" applyAlignment="1">
      <alignment horizontal="center" vertical="center" wrapText="1"/>
    </xf>
    <xf numFmtId="0" fontId="55" fillId="0" borderId="25" xfId="0" applyFont="1" applyFill="1" applyBorder="1" applyAlignment="1">
      <alignment horizontal="center" vertical="center" wrapText="1"/>
    </xf>
    <xf numFmtId="0" fontId="49" fillId="25" borderId="0" xfId="0" applyFont="1" applyFill="1" applyAlignment="1">
      <alignment horizontal="left" wrapText="1"/>
    </xf>
    <xf numFmtId="0" fontId="47" fillId="25" borderId="0" xfId="0" applyFont="1" applyFill="1" applyBorder="1" applyAlignment="1">
      <alignment horizontal="center"/>
    </xf>
    <xf numFmtId="0" fontId="47" fillId="25" borderId="19" xfId="0" applyFont="1" applyFill="1" applyBorder="1" applyAlignment="1">
      <alignment horizontal="center"/>
    </xf>
    <xf numFmtId="0" fontId="47" fillId="25" borderId="22" xfId="0" applyFont="1" applyFill="1" applyBorder="1" applyAlignment="1">
      <alignment horizontal="center"/>
    </xf>
    <xf numFmtId="0" fontId="55" fillId="0" borderId="26" xfId="0" applyFont="1" applyFill="1" applyBorder="1" applyAlignment="1">
      <alignment horizontal="center"/>
    </xf>
    <xf numFmtId="0" fontId="55" fillId="0" borderId="109" xfId="0" applyFont="1" applyFill="1" applyBorder="1" applyAlignment="1">
      <alignment horizontal="center"/>
    </xf>
    <xf numFmtId="1" fontId="26" fillId="24" borderId="19" xfId="0" applyNumberFormat="1" applyFont="1" applyFill="1" applyBorder="1" applyAlignment="1">
      <alignment horizontal="center" vertical="center"/>
    </xf>
    <xf numFmtId="166" fontId="26" fillId="24" borderId="20" xfId="33" applyNumberFormat="1" applyFont="1" applyFill="1" applyBorder="1" applyAlignment="1">
      <alignment horizontal="right" vertical="center"/>
    </xf>
    <xf numFmtId="167" fontId="26" fillId="24" borderId="20" xfId="33" applyNumberFormat="1" applyFont="1" applyFill="1" applyBorder="1" applyAlignment="1">
      <alignment horizontal="right" vertical="center"/>
    </xf>
    <xf numFmtId="167" fontId="26" fillId="24" borderId="21" xfId="33" applyNumberFormat="1" applyFont="1" applyFill="1" applyBorder="1" applyAlignment="1">
      <alignment horizontal="right" vertical="center"/>
    </xf>
    <xf numFmtId="1" fontId="26" fillId="24" borderId="22" xfId="0" applyNumberFormat="1" applyFont="1" applyFill="1" applyBorder="1" applyAlignment="1">
      <alignment horizontal="center" vertical="center"/>
    </xf>
    <xf numFmtId="166" fontId="26" fillId="24" borderId="23" xfId="33" applyNumberFormat="1" applyFont="1" applyFill="1" applyBorder="1" applyAlignment="1">
      <alignment horizontal="right" vertical="center"/>
    </xf>
    <xf numFmtId="167" fontId="26" fillId="24" borderId="23" xfId="33" applyNumberFormat="1" applyFont="1" applyFill="1" applyBorder="1" applyAlignment="1">
      <alignment horizontal="right" vertical="center"/>
    </xf>
    <xf numFmtId="167" fontId="26" fillId="24" borderId="24" xfId="33" applyNumberFormat="1" applyFont="1" applyFill="1" applyBorder="1" applyAlignment="1">
      <alignment horizontal="right" vertical="center"/>
    </xf>
    <xf numFmtId="17" fontId="26" fillId="24" borderId="22" xfId="0" applyNumberFormat="1" applyFont="1" applyFill="1" applyBorder="1" applyAlignment="1">
      <alignment horizontal="center" vertical="center"/>
    </xf>
    <xf numFmtId="17" fontId="26" fillId="24" borderId="17" xfId="0" applyNumberFormat="1" applyFont="1" applyFill="1" applyBorder="1" applyAlignment="1">
      <alignment horizontal="center"/>
    </xf>
    <xf numFmtId="17" fontId="32" fillId="24" borderId="0" xfId="0" applyNumberFormat="1" applyFont="1" applyFill="1" applyBorder="1" applyAlignment="1">
      <alignment horizontal="left"/>
    </xf>
    <xf numFmtId="1" fontId="55" fillId="24" borderId="39" xfId="0" applyNumberFormat="1" applyFont="1" applyFill="1" applyBorder="1" applyAlignment="1">
      <alignment horizontal="center" vertical="center"/>
    </xf>
    <xf numFmtId="166" fontId="55" fillId="24" borderId="42" xfId="33" applyNumberFormat="1" applyFont="1" applyFill="1" applyBorder="1" applyAlignment="1">
      <alignment horizontal="right" vertical="center"/>
    </xf>
    <xf numFmtId="167" fontId="55" fillId="24" borderId="42" xfId="33" applyNumberFormat="1" applyFont="1" applyFill="1" applyBorder="1" applyAlignment="1">
      <alignment horizontal="right" vertical="center"/>
    </xf>
    <xf numFmtId="167" fontId="55" fillId="24" borderId="37" xfId="33" applyNumberFormat="1" applyFont="1" applyFill="1" applyBorder="1" applyAlignment="1">
      <alignment horizontal="right" vertical="center"/>
    </xf>
    <xf numFmtId="167" fontId="46" fillId="0" borderId="0" xfId="0" applyNumberFormat="1" applyFont="1"/>
    <xf numFmtId="0" fontId="47" fillId="25" borderId="22" xfId="0" applyFont="1" applyFill="1" applyBorder="1" applyAlignment="1">
      <alignment horizontal="left"/>
    </xf>
    <xf numFmtId="0" fontId="47" fillId="0" borderId="22" xfId="0" applyFont="1" applyFill="1" applyBorder="1" applyAlignment="1">
      <alignment horizontal="left"/>
    </xf>
    <xf numFmtId="0" fontId="47" fillId="25" borderId="22" xfId="0" applyFont="1" applyFill="1" applyBorder="1" applyAlignment="1"/>
    <xf numFmtId="0" fontId="47" fillId="25" borderId="19" xfId="0" applyFont="1" applyFill="1" applyBorder="1" applyAlignment="1"/>
    <xf numFmtId="0" fontId="47" fillId="25" borderId="19" xfId="0" applyFont="1" applyFill="1" applyBorder="1" applyAlignment="1">
      <alignment horizontal="left"/>
    </xf>
    <xf numFmtId="0" fontId="55" fillId="25" borderId="39" xfId="0" applyFont="1" applyFill="1" applyBorder="1" applyAlignment="1">
      <alignment horizontal="left" vertical="center" wrapText="1"/>
    </xf>
    <xf numFmtId="3" fontId="55" fillId="25" borderId="42" xfId="0" applyNumberFormat="1" applyFont="1" applyFill="1" applyBorder="1" applyAlignment="1">
      <alignment horizontal="right" vertical="center" wrapText="1"/>
    </xf>
    <xf numFmtId="3" fontId="55" fillId="25" borderId="38" xfId="0" applyNumberFormat="1" applyFont="1" applyFill="1" applyBorder="1" applyAlignment="1">
      <alignment horizontal="right" vertical="center" wrapText="1"/>
    </xf>
    <xf numFmtId="0" fontId="55" fillId="25" borderId="25" xfId="0" applyFont="1" applyFill="1" applyBorder="1" applyAlignment="1">
      <alignment horizontal="left" wrapText="1"/>
    </xf>
    <xf numFmtId="3" fontId="55" fillId="25" borderId="38" xfId="0" applyNumberFormat="1" applyFont="1" applyFill="1" applyBorder="1" applyAlignment="1">
      <alignment vertical="center"/>
    </xf>
    <xf numFmtId="3" fontId="55" fillId="25" borderId="39" xfId="0" applyNumberFormat="1" applyFont="1" applyFill="1" applyBorder="1" applyAlignment="1">
      <alignment vertical="center"/>
    </xf>
    <xf numFmtId="0" fontId="55" fillId="0" borderId="37" xfId="0" applyFont="1" applyFill="1" applyBorder="1" applyAlignment="1">
      <alignment horizontal="center" vertical="center" wrapText="1"/>
    </xf>
    <xf numFmtId="3" fontId="55" fillId="25" borderId="38" xfId="0" applyNumberFormat="1" applyFont="1" applyFill="1" applyBorder="1" applyAlignment="1">
      <alignment horizontal="center"/>
    </xf>
    <xf numFmtId="3" fontId="55" fillId="25" borderId="37" xfId="0" applyNumberFormat="1" applyFont="1" applyFill="1" applyBorder="1" applyAlignment="1">
      <alignment horizontal="center"/>
    </xf>
    <xf numFmtId="0" fontId="54" fillId="0" borderId="0" xfId="0" applyFont="1" applyFill="1" applyBorder="1" applyAlignment="1">
      <alignment vertical="center"/>
    </xf>
    <xf numFmtId="4" fontId="54" fillId="0" borderId="0" xfId="0" applyNumberFormat="1" applyFont="1" applyFill="1" applyBorder="1" applyAlignment="1">
      <alignment horizontal="center" vertical="center"/>
    </xf>
    <xf numFmtId="0" fontId="55" fillId="0" borderId="25" xfId="38" applyFont="1" applyFill="1" applyBorder="1" applyAlignment="1">
      <alignment horizontal="center" vertical="center" wrapText="1"/>
    </xf>
    <xf numFmtId="0" fontId="3" fillId="0" borderId="0" xfId="0" applyFont="1" applyBorder="1"/>
    <xf numFmtId="0" fontId="3" fillId="0" borderId="0" xfId="0" applyFont="1" applyBorder="1" applyAlignment="1">
      <alignment horizontal="center"/>
    </xf>
    <xf numFmtId="169" fontId="3" fillId="0" borderId="0" xfId="0" applyNumberFormat="1" applyFont="1" applyBorder="1" applyAlignment="1">
      <alignment horizontal="right"/>
    </xf>
    <xf numFmtId="0" fontId="55" fillId="0" borderId="25" xfId="0" applyFont="1" applyFill="1" applyBorder="1" applyAlignment="1">
      <alignment vertical="center"/>
    </xf>
    <xf numFmtId="0" fontId="55" fillId="0" borderId="0" xfId="0" applyFont="1" applyFill="1" applyBorder="1"/>
    <xf numFmtId="0" fontId="55" fillId="0" borderId="40" xfId="0" applyFont="1" applyFill="1" applyBorder="1" applyAlignment="1">
      <alignment horizontal="center"/>
    </xf>
    <xf numFmtId="167" fontId="54" fillId="0" borderId="40" xfId="33" applyNumberFormat="1" applyFont="1" applyFill="1" applyBorder="1"/>
    <xf numFmtId="167" fontId="54" fillId="0" borderId="0" xfId="33" applyNumberFormat="1" applyFont="1" applyFill="1" applyBorder="1"/>
    <xf numFmtId="0" fontId="55" fillId="0" borderId="40" xfId="0" applyFont="1" applyFill="1" applyBorder="1" applyAlignment="1">
      <alignment vertical="center"/>
    </xf>
    <xf numFmtId="0" fontId="64" fillId="0" borderId="40" xfId="0" applyFont="1" applyFill="1" applyBorder="1"/>
    <xf numFmtId="0" fontId="101" fillId="0" borderId="0" xfId="0" applyFont="1" applyFill="1" applyBorder="1"/>
    <xf numFmtId="0" fontId="64" fillId="0" borderId="0" xfId="0" applyFont="1" applyFill="1" applyBorder="1"/>
    <xf numFmtId="0" fontId="47" fillId="25" borderId="44" xfId="0" applyFont="1" applyFill="1" applyBorder="1" applyAlignment="1">
      <alignment vertical="center"/>
    </xf>
    <xf numFmtId="0" fontId="82" fillId="0" borderId="0" xfId="0" applyFont="1" applyFill="1" applyBorder="1"/>
    <xf numFmtId="0" fontId="78" fillId="0" borderId="0" xfId="0" applyFont="1" applyFill="1" applyBorder="1"/>
    <xf numFmtId="0" fontId="99" fillId="0" borderId="0" xfId="0" applyFont="1" applyFill="1" applyBorder="1"/>
    <xf numFmtId="0" fontId="55" fillId="0" borderId="40" xfId="0" applyFont="1" applyFill="1" applyBorder="1" applyAlignment="1">
      <alignment horizontal="right"/>
    </xf>
    <xf numFmtId="0" fontId="55" fillId="0" borderId="25" xfId="0" applyFont="1" applyFill="1" applyBorder="1" applyAlignment="1">
      <alignment horizontal="right"/>
    </xf>
    <xf numFmtId="167" fontId="47" fillId="25" borderId="19" xfId="33" applyNumberFormat="1" applyFont="1" applyFill="1" applyBorder="1"/>
    <xf numFmtId="167" fontId="47" fillId="25" borderId="22" xfId="33" applyNumberFormat="1" applyFont="1" applyFill="1" applyBorder="1"/>
    <xf numFmtId="49" fontId="99" fillId="0" borderId="0" xfId="31" applyNumberFormat="1" applyFont="1" applyFill="1" applyBorder="1" applyAlignment="1" applyProtection="1">
      <alignment horizontal="center" wrapText="1" readingOrder="1"/>
    </xf>
    <xf numFmtId="0" fontId="55" fillId="0" borderId="41" xfId="0" applyFont="1" applyFill="1" applyBorder="1" applyAlignment="1">
      <alignment horizontal="right" vertical="center"/>
    </xf>
    <xf numFmtId="0" fontId="55" fillId="0" borderId="25" xfId="0" applyFont="1" applyFill="1" applyBorder="1" applyAlignment="1">
      <alignment horizontal="left" vertical="center"/>
    </xf>
    <xf numFmtId="0" fontId="5" fillId="24" borderId="41" xfId="0" applyFont="1" applyFill="1" applyBorder="1" applyAlignment="1">
      <alignment horizontal="left"/>
    </xf>
    <xf numFmtId="0" fontId="5" fillId="24" borderId="15" xfId="0" applyFont="1" applyFill="1" applyBorder="1"/>
    <xf numFmtId="3" fontId="26" fillId="24" borderId="22" xfId="0" applyNumberFormat="1" applyFont="1" applyFill="1" applyBorder="1" applyAlignment="1">
      <alignment horizontal="left" vertical="center" wrapText="1"/>
    </xf>
    <xf numFmtId="167" fontId="47" fillId="0" borderId="15" xfId="33" applyNumberFormat="1" applyFont="1" applyBorder="1"/>
    <xf numFmtId="3" fontId="26" fillId="24" borderId="22" xfId="0" applyNumberFormat="1" applyFont="1" applyFill="1" applyBorder="1" applyAlignment="1">
      <alignment vertical="center" wrapText="1"/>
    </xf>
    <xf numFmtId="3" fontId="26" fillId="24" borderId="22" xfId="0" applyNumberFormat="1" applyFont="1" applyFill="1" applyBorder="1" applyAlignment="1">
      <alignment vertical="center"/>
    </xf>
    <xf numFmtId="3" fontId="26" fillId="24" borderId="22" xfId="0" quotePrefix="1" applyNumberFormat="1" applyFont="1" applyFill="1" applyBorder="1" applyAlignment="1">
      <alignment horizontal="left" vertical="center"/>
    </xf>
    <xf numFmtId="167" fontId="47" fillId="0" borderId="15" xfId="33" applyNumberFormat="1" applyFont="1" applyFill="1" applyBorder="1"/>
    <xf numFmtId="49" fontId="54" fillId="25" borderId="0" xfId="0" applyNumberFormat="1" applyFont="1" applyFill="1" applyBorder="1" applyAlignment="1" applyProtection="1">
      <alignment horizontal="left" vertical="center"/>
    </xf>
    <xf numFmtId="49" fontId="54" fillId="25" borderId="0" xfId="0" applyNumberFormat="1" applyFont="1" applyFill="1" applyBorder="1" applyAlignment="1">
      <alignment vertical="center"/>
    </xf>
    <xf numFmtId="49" fontId="54" fillId="25" borderId="0" xfId="0" applyNumberFormat="1" applyFont="1" applyFill="1" applyBorder="1" applyAlignment="1">
      <alignment horizontal="center" vertical="center"/>
    </xf>
    <xf numFmtId="49" fontId="54" fillId="25" borderId="0" xfId="0" applyNumberFormat="1" applyFont="1" applyFill="1" applyBorder="1"/>
    <xf numFmtId="0" fontId="54" fillId="25" borderId="0" xfId="0" applyFont="1" applyFill="1" applyBorder="1"/>
    <xf numFmtId="0" fontId="55" fillId="25" borderId="26" xfId="38" applyFont="1" applyFill="1" applyBorder="1" applyAlignment="1">
      <alignment horizontal="center" vertical="center" wrapText="1"/>
    </xf>
    <xf numFmtId="0" fontId="55" fillId="25" borderId="27" xfId="37" applyFont="1" applyFill="1" applyBorder="1" applyAlignment="1">
      <alignment horizontal="center" vertical="center"/>
    </xf>
    <xf numFmtId="1" fontId="3" fillId="0" borderId="0" xfId="0" applyNumberFormat="1" applyFont="1" applyFill="1" applyBorder="1" applyAlignment="1" applyProtection="1">
      <alignment horizontal="left" vertical="center"/>
    </xf>
    <xf numFmtId="0" fontId="54" fillId="25" borderId="9" xfId="0" applyFont="1" applyFill="1" applyBorder="1"/>
    <xf numFmtId="0" fontId="55" fillId="25" borderId="40" xfId="0" applyFont="1" applyFill="1" applyBorder="1"/>
    <xf numFmtId="0" fontId="55" fillId="25" borderId="105" xfId="0" applyFont="1" applyFill="1" applyBorder="1"/>
    <xf numFmtId="0" fontId="55" fillId="25" borderId="42" xfId="0" applyFont="1" applyFill="1" applyBorder="1" applyAlignment="1">
      <alignment horizontal="center" vertical="center"/>
    </xf>
    <xf numFmtId="0" fontId="55" fillId="25" borderId="42" xfId="0" applyFont="1" applyFill="1" applyBorder="1" applyAlignment="1">
      <alignment horizontal="center" vertical="center" wrapText="1"/>
    </xf>
    <xf numFmtId="0" fontId="55" fillId="25" borderId="113" xfId="0" applyFont="1" applyFill="1" applyBorder="1" applyAlignment="1">
      <alignment horizontal="center" vertical="center" wrapText="1"/>
    </xf>
    <xf numFmtId="0" fontId="47" fillId="25" borderId="96" xfId="0" applyFont="1" applyFill="1" applyBorder="1"/>
    <xf numFmtId="0" fontId="47" fillId="25" borderId="23" xfId="0" applyFont="1" applyFill="1" applyBorder="1"/>
    <xf numFmtId="0" fontId="47" fillId="25" borderId="26" xfId="0" applyFont="1" applyFill="1" applyBorder="1"/>
    <xf numFmtId="0" fontId="54" fillId="25" borderId="40" xfId="0" applyFont="1" applyFill="1" applyBorder="1"/>
    <xf numFmtId="0" fontId="54" fillId="25" borderId="105" xfId="0" applyFont="1" applyFill="1" applyBorder="1"/>
    <xf numFmtId="0" fontId="55" fillId="25" borderId="37" xfId="0" applyFont="1" applyFill="1" applyBorder="1" applyAlignment="1">
      <alignment horizontal="center" vertical="center" wrapText="1"/>
    </xf>
    <xf numFmtId="0" fontId="55" fillId="25" borderId="26" xfId="0" applyFont="1" applyFill="1" applyBorder="1" applyAlignment="1">
      <alignment horizontal="center" vertical="center" wrapText="1"/>
    </xf>
    <xf numFmtId="0" fontId="55" fillId="25" borderId="46" xfId="0" applyFont="1" applyFill="1" applyBorder="1" applyAlignment="1">
      <alignment horizontal="center" vertical="center" wrapText="1"/>
    </xf>
    <xf numFmtId="0" fontId="55" fillId="25" borderId="38" xfId="0" applyFont="1" applyFill="1" applyBorder="1" applyAlignment="1">
      <alignment horizontal="center"/>
    </xf>
    <xf numFmtId="167" fontId="47" fillId="25" borderId="23" xfId="33" applyNumberFormat="1" applyFont="1" applyFill="1" applyBorder="1"/>
    <xf numFmtId="0" fontId="55" fillId="25" borderId="39" xfId="0" applyFont="1" applyFill="1" applyBorder="1" applyAlignment="1">
      <alignment horizontal="center" vertical="center"/>
    </xf>
    <xf numFmtId="0" fontId="55" fillId="25" borderId="25" xfId="0" applyFont="1" applyFill="1" applyBorder="1" applyAlignment="1">
      <alignment horizontal="center" vertical="center"/>
    </xf>
    <xf numFmtId="0" fontId="55" fillId="25" borderId="40" xfId="0" applyFont="1" applyFill="1" applyBorder="1" applyAlignment="1"/>
    <xf numFmtId="0" fontId="55" fillId="25" borderId="25" xfId="0" applyFont="1" applyFill="1" applyBorder="1" applyAlignment="1"/>
    <xf numFmtId="0" fontId="55" fillId="25" borderId="40" xfId="0" applyFont="1" applyFill="1" applyBorder="1" applyAlignment="1">
      <alignment horizontal="center"/>
    </xf>
    <xf numFmtId="0" fontId="55" fillId="25" borderId="46" xfId="0" applyFont="1" applyFill="1" applyBorder="1" applyAlignment="1"/>
    <xf numFmtId="0" fontId="55" fillId="25" borderId="38" xfId="0" applyFont="1" applyFill="1" applyBorder="1" applyAlignment="1">
      <alignment horizontal="center" vertical="center"/>
    </xf>
    <xf numFmtId="0" fontId="55" fillId="25" borderId="0" xfId="0" applyFont="1" applyFill="1" applyBorder="1" applyAlignment="1">
      <alignment horizontal="center"/>
    </xf>
    <xf numFmtId="167" fontId="52" fillId="25" borderId="0" xfId="33" applyNumberFormat="1" applyFont="1" applyFill="1" applyBorder="1" applyAlignment="1">
      <alignment horizontal="right"/>
    </xf>
    <xf numFmtId="166" fontId="47" fillId="25" borderId="0" xfId="33" applyNumberFormat="1" applyFont="1" applyFill="1" applyBorder="1" applyAlignment="1">
      <alignment horizontal="right"/>
    </xf>
    <xf numFmtId="0" fontId="55" fillId="25" borderId="26" xfId="0" applyFont="1" applyFill="1" applyBorder="1" applyAlignment="1"/>
    <xf numFmtId="0" fontId="55" fillId="25" borderId="39" xfId="0" applyFont="1" applyFill="1" applyBorder="1" applyAlignment="1">
      <alignment horizontal="center"/>
    </xf>
    <xf numFmtId="0" fontId="55" fillId="25" borderId="37" xfId="0" applyFont="1" applyFill="1" applyBorder="1" applyAlignment="1">
      <alignment horizontal="center" wrapText="1"/>
    </xf>
    <xf numFmtId="0" fontId="55" fillId="25" borderId="46" xfId="0" applyFont="1" applyFill="1" applyBorder="1" applyAlignment="1">
      <alignment horizontal="center"/>
    </xf>
    <xf numFmtId="0" fontId="55" fillId="25" borderId="26" xfId="0" applyFont="1" applyFill="1" applyBorder="1" applyAlignment="1">
      <alignment horizontal="center"/>
    </xf>
    <xf numFmtId="3" fontId="55" fillId="25" borderId="40" xfId="0" applyNumberFormat="1" applyFont="1" applyFill="1" applyBorder="1"/>
    <xf numFmtId="3" fontId="54" fillId="25" borderId="40" xfId="0" applyNumberFormat="1" applyFont="1" applyFill="1" applyBorder="1"/>
    <xf numFmtId="3" fontId="54" fillId="25" borderId="105" xfId="0" applyNumberFormat="1" applyFont="1" applyFill="1" applyBorder="1"/>
    <xf numFmtId="3" fontId="54" fillId="25" borderId="0" xfId="0" applyNumberFormat="1" applyFont="1" applyFill="1"/>
    <xf numFmtId="3" fontId="54" fillId="25" borderId="0" xfId="0" applyNumberFormat="1" applyFont="1" applyFill="1" applyBorder="1"/>
    <xf numFmtId="3" fontId="55" fillId="25" borderId="39" xfId="0" applyNumberFormat="1" applyFont="1" applyFill="1" applyBorder="1" applyAlignment="1">
      <alignment horizontal="center"/>
    </xf>
    <xf numFmtId="0" fontId="104" fillId="25" borderId="40" xfId="0" applyFont="1" applyFill="1" applyBorder="1"/>
    <xf numFmtId="0" fontId="105" fillId="25" borderId="0" xfId="0" applyFont="1" applyFill="1" applyBorder="1"/>
    <xf numFmtId="0" fontId="104" fillId="25" borderId="0" xfId="0" applyFont="1" applyFill="1" applyBorder="1"/>
    <xf numFmtId="0" fontId="55" fillId="25" borderId="26" xfId="0" applyFont="1" applyFill="1" applyBorder="1" applyAlignment="1">
      <alignment horizontal="center" vertical="center"/>
    </xf>
    <xf numFmtId="0" fontId="26" fillId="25" borderId="121" xfId="0" applyFont="1" applyFill="1" applyBorder="1" applyAlignment="1"/>
    <xf numFmtId="0" fontId="26" fillId="25" borderId="121" xfId="0" applyFont="1" applyFill="1" applyBorder="1" applyAlignment="1">
      <alignment horizontal="left"/>
    </xf>
    <xf numFmtId="0" fontId="55" fillId="25" borderId="110" xfId="0" applyFont="1" applyFill="1" applyBorder="1"/>
    <xf numFmtId="0" fontId="54" fillId="25" borderId="110" xfId="0" applyFont="1" applyFill="1" applyBorder="1"/>
    <xf numFmtId="0" fontId="54" fillId="25" borderId="0" xfId="0" applyFont="1" applyFill="1" applyBorder="1" applyAlignment="1">
      <alignment wrapText="1" readingOrder="1"/>
    </xf>
    <xf numFmtId="0" fontId="54" fillId="25" borderId="0" xfId="0" applyFont="1" applyFill="1" applyAlignment="1">
      <alignment wrapText="1" readingOrder="1"/>
    </xf>
    <xf numFmtId="0" fontId="54" fillId="25" borderId="118" xfId="0" applyFont="1" applyFill="1" applyBorder="1"/>
    <xf numFmtId="17" fontId="55" fillId="25" borderId="26" xfId="0" applyNumberFormat="1" applyFont="1" applyFill="1" applyBorder="1" applyAlignment="1">
      <alignment horizontal="center"/>
    </xf>
    <xf numFmtId="17" fontId="55" fillId="25" borderId="46" xfId="0" applyNumberFormat="1" applyFont="1" applyFill="1" applyBorder="1" applyAlignment="1">
      <alignment horizontal="center"/>
    </xf>
    <xf numFmtId="0" fontId="54" fillId="25" borderId="41" xfId="0" applyFont="1" applyFill="1" applyBorder="1"/>
    <xf numFmtId="0" fontId="54" fillId="25" borderId="25" xfId="0" applyFont="1" applyFill="1" applyBorder="1"/>
    <xf numFmtId="0" fontId="55" fillId="25" borderId="0" xfId="0" applyFont="1" applyFill="1" applyBorder="1"/>
    <xf numFmtId="0" fontId="5" fillId="25" borderId="52" xfId="0" applyFont="1" applyFill="1" applyBorder="1" applyAlignment="1">
      <alignment horizontal="left"/>
    </xf>
    <xf numFmtId="167" fontId="26" fillId="24" borderId="53" xfId="33" applyNumberFormat="1" applyFont="1" applyFill="1" applyBorder="1"/>
    <xf numFmtId="167" fontId="26" fillId="24" borderId="54" xfId="33" applyNumberFormat="1" applyFont="1" applyFill="1" applyBorder="1"/>
    <xf numFmtId="0" fontId="26" fillId="25" borderId="19" xfId="0" applyFont="1" applyFill="1" applyBorder="1" applyAlignment="1">
      <alignment horizontal="left"/>
    </xf>
    <xf numFmtId="167" fontId="47" fillId="0" borderId="20" xfId="0" applyNumberFormat="1" applyFont="1" applyBorder="1"/>
    <xf numFmtId="167" fontId="47" fillId="0" borderId="21" xfId="0" applyNumberFormat="1" applyFont="1" applyBorder="1"/>
    <xf numFmtId="0" fontId="26" fillId="25" borderId="22" xfId="0" applyFont="1" applyFill="1" applyBorder="1" applyAlignment="1">
      <alignment horizontal="left"/>
    </xf>
    <xf numFmtId="167" fontId="47" fillId="0" borderId="23" xfId="0" applyNumberFormat="1" applyFont="1" applyBorder="1"/>
    <xf numFmtId="167" fontId="47" fillId="0" borderId="24" xfId="0" applyNumberFormat="1" applyFont="1" applyBorder="1"/>
    <xf numFmtId="0" fontId="84" fillId="25" borderId="0" xfId="0" applyFont="1" applyFill="1" applyBorder="1" applyAlignment="1">
      <alignment horizontal="left"/>
    </xf>
    <xf numFmtId="0" fontId="84" fillId="25" borderId="0" xfId="0" quotePrefix="1" applyFont="1" applyFill="1" applyBorder="1" applyAlignment="1">
      <alignment horizontal="left"/>
    </xf>
    <xf numFmtId="0" fontId="86" fillId="25" borderId="0" xfId="0" applyFont="1" applyFill="1" applyBorder="1"/>
    <xf numFmtId="0" fontId="103" fillId="25" borderId="0" xfId="0" applyFont="1" applyFill="1" applyBorder="1"/>
    <xf numFmtId="0" fontId="55" fillId="25" borderId="0" xfId="0" applyFont="1" applyFill="1" applyBorder="1" applyAlignment="1">
      <alignment horizontal="center" vertical="center"/>
    </xf>
    <xf numFmtId="0" fontId="82" fillId="25" borderId="0" xfId="0" applyFont="1" applyFill="1" applyBorder="1"/>
    <xf numFmtId="0" fontId="3" fillId="24" borderId="0" xfId="0" applyFont="1" applyFill="1" applyAlignment="1">
      <alignment vertical="center"/>
    </xf>
    <xf numFmtId="0" fontId="3" fillId="24" borderId="0" xfId="0" applyFont="1" applyFill="1" applyBorder="1" applyAlignment="1" applyProtection="1">
      <alignment vertical="center"/>
      <protection locked="0"/>
    </xf>
    <xf numFmtId="3" fontId="3" fillId="24" borderId="0" xfId="0" applyNumberFormat="1" applyFont="1" applyFill="1" applyBorder="1" applyAlignment="1" applyProtection="1">
      <alignment vertical="center"/>
      <protection locked="0"/>
    </xf>
    <xf numFmtId="172" fontId="3" fillId="24" borderId="0" xfId="33" applyNumberFormat="1" applyFont="1" applyFill="1" applyBorder="1"/>
    <xf numFmtId="0" fontId="55" fillId="25" borderId="0" xfId="0" applyFont="1" applyFill="1" applyBorder="1" applyAlignment="1" applyProtection="1">
      <alignment horizontal="left" vertical="center"/>
      <protection locked="0"/>
    </xf>
    <xf numFmtId="0" fontId="54" fillId="25" borderId="0" xfId="0" applyFont="1" applyFill="1" applyBorder="1" applyAlignment="1" applyProtection="1">
      <alignment vertical="center"/>
      <protection locked="0"/>
    </xf>
    <xf numFmtId="166" fontId="3" fillId="25" borderId="0" xfId="33" applyNumberFormat="1" applyFont="1" applyFill="1" applyBorder="1"/>
    <xf numFmtId="0" fontId="84" fillId="25" borderId="0" xfId="0" applyFont="1" applyFill="1"/>
    <xf numFmtId="0" fontId="55" fillId="25" borderId="0" xfId="0" applyFont="1" applyFill="1"/>
    <xf numFmtId="0" fontId="55" fillId="25" borderId="46" xfId="0" applyFont="1" applyFill="1" applyBorder="1" applyAlignment="1">
      <alignment horizontal="center" vertical="center"/>
    </xf>
    <xf numFmtId="0" fontId="0" fillId="25" borderId="55" xfId="0" applyFill="1" applyBorder="1"/>
    <xf numFmtId="0" fontId="0" fillId="25" borderId="51" xfId="0" applyFill="1" applyBorder="1"/>
    <xf numFmtId="0" fontId="0" fillId="25" borderId="111" xfId="0" applyFill="1" applyBorder="1"/>
    <xf numFmtId="0" fontId="4" fillId="25" borderId="52" xfId="0" applyFont="1" applyFill="1" applyBorder="1" applyAlignment="1">
      <alignment vertical="center" wrapText="1"/>
    </xf>
    <xf numFmtId="3" fontId="3" fillId="25" borderId="53" xfId="0" applyNumberFormat="1" applyFont="1" applyFill="1" applyBorder="1" applyAlignment="1">
      <alignment vertical="center"/>
    </xf>
    <xf numFmtId="0" fontId="0" fillId="25" borderId="53" xfId="0" applyFill="1" applyBorder="1"/>
    <xf numFmtId="0" fontId="0" fillId="25" borderId="54" xfId="0" applyFill="1" applyBorder="1"/>
    <xf numFmtId="3" fontId="3" fillId="25" borderId="20" xfId="0" applyNumberFormat="1" applyFont="1" applyFill="1" applyBorder="1" applyAlignment="1">
      <alignment vertical="center"/>
    </xf>
    <xf numFmtId="3" fontId="3" fillId="25" borderId="20" xfId="0" applyNumberFormat="1" applyFont="1" applyFill="1" applyBorder="1" applyAlignment="1">
      <alignment horizontal="right" vertical="center"/>
    </xf>
    <xf numFmtId="3" fontId="3" fillId="25" borderId="21" xfId="0" applyNumberFormat="1" applyFont="1" applyFill="1" applyBorder="1" applyAlignment="1">
      <alignment horizontal="right" vertical="center"/>
    </xf>
    <xf numFmtId="3" fontId="3" fillId="25" borderId="23" xfId="0" applyNumberFormat="1" applyFont="1" applyFill="1" applyBorder="1" applyAlignment="1">
      <alignment vertical="center"/>
    </xf>
    <xf numFmtId="3" fontId="3" fillId="25" borderId="23" xfId="0" applyNumberFormat="1" applyFont="1" applyFill="1" applyBorder="1" applyAlignment="1">
      <alignment horizontal="right" vertical="center"/>
    </xf>
    <xf numFmtId="0" fontId="0" fillId="25" borderId="17" xfId="0" applyFill="1" applyBorder="1" applyAlignment="1">
      <alignment vertical="center" wrapText="1"/>
    </xf>
    <xf numFmtId="0" fontId="54" fillId="25" borderId="0" xfId="0" applyFont="1" applyFill="1" applyBorder="1" applyAlignment="1">
      <alignment wrapText="1"/>
    </xf>
    <xf numFmtId="0" fontId="54" fillId="24" borderId="0" xfId="0" applyFont="1" applyFill="1" applyBorder="1" applyAlignment="1">
      <alignment wrapText="1"/>
    </xf>
    <xf numFmtId="0" fontId="54" fillId="25" borderId="41" xfId="0" applyFont="1" applyFill="1" applyBorder="1" applyAlignment="1">
      <alignment wrapText="1"/>
    </xf>
    <xf numFmtId="0" fontId="55" fillId="25" borderId="47" xfId="0" quotePrefix="1" applyNumberFormat="1" applyFont="1" applyFill="1" applyBorder="1" applyAlignment="1">
      <alignment horizontal="center" vertical="center"/>
    </xf>
    <xf numFmtId="0" fontId="55" fillId="25" borderId="64" xfId="0" quotePrefix="1" applyNumberFormat="1" applyFont="1" applyFill="1" applyBorder="1" applyAlignment="1">
      <alignment horizontal="center" vertical="center"/>
    </xf>
    <xf numFmtId="0" fontId="54" fillId="0" borderId="41" xfId="0" applyFont="1" applyFill="1" applyBorder="1"/>
    <xf numFmtId="167" fontId="47" fillId="25" borderId="15" xfId="33" applyNumberFormat="1" applyFont="1" applyFill="1" applyBorder="1" applyAlignment="1">
      <alignment horizontal="right" vertical="center"/>
    </xf>
    <xf numFmtId="0" fontId="54" fillId="0" borderId="40" xfId="0" applyFont="1" applyFill="1" applyBorder="1" applyAlignment="1">
      <alignment vertical="center"/>
    </xf>
    <xf numFmtId="0" fontId="3" fillId="25" borderId="19" xfId="0" applyFont="1" applyFill="1" applyBorder="1" applyAlignment="1">
      <alignment vertical="center"/>
    </xf>
    <xf numFmtId="0" fontId="54" fillId="0" borderId="25" xfId="0" applyFont="1" applyFill="1" applyBorder="1"/>
    <xf numFmtId="0" fontId="54" fillId="0" borderId="37" xfId="0" applyFont="1" applyFill="1" applyBorder="1" applyAlignment="1">
      <alignment horizontal="center" vertical="center"/>
    </xf>
    <xf numFmtId="0" fontId="54" fillId="0" borderId="38" xfId="0" applyFont="1" applyFill="1" applyBorder="1" applyAlignment="1">
      <alignment horizontal="center" vertical="center" wrapText="1"/>
    </xf>
    <xf numFmtId="0" fontId="54" fillId="0" borderId="39" xfId="0" applyFont="1" applyFill="1" applyBorder="1" applyAlignment="1">
      <alignment horizontal="center" vertical="center" wrapText="1"/>
    </xf>
    <xf numFmtId="0" fontId="54" fillId="0" borderId="38" xfId="0" applyFont="1" applyFill="1" applyBorder="1" applyAlignment="1">
      <alignment horizontal="center" vertical="center"/>
    </xf>
    <xf numFmtId="180" fontId="4" fillId="0" borderId="19" xfId="0" applyNumberFormat="1" applyFont="1" applyBorder="1"/>
    <xf numFmtId="180" fontId="4" fillId="0" borderId="41" xfId="0" applyNumberFormat="1" applyFont="1" applyBorder="1" applyAlignment="1">
      <alignment horizontal="center"/>
    </xf>
    <xf numFmtId="180" fontId="3" fillId="0" borderId="19" xfId="0" applyNumberFormat="1" applyFont="1" applyBorder="1" applyAlignment="1">
      <alignment horizontal="right"/>
    </xf>
    <xf numFmtId="180" fontId="3" fillId="0" borderId="22" xfId="0" applyNumberFormat="1" applyFont="1" applyBorder="1" applyAlignment="1">
      <alignment horizontal="right"/>
    </xf>
    <xf numFmtId="0" fontId="0" fillId="0" borderId="40" xfId="0" applyBorder="1"/>
    <xf numFmtId="0" fontId="6" fillId="0" borderId="25" xfId="0" applyFont="1" applyBorder="1" applyAlignment="1">
      <alignment horizontal="left"/>
    </xf>
    <xf numFmtId="0" fontId="0" fillId="0" borderId="41" xfId="0" applyBorder="1"/>
    <xf numFmtId="0" fontId="0" fillId="0" borderId="25" xfId="0" applyBorder="1"/>
    <xf numFmtId="0" fontId="4" fillId="25" borderId="54" xfId="0" applyFont="1" applyFill="1" applyBorder="1" applyAlignment="1">
      <alignment horizontal="center"/>
    </xf>
    <xf numFmtId="180" fontId="4" fillId="0" borderId="17" xfId="0" applyNumberFormat="1" applyFont="1" applyBorder="1" applyAlignment="1">
      <alignment horizontal="center"/>
    </xf>
    <xf numFmtId="180" fontId="3" fillId="0" borderId="16" xfId="0" applyNumberFormat="1" applyFont="1" applyBorder="1" applyAlignment="1">
      <alignment horizontal="right"/>
    </xf>
    <xf numFmtId="180" fontId="3" fillId="0" borderId="15" xfId="0" applyNumberFormat="1" applyFont="1" applyBorder="1" applyAlignment="1">
      <alignment horizontal="right"/>
    </xf>
    <xf numFmtId="0" fontId="84" fillId="0" borderId="0" xfId="0" applyFont="1" applyFill="1" applyBorder="1"/>
    <xf numFmtId="0" fontId="3" fillId="0" borderId="0" xfId="0" applyFont="1" applyFill="1" applyBorder="1" applyAlignment="1">
      <alignment vertical="center"/>
    </xf>
    <xf numFmtId="0" fontId="55" fillId="0" borderId="0" xfId="0" applyFont="1" applyFill="1" applyBorder="1" applyAlignment="1">
      <alignment horizontal="center" wrapText="1"/>
    </xf>
    <xf numFmtId="0" fontId="106" fillId="0" borderId="0" xfId="0" applyFont="1" applyFill="1" applyBorder="1" applyAlignment="1">
      <alignment horizontal="center" vertical="center" wrapText="1"/>
    </xf>
    <xf numFmtId="0" fontId="54" fillId="0" borderId="41" xfId="0" applyFont="1" applyFill="1" applyBorder="1" applyAlignment="1">
      <alignment horizontal="center" wrapText="1"/>
    </xf>
    <xf numFmtId="174" fontId="3" fillId="0" borderId="0" xfId="33" applyNumberFormat="1" applyFont="1" applyBorder="1" applyAlignment="1">
      <alignment vertical="center"/>
    </xf>
    <xf numFmtId="165" fontId="37" fillId="0" borderId="40" xfId="0" applyNumberFormat="1" applyFont="1" applyBorder="1" applyAlignment="1">
      <alignment vertical="center"/>
    </xf>
    <xf numFmtId="0" fontId="35" fillId="0" borderId="41" xfId="0" applyFont="1" applyBorder="1" applyAlignment="1">
      <alignment horizontal="left"/>
    </xf>
    <xf numFmtId="0" fontId="37" fillId="0" borderId="25" xfId="0" quotePrefix="1" applyFont="1" applyBorder="1" applyAlignment="1">
      <alignment horizontal="left" vertical="center"/>
    </xf>
    <xf numFmtId="0" fontId="38" fillId="0" borderId="40" xfId="0" applyFont="1" applyBorder="1" applyAlignment="1">
      <alignment vertical="center"/>
    </xf>
    <xf numFmtId="0" fontId="38" fillId="0" borderId="41" xfId="0" applyFont="1" applyBorder="1" applyAlignment="1">
      <alignment vertical="center"/>
    </xf>
    <xf numFmtId="0" fontId="38" fillId="0" borderId="25" xfId="0" applyFont="1" applyBorder="1" applyAlignment="1">
      <alignment vertical="center"/>
    </xf>
    <xf numFmtId="166" fontId="3" fillId="25" borderId="24" xfId="0" applyNumberFormat="1" applyFont="1" applyFill="1" applyBorder="1" applyAlignment="1">
      <alignment horizontal="right" vertical="center"/>
    </xf>
    <xf numFmtId="166" fontId="3" fillId="25" borderId="15" xfId="0" applyNumberFormat="1" applyFont="1" applyFill="1" applyBorder="1" applyAlignment="1">
      <alignment horizontal="right" vertical="center"/>
    </xf>
    <xf numFmtId="3" fontId="3" fillId="25" borderId="24" xfId="34" applyNumberFormat="1" applyFont="1" applyFill="1" applyBorder="1" applyAlignment="1">
      <alignment horizontal="right" vertical="center"/>
    </xf>
    <xf numFmtId="3" fontId="3" fillId="25" borderId="15" xfId="34" applyNumberFormat="1" applyFont="1" applyFill="1" applyBorder="1" applyAlignment="1">
      <alignment horizontal="right" vertical="center"/>
    </xf>
    <xf numFmtId="0" fontId="4" fillId="0" borderId="54" xfId="0" applyFont="1" applyBorder="1" applyAlignment="1">
      <alignment horizontal="center"/>
    </xf>
    <xf numFmtId="179" fontId="3" fillId="0" borderId="21" xfId="0" applyNumberFormat="1" applyFont="1" applyBorder="1"/>
    <xf numFmtId="179" fontId="3" fillId="0" borderId="24" xfId="0" applyNumberFormat="1" applyFont="1" applyBorder="1"/>
    <xf numFmtId="179" fontId="4" fillId="0" borderId="63" xfId="0" applyNumberFormat="1" applyFont="1" applyBorder="1"/>
    <xf numFmtId="0" fontId="4" fillId="0" borderId="17" xfId="0" applyFont="1" applyBorder="1" applyAlignment="1">
      <alignment horizontal="center"/>
    </xf>
    <xf numFmtId="179" fontId="3" fillId="0" borderId="16" xfId="0" applyNumberFormat="1" applyFont="1" applyBorder="1"/>
    <xf numFmtId="179" fontId="3" fillId="0" borderId="15" xfId="0" applyNumberFormat="1" applyFont="1" applyBorder="1"/>
    <xf numFmtId="179" fontId="4" fillId="0" borderId="49" xfId="0" applyNumberFormat="1" applyFont="1" applyBorder="1"/>
    <xf numFmtId="179" fontId="4" fillId="0" borderId="16" xfId="0" applyNumberFormat="1" applyFont="1" applyBorder="1"/>
    <xf numFmtId="180" fontId="4" fillId="0" borderId="63" xfId="0" applyNumberFormat="1" applyFont="1" applyBorder="1"/>
    <xf numFmtId="182" fontId="3" fillId="25" borderId="21" xfId="34" applyNumberFormat="1" applyFont="1" applyFill="1" applyBorder="1"/>
    <xf numFmtId="182" fontId="3" fillId="25" borderId="24" xfId="34" applyNumberFormat="1" applyFont="1" applyFill="1" applyBorder="1"/>
    <xf numFmtId="182" fontId="3" fillId="25" borderId="16" xfId="34" applyNumberFormat="1" applyFont="1" applyFill="1" applyBorder="1"/>
    <xf numFmtId="182" fontId="3" fillId="25" borderId="15" xfId="34" applyNumberFormat="1" applyFont="1" applyFill="1" applyBorder="1"/>
    <xf numFmtId="1" fontId="3" fillId="25" borderId="24" xfId="34" applyNumberFormat="1" applyFont="1" applyFill="1" applyBorder="1" applyAlignment="1">
      <alignment horizontal="right"/>
    </xf>
    <xf numFmtId="0" fontId="4" fillId="25" borderId="17" xfId="0" applyFont="1" applyFill="1" applyBorder="1" applyAlignment="1">
      <alignment horizontal="center"/>
    </xf>
    <xf numFmtId="1" fontId="3" fillId="25" borderId="15" xfId="34" applyNumberFormat="1" applyFont="1" applyFill="1" applyBorder="1" applyAlignment="1">
      <alignment horizontal="right"/>
    </xf>
    <xf numFmtId="166" fontId="3" fillId="25" borderId="21" xfId="0" applyNumberFormat="1" applyFont="1" applyFill="1" applyBorder="1" applyAlignment="1">
      <alignment horizontal="right" vertical="center"/>
    </xf>
    <xf numFmtId="166" fontId="3" fillId="25" borderId="16" xfId="0" applyNumberFormat="1" applyFont="1" applyFill="1" applyBorder="1" applyAlignment="1">
      <alignment horizontal="right" vertical="center"/>
    </xf>
    <xf numFmtId="166" fontId="4" fillId="25" borderId="54" xfId="0" applyNumberFormat="1" applyFont="1" applyFill="1" applyBorder="1" applyAlignment="1">
      <alignment horizontal="right" vertical="center"/>
    </xf>
    <xf numFmtId="166" fontId="4" fillId="25" borderId="17" xfId="0" applyNumberFormat="1" applyFont="1" applyFill="1" applyBorder="1" applyAlignment="1">
      <alignment horizontal="right" vertical="center"/>
    </xf>
    <xf numFmtId="168" fontId="4" fillId="25" borderId="17" xfId="0" applyNumberFormat="1" applyFont="1" applyFill="1" applyBorder="1" applyAlignment="1">
      <alignment horizontal="right" vertical="center"/>
    </xf>
    <xf numFmtId="3" fontId="3" fillId="25" borderId="21" xfId="34" applyNumberFormat="1" applyFont="1" applyFill="1" applyBorder="1" applyAlignment="1">
      <alignment horizontal="right" vertical="center"/>
    </xf>
    <xf numFmtId="3" fontId="3" fillId="25" borderId="16" xfId="34" applyNumberFormat="1" applyFont="1" applyFill="1" applyBorder="1" applyAlignment="1">
      <alignment horizontal="right" vertical="center"/>
    </xf>
    <xf numFmtId="3" fontId="4" fillId="25" borderId="54" xfId="0" applyNumberFormat="1" applyFont="1" applyFill="1" applyBorder="1" applyAlignment="1">
      <alignment horizontal="right" vertical="center"/>
    </xf>
    <xf numFmtId="3" fontId="4" fillId="25" borderId="17" xfId="0" applyNumberFormat="1" applyFont="1" applyFill="1" applyBorder="1" applyAlignment="1">
      <alignment horizontal="right" vertical="center"/>
    </xf>
    <xf numFmtId="0" fontId="55" fillId="0" borderId="25" xfId="0" applyFont="1" applyFill="1" applyBorder="1" applyAlignment="1">
      <alignment horizontal="center" vertical="center"/>
    </xf>
    <xf numFmtId="0" fontId="55" fillId="0" borderId="25" xfId="0" applyFont="1" applyFill="1" applyBorder="1" applyAlignment="1">
      <alignment horizontal="center" vertical="center" wrapText="1"/>
    </xf>
    <xf numFmtId="0" fontId="55" fillId="0" borderId="46" xfId="0" applyFont="1" applyFill="1" applyBorder="1" applyAlignment="1">
      <alignment horizontal="center" vertical="center" wrapText="1"/>
    </xf>
    <xf numFmtId="0" fontId="55" fillId="0" borderId="26" xfId="0" applyFont="1" applyFill="1" applyBorder="1" applyAlignment="1">
      <alignment horizontal="center" vertical="center" wrapText="1"/>
    </xf>
    <xf numFmtId="167" fontId="46" fillId="0" borderId="0" xfId="33" applyNumberFormat="1" applyFont="1"/>
    <xf numFmtId="17" fontId="54" fillId="0" borderId="0" xfId="0" applyNumberFormat="1" applyFont="1" applyFill="1" applyBorder="1" applyAlignment="1" applyProtection="1">
      <alignment horizontal="center" vertical="center"/>
    </xf>
    <xf numFmtId="1" fontId="3" fillId="0" borderId="22" xfId="0" applyNumberFormat="1" applyFont="1" applyFill="1" applyBorder="1" applyAlignment="1" applyProtection="1">
      <alignment horizontal="center" vertical="center"/>
    </xf>
    <xf numFmtId="3" fontId="47" fillId="25" borderId="16" xfId="0" applyNumberFormat="1" applyFont="1" applyFill="1" applyBorder="1" applyAlignment="1">
      <alignment vertical="center"/>
    </xf>
    <xf numFmtId="0" fontId="47" fillId="25" borderId="25" xfId="0" applyFont="1" applyFill="1" applyBorder="1" applyAlignment="1">
      <alignment vertical="center"/>
    </xf>
    <xf numFmtId="3" fontId="47" fillId="25" borderId="40" xfId="0" applyNumberFormat="1" applyFont="1" applyFill="1" applyBorder="1" applyAlignment="1">
      <alignment vertical="center"/>
    </xf>
    <xf numFmtId="3" fontId="47" fillId="25" borderId="25" xfId="0" applyNumberFormat="1" applyFont="1" applyFill="1" applyBorder="1" applyAlignment="1">
      <alignment vertical="center"/>
    </xf>
    <xf numFmtId="3" fontId="47" fillId="25" borderId="15" xfId="0" applyNumberFormat="1" applyFont="1" applyFill="1" applyBorder="1" applyAlignment="1">
      <alignment vertical="center"/>
    </xf>
    <xf numFmtId="3" fontId="47" fillId="25" borderId="45" xfId="0" applyNumberFormat="1" applyFont="1" applyFill="1" applyBorder="1" applyAlignment="1">
      <alignment vertical="center"/>
    </xf>
    <xf numFmtId="4" fontId="47" fillId="25" borderId="22" xfId="0" applyNumberFormat="1" applyFont="1" applyFill="1" applyBorder="1" applyAlignment="1">
      <alignment horizontal="left" vertical="center"/>
    </xf>
    <xf numFmtId="4" fontId="47" fillId="25" borderId="22" xfId="0" applyNumberFormat="1" applyFont="1" applyFill="1" applyBorder="1" applyAlignment="1">
      <alignment vertical="center"/>
    </xf>
    <xf numFmtId="17" fontId="3" fillId="24" borderId="22" xfId="0" applyNumberFormat="1" applyFont="1" applyFill="1" applyBorder="1" applyAlignment="1">
      <alignment horizontal="center" vertical="center"/>
    </xf>
    <xf numFmtId="0" fontId="55" fillId="25" borderId="46" xfId="0" applyFont="1" applyFill="1" applyBorder="1" applyAlignment="1">
      <alignment horizontal="center" vertical="center"/>
    </xf>
    <xf numFmtId="0" fontId="55" fillId="25" borderId="46" xfId="0" applyFont="1" applyFill="1" applyBorder="1" applyAlignment="1">
      <alignment horizontal="center" vertical="center" wrapText="1"/>
    </xf>
    <xf numFmtId="0" fontId="55" fillId="25" borderId="25" xfId="0" applyFont="1" applyFill="1" applyBorder="1" applyAlignment="1">
      <alignment horizontal="center" vertical="center"/>
    </xf>
    <xf numFmtId="0" fontId="3" fillId="25" borderId="22" xfId="0" applyFont="1" applyFill="1" applyBorder="1" applyAlignment="1">
      <alignment horizontal="left" vertical="center" wrapText="1"/>
    </xf>
    <xf numFmtId="49" fontId="54" fillId="25" borderId="122" xfId="0" applyNumberFormat="1" applyFont="1" applyFill="1" applyBorder="1"/>
    <xf numFmtId="0" fontId="55" fillId="25" borderId="123" xfId="37" applyFont="1" applyFill="1" applyBorder="1" applyAlignment="1">
      <alignment horizontal="center" vertical="center"/>
    </xf>
    <xf numFmtId="166" fontId="26" fillId="0" borderId="122" xfId="33" applyNumberFormat="1" applyFont="1" applyBorder="1"/>
    <xf numFmtId="166" fontId="26" fillId="0" borderId="96" xfId="33" applyNumberFormat="1" applyFont="1" applyBorder="1" applyAlignment="1">
      <alignment vertical="center"/>
    </xf>
    <xf numFmtId="166" fontId="26" fillId="0" borderId="124" xfId="33" applyNumberFormat="1" applyFont="1" applyBorder="1" applyAlignment="1">
      <alignment vertical="center"/>
    </xf>
    <xf numFmtId="166" fontId="26" fillId="0" borderId="23" xfId="33" applyNumberFormat="1" applyFont="1" applyBorder="1" applyAlignment="1">
      <alignment vertical="center"/>
    </xf>
    <xf numFmtId="166" fontId="26" fillId="0" borderId="125" xfId="33" applyNumberFormat="1" applyFont="1" applyBorder="1" applyAlignment="1">
      <alignment vertical="center"/>
    </xf>
    <xf numFmtId="0" fontId="47" fillId="25" borderId="96" xfId="0" applyFont="1" applyFill="1" applyBorder="1" applyAlignment="1">
      <alignment vertical="center"/>
    </xf>
    <xf numFmtId="0" fontId="47" fillId="25" borderId="43" xfId="0" applyFont="1" applyFill="1" applyBorder="1" applyAlignment="1">
      <alignment vertical="center"/>
    </xf>
    <xf numFmtId="0" fontId="47" fillId="25" borderId="26" xfId="0" applyFont="1" applyFill="1" applyBorder="1" applyAlignment="1">
      <alignment vertical="center"/>
    </xf>
    <xf numFmtId="0" fontId="47" fillId="25" borderId="0" xfId="0" applyFont="1" applyFill="1" applyAlignment="1">
      <alignment vertical="center"/>
    </xf>
    <xf numFmtId="0" fontId="0" fillId="25" borderId="0" xfId="0" applyFill="1" applyAlignment="1">
      <alignment vertical="center"/>
    </xf>
    <xf numFmtId="166" fontId="47" fillId="25" borderId="0" xfId="0" applyNumberFormat="1" applyFont="1" applyFill="1" applyAlignment="1">
      <alignment vertical="center"/>
    </xf>
    <xf numFmtId="167" fontId="47" fillId="25" borderId="23" xfId="33" applyNumberFormat="1" applyFont="1" applyFill="1" applyBorder="1" applyAlignment="1">
      <alignment vertical="center"/>
    </xf>
    <xf numFmtId="166" fontId="47" fillId="25" borderId="15" xfId="33" applyNumberFormat="1" applyFont="1" applyFill="1" applyBorder="1" applyAlignment="1">
      <alignment vertical="center"/>
    </xf>
    <xf numFmtId="166" fontId="47" fillId="25" borderId="15" xfId="33" applyNumberFormat="1" applyFont="1" applyFill="1" applyBorder="1" applyAlignment="1">
      <alignment horizontal="right" vertical="center"/>
    </xf>
    <xf numFmtId="0" fontId="47" fillId="25" borderId="22" xfId="0" applyFont="1" applyFill="1" applyBorder="1" applyAlignment="1">
      <alignment horizontal="center" vertical="center"/>
    </xf>
    <xf numFmtId="0" fontId="55" fillId="25" borderId="25" xfId="0" applyFont="1" applyFill="1" applyBorder="1" applyAlignment="1">
      <alignment vertical="center"/>
    </xf>
    <xf numFmtId="0" fontId="55" fillId="25" borderId="26" xfId="0" applyFont="1" applyFill="1" applyBorder="1" applyAlignment="1">
      <alignment vertical="center"/>
    </xf>
    <xf numFmtId="0" fontId="55" fillId="25" borderId="109" xfId="0" applyFont="1" applyFill="1" applyBorder="1" applyAlignment="1">
      <alignment vertical="center"/>
    </xf>
    <xf numFmtId="0" fontId="55" fillId="25" borderId="68" xfId="0" applyFont="1" applyFill="1" applyBorder="1" applyAlignment="1">
      <alignment horizontal="center" vertical="center"/>
    </xf>
    <xf numFmtId="0" fontId="55" fillId="25" borderId="40" xfId="0" applyFont="1" applyFill="1" applyBorder="1" applyAlignment="1">
      <alignment vertical="center"/>
    </xf>
    <xf numFmtId="3" fontId="47" fillId="25" borderId="22" xfId="0" applyNumberFormat="1" applyFont="1" applyFill="1" applyBorder="1" applyAlignment="1">
      <alignment horizontal="center" vertical="center"/>
    </xf>
    <xf numFmtId="0" fontId="26" fillId="25" borderId="126" xfId="0" applyFont="1" applyFill="1" applyBorder="1" applyAlignment="1"/>
    <xf numFmtId="164" fontId="5" fillId="25" borderId="127" xfId="0" applyNumberFormat="1" applyFont="1" applyFill="1" applyBorder="1" applyAlignment="1" applyProtection="1"/>
    <xf numFmtId="49" fontId="99" fillId="28" borderId="130" xfId="31" applyNumberFormat="1" applyFont="1" applyFill="1" applyBorder="1" applyAlignment="1" applyProtection="1">
      <alignment horizontal="center" wrapText="1" readingOrder="1"/>
    </xf>
    <xf numFmtId="164" fontId="5" fillId="25" borderId="41" xfId="0" applyNumberFormat="1" applyFont="1" applyFill="1" applyBorder="1" applyAlignment="1" applyProtection="1"/>
    <xf numFmtId="0" fontId="26" fillId="25" borderId="19" xfId="0" applyFont="1" applyFill="1" applyBorder="1" applyAlignment="1"/>
    <xf numFmtId="0" fontId="26" fillId="25" borderId="22" xfId="0" applyFont="1" applyFill="1" applyBorder="1" applyAlignment="1"/>
    <xf numFmtId="0" fontId="4" fillId="0" borderId="0" xfId="0" applyFont="1" applyBorder="1" applyAlignment="1">
      <alignment vertical="center"/>
    </xf>
    <xf numFmtId="0" fontId="3" fillId="0" borderId="19" xfId="0" applyFont="1" applyBorder="1" applyAlignment="1">
      <alignment horizontal="center" vertical="center" wrapText="1"/>
    </xf>
    <xf numFmtId="3" fontId="46" fillId="25" borderId="0" xfId="0" applyNumberFormat="1" applyFont="1" applyFill="1" applyAlignment="1">
      <alignment vertical="center"/>
    </xf>
    <xf numFmtId="0" fontId="0" fillId="0" borderId="0" xfId="0" applyBorder="1" applyAlignment="1">
      <alignment vertical="center"/>
    </xf>
    <xf numFmtId="0" fontId="3" fillId="0" borderId="22" xfId="0" applyFont="1" applyFill="1" applyBorder="1" applyAlignment="1">
      <alignment horizontal="center" vertical="center"/>
    </xf>
    <xf numFmtId="3" fontId="3" fillId="0" borderId="23" xfId="0" applyNumberFormat="1" applyFont="1" applyBorder="1" applyAlignment="1">
      <alignment horizontal="right" vertical="center"/>
    </xf>
    <xf numFmtId="3" fontId="3" fillId="0" borderId="24" xfId="0" applyNumberFormat="1" applyFont="1" applyBorder="1" applyAlignment="1">
      <alignment horizontal="right" vertical="center"/>
    </xf>
    <xf numFmtId="0" fontId="0" fillId="0" borderId="22" xfId="0" applyBorder="1" applyAlignment="1">
      <alignment horizontal="center" vertical="center"/>
    </xf>
    <xf numFmtId="0" fontId="3" fillId="25" borderId="22" xfId="0" applyFont="1" applyFill="1" applyBorder="1" applyAlignment="1">
      <alignment vertical="center"/>
    </xf>
    <xf numFmtId="0" fontId="3" fillId="25" borderId="22" xfId="0" applyFont="1" applyFill="1" applyBorder="1" applyAlignment="1">
      <alignment vertical="center" wrapText="1"/>
    </xf>
    <xf numFmtId="0" fontId="0" fillId="25" borderId="22" xfId="0" applyFill="1" applyBorder="1" applyAlignment="1">
      <alignment vertical="center"/>
    </xf>
    <xf numFmtId="0" fontId="47" fillId="25" borderId="0" xfId="0" applyFont="1" applyFill="1" applyBorder="1" applyAlignment="1">
      <alignment horizontal="center" vertical="center" wrapText="1"/>
    </xf>
    <xf numFmtId="0" fontId="55" fillId="25" borderId="46" xfId="0" applyFont="1" applyFill="1" applyBorder="1" applyAlignment="1">
      <alignment horizontal="center" vertical="center" wrapText="1"/>
    </xf>
    <xf numFmtId="0" fontId="55" fillId="25" borderId="26" xfId="0" applyFont="1" applyFill="1" applyBorder="1" applyAlignment="1">
      <alignment horizontal="center" vertical="center" wrapText="1"/>
    </xf>
    <xf numFmtId="3" fontId="3" fillId="25" borderId="19" xfId="0" quotePrefix="1" applyNumberFormat="1" applyFont="1" applyFill="1" applyBorder="1" applyAlignment="1">
      <alignment horizontal="left" vertical="center" wrapText="1"/>
    </xf>
    <xf numFmtId="3" fontId="3" fillId="25" borderId="22" xfId="0" applyNumberFormat="1" applyFont="1" applyFill="1" applyBorder="1" applyAlignment="1">
      <alignment vertical="center" wrapText="1"/>
    </xf>
    <xf numFmtId="3" fontId="3" fillId="25" borderId="22" xfId="0" quotePrefix="1" applyNumberFormat="1" applyFont="1" applyFill="1" applyBorder="1" applyAlignment="1">
      <alignment horizontal="left" vertical="center" wrapText="1"/>
    </xf>
    <xf numFmtId="0" fontId="4" fillId="25" borderId="52" xfId="0" applyFont="1" applyFill="1" applyBorder="1" applyAlignment="1">
      <alignment horizontal="left" vertical="center"/>
    </xf>
    <xf numFmtId="0" fontId="4" fillId="0" borderId="19" xfId="0" applyFont="1" applyBorder="1" applyAlignment="1">
      <alignment horizontal="left"/>
    </xf>
    <xf numFmtId="0" fontId="4" fillId="0" borderId="52" xfId="0" applyFont="1" applyBorder="1"/>
    <xf numFmtId="3" fontId="3" fillId="0" borderId="19" xfId="0" applyNumberFormat="1" applyFont="1" applyBorder="1" applyAlignment="1">
      <alignment horizontal="left" vertical="center" wrapText="1"/>
    </xf>
    <xf numFmtId="3" fontId="3" fillId="0" borderId="22" xfId="0" applyNumberFormat="1" applyFont="1" applyBorder="1" applyAlignment="1">
      <alignment vertical="center" wrapText="1"/>
    </xf>
    <xf numFmtId="3" fontId="3" fillId="0" borderId="22" xfId="0" applyNumberFormat="1" applyFont="1" applyBorder="1" applyAlignment="1">
      <alignment horizontal="left" vertical="center" wrapText="1"/>
    </xf>
    <xf numFmtId="3" fontId="3" fillId="0" borderId="22" xfId="0" applyNumberFormat="1" applyFont="1" applyBorder="1" applyAlignment="1">
      <alignment vertical="center"/>
    </xf>
    <xf numFmtId="3" fontId="3" fillId="0" borderId="22" xfId="0" quotePrefix="1" applyNumberFormat="1" applyFont="1" applyBorder="1" applyAlignment="1">
      <alignment horizontal="left" vertical="center"/>
    </xf>
    <xf numFmtId="0" fontId="55" fillId="25" borderId="0" xfId="37" applyFont="1" applyFill="1" applyBorder="1" applyAlignment="1">
      <alignment horizontal="center" vertical="center"/>
    </xf>
    <xf numFmtId="166" fontId="26" fillId="0" borderId="0" xfId="33" applyNumberFormat="1" applyFont="1" applyBorder="1" applyAlignment="1">
      <alignment vertical="center"/>
    </xf>
    <xf numFmtId="0" fontId="55" fillId="25" borderId="25" xfId="38" applyFont="1" applyFill="1" applyBorder="1" applyAlignment="1">
      <alignment horizontal="center" vertical="center" wrapText="1"/>
    </xf>
    <xf numFmtId="1" fontId="3" fillId="0" borderId="62" xfId="0" applyNumberFormat="1" applyFont="1" applyFill="1" applyBorder="1" applyAlignment="1" applyProtection="1">
      <alignment horizontal="center" vertical="center"/>
    </xf>
    <xf numFmtId="0" fontId="55" fillId="30" borderId="29" xfId="0" applyFont="1" applyFill="1" applyBorder="1" applyAlignment="1">
      <alignment horizontal="center" vertical="center"/>
    </xf>
    <xf numFmtId="0" fontId="49" fillId="25" borderId="0" xfId="0" applyFont="1" applyFill="1" applyAlignment="1">
      <alignment horizontal="left"/>
    </xf>
    <xf numFmtId="0" fontId="35" fillId="0" borderId="0" xfId="0" applyFont="1" applyBorder="1" applyAlignment="1">
      <alignment horizontal="center" vertical="center" wrapText="1"/>
    </xf>
    <xf numFmtId="0" fontId="35" fillId="0" borderId="0" xfId="0" applyFont="1" applyBorder="1" applyAlignment="1">
      <alignment horizontal="center" vertical="center"/>
    </xf>
    <xf numFmtId="184" fontId="35" fillId="0" borderId="0" xfId="41" applyNumberFormat="1" applyFont="1" applyBorder="1" applyAlignment="1">
      <alignment horizontal="center" vertical="center"/>
    </xf>
    <xf numFmtId="0" fontId="6" fillId="0" borderId="0" xfId="0" applyFont="1" applyBorder="1" applyAlignment="1">
      <alignment horizontal="center" vertical="center" wrapText="1"/>
    </xf>
    <xf numFmtId="0" fontId="55" fillId="0" borderId="40" xfId="0" applyFont="1" applyFill="1" applyBorder="1" applyAlignment="1"/>
    <xf numFmtId="0" fontId="29" fillId="25" borderId="0" xfId="0" applyNumberFormat="1" applyFont="1" applyFill="1" applyBorder="1" applyAlignment="1">
      <alignment horizontal="right" readingOrder="1"/>
    </xf>
    <xf numFmtId="188" fontId="47" fillId="25" borderId="96" xfId="0" applyNumberFormat="1" applyFont="1" applyFill="1" applyBorder="1" applyAlignment="1">
      <alignment vertical="center"/>
    </xf>
    <xf numFmtId="188" fontId="47" fillId="25" borderId="23" xfId="0" applyNumberFormat="1" applyFont="1" applyFill="1" applyBorder="1" applyAlignment="1">
      <alignment vertical="center"/>
    </xf>
    <xf numFmtId="188" fontId="47" fillId="25" borderId="43" xfId="0" applyNumberFormat="1" applyFont="1" applyFill="1" applyBorder="1" applyAlignment="1">
      <alignment vertical="center"/>
    </xf>
    <xf numFmtId="188" fontId="47" fillId="25" borderId="42" xfId="0" applyNumberFormat="1" applyFont="1" applyFill="1" applyBorder="1" applyAlignment="1">
      <alignment vertical="center"/>
    </xf>
    <xf numFmtId="188" fontId="47" fillId="25" borderId="26" xfId="0" applyNumberFormat="1" applyFont="1" applyFill="1" applyBorder="1" applyAlignment="1">
      <alignment vertical="center"/>
    </xf>
    <xf numFmtId="189" fontId="47" fillId="25" borderId="49" xfId="0" applyNumberFormat="1" applyFont="1" applyFill="1" applyBorder="1" applyAlignment="1">
      <alignment vertical="center"/>
    </xf>
    <xf numFmtId="189" fontId="47" fillId="25" borderId="24" xfId="0" applyNumberFormat="1" applyFont="1" applyFill="1" applyBorder="1" applyAlignment="1">
      <alignment vertical="center"/>
    </xf>
    <xf numFmtId="189" fontId="47" fillId="25" borderId="112" xfId="0" applyNumberFormat="1" applyFont="1" applyFill="1" applyBorder="1" applyAlignment="1">
      <alignment vertical="center"/>
    </xf>
    <xf numFmtId="189" fontId="47" fillId="25" borderId="37" xfId="0" applyNumberFormat="1" applyFont="1" applyFill="1" applyBorder="1" applyAlignment="1">
      <alignment vertical="center"/>
    </xf>
    <xf numFmtId="189" fontId="47" fillId="25" borderId="46" xfId="0" applyNumberFormat="1" applyFont="1" applyFill="1" applyBorder="1" applyAlignment="1">
      <alignment vertical="center"/>
    </xf>
    <xf numFmtId="167" fontId="47" fillId="25" borderId="20" xfId="33" applyNumberFormat="1" applyFont="1" applyFill="1" applyBorder="1" applyAlignment="1">
      <alignment vertical="center"/>
    </xf>
    <xf numFmtId="166" fontId="47" fillId="25" borderId="16" xfId="33" applyNumberFormat="1" applyFont="1" applyFill="1" applyBorder="1" applyAlignment="1">
      <alignment vertical="center"/>
    </xf>
    <xf numFmtId="166" fontId="47" fillId="25" borderId="16" xfId="33" applyNumberFormat="1" applyFont="1" applyFill="1" applyBorder="1" applyAlignment="1">
      <alignment horizontal="right" vertical="center"/>
    </xf>
    <xf numFmtId="0" fontId="52" fillId="25" borderId="131" xfId="0" applyFont="1" applyFill="1" applyBorder="1" applyAlignment="1">
      <alignment horizontal="center" vertical="center" wrapText="1"/>
    </xf>
    <xf numFmtId="43" fontId="52" fillId="25" borderId="132" xfId="33" applyNumberFormat="1" applyFont="1" applyFill="1" applyBorder="1" applyAlignment="1">
      <alignment horizontal="center" vertical="center"/>
    </xf>
    <xf numFmtId="43" fontId="52" fillId="25" borderId="36" xfId="33" applyNumberFormat="1" applyFont="1" applyFill="1" applyBorder="1" applyAlignment="1">
      <alignment horizontal="center" vertical="center"/>
    </xf>
    <xf numFmtId="43" fontId="52" fillId="25" borderId="131" xfId="33" applyNumberFormat="1" applyFont="1" applyFill="1" applyBorder="1" applyAlignment="1">
      <alignment vertical="center"/>
    </xf>
    <xf numFmtId="43" fontId="52" fillId="25" borderId="36" xfId="33" applyNumberFormat="1" applyFont="1" applyFill="1" applyBorder="1" applyAlignment="1">
      <alignment horizontal="right" vertical="center"/>
    </xf>
    <xf numFmtId="3" fontId="47" fillId="25" borderId="19" xfId="0" applyNumberFormat="1" applyFont="1" applyFill="1" applyBorder="1" applyAlignment="1">
      <alignment horizontal="center" vertical="center"/>
    </xf>
    <xf numFmtId="166" fontId="47" fillId="0" borderId="0" xfId="33" applyNumberFormat="1" applyFont="1" applyBorder="1"/>
    <xf numFmtId="188" fontId="47" fillId="0" borderId="20" xfId="0" applyNumberFormat="1" applyFont="1" applyBorder="1" applyAlignment="1">
      <alignment horizontal="right"/>
    </xf>
    <xf numFmtId="188" fontId="47" fillId="0" borderId="21" xfId="33" applyNumberFormat="1" applyFont="1" applyBorder="1"/>
    <xf numFmtId="188" fontId="47" fillId="0" borderId="23" xfId="0" applyNumberFormat="1" applyFont="1" applyBorder="1" applyAlignment="1">
      <alignment horizontal="right"/>
    </xf>
    <xf numFmtId="188" fontId="47" fillId="0" borderId="24" xfId="33" applyNumberFormat="1" applyFont="1" applyBorder="1"/>
    <xf numFmtId="188" fontId="0" fillId="0" borderId="23" xfId="0" applyNumberFormat="1" applyBorder="1"/>
    <xf numFmtId="166" fontId="3" fillId="24" borderId="96" xfId="33" applyNumberFormat="1" applyFont="1" applyFill="1" applyBorder="1" applyAlignment="1">
      <alignment horizontal="right" vertical="center"/>
    </xf>
    <xf numFmtId="166" fontId="26" fillId="24" borderId="96" xfId="33" applyNumberFormat="1" applyFont="1" applyFill="1" applyBorder="1" applyAlignment="1">
      <alignment horizontal="right" vertical="center"/>
    </xf>
    <xf numFmtId="166" fontId="3" fillId="24" borderId="23" xfId="33" applyNumberFormat="1" applyFont="1" applyFill="1" applyBorder="1" applyAlignment="1">
      <alignment horizontal="right" vertical="center"/>
    </xf>
    <xf numFmtId="166" fontId="3" fillId="24" borderId="23" xfId="0" applyNumberFormat="1" applyFont="1" applyFill="1" applyBorder="1" applyAlignment="1" applyProtection="1">
      <alignment horizontal="right" vertical="center"/>
      <protection locked="0"/>
    </xf>
    <xf numFmtId="0" fontId="3" fillId="24" borderId="62" xfId="0" applyNumberFormat="1" applyFont="1" applyFill="1" applyBorder="1" applyAlignment="1" applyProtection="1">
      <alignment horizontal="center" vertical="center"/>
      <protection locked="0"/>
    </xf>
    <xf numFmtId="0" fontId="3" fillId="24" borderId="22" xfId="0" applyNumberFormat="1" applyFont="1" applyFill="1" applyBorder="1" applyAlignment="1" applyProtection="1">
      <alignment horizontal="center" vertical="center"/>
      <protection locked="0"/>
    </xf>
    <xf numFmtId="3" fontId="4" fillId="0" borderId="0" xfId="0" applyNumberFormat="1" applyFont="1" applyBorder="1" applyAlignment="1">
      <alignment horizontal="right" vertical="center"/>
    </xf>
    <xf numFmtId="3" fontId="3" fillId="0" borderId="0" xfId="0" applyNumberFormat="1" applyFont="1" applyBorder="1" applyAlignment="1">
      <alignment horizontal="right" vertical="center"/>
    </xf>
    <xf numFmtId="0" fontId="50" fillId="0" borderId="0" xfId="0" applyFont="1"/>
    <xf numFmtId="0" fontId="54" fillId="0" borderId="0" xfId="31" applyFont="1" applyBorder="1" applyAlignment="1" applyProtection="1"/>
    <xf numFmtId="0" fontId="96" fillId="0" borderId="0" xfId="50" applyFont="1" applyAlignment="1">
      <alignment horizontal="left"/>
    </xf>
    <xf numFmtId="167" fontId="50" fillId="0" borderId="0" xfId="51" applyNumberFormat="1" applyFont="1"/>
    <xf numFmtId="0" fontId="55" fillId="0" borderId="0" xfId="0" applyFont="1" applyFill="1"/>
    <xf numFmtId="0" fontId="96" fillId="0" borderId="0" xfId="50" applyFont="1" applyAlignment="1">
      <alignment wrapText="1"/>
    </xf>
    <xf numFmtId="0" fontId="62" fillId="0" borderId="0" xfId="50" applyFont="1"/>
    <xf numFmtId="0" fontId="107" fillId="0" borderId="0" xfId="50" applyFont="1"/>
    <xf numFmtId="0" fontId="62" fillId="0" borderId="0" xfId="50" applyFont="1" applyAlignment="1">
      <alignment horizontal="left"/>
    </xf>
    <xf numFmtId="167" fontId="3" fillId="0" borderId="0" xfId="51" applyNumberFormat="1" applyFont="1"/>
    <xf numFmtId="0" fontId="55" fillId="25" borderId="46" xfId="0" applyFont="1" applyFill="1" applyBorder="1" applyAlignment="1">
      <alignment horizontal="center" vertical="center" wrapText="1"/>
    </xf>
    <xf numFmtId="0" fontId="55" fillId="25" borderId="25" xfId="0" applyFont="1" applyFill="1" applyBorder="1" applyAlignment="1">
      <alignment horizontal="center" vertical="center"/>
    </xf>
    <xf numFmtId="0" fontId="55" fillId="25" borderId="38" xfId="0" applyFont="1" applyFill="1" applyBorder="1" applyAlignment="1">
      <alignment horizontal="center" vertical="center"/>
    </xf>
    <xf numFmtId="3" fontId="46" fillId="25" borderId="0" xfId="0" applyNumberFormat="1" applyFont="1" applyFill="1" applyBorder="1" applyAlignment="1">
      <alignment vertical="center"/>
    </xf>
    <xf numFmtId="17" fontId="52" fillId="0" borderId="0" xfId="0" applyNumberFormat="1" applyFont="1" applyBorder="1" applyAlignment="1">
      <alignment horizontal="center"/>
    </xf>
    <xf numFmtId="188" fontId="47" fillId="0" borderId="0" xfId="0" applyNumberFormat="1" applyFont="1" applyBorder="1" applyAlignment="1">
      <alignment horizontal="right"/>
    </xf>
    <xf numFmtId="188" fontId="47" fillId="0" borderId="0" xfId="33" applyNumberFormat="1" applyFont="1" applyBorder="1"/>
    <xf numFmtId="17" fontId="52" fillId="0" borderId="40" xfId="0" applyNumberFormat="1" applyFont="1" applyBorder="1" applyAlignment="1">
      <alignment horizontal="center"/>
    </xf>
    <xf numFmtId="188" fontId="47" fillId="0" borderId="40" xfId="0" applyNumberFormat="1" applyFont="1" applyBorder="1" applyAlignment="1">
      <alignment horizontal="right"/>
    </xf>
    <xf numFmtId="188" fontId="47" fillId="0" borderId="40" xfId="33" applyNumberFormat="1" applyFont="1" applyBorder="1"/>
    <xf numFmtId="0" fontId="47" fillId="0" borderId="0" xfId="0" applyFont="1" applyBorder="1" applyAlignment="1"/>
    <xf numFmtId="0" fontId="55" fillId="0" borderId="40" xfId="0" applyFont="1" applyBorder="1"/>
    <xf numFmtId="0" fontId="47" fillId="25" borderId="40" xfId="0" applyFont="1" applyFill="1" applyBorder="1"/>
    <xf numFmtId="0" fontId="55" fillId="0" borderId="25" xfId="0" applyFont="1" applyBorder="1" applyAlignment="1">
      <alignment horizontal="center" vertical="center" wrapText="1"/>
    </xf>
    <xf numFmtId="0" fontId="55" fillId="0" borderId="40" xfId="0" applyFont="1" applyBorder="1" applyAlignment="1">
      <alignment horizontal="center" vertical="center" wrapText="1"/>
    </xf>
    <xf numFmtId="0" fontId="47" fillId="25" borderId="25" xfId="0" applyFont="1" applyFill="1" applyBorder="1"/>
    <xf numFmtId="0" fontId="47" fillId="25" borderId="135" xfId="0" applyFont="1" applyFill="1" applyBorder="1"/>
    <xf numFmtId="0" fontId="47" fillId="25" borderId="138" xfId="0" applyFont="1" applyFill="1" applyBorder="1"/>
    <xf numFmtId="3" fontId="47" fillId="0" borderId="140" xfId="0" applyNumberFormat="1" applyFont="1" applyBorder="1"/>
    <xf numFmtId="0" fontId="55" fillId="0" borderId="26" xfId="0" applyFont="1" applyBorder="1" applyAlignment="1">
      <alignment horizontal="center" vertical="center"/>
    </xf>
    <xf numFmtId="4" fontId="26" fillId="0" borderId="0" xfId="0" applyNumberFormat="1" applyFont="1" applyBorder="1"/>
    <xf numFmtId="0" fontId="0" fillId="25" borderId="40" xfId="0" applyFill="1" applyBorder="1"/>
    <xf numFmtId="0" fontId="56" fillId="0" borderId="0" xfId="0" applyFont="1" applyBorder="1"/>
    <xf numFmtId="0" fontId="49" fillId="0" borderId="0" xfId="0" applyFont="1" applyBorder="1"/>
    <xf numFmtId="0" fontId="57" fillId="25" borderId="13" xfId="0" applyFont="1" applyFill="1" applyBorder="1" applyAlignment="1">
      <alignment horizontal="right"/>
    </xf>
    <xf numFmtId="167" fontId="57" fillId="25" borderId="13" xfId="33" applyNumberFormat="1" applyFont="1" applyFill="1" applyBorder="1" applyAlignment="1">
      <alignment horizontal="right" vertical="center"/>
    </xf>
    <xf numFmtId="166" fontId="47" fillId="25" borderId="0" xfId="33" applyNumberFormat="1" applyFont="1" applyFill="1" applyBorder="1" applyAlignment="1">
      <alignment vertical="center"/>
    </xf>
    <xf numFmtId="175" fontId="47" fillId="25" borderId="0" xfId="33" applyNumberFormat="1" applyFont="1" applyFill="1" applyBorder="1" applyAlignment="1">
      <alignment vertical="center"/>
    </xf>
    <xf numFmtId="166" fontId="47" fillId="25" borderId="0" xfId="0" applyNumberFormat="1" applyFont="1" applyFill="1" applyBorder="1" applyAlignment="1">
      <alignment vertical="center"/>
    </xf>
    <xf numFmtId="166" fontId="47" fillId="25" borderId="46" xfId="33" applyNumberFormat="1" applyFont="1" applyFill="1" applyBorder="1" applyAlignment="1">
      <alignment vertical="center"/>
    </xf>
    <xf numFmtId="175" fontId="47" fillId="25" borderId="40" xfId="33" applyNumberFormat="1" applyFont="1" applyFill="1" applyBorder="1" applyAlignment="1">
      <alignment vertical="center"/>
    </xf>
    <xf numFmtId="166" fontId="47" fillId="25" borderId="40" xfId="33" applyNumberFormat="1" applyFont="1" applyFill="1" applyBorder="1" applyAlignment="1">
      <alignment vertical="center"/>
    </xf>
    <xf numFmtId="166" fontId="47" fillId="25" borderId="40" xfId="0" applyNumberFormat="1" applyFont="1" applyFill="1" applyBorder="1" applyAlignment="1">
      <alignment vertical="center"/>
    </xf>
    <xf numFmtId="166" fontId="47" fillId="25" borderId="134" xfId="33" applyNumberFormat="1" applyFont="1" applyFill="1" applyBorder="1" applyAlignment="1">
      <alignment vertical="center"/>
    </xf>
    <xf numFmtId="175" fontId="47" fillId="25" borderId="137" xfId="33" applyNumberFormat="1" applyFont="1" applyFill="1" applyBorder="1" applyAlignment="1">
      <alignment vertical="center"/>
    </xf>
    <xf numFmtId="166" fontId="47" fillId="25" borderId="137" xfId="0" applyNumberFormat="1" applyFont="1" applyFill="1" applyBorder="1" applyAlignment="1">
      <alignment vertical="center"/>
    </xf>
    <xf numFmtId="0" fontId="47" fillId="25" borderId="41" xfId="0" applyFont="1" applyFill="1" applyBorder="1" applyAlignment="1">
      <alignment vertical="center"/>
    </xf>
    <xf numFmtId="166" fontId="47" fillId="25" borderId="25" xfId="0" applyNumberFormat="1" applyFont="1" applyFill="1" applyBorder="1" applyAlignment="1">
      <alignment vertical="center"/>
    </xf>
    <xf numFmtId="166" fontId="47" fillId="25" borderId="136" xfId="0" applyNumberFormat="1" applyFont="1" applyFill="1" applyBorder="1" applyAlignment="1">
      <alignment vertical="center"/>
    </xf>
    <xf numFmtId="166" fontId="47" fillId="25" borderId="41" xfId="0" applyNumberFormat="1" applyFont="1" applyFill="1" applyBorder="1" applyAlignment="1">
      <alignment vertical="center"/>
    </xf>
    <xf numFmtId="166" fontId="3" fillId="0" borderId="0" xfId="0" applyNumberFormat="1" applyFont="1" applyBorder="1"/>
    <xf numFmtId="0" fontId="47" fillId="0" borderId="19" xfId="0" applyNumberFormat="1" applyFont="1" applyBorder="1" applyAlignment="1">
      <alignment horizontal="center" vertical="center"/>
    </xf>
    <xf numFmtId="0" fontId="47" fillId="0" borderId="22" xfId="0" applyNumberFormat="1" applyFont="1" applyBorder="1" applyAlignment="1">
      <alignment horizontal="center" vertical="center"/>
    </xf>
    <xf numFmtId="1" fontId="46" fillId="24" borderId="0" xfId="0" applyNumberFormat="1" applyFont="1" applyFill="1" applyBorder="1" applyAlignment="1">
      <alignment horizontal="left"/>
    </xf>
    <xf numFmtId="0" fontId="6" fillId="0" borderId="0" xfId="0" applyFont="1" applyBorder="1"/>
    <xf numFmtId="2" fontId="4" fillId="0" borderId="0" xfId="0" applyNumberFormat="1" applyFont="1" applyBorder="1"/>
    <xf numFmtId="2" fontId="3" fillId="0" borderId="0" xfId="0" applyNumberFormat="1" applyFont="1" applyBorder="1"/>
    <xf numFmtId="0" fontId="55" fillId="24" borderId="40" xfId="0" applyFont="1" applyFill="1" applyBorder="1" applyAlignment="1">
      <alignment horizontal="left"/>
    </xf>
    <xf numFmtId="0" fontId="3" fillId="0" borderId="40" xfId="0" applyFont="1" applyBorder="1"/>
    <xf numFmtId="0" fontId="5" fillId="24" borderId="40" xfId="0" applyFont="1" applyFill="1" applyBorder="1" applyAlignment="1">
      <alignment horizontal="left"/>
    </xf>
    <xf numFmtId="0" fontId="5" fillId="24" borderId="0" xfId="0" applyFont="1" applyFill="1" applyBorder="1" applyAlignment="1">
      <alignment horizontal="left"/>
    </xf>
    <xf numFmtId="0" fontId="55" fillId="24" borderId="0" xfId="0" applyFont="1" applyFill="1" applyBorder="1" applyAlignment="1">
      <alignment horizontal="left"/>
    </xf>
    <xf numFmtId="2" fontId="55" fillId="0" borderId="40" xfId="0" applyNumberFormat="1" applyFont="1" applyBorder="1"/>
    <xf numFmtId="0" fontId="54" fillId="0" borderId="40" xfId="0" applyFont="1" applyBorder="1"/>
    <xf numFmtId="0" fontId="56" fillId="0" borderId="0" xfId="0" applyFont="1" applyAlignment="1"/>
    <xf numFmtId="3" fontId="46" fillId="25" borderId="0" xfId="0" applyNumberFormat="1" applyFont="1" applyFill="1" applyAlignment="1">
      <alignment horizontal="right"/>
    </xf>
    <xf numFmtId="0" fontId="54" fillId="0" borderId="0" xfId="0" applyFont="1" applyBorder="1"/>
    <xf numFmtId="0" fontId="55" fillId="0" borderId="40" xfId="0" applyFont="1" applyFill="1" applyBorder="1" applyAlignment="1">
      <alignment horizontal="center" vertical="center" wrapText="1"/>
    </xf>
    <xf numFmtId="0" fontId="55" fillId="0" borderId="41" xfId="0" applyFont="1" applyFill="1" applyBorder="1" applyAlignment="1">
      <alignment horizontal="center" vertical="center" wrapText="1"/>
    </xf>
    <xf numFmtId="0" fontId="55" fillId="0" borderId="25" xfId="0" applyFont="1" applyFill="1" applyBorder="1" applyAlignment="1">
      <alignment horizontal="center" vertical="center" wrapText="1"/>
    </xf>
    <xf numFmtId="0" fontId="55" fillId="0" borderId="0" xfId="0" applyFont="1" applyFill="1" applyBorder="1" applyAlignment="1">
      <alignment horizontal="left" wrapText="1"/>
    </xf>
    <xf numFmtId="0" fontId="55" fillId="0" borderId="38" xfId="0" applyFont="1" applyFill="1" applyBorder="1" applyAlignment="1">
      <alignment horizontal="center" vertical="center" wrapText="1"/>
    </xf>
    <xf numFmtId="0" fontId="55" fillId="0" borderId="39" xfId="0" applyFont="1" applyFill="1" applyBorder="1" applyAlignment="1">
      <alignment horizontal="center" vertical="center" wrapText="1"/>
    </xf>
    <xf numFmtId="173" fontId="7" fillId="0" borderId="0" xfId="0" applyNumberFormat="1" applyFont="1" applyFill="1" applyBorder="1"/>
    <xf numFmtId="167" fontId="47" fillId="25" borderId="15" xfId="33" applyNumberFormat="1" applyFont="1" applyFill="1" applyBorder="1" applyAlignment="1">
      <alignment horizontal="right"/>
    </xf>
    <xf numFmtId="9" fontId="46" fillId="0" borderId="0" xfId="41" applyFont="1"/>
    <xf numFmtId="3" fontId="3" fillId="0" borderId="0" xfId="0" applyNumberFormat="1" applyFont="1" applyBorder="1"/>
    <xf numFmtId="189" fontId="47" fillId="25" borderId="0" xfId="0" applyNumberFormat="1" applyFont="1" applyFill="1"/>
    <xf numFmtId="1" fontId="3" fillId="24" borderId="19" xfId="0" applyNumberFormat="1" applyFont="1" applyFill="1" applyBorder="1" applyAlignment="1">
      <alignment horizontal="center"/>
    </xf>
    <xf numFmtId="1" fontId="3" fillId="24" borderId="22" xfId="0" applyNumberFormat="1" applyFont="1" applyFill="1" applyBorder="1" applyAlignment="1">
      <alignment horizontal="center"/>
    </xf>
    <xf numFmtId="1" fontId="3" fillId="24" borderId="22" xfId="33" applyNumberFormat="1" applyFont="1" applyFill="1" applyBorder="1" applyAlignment="1" applyProtection="1">
      <alignment horizontal="center"/>
    </xf>
    <xf numFmtId="17" fontId="3" fillId="24" borderId="22" xfId="0" applyNumberFormat="1" applyFont="1" applyFill="1" applyBorder="1" applyAlignment="1">
      <alignment horizontal="center"/>
    </xf>
    <xf numFmtId="0" fontId="3" fillId="24" borderId="19" xfId="0" applyNumberFormat="1" applyFont="1" applyFill="1" applyBorder="1" applyAlignment="1">
      <alignment horizontal="center"/>
    </xf>
    <xf numFmtId="17" fontId="3" fillId="24" borderId="22" xfId="33" applyNumberFormat="1" applyFont="1" applyFill="1" applyBorder="1" applyAlignment="1" applyProtection="1">
      <alignment horizontal="center"/>
    </xf>
    <xf numFmtId="17" fontId="47" fillId="0" borderId="19" xfId="0" applyNumberFormat="1" applyFont="1" applyBorder="1" applyAlignment="1">
      <alignment horizontal="center"/>
    </xf>
    <xf numFmtId="17" fontId="47" fillId="0" borderId="22" xfId="0" applyNumberFormat="1" applyFont="1" applyBorder="1" applyAlignment="1">
      <alignment horizontal="center"/>
    </xf>
    <xf numFmtId="0" fontId="55" fillId="25" borderId="25" xfId="0" applyFont="1" applyFill="1" applyBorder="1" applyAlignment="1">
      <alignment horizontal="center"/>
    </xf>
    <xf numFmtId="0" fontId="3" fillId="25" borderId="0" xfId="0" applyFont="1" applyFill="1"/>
    <xf numFmtId="0" fontId="6" fillId="25" borderId="0" xfId="0" applyFont="1" applyFill="1" applyAlignment="1">
      <alignment vertical="center"/>
    </xf>
    <xf numFmtId="3" fontId="3" fillId="25" borderId="0" xfId="0" applyNumberFormat="1" applyFont="1" applyFill="1" applyBorder="1" applyAlignment="1">
      <alignment horizontal="right"/>
    </xf>
    <xf numFmtId="0" fontId="55" fillId="0" borderId="147" xfId="0" applyFont="1" applyFill="1" applyBorder="1" applyAlignment="1">
      <alignment horizontal="center" vertical="center" wrapText="1"/>
    </xf>
    <xf numFmtId="0" fontId="54" fillId="0" borderId="47" xfId="0" applyFont="1" applyFill="1" applyBorder="1"/>
    <xf numFmtId="0" fontId="55" fillId="0" borderId="47" xfId="0" applyFont="1" applyFill="1" applyBorder="1" applyAlignment="1">
      <alignment horizontal="left" wrapText="1"/>
    </xf>
    <xf numFmtId="17" fontId="29" fillId="25" borderId="0" xfId="52" applyNumberFormat="1" applyFont="1" applyFill="1" applyBorder="1" applyAlignment="1">
      <alignment horizontal="left"/>
    </xf>
    <xf numFmtId="0" fontId="46" fillId="25" borderId="0" xfId="0" applyFont="1" applyFill="1" applyBorder="1" applyAlignment="1">
      <alignment horizontal="right"/>
    </xf>
    <xf numFmtId="17" fontId="32" fillId="25" borderId="0" xfId="52" applyNumberFormat="1" applyFont="1" applyFill="1" applyBorder="1" applyAlignment="1">
      <alignment horizontal="left"/>
    </xf>
    <xf numFmtId="0" fontId="6" fillId="0" borderId="0" xfId="52" applyFont="1"/>
    <xf numFmtId="0" fontId="3" fillId="25" borderId="40" xfId="0" applyFont="1" applyFill="1" applyBorder="1"/>
    <xf numFmtId="0" fontId="108" fillId="0" borderId="0" xfId="50" applyFont="1"/>
    <xf numFmtId="0" fontId="109" fillId="0" borderId="0" xfId="50" applyFont="1"/>
    <xf numFmtId="0" fontId="108" fillId="0" borderId="0" xfId="50" applyFont="1" applyAlignment="1">
      <alignment horizontal="left"/>
    </xf>
    <xf numFmtId="167" fontId="110" fillId="0" borderId="0" xfId="51" applyNumberFormat="1" applyFont="1"/>
    <xf numFmtId="0" fontId="110" fillId="0" borderId="0" xfId="0" applyFont="1"/>
    <xf numFmtId="0" fontId="111" fillId="0" borderId="0" xfId="50" applyFont="1"/>
    <xf numFmtId="0" fontId="3" fillId="25" borderId="19" xfId="36" applyNumberFormat="1" applyFont="1" applyFill="1" applyBorder="1" applyAlignment="1">
      <alignment horizontal="center" vertical="center"/>
    </xf>
    <xf numFmtId="0" fontId="3" fillId="25" borderId="22" xfId="36" applyNumberFormat="1" applyFont="1" applyFill="1" applyBorder="1" applyAlignment="1">
      <alignment horizontal="center" vertical="center"/>
    </xf>
    <xf numFmtId="0" fontId="26" fillId="25" borderId="22" xfId="36" applyNumberFormat="1" applyFont="1" applyFill="1" applyBorder="1" applyAlignment="1">
      <alignment horizontal="center" vertical="center"/>
    </xf>
    <xf numFmtId="167" fontId="47" fillId="25" borderId="0" xfId="0" applyNumberFormat="1" applyFont="1" applyFill="1"/>
    <xf numFmtId="167" fontId="47" fillId="25" borderId="74" xfId="33" applyNumberFormat="1" applyFont="1" applyFill="1" applyBorder="1" applyAlignment="1">
      <alignment horizontal="right" vertical="center"/>
    </xf>
    <xf numFmtId="0" fontId="55" fillId="0" borderId="41" xfId="0" applyFont="1" applyFill="1" applyBorder="1" applyAlignment="1">
      <alignment horizontal="center" vertical="center" wrapText="1"/>
    </xf>
    <xf numFmtId="0" fontId="55" fillId="0" borderId="0" xfId="0" applyFont="1" applyFill="1" applyBorder="1" applyAlignment="1">
      <alignment horizontal="left" wrapText="1"/>
    </xf>
    <xf numFmtId="17" fontId="3" fillId="25" borderId="52" xfId="52" applyNumberFormat="1" applyFill="1" applyBorder="1" applyAlignment="1">
      <alignment horizontal="center"/>
    </xf>
    <xf numFmtId="17" fontId="3" fillId="25" borderId="22" xfId="52" applyNumberFormat="1" applyFill="1" applyBorder="1" applyAlignment="1">
      <alignment horizontal="center"/>
    </xf>
    <xf numFmtId="3" fontId="50" fillId="25" borderId="0" xfId="0" applyNumberFormat="1" applyFont="1" applyFill="1" applyBorder="1"/>
    <xf numFmtId="3" fontId="50" fillId="25" borderId="0" xfId="0" applyNumberFormat="1" applyFont="1" applyFill="1"/>
    <xf numFmtId="0" fontId="6" fillId="25" borderId="0" xfId="52" applyFont="1" applyFill="1"/>
    <xf numFmtId="0" fontId="3" fillId="25" borderId="41" xfId="0" applyNumberFormat="1" applyFont="1" applyFill="1" applyBorder="1" applyAlignment="1">
      <alignment horizontal="center"/>
    </xf>
    <xf numFmtId="0" fontId="3" fillId="25" borderId="22" xfId="0" applyNumberFormat="1" applyFont="1" applyFill="1" applyBorder="1" applyAlignment="1">
      <alignment horizontal="center"/>
    </xf>
    <xf numFmtId="17" fontId="3" fillId="25" borderId="22" xfId="0" applyNumberFormat="1" applyFont="1" applyFill="1" applyBorder="1" applyAlignment="1">
      <alignment horizontal="center"/>
    </xf>
    <xf numFmtId="0" fontId="3" fillId="25" borderId="0" xfId="52" applyFont="1" applyFill="1"/>
    <xf numFmtId="0" fontId="55" fillId="33" borderId="25" xfId="0" applyFont="1" applyFill="1" applyBorder="1" applyAlignment="1">
      <alignment horizontal="center" vertical="center" wrapText="1"/>
    </xf>
    <xf numFmtId="0" fontId="55" fillId="33" borderId="40" xfId="0" applyFont="1" applyFill="1" applyBorder="1" applyAlignment="1">
      <alignment horizontal="center" vertical="center" wrapText="1"/>
    </xf>
    <xf numFmtId="0" fontId="54" fillId="25" borderId="0" xfId="52" applyFont="1" applyFill="1"/>
    <xf numFmtId="0" fontId="46" fillId="0" borderId="0" xfId="0" applyFont="1" applyFill="1" applyBorder="1"/>
    <xf numFmtId="0" fontId="3" fillId="0" borderId="0" xfId="0" applyFont="1" applyAlignment="1">
      <alignment vertical="center"/>
    </xf>
    <xf numFmtId="178" fontId="47" fillId="0" borderId="29" xfId="33" applyNumberFormat="1" applyFont="1" applyBorder="1" applyAlignment="1">
      <alignment vertical="center"/>
    </xf>
    <xf numFmtId="178" fontId="47" fillId="0" borderId="29" xfId="33" applyNumberFormat="1" applyFont="1" applyBorder="1" applyAlignment="1">
      <alignment horizontal="right" vertical="center"/>
    </xf>
    <xf numFmtId="3" fontId="60" fillId="0" borderId="0" xfId="0" applyNumberFormat="1" applyFont="1"/>
    <xf numFmtId="0" fontId="100" fillId="0" borderId="0" xfId="31" applyFont="1" applyAlignment="1" applyProtection="1">
      <alignment horizontal="left" wrapText="1"/>
    </xf>
    <xf numFmtId="175" fontId="52" fillId="0" borderId="29" xfId="33" quotePrefix="1" applyNumberFormat="1" applyFont="1" applyFill="1" applyBorder="1" applyAlignment="1">
      <alignment horizontal="center" vertical="center"/>
    </xf>
    <xf numFmtId="175" fontId="52" fillId="0" borderId="29" xfId="33" quotePrefix="1" applyNumberFormat="1" applyFont="1" applyFill="1" applyBorder="1" applyAlignment="1">
      <alignment horizontal="right" vertical="center"/>
    </xf>
    <xf numFmtId="0" fontId="55" fillId="25" borderId="0" xfId="0" applyFont="1" applyFill="1" applyBorder="1" applyAlignment="1">
      <alignment wrapText="1"/>
    </xf>
    <xf numFmtId="0" fontId="26" fillId="25" borderId="50" xfId="0" applyFont="1" applyFill="1" applyBorder="1"/>
    <xf numFmtId="0" fontId="0" fillId="0" borderId="0" xfId="0" applyBorder="1" applyAlignment="1">
      <alignment horizontal="center" vertical="center"/>
    </xf>
    <xf numFmtId="44" fontId="0" fillId="0" borderId="0" xfId="49" applyNumberFormat="1" applyFont="1" applyBorder="1" applyAlignment="1">
      <alignment horizontal="center" vertical="center" wrapText="1"/>
    </xf>
    <xf numFmtId="187" fontId="0" fillId="0" borderId="0" xfId="49" applyNumberFormat="1" applyFont="1" applyBorder="1" applyAlignment="1">
      <alignment horizontal="right" vertical="center"/>
    </xf>
    <xf numFmtId="0" fontId="8" fillId="0" borderId="0" xfId="0" applyFont="1" applyBorder="1" applyAlignment="1">
      <alignment horizontal="left" vertical="center"/>
    </xf>
    <xf numFmtId="167" fontId="47" fillId="0" borderId="0" xfId="0" applyNumberFormat="1" applyFont="1"/>
    <xf numFmtId="0" fontId="55" fillId="0" borderId="0" xfId="0" applyFont="1" applyFill="1" applyBorder="1" applyAlignment="1">
      <alignment horizontal="left" wrapText="1"/>
    </xf>
    <xf numFmtId="0" fontId="55" fillId="25" borderId="41" xfId="0" applyFont="1" applyFill="1" applyBorder="1" applyAlignment="1">
      <alignment horizontal="left"/>
    </xf>
    <xf numFmtId="166" fontId="55" fillId="25" borderId="38" xfId="33" applyNumberFormat="1" applyFont="1" applyFill="1" applyBorder="1" applyAlignment="1">
      <alignment vertical="center"/>
    </xf>
    <xf numFmtId="167" fontId="100" fillId="25" borderId="42" xfId="0" applyNumberFormat="1" applyFont="1" applyFill="1" applyBorder="1" applyAlignment="1">
      <alignment vertical="center"/>
    </xf>
    <xf numFmtId="167" fontId="100" fillId="25" borderId="68" xfId="0" applyNumberFormat="1" applyFont="1" applyFill="1" applyBorder="1" applyAlignment="1">
      <alignment vertical="center"/>
    </xf>
    <xf numFmtId="167" fontId="100" fillId="25" borderId="39" xfId="0" applyNumberFormat="1" applyFont="1" applyFill="1" applyBorder="1" applyAlignment="1">
      <alignment vertical="center"/>
    </xf>
    <xf numFmtId="166" fontId="55" fillId="25" borderId="37" xfId="0" applyNumberFormat="1" applyFont="1" applyFill="1" applyBorder="1" applyAlignment="1">
      <alignment vertical="center"/>
    </xf>
    <xf numFmtId="175" fontId="55" fillId="25" borderId="38" xfId="33" applyNumberFormat="1" applyFont="1" applyFill="1" applyBorder="1" applyAlignment="1">
      <alignment vertical="center"/>
    </xf>
    <xf numFmtId="166" fontId="55" fillId="25" borderId="39" xfId="0" applyNumberFormat="1" applyFont="1" applyFill="1" applyBorder="1" applyAlignment="1">
      <alignment vertical="center"/>
    </xf>
    <xf numFmtId="166" fontId="55" fillId="25" borderId="38" xfId="0" applyNumberFormat="1" applyFont="1" applyFill="1" applyBorder="1" applyAlignment="1">
      <alignment vertical="center"/>
    </xf>
    <xf numFmtId="0" fontId="55" fillId="25" borderId="41" xfId="0" applyFont="1" applyFill="1" applyBorder="1" applyAlignment="1">
      <alignment horizontal="center"/>
    </xf>
    <xf numFmtId="167" fontId="55" fillId="25" borderId="96" xfId="33" applyNumberFormat="1" applyFont="1" applyFill="1" applyBorder="1" applyAlignment="1">
      <alignment horizontal="center"/>
    </xf>
    <xf numFmtId="167" fontId="55" fillId="25" borderId="16" xfId="33" applyNumberFormat="1" applyFont="1" applyFill="1" applyBorder="1" applyAlignment="1">
      <alignment horizontal="center"/>
    </xf>
    <xf numFmtId="167" fontId="55" fillId="25" borderId="19" xfId="33" applyNumberFormat="1" applyFont="1" applyFill="1" applyBorder="1"/>
    <xf numFmtId="167" fontId="55" fillId="25" borderId="16" xfId="33" applyNumberFormat="1" applyFont="1" applyFill="1" applyBorder="1"/>
    <xf numFmtId="0" fontId="55" fillId="25" borderId="13" xfId="0" applyFont="1" applyFill="1" applyBorder="1" applyAlignment="1">
      <alignment horizontal="right"/>
    </xf>
    <xf numFmtId="0" fontId="55" fillId="25" borderId="19" xfId="0" applyFont="1" applyFill="1" applyBorder="1" applyAlignment="1">
      <alignment horizontal="center" vertical="center"/>
    </xf>
    <xf numFmtId="164" fontId="55" fillId="24" borderId="19" xfId="0" applyNumberFormat="1" applyFont="1" applyFill="1" applyBorder="1" applyAlignment="1" applyProtection="1">
      <alignment horizontal="left"/>
    </xf>
    <xf numFmtId="167" fontId="55" fillId="24" borderId="16" xfId="33" applyNumberFormat="1" applyFont="1" applyFill="1" applyBorder="1" applyAlignment="1"/>
    <xf numFmtId="188" fontId="55" fillId="25" borderId="96" xfId="0" applyNumberFormat="1" applyFont="1" applyFill="1" applyBorder="1" applyAlignment="1">
      <alignment vertical="center"/>
    </xf>
    <xf numFmtId="189" fontId="55" fillId="25" borderId="49" xfId="0" applyNumberFormat="1" applyFont="1" applyFill="1" applyBorder="1" applyAlignment="1">
      <alignment vertical="center"/>
    </xf>
    <xf numFmtId="189" fontId="54" fillId="25" borderId="0" xfId="0" applyNumberFormat="1" applyFont="1" applyFill="1"/>
    <xf numFmtId="0" fontId="55" fillId="25" borderId="55" xfId="0" applyFont="1" applyFill="1" applyBorder="1" applyAlignment="1">
      <alignment horizontal="center" vertical="center"/>
    </xf>
    <xf numFmtId="167" fontId="55" fillId="25" borderId="51" xfId="33" applyNumberFormat="1" applyFont="1" applyFill="1" applyBorder="1" applyAlignment="1">
      <alignment horizontal="center" vertical="center"/>
    </xf>
    <xf numFmtId="167" fontId="55" fillId="25" borderId="48" xfId="33" applyNumberFormat="1" applyFont="1" applyFill="1" applyBorder="1" applyAlignment="1">
      <alignment horizontal="center" vertical="center"/>
    </xf>
    <xf numFmtId="167" fontId="55" fillId="25" borderId="55" xfId="33" applyNumberFormat="1" applyFont="1" applyFill="1" applyBorder="1" applyAlignment="1">
      <alignment vertical="center"/>
    </xf>
    <xf numFmtId="167" fontId="55" fillId="25" borderId="48" xfId="33" applyNumberFormat="1" applyFont="1" applyFill="1" applyBorder="1" applyAlignment="1">
      <alignment horizontal="right" vertical="center"/>
    </xf>
    <xf numFmtId="167" fontId="55" fillId="25" borderId="0" xfId="33" applyNumberFormat="1" applyFont="1" applyFill="1" applyBorder="1" applyAlignment="1">
      <alignment horizontal="right"/>
    </xf>
    <xf numFmtId="3" fontId="55" fillId="25" borderId="55" xfId="0" applyNumberFormat="1" applyFont="1" applyFill="1" applyBorder="1" applyAlignment="1">
      <alignment horizontal="center" vertical="center"/>
    </xf>
    <xf numFmtId="3" fontId="55" fillId="25" borderId="51" xfId="33" applyNumberFormat="1" applyFont="1" applyFill="1" applyBorder="1" applyAlignment="1">
      <alignment horizontal="right" vertical="center"/>
    </xf>
    <xf numFmtId="3" fontId="55" fillId="25" borderId="0" xfId="33" applyNumberFormat="1" applyFont="1" applyFill="1" applyBorder="1" applyAlignment="1">
      <alignment horizontal="right" vertical="center"/>
    </xf>
    <xf numFmtId="3" fontId="55" fillId="25" borderId="55" xfId="33" applyNumberFormat="1" applyFont="1" applyFill="1" applyBorder="1" applyAlignment="1">
      <alignment horizontal="right" vertical="center"/>
    </xf>
    <xf numFmtId="0" fontId="55" fillId="25" borderId="120" xfId="0" quotePrefix="1" applyFont="1" applyFill="1" applyBorder="1" applyAlignment="1">
      <alignment horizontal="left"/>
    </xf>
    <xf numFmtId="0" fontId="55" fillId="25" borderId="62" xfId="0" quotePrefix="1" applyFont="1" applyFill="1" applyBorder="1" applyAlignment="1">
      <alignment horizontal="left"/>
    </xf>
    <xf numFmtId="0" fontId="55" fillId="25" borderId="62" xfId="0" applyFont="1" applyFill="1" applyBorder="1" applyAlignment="1">
      <alignment horizontal="left"/>
    </xf>
    <xf numFmtId="167" fontId="55" fillId="24" borderId="96" xfId="33" applyNumberFormat="1" applyFont="1" applyFill="1" applyBorder="1"/>
    <xf numFmtId="167" fontId="55" fillId="24" borderId="49" xfId="33" applyNumberFormat="1" applyFont="1" applyFill="1" applyBorder="1"/>
    <xf numFmtId="0" fontId="55" fillId="0" borderId="62" xfId="0" applyFont="1" applyBorder="1" applyAlignment="1">
      <alignment horizontal="center" vertical="center"/>
    </xf>
    <xf numFmtId="3" fontId="55" fillId="0" borderId="96" xfId="0" applyNumberFormat="1" applyFont="1" applyBorder="1" applyAlignment="1">
      <alignment horizontal="right" vertical="center"/>
    </xf>
    <xf numFmtId="3" fontId="55" fillId="0" borderId="49" xfId="0" applyNumberFormat="1" applyFont="1" applyBorder="1" applyAlignment="1">
      <alignment horizontal="right" vertical="center"/>
    </xf>
    <xf numFmtId="0" fontId="55" fillId="25" borderId="19" xfId="0" applyFont="1" applyFill="1" applyBorder="1" applyAlignment="1">
      <alignment horizontal="center" vertical="center" wrapText="1"/>
    </xf>
    <xf numFmtId="3" fontId="55" fillId="25" borderId="20" xfId="33" applyNumberFormat="1" applyFont="1" applyFill="1" applyBorder="1"/>
    <xf numFmtId="3" fontId="55" fillId="25" borderId="21" xfId="33" applyNumberFormat="1" applyFont="1" applyFill="1" applyBorder="1"/>
    <xf numFmtId="0" fontId="55" fillId="0" borderId="19" xfId="0" applyFont="1" applyBorder="1" applyAlignment="1">
      <alignment horizontal="left"/>
    </xf>
    <xf numFmtId="179" fontId="55" fillId="25" borderId="49" xfId="0" applyNumberFormat="1" applyFont="1" applyFill="1" applyBorder="1"/>
    <xf numFmtId="179" fontId="55" fillId="25" borderId="16" xfId="0" applyNumberFormat="1" applyFont="1" applyFill="1" applyBorder="1"/>
    <xf numFmtId="179" fontId="55" fillId="25" borderId="63" xfId="0" applyNumberFormat="1" applyFont="1" applyFill="1" applyBorder="1"/>
    <xf numFmtId="0" fontId="55" fillId="25" borderId="19" xfId="0" applyFont="1" applyFill="1" applyBorder="1" applyAlignment="1">
      <alignment horizontal="left" vertical="center"/>
    </xf>
    <xf numFmtId="166" fontId="55" fillId="25" borderId="49" xfId="0" applyNumberFormat="1" applyFont="1" applyFill="1" applyBorder="1" applyAlignment="1">
      <alignment horizontal="right" vertical="center"/>
    </xf>
    <xf numFmtId="166" fontId="55" fillId="25" borderId="63" xfId="0" applyNumberFormat="1" applyFont="1" applyFill="1" applyBorder="1" applyAlignment="1">
      <alignment horizontal="right" vertical="center"/>
    </xf>
    <xf numFmtId="3" fontId="55" fillId="25" borderId="63" xfId="0" applyNumberFormat="1" applyFont="1" applyFill="1" applyBorder="1" applyAlignment="1">
      <alignment horizontal="right" vertical="center"/>
    </xf>
    <xf numFmtId="3" fontId="55" fillId="25" borderId="49" xfId="0" applyNumberFormat="1" applyFont="1" applyFill="1" applyBorder="1" applyAlignment="1">
      <alignment horizontal="right" vertical="center"/>
    </xf>
    <xf numFmtId="3" fontId="55" fillId="25" borderId="48" xfId="0" applyNumberFormat="1" applyFont="1" applyFill="1" applyBorder="1" applyAlignment="1">
      <alignment horizontal="right" vertical="center"/>
    </xf>
    <xf numFmtId="0" fontId="6" fillId="24" borderId="0" xfId="0" applyFont="1" applyFill="1" applyBorder="1" applyAlignment="1">
      <alignment horizontal="left"/>
    </xf>
    <xf numFmtId="0" fontId="6" fillId="24" borderId="0" xfId="0" quotePrefix="1" applyFont="1" applyFill="1" applyBorder="1" applyAlignment="1" applyProtection="1">
      <alignment horizontal="left" vertical="center"/>
      <protection locked="0"/>
    </xf>
    <xf numFmtId="0" fontId="3" fillId="24" borderId="0" xfId="0" applyFont="1" applyFill="1" applyBorder="1" applyAlignment="1">
      <alignment vertical="center"/>
    </xf>
    <xf numFmtId="166" fontId="7" fillId="25" borderId="0" xfId="0" applyNumberFormat="1" applyFont="1" applyFill="1" applyBorder="1" applyAlignment="1">
      <alignment vertical="center"/>
    </xf>
    <xf numFmtId="0" fontId="78" fillId="25" borderId="29" xfId="0" applyFont="1" applyFill="1" applyBorder="1" applyAlignment="1">
      <alignment vertical="center" wrapText="1"/>
    </xf>
    <xf numFmtId="167" fontId="55" fillId="25" borderId="29" xfId="33" applyNumberFormat="1" applyFont="1" applyFill="1" applyBorder="1" applyAlignment="1">
      <alignment vertical="center"/>
    </xf>
    <xf numFmtId="178" fontId="55" fillId="25" borderId="29" xfId="33" applyNumberFormat="1" applyFont="1" applyFill="1" applyBorder="1" applyAlignment="1">
      <alignment vertical="center"/>
    </xf>
    <xf numFmtId="178" fontId="55" fillId="25" borderId="29" xfId="33" quotePrefix="1" applyNumberFormat="1" applyFont="1" applyFill="1" applyBorder="1" applyAlignment="1">
      <alignment horizontal="right" vertical="center"/>
    </xf>
    <xf numFmtId="167" fontId="55" fillId="25" borderId="29" xfId="33" quotePrefix="1" applyNumberFormat="1" applyFont="1" applyFill="1" applyBorder="1" applyAlignment="1">
      <alignment horizontal="right" vertical="center"/>
    </xf>
    <xf numFmtId="0" fontId="55" fillId="25" borderId="38" xfId="0" applyFont="1" applyFill="1" applyBorder="1" applyAlignment="1">
      <alignment horizontal="center" vertical="center"/>
    </xf>
    <xf numFmtId="0" fontId="55" fillId="0" borderId="37" xfId="0" applyFont="1" applyFill="1" applyBorder="1" applyAlignment="1">
      <alignment horizontal="center" vertical="center" wrapText="1"/>
    </xf>
    <xf numFmtId="0" fontId="55" fillId="0" borderId="39" xfId="0" applyFont="1" applyFill="1" applyBorder="1" applyAlignment="1">
      <alignment horizontal="center" vertical="center" wrapText="1"/>
    </xf>
    <xf numFmtId="0" fontId="55" fillId="0" borderId="38" xfId="0" applyFont="1" applyFill="1" applyBorder="1" applyAlignment="1">
      <alignment horizontal="center" vertical="center" wrapText="1"/>
    </xf>
    <xf numFmtId="0" fontId="55" fillId="25" borderId="37" xfId="0" applyFont="1" applyFill="1" applyBorder="1" applyAlignment="1">
      <alignment horizontal="center" vertical="center" wrapText="1"/>
    </xf>
    <xf numFmtId="0" fontId="55" fillId="25" borderId="46" xfId="0" applyFont="1" applyFill="1" applyBorder="1" applyAlignment="1">
      <alignment horizontal="center" vertical="center" wrapText="1"/>
    </xf>
    <xf numFmtId="0" fontId="55" fillId="25" borderId="25" xfId="0" applyFont="1" applyFill="1" applyBorder="1" applyAlignment="1">
      <alignment horizontal="center" vertical="center"/>
    </xf>
    <xf numFmtId="1" fontId="26" fillId="24" borderId="24" xfId="33" applyNumberFormat="1" applyFont="1" applyFill="1" applyBorder="1" applyAlignment="1">
      <alignment horizontal="right" vertical="center"/>
    </xf>
    <xf numFmtId="1" fontId="55" fillId="24" borderId="37" xfId="33" applyNumberFormat="1" applyFont="1" applyFill="1" applyBorder="1" applyAlignment="1">
      <alignment horizontal="right" vertical="center"/>
    </xf>
    <xf numFmtId="0" fontId="55" fillId="0" borderId="37" xfId="0" applyFont="1" applyFill="1" applyBorder="1" applyAlignment="1">
      <alignment horizontal="center" vertical="center" wrapText="1"/>
    </xf>
    <xf numFmtId="0" fontId="55" fillId="0" borderId="38" xfId="0" applyFont="1" applyFill="1" applyBorder="1" applyAlignment="1">
      <alignment horizontal="center" vertical="center" wrapText="1"/>
    </xf>
    <xf numFmtId="0" fontId="55" fillId="0" borderId="39" xfId="0" applyFont="1" applyFill="1" applyBorder="1" applyAlignment="1">
      <alignment horizontal="center" vertical="center" wrapText="1"/>
    </xf>
    <xf numFmtId="165" fontId="60" fillId="0" borderId="0" xfId="41" applyNumberFormat="1" applyFont="1"/>
    <xf numFmtId="165" fontId="47" fillId="0" borderId="0" xfId="41" applyNumberFormat="1" applyFont="1"/>
    <xf numFmtId="49" fontId="53" fillId="0" borderId="0" xfId="31" applyNumberFormat="1" applyFont="1" applyFill="1" applyBorder="1" applyAlignment="1" applyProtection="1">
      <alignment horizontal="center" wrapText="1" readingOrder="1"/>
    </xf>
    <xf numFmtId="49" fontId="53" fillId="0" borderId="64" xfId="31" applyNumberFormat="1" applyFont="1" applyFill="1" applyBorder="1" applyAlignment="1" applyProtection="1">
      <alignment horizontal="center" wrapText="1" readingOrder="1"/>
    </xf>
    <xf numFmtId="0" fontId="46" fillId="25" borderId="0" xfId="0" applyFont="1" applyFill="1" applyBorder="1" applyAlignment="1">
      <alignment horizontal="center" vertical="center"/>
    </xf>
    <xf numFmtId="3" fontId="46" fillId="25" borderId="0" xfId="33" applyNumberFormat="1" applyFont="1" applyFill="1" applyBorder="1" applyAlignment="1">
      <alignment vertical="center"/>
    </xf>
    <xf numFmtId="0" fontId="55" fillId="25" borderId="25" xfId="0" applyFont="1" applyFill="1" applyBorder="1" applyAlignment="1">
      <alignment horizontal="center" vertical="center" wrapText="1"/>
    </xf>
    <xf numFmtId="0" fontId="3" fillId="24" borderId="156" xfId="0" applyNumberFormat="1" applyFont="1" applyFill="1" applyBorder="1" applyAlignment="1" applyProtection="1">
      <alignment horizontal="center" vertical="center"/>
      <protection locked="0"/>
    </xf>
    <xf numFmtId="43" fontId="3" fillId="0" borderId="29" xfId="33" applyFont="1" applyFill="1" applyBorder="1" applyAlignment="1">
      <alignment horizontal="right" vertical="center"/>
    </xf>
    <xf numFmtId="167" fontId="47" fillId="25" borderId="22" xfId="33" quotePrefix="1" applyNumberFormat="1" applyFont="1" applyFill="1" applyBorder="1" applyAlignment="1">
      <alignment horizontal="right" vertical="center"/>
    </xf>
    <xf numFmtId="3" fontId="52" fillId="0" borderId="0" xfId="0" applyNumberFormat="1" applyFont="1" applyBorder="1"/>
    <xf numFmtId="175" fontId="52" fillId="0" borderId="0" xfId="33" applyNumberFormat="1" applyFont="1" applyBorder="1" applyAlignment="1">
      <alignment horizontal="right"/>
    </xf>
    <xf numFmtId="168" fontId="52" fillId="25" borderId="0" xfId="0" applyNumberFormat="1" applyFont="1" applyFill="1" applyBorder="1"/>
    <xf numFmtId="175" fontId="47" fillId="0" borderId="0" xfId="33" applyNumberFormat="1" applyFont="1" applyBorder="1" applyAlignment="1">
      <alignment vertical="center"/>
    </xf>
    <xf numFmtId="168" fontId="47" fillId="25" borderId="0" xfId="0" applyNumberFormat="1" applyFont="1" applyFill="1" applyBorder="1"/>
    <xf numFmtId="3" fontId="3" fillId="0" borderId="0" xfId="0" applyNumberFormat="1" applyFont="1" applyBorder="1" applyAlignment="1">
      <alignment horizontal="left" indent="8"/>
    </xf>
    <xf numFmtId="17" fontId="47" fillId="25" borderId="135" xfId="0" applyNumberFormat="1" applyFont="1" applyFill="1" applyBorder="1" applyAlignment="1">
      <alignment vertical="center"/>
    </xf>
    <xf numFmtId="17" fontId="47" fillId="25" borderId="144" xfId="0" applyNumberFormat="1" applyFont="1" applyFill="1" applyBorder="1" applyAlignment="1">
      <alignment vertical="center"/>
    </xf>
    <xf numFmtId="17" fontId="47" fillId="25" borderId="141" xfId="0" applyNumberFormat="1" applyFont="1" applyFill="1" applyBorder="1" applyAlignment="1">
      <alignment vertical="center"/>
    </xf>
    <xf numFmtId="17" fontId="47" fillId="25" borderId="138" xfId="0" applyNumberFormat="1" applyFont="1" applyFill="1" applyBorder="1" applyAlignment="1">
      <alignment vertical="center"/>
    </xf>
    <xf numFmtId="17" fontId="3" fillId="25" borderId="0" xfId="0" applyNumberFormat="1" applyFont="1" applyFill="1" applyBorder="1" applyAlignment="1">
      <alignment horizontal="center"/>
    </xf>
    <xf numFmtId="3" fontId="4" fillId="25" borderId="0" xfId="0" applyNumberFormat="1" applyFont="1" applyFill="1" applyBorder="1" applyAlignment="1">
      <alignment horizontal="right"/>
    </xf>
    <xf numFmtId="0" fontId="55" fillId="0" borderId="40" xfId="0" applyFont="1" applyFill="1" applyBorder="1" applyAlignment="1">
      <alignment horizontal="center" vertical="center" wrapText="1"/>
    </xf>
    <xf numFmtId="0" fontId="55" fillId="0" borderId="41" xfId="0" applyFont="1" applyFill="1" applyBorder="1" applyAlignment="1">
      <alignment horizontal="center" vertical="center" wrapText="1"/>
    </xf>
    <xf numFmtId="0" fontId="55" fillId="0" borderId="25" xfId="0" applyFont="1" applyFill="1" applyBorder="1" applyAlignment="1">
      <alignment horizontal="center" vertical="center" wrapText="1"/>
    </xf>
    <xf numFmtId="0" fontId="49" fillId="25" borderId="0" xfId="0" applyFont="1" applyFill="1" applyAlignment="1">
      <alignment horizontal="left" wrapText="1"/>
    </xf>
    <xf numFmtId="0" fontId="49" fillId="25" borderId="0" xfId="0" applyFont="1" applyFill="1" applyAlignment="1">
      <alignment horizontal="left"/>
    </xf>
    <xf numFmtId="0" fontId="55" fillId="0" borderId="0" xfId="0" applyFont="1" applyFill="1" applyBorder="1" applyAlignment="1">
      <alignment horizontal="left" wrapText="1"/>
    </xf>
    <xf numFmtId="0" fontId="50" fillId="0" borderId="0" xfId="0" applyFont="1" applyAlignment="1"/>
    <xf numFmtId="0" fontId="54" fillId="24" borderId="0" xfId="0" applyFont="1" applyFill="1" applyBorder="1"/>
    <xf numFmtId="167" fontId="54" fillId="25" borderId="0" xfId="33" applyNumberFormat="1" applyFont="1" applyFill="1" applyBorder="1"/>
    <xf numFmtId="0" fontId="105" fillId="0" borderId="40" xfId="0" applyFont="1" applyFill="1" applyBorder="1" applyAlignment="1">
      <alignment horizontal="left"/>
    </xf>
    <xf numFmtId="167" fontId="105" fillId="0" borderId="40" xfId="0" applyNumberFormat="1" applyFont="1" applyBorder="1"/>
    <xf numFmtId="0" fontId="105" fillId="0" borderId="40" xfId="0" applyFont="1" applyBorder="1"/>
    <xf numFmtId="0" fontId="105" fillId="25" borderId="40" xfId="0" applyFont="1" applyFill="1" applyBorder="1"/>
    <xf numFmtId="0" fontId="105" fillId="0" borderId="0" xfId="0" applyFont="1" applyBorder="1"/>
    <xf numFmtId="17" fontId="3" fillId="25" borderId="0" xfId="52" applyNumberFormat="1" applyFill="1" applyBorder="1" applyAlignment="1">
      <alignment horizontal="center"/>
    </xf>
    <xf numFmtId="3" fontId="3" fillId="25" borderId="0" xfId="36" applyNumberFormat="1" applyFont="1" applyFill="1" applyBorder="1" applyAlignment="1">
      <alignment vertical="center"/>
    </xf>
    <xf numFmtId="3" fontId="26" fillId="25" borderId="0" xfId="36" applyNumberFormat="1" applyFont="1" applyFill="1" applyBorder="1" applyAlignment="1">
      <alignment vertical="center"/>
    </xf>
    <xf numFmtId="3" fontId="3" fillId="25" borderId="135" xfId="52" applyNumberFormat="1" applyFill="1" applyBorder="1" applyAlignment="1">
      <alignment horizontal="right" indent="2"/>
    </xf>
    <xf numFmtId="3" fontId="3" fillId="25" borderId="134" xfId="52" applyNumberFormat="1" applyFill="1" applyBorder="1" applyAlignment="1">
      <alignment horizontal="right" indent="2"/>
    </xf>
    <xf numFmtId="3" fontId="3" fillId="25" borderId="144" xfId="52" applyNumberFormat="1" applyFill="1" applyBorder="1" applyAlignment="1">
      <alignment horizontal="right" indent="2"/>
    </xf>
    <xf numFmtId="3" fontId="3" fillId="25" borderId="160" xfId="52" applyNumberFormat="1" applyFill="1" applyBorder="1" applyAlignment="1">
      <alignment horizontal="right" indent="2"/>
    </xf>
    <xf numFmtId="3" fontId="3" fillId="25" borderId="144" xfId="52" applyNumberFormat="1" applyFill="1" applyBorder="1" applyAlignment="1">
      <alignment horizontal="center"/>
    </xf>
    <xf numFmtId="17" fontId="3" fillId="25" borderId="163" xfId="52" applyNumberFormat="1" applyFill="1" applyBorder="1" applyAlignment="1">
      <alignment horizontal="center"/>
    </xf>
    <xf numFmtId="0" fontId="57" fillId="25" borderId="0" xfId="0" applyFont="1" applyFill="1" applyBorder="1" applyAlignment="1">
      <alignment vertical="center"/>
    </xf>
    <xf numFmtId="3" fontId="50" fillId="25" borderId="0" xfId="0" applyNumberFormat="1" applyFont="1" applyFill="1" applyAlignment="1">
      <alignment vertical="center"/>
    </xf>
    <xf numFmtId="0" fontId="50" fillId="25" borderId="0" xfId="0" applyFont="1" applyFill="1" applyBorder="1" applyAlignment="1">
      <alignment vertical="center"/>
    </xf>
    <xf numFmtId="0" fontId="57" fillId="25" borderId="0" xfId="0" applyFont="1" applyFill="1" applyAlignment="1">
      <alignment vertical="center"/>
    </xf>
    <xf numFmtId="0" fontId="3" fillId="25" borderId="0" xfId="0" applyFont="1" applyFill="1" applyBorder="1"/>
    <xf numFmtId="0" fontId="3" fillId="0" borderId="0" xfId="0" applyFont="1" applyFill="1" applyBorder="1"/>
    <xf numFmtId="3" fontId="3" fillId="25" borderId="0" xfId="0" applyNumberFormat="1" applyFont="1" applyFill="1"/>
    <xf numFmtId="0" fontId="48" fillId="0" borderId="0" xfId="52" applyFont="1" applyFill="1" applyBorder="1" applyAlignment="1">
      <alignment horizontal="center" vertical="center" wrapText="1"/>
    </xf>
    <xf numFmtId="0" fontId="48" fillId="0" borderId="0" xfId="0" applyFont="1" applyFill="1" applyBorder="1" applyAlignment="1">
      <alignment horizontal="center" vertical="center" wrapText="1"/>
    </xf>
    <xf numFmtId="0" fontId="48"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46" fillId="0" borderId="0" xfId="52" applyFont="1" applyFill="1" applyBorder="1" applyAlignment="1">
      <alignment horizontal="center"/>
    </xf>
    <xf numFmtId="3" fontId="46" fillId="0" borderId="0" xfId="0" applyNumberFormat="1" applyFont="1" applyFill="1" applyBorder="1"/>
    <xf numFmtId="167" fontId="46" fillId="0" borderId="0" xfId="0" applyNumberFormat="1" applyFont="1" applyFill="1" applyBorder="1"/>
    <xf numFmtId="17" fontId="46" fillId="0" borderId="0" xfId="52" applyNumberFormat="1" applyFont="1" applyFill="1" applyBorder="1" applyAlignment="1">
      <alignment horizontal="center"/>
    </xf>
    <xf numFmtId="0" fontId="3" fillId="25" borderId="0" xfId="0" applyFont="1" applyFill="1" applyBorder="1" applyAlignment="1">
      <alignment horizontal="right"/>
    </xf>
    <xf numFmtId="3" fontId="3" fillId="25" borderId="0" xfId="0" applyNumberFormat="1" applyFont="1" applyFill="1" applyBorder="1"/>
    <xf numFmtId="0" fontId="47" fillId="25" borderId="22" xfId="0" applyFont="1" applyFill="1" applyBorder="1" applyAlignment="1">
      <alignment horizontal="left" vertical="center"/>
    </xf>
    <xf numFmtId="167" fontId="3" fillId="25" borderId="0" xfId="33" applyNumberFormat="1" applyFont="1" applyFill="1" applyBorder="1" applyAlignment="1">
      <alignment horizontal="center"/>
    </xf>
    <xf numFmtId="166" fontId="4" fillId="25" borderId="0" xfId="33" applyNumberFormat="1" applyFont="1" applyFill="1" applyBorder="1"/>
    <xf numFmtId="167" fontId="3" fillId="25" borderId="0" xfId="33" applyNumberFormat="1" applyFont="1" applyFill="1" applyBorder="1"/>
    <xf numFmtId="0" fontId="47" fillId="0" borderId="0" xfId="0" applyFont="1" applyBorder="1" applyAlignment="1">
      <alignment horizontal="left"/>
    </xf>
    <xf numFmtId="4" fontId="47" fillId="0" borderId="0" xfId="0" applyNumberFormat="1" applyFont="1" applyBorder="1" applyAlignment="1">
      <alignment horizontal="left"/>
    </xf>
    <xf numFmtId="0" fontId="78" fillId="0" borderId="40" xfId="0" applyFont="1" applyFill="1" applyBorder="1" applyAlignment="1">
      <alignment horizontal="left"/>
    </xf>
    <xf numFmtId="176" fontId="55" fillId="25" borderId="38" xfId="33" applyNumberFormat="1" applyFont="1" applyFill="1" applyBorder="1" applyAlignment="1">
      <alignment vertical="center"/>
    </xf>
    <xf numFmtId="176" fontId="47" fillId="25" borderId="16" xfId="0" applyNumberFormat="1" applyFont="1" applyFill="1" applyBorder="1" applyAlignment="1">
      <alignment vertical="center"/>
    </xf>
    <xf numFmtId="176" fontId="47" fillId="25" borderId="40" xfId="0" applyNumberFormat="1" applyFont="1" applyFill="1" applyBorder="1" applyAlignment="1">
      <alignment vertical="center"/>
    </xf>
    <xf numFmtId="176" fontId="47" fillId="25" borderId="15" xfId="0" applyNumberFormat="1" applyFont="1" applyFill="1" applyBorder="1" applyAlignment="1">
      <alignment vertical="center"/>
    </xf>
    <xf numFmtId="176" fontId="47" fillId="25" borderId="45" xfId="0" applyNumberFormat="1" applyFont="1" applyFill="1" applyBorder="1" applyAlignment="1">
      <alignment vertical="center"/>
    </xf>
    <xf numFmtId="0" fontId="47" fillId="25" borderId="0" xfId="0" applyFont="1" applyFill="1" applyBorder="1" applyAlignment="1">
      <alignment horizontal="center" vertical="center" wrapText="1"/>
    </xf>
    <xf numFmtId="0" fontId="55" fillId="0" borderId="25" xfId="0" applyFont="1" applyFill="1" applyBorder="1" applyAlignment="1">
      <alignment horizontal="center" vertical="center"/>
    </xf>
    <xf numFmtId="0" fontId="55" fillId="0" borderId="46" xfId="0" applyFont="1" applyFill="1" applyBorder="1" applyAlignment="1">
      <alignment horizontal="center" vertical="center" wrapText="1"/>
    </xf>
    <xf numFmtId="0" fontId="55" fillId="0" borderId="40" xfId="0" applyFont="1" applyFill="1" applyBorder="1" applyAlignment="1">
      <alignment horizontal="left" wrapText="1"/>
    </xf>
    <xf numFmtId="0" fontId="55" fillId="0" borderId="26" xfId="0" applyFont="1" applyFill="1" applyBorder="1" applyAlignment="1">
      <alignment horizontal="center" vertical="center" wrapText="1"/>
    </xf>
    <xf numFmtId="0" fontId="55" fillId="0" borderId="37" xfId="0" applyFont="1" applyFill="1" applyBorder="1" applyAlignment="1">
      <alignment horizontal="center" vertical="center" wrapText="1"/>
    </xf>
    <xf numFmtId="0" fontId="55" fillId="0" borderId="39" xfId="0" applyFont="1" applyFill="1" applyBorder="1" applyAlignment="1">
      <alignment horizontal="center" vertical="center" wrapText="1"/>
    </xf>
    <xf numFmtId="0" fontId="55" fillId="25" borderId="39" xfId="0" applyFont="1" applyFill="1" applyBorder="1" applyAlignment="1">
      <alignment horizontal="center" vertical="center" wrapText="1"/>
    </xf>
    <xf numFmtId="167" fontId="48" fillId="25" borderId="13" xfId="33" applyNumberFormat="1" applyFont="1" applyFill="1" applyBorder="1" applyAlignment="1">
      <alignment horizontal="right" vertical="center"/>
    </xf>
    <xf numFmtId="1" fontId="47" fillId="25" borderId="15" xfId="33" applyNumberFormat="1" applyFont="1" applyFill="1" applyBorder="1"/>
    <xf numFmtId="1" fontId="47" fillId="25" borderId="15" xfId="33" applyNumberFormat="1" applyFont="1" applyFill="1" applyBorder="1" applyAlignment="1">
      <alignment horizontal="right"/>
    </xf>
    <xf numFmtId="0" fontId="3" fillId="25" borderId="145" xfId="36" applyNumberFormat="1" applyFont="1" applyFill="1" applyBorder="1" applyAlignment="1">
      <alignment horizontal="center" vertical="center"/>
    </xf>
    <xf numFmtId="0" fontId="26" fillId="25" borderId="145" xfId="36" applyNumberFormat="1" applyFont="1" applyFill="1" applyBorder="1" applyAlignment="1">
      <alignment horizontal="center" vertical="center"/>
    </xf>
    <xf numFmtId="0" fontId="55" fillId="0" borderId="25" xfId="0" applyFont="1" applyFill="1" applyBorder="1" applyAlignment="1">
      <alignment vertical="center" wrapText="1"/>
    </xf>
    <xf numFmtId="0" fontId="55" fillId="0" borderId="26" xfId="0" applyFont="1" applyFill="1" applyBorder="1" applyAlignment="1">
      <alignment vertical="center" wrapText="1"/>
    </xf>
    <xf numFmtId="0" fontId="3" fillId="25" borderId="139" xfId="36" applyNumberFormat="1" applyFont="1" applyFill="1" applyBorder="1" applyAlignment="1">
      <alignment horizontal="center" vertical="center"/>
    </xf>
    <xf numFmtId="0" fontId="3" fillId="25" borderId="136" xfId="36" applyNumberFormat="1" applyFont="1" applyFill="1" applyBorder="1" applyAlignment="1">
      <alignment horizontal="center"/>
    </xf>
    <xf numFmtId="0" fontId="3" fillId="25" borderId="145" xfId="36" applyNumberFormat="1" applyFont="1" applyFill="1" applyBorder="1" applyAlignment="1">
      <alignment horizontal="center"/>
    </xf>
    <xf numFmtId="0" fontId="0" fillId="25" borderId="136" xfId="0" applyFill="1" applyBorder="1" applyAlignment="1">
      <alignment horizontal="center"/>
    </xf>
    <xf numFmtId="0" fontId="0" fillId="25" borderId="145" xfId="0" applyFill="1" applyBorder="1" applyAlignment="1">
      <alignment horizontal="center"/>
    </xf>
    <xf numFmtId="3" fontId="114" fillId="25" borderId="16" xfId="0" applyNumberFormat="1" applyFont="1" applyFill="1" applyBorder="1"/>
    <xf numFmtId="3" fontId="114" fillId="25" borderId="15" xfId="0" applyNumberFormat="1" applyFont="1" applyFill="1" applyBorder="1"/>
    <xf numFmtId="3" fontId="3" fillId="25" borderId="20" xfId="0" applyNumberFormat="1" applyFont="1" applyFill="1" applyBorder="1" applyAlignment="1">
      <alignment horizontal="center"/>
    </xf>
    <xf numFmtId="3" fontId="3" fillId="25" borderId="21" xfId="0" applyNumberFormat="1" applyFont="1" applyFill="1" applyBorder="1" applyAlignment="1">
      <alignment horizontal="center"/>
    </xf>
    <xf numFmtId="3" fontId="3" fillId="25" borderId="0" xfId="0" applyNumberFormat="1" applyFont="1" applyFill="1" applyBorder="1" applyAlignment="1">
      <alignment horizontal="center"/>
    </xf>
    <xf numFmtId="2" fontId="114" fillId="25" borderId="16" xfId="0" applyNumberFormat="1" applyFont="1" applyFill="1" applyBorder="1" applyAlignment="1">
      <alignment horizontal="center"/>
    </xf>
    <xf numFmtId="3" fontId="3" fillId="25" borderId="23" xfId="0" applyNumberFormat="1" applyFont="1" applyFill="1" applyBorder="1" applyAlignment="1">
      <alignment horizontal="center"/>
    </xf>
    <xf numFmtId="3" fontId="3" fillId="25" borderId="24" xfId="0" applyNumberFormat="1" applyFont="1" applyFill="1" applyBorder="1" applyAlignment="1">
      <alignment horizontal="center"/>
    </xf>
    <xf numFmtId="2" fontId="114" fillId="25" borderId="15" xfId="0" applyNumberFormat="1" applyFont="1" applyFill="1" applyBorder="1" applyAlignment="1">
      <alignment horizontal="center"/>
    </xf>
    <xf numFmtId="49" fontId="55" fillId="0" borderId="0" xfId="0" applyNumberFormat="1" applyFont="1" applyBorder="1"/>
    <xf numFmtId="0" fontId="55" fillId="0" borderId="0" xfId="0" applyFont="1" applyBorder="1"/>
    <xf numFmtId="0" fontId="0" fillId="0" borderId="0" xfId="0" applyAlignment="1">
      <alignment horizontal="center" vertical="center" wrapText="1"/>
    </xf>
    <xf numFmtId="49" fontId="53" fillId="34" borderId="0" xfId="31" applyNumberFormat="1" applyFont="1" applyFill="1" applyBorder="1" applyAlignment="1" applyProtection="1">
      <alignment horizontal="center" wrapText="1" readingOrder="1"/>
    </xf>
    <xf numFmtId="3" fontId="47" fillId="0" borderId="164" xfId="0" applyNumberFormat="1" applyFont="1" applyBorder="1"/>
    <xf numFmtId="3" fontId="26" fillId="25" borderId="164" xfId="0" applyNumberFormat="1" applyFont="1" applyFill="1" applyBorder="1" applyAlignment="1">
      <alignment horizontal="right" wrapText="1"/>
    </xf>
    <xf numFmtId="3" fontId="26" fillId="25" borderId="164" xfId="0" applyNumberFormat="1" applyFont="1" applyFill="1" applyBorder="1" applyAlignment="1">
      <alignment horizontal="right"/>
    </xf>
    <xf numFmtId="3" fontId="47" fillId="0" borderId="144" xfId="0" applyNumberFormat="1" applyFont="1" applyBorder="1" applyAlignment="1"/>
    <xf numFmtId="3" fontId="47" fillId="0" borderId="138" xfId="0" applyNumberFormat="1" applyFont="1" applyBorder="1" applyAlignment="1"/>
    <xf numFmtId="3" fontId="26" fillId="25" borderId="140" xfId="0" applyNumberFormat="1" applyFont="1" applyFill="1" applyBorder="1" applyAlignment="1">
      <alignment horizontal="right"/>
    </xf>
    <xf numFmtId="166" fontId="49" fillId="0" borderId="0" xfId="0" applyNumberFormat="1" applyFont="1" applyBorder="1"/>
    <xf numFmtId="3" fontId="49" fillId="0" borderId="0" xfId="0" applyNumberFormat="1" applyFont="1"/>
    <xf numFmtId="166" fontId="49" fillId="25" borderId="0" xfId="0" applyNumberFormat="1" applyFont="1" applyFill="1" applyBorder="1"/>
    <xf numFmtId="0" fontId="47" fillId="0" borderId="55" xfId="0" applyFont="1" applyBorder="1" applyAlignment="1"/>
    <xf numFmtId="4" fontId="47" fillId="0" borderId="41" xfId="0" applyNumberFormat="1" applyFont="1" applyBorder="1" applyAlignment="1">
      <alignment horizontal="left"/>
    </xf>
    <xf numFmtId="0" fontId="47" fillId="0" borderId="41" xfId="0" applyFont="1" applyBorder="1" applyAlignment="1"/>
    <xf numFmtId="167" fontId="100" fillId="0" borderId="166" xfId="0" applyNumberFormat="1" applyFont="1" applyBorder="1"/>
    <xf numFmtId="167" fontId="47" fillId="0" borderId="170" xfId="33" applyNumberFormat="1" applyFont="1" applyBorder="1"/>
    <xf numFmtId="167" fontId="47" fillId="0" borderId="169" xfId="33" applyNumberFormat="1" applyFont="1" applyBorder="1"/>
    <xf numFmtId="167" fontId="47" fillId="0" borderId="167" xfId="33" applyNumberFormat="1" applyFont="1" applyBorder="1"/>
    <xf numFmtId="167" fontId="47" fillId="0" borderId="168" xfId="33" applyNumberFormat="1" applyFont="1" applyBorder="1"/>
    <xf numFmtId="167" fontId="47" fillId="0" borderId="172" xfId="33" applyNumberFormat="1" applyFont="1" applyBorder="1"/>
    <xf numFmtId="167" fontId="47" fillId="0" borderId="144" xfId="33" applyNumberFormat="1" applyFont="1" applyBorder="1"/>
    <xf numFmtId="167" fontId="47" fillId="0" borderId="173" xfId="33" applyNumberFormat="1" applyFont="1" applyBorder="1"/>
    <xf numFmtId="167" fontId="47" fillId="0" borderId="135" xfId="33" applyNumberFormat="1" applyFont="1" applyBorder="1"/>
    <xf numFmtId="167" fontId="47" fillId="0" borderId="144" xfId="33" applyNumberFormat="1" applyFont="1" applyBorder="1" applyAlignment="1">
      <alignment horizontal="right"/>
    </xf>
    <xf numFmtId="167" fontId="47" fillId="0" borderId="171" xfId="33" applyNumberFormat="1" applyFont="1" applyBorder="1"/>
    <xf numFmtId="167" fontId="47" fillId="0" borderId="174" xfId="33" applyNumberFormat="1" applyFont="1" applyBorder="1"/>
    <xf numFmtId="167" fontId="55" fillId="0" borderId="166" xfId="33" applyNumberFormat="1" applyFont="1" applyBorder="1"/>
    <xf numFmtId="167" fontId="55" fillId="0" borderId="165" xfId="33" applyNumberFormat="1" applyFont="1" applyBorder="1"/>
    <xf numFmtId="167" fontId="55" fillId="0" borderId="175" xfId="33" applyNumberFormat="1" applyFont="1" applyBorder="1"/>
    <xf numFmtId="167" fontId="47" fillId="0" borderId="134" xfId="33" applyNumberFormat="1" applyFont="1" applyBorder="1"/>
    <xf numFmtId="167" fontId="47" fillId="0" borderId="160" xfId="33" applyNumberFormat="1" applyFont="1" applyBorder="1"/>
    <xf numFmtId="167" fontId="47" fillId="0" borderId="176" xfId="33" applyNumberFormat="1" applyFont="1" applyBorder="1"/>
    <xf numFmtId="167" fontId="47" fillId="0" borderId="177" xfId="33" applyNumberFormat="1" applyFont="1" applyBorder="1"/>
    <xf numFmtId="167" fontId="47" fillId="0" borderId="178" xfId="33" applyNumberFormat="1" applyFont="1" applyBorder="1"/>
    <xf numFmtId="167" fontId="47" fillId="0" borderId="164" xfId="33" applyNumberFormat="1" applyFont="1" applyBorder="1"/>
    <xf numFmtId="167" fontId="47" fillId="0" borderId="179" xfId="33" applyNumberFormat="1" applyFont="1" applyBorder="1"/>
    <xf numFmtId="167" fontId="47" fillId="0" borderId="180" xfId="33" applyNumberFormat="1" applyFont="1" applyBorder="1"/>
    <xf numFmtId="0" fontId="54" fillId="0" borderId="0" xfId="31" applyFont="1" applyAlignment="1" applyProtection="1">
      <alignment horizontal="left" vertical="distributed" wrapText="1"/>
    </xf>
    <xf numFmtId="0" fontId="55" fillId="25" borderId="0" xfId="31" applyFont="1" applyFill="1" applyAlignment="1" applyProtection="1">
      <alignment horizontal="left" wrapText="1"/>
    </xf>
    <xf numFmtId="0" fontId="54" fillId="0" borderId="0" xfId="31" applyFont="1" applyBorder="1" applyAlignment="1" applyProtection="1">
      <alignment horizontal="left" wrapText="1"/>
    </xf>
    <xf numFmtId="0" fontId="54" fillId="0" borderId="0" xfId="31" applyFont="1" applyBorder="1" applyAlignment="1" applyProtection="1">
      <alignment horizontal="left"/>
    </xf>
    <xf numFmtId="0" fontId="100" fillId="0" borderId="0" xfId="0" applyFont="1" applyAlignment="1">
      <alignment horizontal="left" wrapText="1"/>
    </xf>
    <xf numFmtId="0" fontId="116" fillId="0" borderId="0" xfId="0" applyFont="1" applyBorder="1" applyAlignment="1">
      <alignment horizontal="center" vertical="center" wrapText="1"/>
    </xf>
    <xf numFmtId="3" fontId="117" fillId="0" borderId="0" xfId="0" applyNumberFormat="1" applyFont="1" applyBorder="1" applyAlignment="1">
      <alignment horizontal="center"/>
    </xf>
    <xf numFmtId="0" fontId="3" fillId="0" borderId="0" xfId="0" applyFont="1" applyAlignment="1">
      <alignment horizontal="justify" wrapText="1"/>
    </xf>
    <xf numFmtId="0" fontId="117" fillId="0" borderId="0" xfId="0" applyFont="1"/>
    <xf numFmtId="166" fontId="26" fillId="0" borderId="22" xfId="33" applyNumberFormat="1" applyFont="1" applyBorder="1" applyAlignment="1">
      <alignment vertical="center"/>
    </xf>
    <xf numFmtId="166" fontId="26" fillId="0" borderId="15" xfId="33" applyNumberFormat="1" applyFont="1" applyBorder="1" applyAlignment="1">
      <alignment vertical="center"/>
    </xf>
    <xf numFmtId="166" fontId="47" fillId="0" borderId="22" xfId="0" applyNumberFormat="1" applyFont="1" applyBorder="1" applyAlignment="1">
      <alignment vertical="center"/>
    </xf>
    <xf numFmtId="166" fontId="47" fillId="0" borderId="15" xfId="0" applyNumberFormat="1" applyFont="1" applyBorder="1" applyAlignment="1">
      <alignment vertical="center"/>
    </xf>
    <xf numFmtId="167" fontId="55" fillId="0" borderId="19" xfId="33" applyNumberFormat="1" applyFont="1" applyBorder="1" applyAlignment="1"/>
    <xf numFmtId="167" fontId="5" fillId="24" borderId="22" xfId="0" applyNumberFormat="1" applyFont="1" applyFill="1" applyBorder="1"/>
    <xf numFmtId="167" fontId="47" fillId="0" borderId="22" xfId="33" applyNumberFormat="1" applyFont="1" applyBorder="1"/>
    <xf numFmtId="167" fontId="47" fillId="0" borderId="22" xfId="33" applyNumberFormat="1" applyFont="1" applyFill="1" applyBorder="1"/>
    <xf numFmtId="167" fontId="54" fillId="0" borderId="40" xfId="0" applyNumberFormat="1" applyFont="1" applyFill="1" applyBorder="1"/>
    <xf numFmtId="167" fontId="54" fillId="0" borderId="0" xfId="0" applyNumberFormat="1" applyFont="1" applyFill="1" applyBorder="1"/>
    <xf numFmtId="167" fontId="26" fillId="24" borderId="0" xfId="0" applyNumberFormat="1" applyFont="1" applyFill="1" applyBorder="1"/>
    <xf numFmtId="167" fontId="26" fillId="24" borderId="0" xfId="0" applyNumberFormat="1" applyFont="1" applyFill="1" applyBorder="1" applyAlignment="1">
      <alignment horizontal="center"/>
    </xf>
    <xf numFmtId="167" fontId="26" fillId="0" borderId="0" xfId="0" applyNumberFormat="1" applyFont="1" applyFill="1" applyBorder="1"/>
    <xf numFmtId="167" fontId="26" fillId="25" borderId="0" xfId="0" applyNumberFormat="1" applyFont="1" applyFill="1" applyBorder="1"/>
    <xf numFmtId="167" fontId="55" fillId="0" borderId="16" xfId="33" applyNumberFormat="1" applyFont="1" applyBorder="1" applyAlignment="1"/>
    <xf numFmtId="167" fontId="5" fillId="24" borderId="15" xfId="0" applyNumberFormat="1" applyFont="1" applyFill="1" applyBorder="1"/>
    <xf numFmtId="179" fontId="4" fillId="0" borderId="62" xfId="0" applyNumberFormat="1" applyFont="1" applyBorder="1"/>
    <xf numFmtId="179" fontId="4" fillId="0" borderId="41" xfId="0" applyNumberFormat="1" applyFont="1" applyBorder="1" applyAlignment="1">
      <alignment horizontal="center"/>
    </xf>
    <xf numFmtId="179" fontId="3" fillId="0" borderId="19" xfId="0" applyNumberFormat="1" applyFont="1" applyBorder="1" applyAlignment="1">
      <alignment horizontal="right"/>
    </xf>
    <xf numFmtId="179" fontId="3" fillId="0" borderId="22" xfId="0" applyNumberFormat="1" applyFont="1" applyBorder="1" applyAlignment="1">
      <alignment horizontal="right"/>
    </xf>
    <xf numFmtId="179" fontId="4" fillId="0" borderId="0" xfId="0" applyNumberFormat="1" applyFont="1" applyBorder="1" applyAlignment="1">
      <alignment horizontal="center"/>
    </xf>
    <xf numFmtId="179" fontId="3" fillId="0" borderId="16" xfId="0" applyNumberFormat="1" applyFont="1" applyBorder="1" applyAlignment="1">
      <alignment horizontal="right"/>
    </xf>
    <xf numFmtId="179" fontId="3" fillId="0" borderId="15" xfId="0" applyNumberFormat="1" applyFont="1" applyBorder="1" applyAlignment="1">
      <alignment horizontal="right"/>
    </xf>
    <xf numFmtId="179" fontId="55" fillId="25" borderId="62" xfId="0" applyNumberFormat="1" applyFont="1" applyFill="1" applyBorder="1"/>
    <xf numFmtId="179" fontId="4" fillId="25" borderId="52" xfId="0" applyNumberFormat="1" applyFont="1" applyFill="1" applyBorder="1" applyAlignment="1">
      <alignment horizontal="center"/>
    </xf>
    <xf numFmtId="179" fontId="3" fillId="25" borderId="19" xfId="34" applyNumberFormat="1" applyFont="1" applyFill="1" applyBorder="1"/>
    <xf numFmtId="179" fontId="3" fillId="25" borderId="22" xfId="34" applyNumberFormat="1" applyFont="1" applyFill="1" applyBorder="1"/>
    <xf numFmtId="179" fontId="3" fillId="25" borderId="22" xfId="34" applyNumberFormat="1" applyFont="1" applyFill="1" applyBorder="1" applyAlignment="1">
      <alignment horizontal="right"/>
    </xf>
    <xf numFmtId="179" fontId="4" fillId="25" borderId="17" xfId="0" applyNumberFormat="1" applyFont="1" applyFill="1" applyBorder="1" applyAlignment="1">
      <alignment horizontal="center"/>
    </xf>
    <xf numFmtId="179" fontId="3" fillId="25" borderId="16" xfId="34" applyNumberFormat="1" applyFont="1" applyFill="1" applyBorder="1"/>
    <xf numFmtId="179" fontId="3" fillId="25" borderId="15" xfId="34" applyNumberFormat="1" applyFont="1" applyFill="1" applyBorder="1"/>
    <xf numFmtId="179" fontId="3" fillId="25" borderId="15" xfId="34" applyNumberFormat="1" applyFont="1" applyFill="1" applyBorder="1" applyAlignment="1">
      <alignment horizontal="right"/>
    </xf>
    <xf numFmtId="3" fontId="55" fillId="25" borderId="62" xfId="0" applyNumberFormat="1" applyFont="1" applyFill="1" applyBorder="1" applyAlignment="1">
      <alignment horizontal="right" vertical="center"/>
    </xf>
    <xf numFmtId="3" fontId="4" fillId="25" borderId="52" xfId="0" applyNumberFormat="1" applyFont="1" applyFill="1" applyBorder="1" applyAlignment="1">
      <alignment horizontal="right" vertical="center"/>
    </xf>
    <xf numFmtId="3" fontId="3" fillId="25" borderId="19" xfId="0" applyNumberFormat="1" applyFont="1" applyFill="1" applyBorder="1" applyAlignment="1">
      <alignment horizontal="right" vertical="center"/>
    </xf>
    <xf numFmtId="3" fontId="3" fillId="25" borderId="22" xfId="0" applyNumberFormat="1" applyFont="1" applyFill="1" applyBorder="1" applyAlignment="1">
      <alignment horizontal="right" vertical="center"/>
    </xf>
    <xf numFmtId="3" fontId="3" fillId="25" borderId="19" xfId="33" applyNumberFormat="1" applyFont="1" applyFill="1" applyBorder="1" applyAlignment="1">
      <alignment horizontal="right" vertical="center"/>
    </xf>
    <xf numFmtId="3" fontId="3" fillId="25" borderId="22" xfId="33" applyNumberFormat="1" applyFont="1" applyFill="1" applyBorder="1" applyAlignment="1">
      <alignment horizontal="right" vertical="center"/>
    </xf>
    <xf numFmtId="3" fontId="39" fillId="0" borderId="0" xfId="0" applyNumberFormat="1" applyFont="1" applyBorder="1" applyAlignment="1">
      <alignment vertical="center"/>
    </xf>
    <xf numFmtId="3" fontId="3" fillId="25" borderId="16" xfId="33" applyNumberFormat="1" applyFont="1" applyFill="1" applyBorder="1" applyAlignment="1">
      <alignment horizontal="right" vertical="center"/>
    </xf>
    <xf numFmtId="3" fontId="3" fillId="25" borderId="15" xfId="33" applyNumberFormat="1" applyFont="1" applyFill="1" applyBorder="1" applyAlignment="1">
      <alignment horizontal="right" vertical="center"/>
    </xf>
    <xf numFmtId="0" fontId="4" fillId="25" borderId="55" xfId="0" applyFont="1" applyFill="1" applyBorder="1" applyAlignment="1">
      <alignment horizontal="left" vertical="center" wrapText="1"/>
    </xf>
    <xf numFmtId="0" fontId="46" fillId="0" borderId="0" xfId="0" applyFont="1" applyFill="1"/>
    <xf numFmtId="0" fontId="46" fillId="0" borderId="0" xfId="0" applyFont="1" applyFill="1" applyBorder="1" applyAlignment="1">
      <alignment horizontal="left"/>
    </xf>
    <xf numFmtId="0" fontId="50" fillId="0" borderId="0" xfId="0" applyFont="1" applyFill="1"/>
    <xf numFmtId="0" fontId="50" fillId="0" borderId="0" xfId="0" applyFont="1" applyFill="1" applyBorder="1" applyAlignment="1">
      <alignment horizontal="left"/>
    </xf>
    <xf numFmtId="3" fontId="50" fillId="0" borderId="0" xfId="0" applyNumberFormat="1" applyFont="1" applyFill="1" applyBorder="1"/>
    <xf numFmtId="3" fontId="50" fillId="0" borderId="0" xfId="0" applyNumberFormat="1" applyFont="1" applyFill="1" applyBorder="1" applyAlignment="1">
      <alignment vertical="center"/>
    </xf>
    <xf numFmtId="3" fontId="50" fillId="0" borderId="0" xfId="0" applyNumberFormat="1" applyFont="1" applyFill="1"/>
    <xf numFmtId="0" fontId="118" fillId="0" borderId="0" xfId="0" applyFont="1" applyFill="1" applyBorder="1" applyAlignment="1">
      <alignment horizontal="left"/>
    </xf>
    <xf numFmtId="166" fontId="48" fillId="0" borderId="0" xfId="33" applyNumberFormat="1" applyFont="1" applyFill="1" applyBorder="1"/>
    <xf numFmtId="4" fontId="46" fillId="0" borderId="0" xfId="0" applyNumberFormat="1" applyFont="1" applyFill="1" applyBorder="1" applyAlignment="1">
      <alignment horizontal="left"/>
    </xf>
    <xf numFmtId="0" fontId="119" fillId="0" borderId="0" xfId="0" applyFont="1" applyFill="1"/>
    <xf numFmtId="3" fontId="47" fillId="0" borderId="0" xfId="0" applyNumberFormat="1" applyFont="1" applyAlignment="1">
      <alignment horizontal="left" indent="3"/>
    </xf>
    <xf numFmtId="17" fontId="47" fillId="29" borderId="136" xfId="0" applyNumberFormat="1" applyFont="1" applyFill="1" applyBorder="1" applyAlignment="1">
      <alignment horizontal="left"/>
    </xf>
    <xf numFmtId="17" fontId="47" fillId="29" borderId="145" xfId="0" applyNumberFormat="1" applyFont="1" applyFill="1" applyBorder="1" applyAlignment="1">
      <alignment horizontal="left"/>
    </xf>
    <xf numFmtId="3" fontId="48" fillId="0" borderId="0" xfId="0" applyNumberFormat="1" applyFont="1" applyFill="1" applyBorder="1" applyAlignment="1">
      <alignment horizontal="left"/>
    </xf>
    <xf numFmtId="167" fontId="50" fillId="0" borderId="0" xfId="33" applyNumberFormat="1" applyFont="1" applyFill="1" applyBorder="1"/>
    <xf numFmtId="10" fontId="6" fillId="0" borderId="0" xfId="41" applyNumberFormat="1" applyFont="1" applyAlignment="1">
      <alignment wrapText="1"/>
    </xf>
    <xf numFmtId="0" fontId="55" fillId="0" borderId="25" xfId="0" applyFont="1" applyFill="1" applyBorder="1" applyAlignment="1">
      <alignment horizontal="center" vertical="center" wrapText="1"/>
    </xf>
    <xf numFmtId="0" fontId="55" fillId="0" borderId="26" xfId="0" applyFont="1" applyFill="1" applyBorder="1" applyAlignment="1">
      <alignment horizontal="center" vertical="center" wrapText="1"/>
    </xf>
    <xf numFmtId="0" fontId="47" fillId="25" borderId="19" xfId="0" applyFont="1" applyFill="1" applyBorder="1" applyAlignment="1">
      <alignment horizontal="left" vertical="center"/>
    </xf>
    <xf numFmtId="0" fontId="55" fillId="0" borderId="39" xfId="0" applyFont="1" applyBorder="1" applyAlignment="1">
      <alignment horizontal="center" vertical="center"/>
    </xf>
    <xf numFmtId="49" fontId="6" fillId="25" borderId="0" xfId="0" applyNumberFormat="1" applyFont="1" applyFill="1" applyAlignment="1"/>
    <xf numFmtId="3" fontId="60" fillId="25" borderId="0" xfId="0" applyNumberFormat="1" applyFont="1" applyFill="1" applyAlignment="1"/>
    <xf numFmtId="0" fontId="47" fillId="25" borderId="22" xfId="0" applyFont="1" applyFill="1" applyBorder="1" applyAlignment="1">
      <alignment horizontal="left" vertical="center"/>
    </xf>
    <xf numFmtId="0" fontId="55" fillId="0" borderId="25" xfId="0" applyFont="1" applyFill="1" applyBorder="1" applyAlignment="1">
      <alignment horizontal="center" vertical="center" wrapText="1"/>
    </xf>
    <xf numFmtId="0" fontId="3" fillId="0" borderId="0" xfId="52"/>
    <xf numFmtId="0" fontId="54" fillId="0" borderId="0" xfId="31" applyFont="1" applyAlignment="1" applyProtection="1"/>
    <xf numFmtId="0" fontId="54" fillId="0" borderId="0" xfId="31" applyFont="1" applyAlignment="1" applyProtection="1">
      <alignment horizontal="left" wrapText="1"/>
    </xf>
    <xf numFmtId="183" fontId="3" fillId="0" borderId="29" xfId="41" applyNumberFormat="1" applyFont="1" applyBorder="1" applyAlignment="1">
      <alignment horizontal="center" vertical="center"/>
    </xf>
    <xf numFmtId="0" fontId="55" fillId="0" borderId="0" xfId="0" applyFont="1" applyAlignment="1">
      <alignment horizontal="center" vertical="center"/>
    </xf>
    <xf numFmtId="3" fontId="55" fillId="0" borderId="0" xfId="0" applyNumberFormat="1" applyFont="1" applyAlignment="1">
      <alignment horizontal="center" vertical="center"/>
    </xf>
    <xf numFmtId="0" fontId="55" fillId="0" borderId="42" xfId="0" applyFont="1" applyBorder="1" applyAlignment="1">
      <alignment horizontal="center" vertical="center" wrapText="1"/>
    </xf>
    <xf numFmtId="167" fontId="47" fillId="25" borderId="96" xfId="33" applyNumberFormat="1" applyFont="1" applyFill="1" applyBorder="1" applyAlignment="1">
      <alignment vertical="center"/>
    </xf>
    <xf numFmtId="167" fontId="47" fillId="25" borderId="76" xfId="33" applyNumberFormat="1" applyFont="1" applyFill="1" applyBorder="1" applyAlignment="1">
      <alignment vertical="center"/>
    </xf>
    <xf numFmtId="167" fontId="47" fillId="25" borderId="97" xfId="33" applyNumberFormat="1" applyFont="1" applyFill="1" applyBorder="1" applyAlignment="1">
      <alignment vertical="center"/>
    </xf>
    <xf numFmtId="167" fontId="47" fillId="25" borderId="72" xfId="33" applyNumberFormat="1" applyFont="1" applyFill="1" applyBorder="1" applyAlignment="1">
      <alignment vertical="center"/>
    </xf>
    <xf numFmtId="177" fontId="55" fillId="0" borderId="40" xfId="0" applyNumberFormat="1" applyFont="1" applyFill="1" applyBorder="1" applyAlignment="1">
      <alignment horizontal="right" vertical="center"/>
    </xf>
    <xf numFmtId="167" fontId="55" fillId="0" borderId="25" xfId="0" applyNumberFormat="1" applyFont="1" applyFill="1" applyBorder="1" applyAlignment="1">
      <alignment horizontal="center" vertical="center" wrapText="1"/>
    </xf>
    <xf numFmtId="167" fontId="55" fillId="0" borderId="39" xfId="0" applyNumberFormat="1" applyFont="1" applyFill="1" applyBorder="1" applyAlignment="1">
      <alignment horizontal="center" vertical="center" wrapText="1"/>
    </xf>
    <xf numFmtId="167" fontId="55" fillId="0" borderId="40" xfId="0" applyNumberFormat="1" applyFont="1" applyFill="1" applyBorder="1" applyAlignment="1">
      <alignment horizontal="center" vertical="center" wrapText="1"/>
    </xf>
    <xf numFmtId="0" fontId="121" fillId="0" borderId="0" xfId="0" applyFont="1" applyAlignment="1">
      <alignment vertical="center"/>
    </xf>
    <xf numFmtId="0" fontId="122" fillId="0" borderId="0" xfId="0" applyFont="1" applyAlignment="1">
      <alignment vertical="center"/>
    </xf>
    <xf numFmtId="0" fontId="48" fillId="26" borderId="0" xfId="31" applyFont="1" applyFill="1" applyAlignment="1" applyProtection="1">
      <alignment horizontal="left" wrapText="1"/>
    </xf>
    <xf numFmtId="0" fontId="48" fillId="32" borderId="0" xfId="0" applyFont="1" applyFill="1" applyAlignment="1">
      <alignment vertical="center"/>
    </xf>
    <xf numFmtId="0" fontId="55" fillId="35" borderId="0" xfId="31" applyFont="1" applyFill="1" applyAlignment="1" applyProtection="1">
      <alignment wrapText="1"/>
    </xf>
    <xf numFmtId="0" fontId="55" fillId="30" borderId="0" xfId="31" applyFont="1" applyFill="1" applyAlignment="1" applyProtection="1">
      <alignment wrapText="1"/>
    </xf>
    <xf numFmtId="0" fontId="85" fillId="32" borderId="37" xfId="0" applyFont="1" applyFill="1" applyBorder="1" applyAlignment="1">
      <alignment horizontal="center" vertical="center" wrapText="1"/>
    </xf>
    <xf numFmtId="0" fontId="125" fillId="32" borderId="0" xfId="0" applyFont="1" applyFill="1" applyAlignment="1">
      <alignment vertical="center"/>
    </xf>
    <xf numFmtId="0" fontId="125" fillId="26" borderId="0" xfId="31" applyFont="1" applyFill="1" applyAlignment="1" applyProtection="1">
      <alignment horizontal="left" wrapText="1"/>
    </xf>
    <xf numFmtId="49" fontId="123" fillId="36" borderId="0" xfId="31" applyNumberFormat="1" applyFont="1" applyFill="1" applyBorder="1" applyAlignment="1" applyProtection="1">
      <alignment horizontal="center" vertical="center" wrapText="1" readingOrder="1"/>
    </xf>
    <xf numFmtId="49" fontId="123" fillId="0" borderId="0" xfId="31" applyNumberFormat="1" applyFont="1" applyFill="1" applyBorder="1" applyAlignment="1" applyProtection="1">
      <alignment horizontal="center" vertical="center" wrapText="1" readingOrder="1"/>
    </xf>
    <xf numFmtId="0" fontId="55" fillId="38" borderId="25" xfId="0" applyFont="1" applyFill="1" applyBorder="1" applyAlignment="1">
      <alignment horizontal="center" vertical="center" wrapText="1"/>
    </xf>
    <xf numFmtId="0" fontId="55" fillId="38" borderId="147" xfId="0" applyFont="1" applyFill="1" applyBorder="1" applyAlignment="1">
      <alignment horizontal="center" vertical="center" wrapText="1"/>
    </xf>
    <xf numFmtId="0" fontId="55" fillId="35" borderId="25" xfId="0" applyFont="1" applyFill="1" applyBorder="1" applyAlignment="1">
      <alignment horizontal="center" vertical="center" wrapText="1"/>
    </xf>
    <xf numFmtId="0" fontId="55" fillId="35" borderId="40" xfId="0" applyFont="1" applyFill="1" applyBorder="1" applyAlignment="1">
      <alignment horizontal="center" vertical="center" wrapText="1"/>
    </xf>
    <xf numFmtId="0" fontId="126" fillId="0" borderId="0" xfId="50" applyFont="1"/>
    <xf numFmtId="0" fontId="127" fillId="0" borderId="0" xfId="50" applyFont="1"/>
    <xf numFmtId="0" fontId="128" fillId="0" borderId="0" xfId="50" applyFont="1"/>
    <xf numFmtId="0" fontId="129" fillId="0" borderId="0" xfId="50" applyFont="1"/>
    <xf numFmtId="0" fontId="130" fillId="0" borderId="0" xfId="50" applyFont="1"/>
    <xf numFmtId="0" fontId="84" fillId="0" borderId="0" xfId="0" applyFont="1" applyFill="1" applyAlignment="1">
      <alignment horizontal="left" vertical="center"/>
    </xf>
    <xf numFmtId="3" fontId="55" fillId="0" borderId="42" xfId="0" applyNumberFormat="1" applyFont="1" applyBorder="1" applyAlignment="1">
      <alignment horizontal="right" indent="1"/>
    </xf>
    <xf numFmtId="175" fontId="55" fillId="0" borderId="42" xfId="33" applyNumberFormat="1" applyFont="1" applyBorder="1" applyAlignment="1">
      <alignment horizontal="right" indent="1"/>
    </xf>
    <xf numFmtId="3" fontId="55" fillId="25" borderId="42" xfId="0" applyNumberFormat="1" applyFont="1" applyFill="1" applyBorder="1" applyAlignment="1">
      <alignment horizontal="right" indent="1"/>
    </xf>
    <xf numFmtId="3" fontId="55" fillId="25" borderId="37" xfId="0" applyNumberFormat="1" applyFont="1" applyFill="1" applyBorder="1" applyAlignment="1">
      <alignment horizontal="right" indent="1"/>
    </xf>
    <xf numFmtId="3" fontId="47" fillId="0" borderId="135" xfId="0" applyNumberFormat="1" applyFont="1" applyBorder="1" applyAlignment="1">
      <alignment horizontal="right" indent="1"/>
    </xf>
    <xf numFmtId="175" fontId="47" fillId="0" borderId="135" xfId="33" applyNumberFormat="1" applyFont="1" applyBorder="1" applyAlignment="1">
      <alignment horizontal="right" indent="1"/>
    </xf>
    <xf numFmtId="3" fontId="47" fillId="25" borderId="135" xfId="0" applyNumberFormat="1" applyFont="1" applyFill="1" applyBorder="1" applyAlignment="1">
      <alignment horizontal="right" indent="1"/>
    </xf>
    <xf numFmtId="3" fontId="47" fillId="25" borderId="134" xfId="0" applyNumberFormat="1" applyFont="1" applyFill="1" applyBorder="1" applyAlignment="1">
      <alignment horizontal="right" indent="1"/>
    </xf>
    <xf numFmtId="3" fontId="47" fillId="0" borderId="144" xfId="0" applyNumberFormat="1" applyFont="1" applyBorder="1" applyAlignment="1">
      <alignment horizontal="right" indent="1"/>
    </xf>
    <xf numFmtId="175" fontId="47" fillId="0" borderId="144" xfId="33" applyNumberFormat="1" applyFont="1" applyBorder="1" applyAlignment="1">
      <alignment horizontal="right" indent="1"/>
    </xf>
    <xf numFmtId="3" fontId="47" fillId="25" borderId="144" xfId="0" applyNumberFormat="1" applyFont="1" applyFill="1" applyBorder="1" applyAlignment="1">
      <alignment horizontal="right" indent="1"/>
    </xf>
    <xf numFmtId="3" fontId="47" fillId="25" borderId="160" xfId="0" applyNumberFormat="1" applyFont="1" applyFill="1" applyBorder="1" applyAlignment="1">
      <alignment horizontal="right" indent="1"/>
    </xf>
    <xf numFmtId="3" fontId="47" fillId="0" borderId="141" xfId="0" applyNumberFormat="1" applyFont="1" applyBorder="1" applyAlignment="1">
      <alignment horizontal="right" indent="1"/>
    </xf>
    <xf numFmtId="175" fontId="47" fillId="0" borderId="141" xfId="33" applyNumberFormat="1" applyFont="1" applyBorder="1" applyAlignment="1">
      <alignment horizontal="right" indent="1"/>
    </xf>
    <xf numFmtId="3" fontId="47" fillId="25" borderId="141" xfId="0" applyNumberFormat="1" applyFont="1" applyFill="1" applyBorder="1" applyAlignment="1">
      <alignment horizontal="right" indent="1"/>
    </xf>
    <xf numFmtId="3" fontId="47" fillId="25" borderId="161" xfId="0" applyNumberFormat="1" applyFont="1" applyFill="1" applyBorder="1" applyAlignment="1">
      <alignment horizontal="right" indent="1"/>
    </xf>
    <xf numFmtId="3" fontId="47" fillId="0" borderId="138" xfId="0" applyNumberFormat="1" applyFont="1" applyBorder="1" applyAlignment="1">
      <alignment horizontal="right" indent="1"/>
    </xf>
    <xf numFmtId="175" fontId="47" fillId="0" borderId="138" xfId="33" applyNumberFormat="1" applyFont="1" applyBorder="1" applyAlignment="1">
      <alignment horizontal="right" indent="1"/>
    </xf>
    <xf numFmtId="3" fontId="3" fillId="0" borderId="162" xfId="0" applyNumberFormat="1" applyFont="1" applyBorder="1" applyAlignment="1">
      <alignment horizontal="right" indent="1"/>
    </xf>
    <xf numFmtId="3" fontId="47" fillId="25" borderId="138" xfId="0" applyNumberFormat="1" applyFont="1" applyFill="1" applyBorder="1" applyAlignment="1">
      <alignment horizontal="right" indent="1"/>
    </xf>
    <xf numFmtId="3" fontId="3" fillId="0" borderId="160" xfId="0" applyNumberFormat="1" applyFont="1" applyBorder="1" applyAlignment="1">
      <alignment horizontal="right" indent="1"/>
    </xf>
    <xf numFmtId="3" fontId="3" fillId="0" borderId="161" xfId="0" applyNumberFormat="1" applyFont="1" applyBorder="1" applyAlignment="1">
      <alignment horizontal="right" indent="1"/>
    </xf>
    <xf numFmtId="3" fontId="4" fillId="25" borderId="41" xfId="0" applyNumberFormat="1" applyFont="1" applyFill="1" applyBorder="1" applyAlignment="1">
      <alignment horizontal="right" indent="1"/>
    </xf>
    <xf numFmtId="3" fontId="3" fillId="25" borderId="41" xfId="0" applyNumberFormat="1" applyFont="1" applyFill="1" applyBorder="1" applyAlignment="1">
      <alignment horizontal="right" indent="1"/>
    </xf>
    <xf numFmtId="3" fontId="3" fillId="25" borderId="24" xfId="0" applyNumberFormat="1" applyFont="1" applyFill="1" applyBorder="1" applyAlignment="1">
      <alignment horizontal="right" indent="1"/>
    </xf>
    <xf numFmtId="3" fontId="4" fillId="25" borderId="22" xfId="0" applyNumberFormat="1" applyFont="1" applyFill="1" applyBorder="1" applyAlignment="1">
      <alignment horizontal="right" indent="1"/>
    </xf>
    <xf numFmtId="3" fontId="3" fillId="25" borderId="22" xfId="0" applyNumberFormat="1" applyFont="1" applyFill="1" applyBorder="1" applyAlignment="1">
      <alignment horizontal="right" indent="1"/>
    </xf>
    <xf numFmtId="3" fontId="3" fillId="25" borderId="47" xfId="0" applyNumberFormat="1" applyFont="1" applyFill="1" applyBorder="1" applyAlignment="1">
      <alignment horizontal="right" indent="1"/>
    </xf>
    <xf numFmtId="3" fontId="3" fillId="25" borderId="148" xfId="0" applyNumberFormat="1" applyFont="1" applyFill="1" applyBorder="1" applyAlignment="1">
      <alignment horizontal="right" indent="1"/>
    </xf>
    <xf numFmtId="3" fontId="3" fillId="25" borderId="51" xfId="0" applyNumberFormat="1" applyFont="1" applyFill="1" applyBorder="1" applyAlignment="1">
      <alignment horizontal="right" indent="1"/>
    </xf>
    <xf numFmtId="3" fontId="3" fillId="25" borderId="64" xfId="0" applyNumberFormat="1" applyFont="1" applyFill="1" applyBorder="1" applyAlignment="1">
      <alignment horizontal="right" indent="1"/>
    </xf>
    <xf numFmtId="3" fontId="3" fillId="25" borderId="149" xfId="0" applyNumberFormat="1" applyFont="1" applyFill="1" applyBorder="1" applyAlignment="1">
      <alignment horizontal="right" indent="1"/>
    </xf>
    <xf numFmtId="3" fontId="3" fillId="25" borderId="23" xfId="0" applyNumberFormat="1" applyFont="1" applyFill="1" applyBorder="1" applyAlignment="1">
      <alignment horizontal="right" indent="1"/>
    </xf>
    <xf numFmtId="3" fontId="3" fillId="25" borderId="20" xfId="0" applyNumberFormat="1" applyFont="1" applyFill="1" applyBorder="1" applyAlignment="1">
      <alignment horizontal="right" indent="1"/>
    </xf>
    <xf numFmtId="3" fontId="4" fillId="25" borderId="23" xfId="0" applyNumberFormat="1" applyFont="1" applyFill="1" applyBorder="1" applyAlignment="1">
      <alignment horizontal="right" indent="1"/>
    </xf>
    <xf numFmtId="3" fontId="3" fillId="25" borderId="0" xfId="0" applyNumberFormat="1" applyFont="1" applyFill="1" applyBorder="1" applyAlignment="1">
      <alignment horizontal="right" indent="1"/>
    </xf>
    <xf numFmtId="3" fontId="26" fillId="25" borderId="138" xfId="36" applyNumberFormat="1" applyFont="1" applyFill="1" applyBorder="1" applyAlignment="1">
      <alignment horizontal="right" vertical="center" indent="1"/>
    </xf>
    <xf numFmtId="3" fontId="26" fillId="25" borderId="162" xfId="36" applyNumberFormat="1" applyFont="1" applyFill="1" applyBorder="1" applyAlignment="1">
      <alignment horizontal="right" vertical="center" indent="1"/>
    </xf>
    <xf numFmtId="3" fontId="26" fillId="25" borderId="144" xfId="36" applyNumberFormat="1" applyFont="1" applyFill="1" applyBorder="1" applyAlignment="1">
      <alignment horizontal="right" vertical="center" indent="1"/>
    </xf>
    <xf numFmtId="3" fontId="26" fillId="25" borderId="160" xfId="36" applyNumberFormat="1" applyFont="1" applyFill="1" applyBorder="1" applyAlignment="1">
      <alignment horizontal="right" vertical="center" indent="1"/>
    </xf>
    <xf numFmtId="3" fontId="55" fillId="25" borderId="41" xfId="0" applyNumberFormat="1" applyFont="1" applyFill="1" applyBorder="1" applyAlignment="1">
      <alignment horizontal="right" indent="1"/>
    </xf>
    <xf numFmtId="3" fontId="55" fillId="25" borderId="47" xfId="0" applyNumberFormat="1" applyFont="1" applyFill="1" applyBorder="1" applyAlignment="1">
      <alignment horizontal="right" indent="1"/>
    </xf>
    <xf numFmtId="3" fontId="55" fillId="25" borderId="148" xfId="0" applyNumberFormat="1" applyFont="1" applyFill="1" applyBorder="1" applyAlignment="1">
      <alignment horizontal="right" indent="1"/>
    </xf>
    <xf numFmtId="3" fontId="55" fillId="25" borderId="64" xfId="0" applyNumberFormat="1" applyFont="1" applyFill="1" applyBorder="1" applyAlignment="1">
      <alignment horizontal="right" indent="1"/>
    </xf>
    <xf numFmtId="3" fontId="3" fillId="25" borderId="135" xfId="52" applyNumberFormat="1" applyFill="1" applyBorder="1" applyAlignment="1">
      <alignment horizontal="left" indent="1"/>
    </xf>
    <xf numFmtId="3" fontId="3" fillId="25" borderId="144" xfId="52" applyNumberFormat="1" applyFill="1" applyBorder="1" applyAlignment="1">
      <alignment horizontal="left" indent="1"/>
    </xf>
    <xf numFmtId="3" fontId="3" fillId="25" borderId="144" xfId="52" applyNumberFormat="1" applyFill="1" applyBorder="1" applyAlignment="1">
      <alignment horizontal="right" indent="1"/>
    </xf>
    <xf numFmtId="3" fontId="3" fillId="25" borderId="160" xfId="52" applyNumberFormat="1" applyFill="1" applyBorder="1" applyAlignment="1">
      <alignment horizontal="right" indent="1"/>
    </xf>
    <xf numFmtId="3" fontId="55" fillId="0" borderId="39" xfId="36" applyNumberFormat="1" applyFont="1" applyBorder="1" applyAlignment="1">
      <alignment horizontal="right" vertical="center" indent="1"/>
    </xf>
    <xf numFmtId="3" fontId="78" fillId="0" borderId="39" xfId="36" applyNumberFormat="1" applyFont="1" applyBorder="1" applyAlignment="1">
      <alignment horizontal="right" vertical="center" indent="1"/>
    </xf>
    <xf numFmtId="166" fontId="78" fillId="0" borderId="39" xfId="36" applyNumberFormat="1" applyFont="1" applyBorder="1" applyAlignment="1">
      <alignment horizontal="right" vertical="center" indent="1"/>
    </xf>
    <xf numFmtId="3" fontId="78" fillId="0" borderId="38" xfId="36" applyNumberFormat="1" applyFont="1" applyBorder="1" applyAlignment="1">
      <alignment horizontal="right" vertical="center" indent="1"/>
    </xf>
    <xf numFmtId="3" fontId="26" fillId="0" borderId="19" xfId="36" applyNumberFormat="1" applyFont="1" applyBorder="1" applyAlignment="1">
      <alignment horizontal="right" vertical="center" indent="1"/>
    </xf>
    <xf numFmtId="3" fontId="35" fillId="0" borderId="19" xfId="36" applyNumberFormat="1" applyFont="1" applyBorder="1" applyAlignment="1">
      <alignment horizontal="right" vertical="center" indent="1"/>
    </xf>
    <xf numFmtId="166" fontId="43" fillId="0" borderId="19" xfId="36" applyNumberFormat="1" applyFont="1" applyBorder="1" applyAlignment="1">
      <alignment horizontal="right" vertical="center" indent="1"/>
    </xf>
    <xf numFmtId="166" fontId="35" fillId="0" borderId="19" xfId="36" applyNumberFormat="1" applyFont="1" applyBorder="1" applyAlignment="1">
      <alignment horizontal="right" vertical="center" indent="1"/>
    </xf>
    <xf numFmtId="166" fontId="43" fillId="0" borderId="16" xfId="36" applyNumberFormat="1" applyFont="1" applyBorder="1" applyAlignment="1">
      <alignment horizontal="right" vertical="center" indent="1"/>
    </xf>
    <xf numFmtId="3" fontId="26" fillId="0" borderId="25" xfId="36" applyNumberFormat="1" applyFont="1" applyBorder="1" applyAlignment="1">
      <alignment horizontal="right" vertical="center" indent="1"/>
    </xf>
    <xf numFmtId="3" fontId="35" fillId="0" borderId="25" xfId="36" applyNumberFormat="1" applyFont="1" applyBorder="1" applyAlignment="1">
      <alignment horizontal="right" vertical="center" indent="1"/>
    </xf>
    <xf numFmtId="166" fontId="43" fillId="0" borderId="25" xfId="36" applyNumberFormat="1" applyFont="1" applyBorder="1" applyAlignment="1">
      <alignment horizontal="right" vertical="center" indent="1"/>
    </xf>
    <xf numFmtId="166" fontId="35" fillId="0" borderId="25" xfId="36" applyNumberFormat="1" applyFont="1" applyBorder="1" applyAlignment="1">
      <alignment horizontal="right" vertical="center" indent="1"/>
    </xf>
    <xf numFmtId="166" fontId="43" fillId="0" borderId="40" xfId="36" applyNumberFormat="1" applyFont="1" applyBorder="1" applyAlignment="1">
      <alignment horizontal="right" vertical="center" indent="1"/>
    </xf>
    <xf numFmtId="3" fontId="26" fillId="0" borderId="62" xfId="36" applyNumberFormat="1" applyFont="1" applyBorder="1" applyAlignment="1">
      <alignment horizontal="right" vertical="center" indent="1"/>
    </xf>
    <xf numFmtId="3" fontId="35" fillId="0" borderId="62" xfId="36" applyNumberFormat="1" applyFont="1" applyBorder="1" applyAlignment="1">
      <alignment horizontal="right" vertical="center" indent="1"/>
    </xf>
    <xf numFmtId="166" fontId="43" fillId="0" borderId="62" xfId="36" applyNumberFormat="1" applyFont="1" applyBorder="1" applyAlignment="1">
      <alignment horizontal="right" vertical="center" indent="1"/>
    </xf>
    <xf numFmtId="166" fontId="35" fillId="0" borderId="62" xfId="36" applyNumberFormat="1" applyFont="1" applyBorder="1" applyAlignment="1">
      <alignment horizontal="right" vertical="center" indent="1"/>
    </xf>
    <xf numFmtId="166" fontId="43" fillId="0" borderId="63" xfId="36" applyNumberFormat="1" applyFont="1" applyBorder="1" applyAlignment="1">
      <alignment horizontal="right" vertical="center" indent="1"/>
    </xf>
    <xf numFmtId="3" fontId="26" fillId="0" borderId="44" xfId="36" applyNumberFormat="1" applyFont="1" applyBorder="1" applyAlignment="1">
      <alignment horizontal="right" vertical="center" indent="1"/>
    </xf>
    <xf numFmtId="3" fontId="35" fillId="0" borderId="44" xfId="36" applyNumberFormat="1" applyFont="1" applyBorder="1" applyAlignment="1">
      <alignment horizontal="right" vertical="center" indent="1"/>
    </xf>
    <xf numFmtId="166" fontId="43" fillId="0" borderId="44" xfId="36" applyNumberFormat="1" applyFont="1" applyBorder="1" applyAlignment="1">
      <alignment horizontal="right" vertical="center" indent="1"/>
    </xf>
    <xf numFmtId="166" fontId="35" fillId="0" borderId="44" xfId="36" applyNumberFormat="1" applyFont="1" applyBorder="1" applyAlignment="1">
      <alignment horizontal="right" vertical="center" indent="1"/>
    </xf>
    <xf numFmtId="166" fontId="43" fillId="0" borderId="45" xfId="36" applyNumberFormat="1" applyFont="1" applyBorder="1" applyAlignment="1">
      <alignment horizontal="right" vertical="center" indent="1"/>
    </xf>
    <xf numFmtId="3" fontId="35" fillId="25" borderId="39" xfId="36" applyNumberFormat="1" applyFont="1" applyFill="1" applyBorder="1" applyAlignment="1">
      <alignment horizontal="right" vertical="center" indent="1"/>
    </xf>
    <xf numFmtId="3" fontId="35" fillId="25" borderId="40" xfId="36" applyNumberFormat="1" applyFont="1" applyFill="1" applyBorder="1" applyAlignment="1">
      <alignment horizontal="right" vertical="center" indent="1"/>
    </xf>
    <xf numFmtId="3" fontId="35" fillId="25" borderId="25" xfId="36" applyNumberFormat="1" applyFont="1" applyFill="1" applyBorder="1" applyAlignment="1">
      <alignment horizontal="right" vertical="center" indent="1"/>
    </xf>
    <xf numFmtId="3" fontId="47" fillId="29" borderId="135" xfId="0" applyNumberFormat="1" applyFont="1" applyFill="1" applyBorder="1" applyAlignment="1">
      <alignment horizontal="right" indent="1"/>
    </xf>
    <xf numFmtId="3" fontId="47" fillId="29" borderId="134" xfId="0" applyNumberFormat="1" applyFont="1" applyFill="1" applyBorder="1" applyAlignment="1">
      <alignment horizontal="right" indent="1"/>
    </xf>
    <xf numFmtId="3" fontId="47" fillId="29" borderId="144" xfId="0" applyNumberFormat="1" applyFont="1" applyFill="1" applyBorder="1" applyAlignment="1">
      <alignment horizontal="right" indent="1"/>
    </xf>
    <xf numFmtId="3" fontId="47" fillId="29" borderId="160" xfId="0" applyNumberFormat="1" applyFont="1" applyFill="1" applyBorder="1" applyAlignment="1">
      <alignment horizontal="right" indent="1"/>
    </xf>
    <xf numFmtId="3" fontId="55" fillId="24" borderId="18" xfId="33" applyNumberFormat="1" applyFont="1" applyFill="1" applyBorder="1" applyAlignment="1">
      <alignment horizontal="right" indent="1"/>
    </xf>
    <xf numFmtId="3" fontId="55" fillId="24" borderId="96" xfId="33" applyNumberFormat="1" applyFont="1" applyFill="1" applyBorder="1" applyAlignment="1">
      <alignment horizontal="right" indent="1"/>
    </xf>
    <xf numFmtId="3" fontId="55" fillId="24" borderId="135" xfId="33" applyNumberFormat="1" applyFont="1" applyFill="1" applyBorder="1" applyAlignment="1">
      <alignment horizontal="right" indent="1"/>
    </xf>
    <xf numFmtId="3" fontId="55" fillId="24" borderId="185" xfId="33" applyNumberFormat="1" applyFont="1" applyFill="1" applyBorder="1" applyAlignment="1">
      <alignment horizontal="right" indent="1"/>
    </xf>
    <xf numFmtId="3" fontId="55" fillId="24" borderId="136" xfId="33" applyNumberFormat="1" applyFont="1" applyFill="1" applyBorder="1" applyAlignment="1">
      <alignment horizontal="right" indent="1"/>
    </xf>
    <xf numFmtId="3" fontId="55" fillId="24" borderId="134" xfId="33" applyNumberFormat="1" applyFont="1" applyFill="1" applyBorder="1" applyAlignment="1">
      <alignment horizontal="right" indent="1"/>
    </xf>
    <xf numFmtId="3" fontId="47" fillId="24" borderId="144" xfId="33" applyNumberFormat="1" applyFont="1" applyFill="1" applyBorder="1" applyAlignment="1">
      <alignment horizontal="right" indent="1"/>
    </xf>
    <xf numFmtId="3" fontId="47" fillId="24" borderId="186" xfId="33" applyNumberFormat="1" applyFont="1" applyFill="1" applyBorder="1" applyAlignment="1">
      <alignment horizontal="right" indent="1"/>
    </xf>
    <xf numFmtId="3" fontId="47" fillId="24" borderId="145" xfId="33" applyNumberFormat="1" applyFont="1" applyFill="1" applyBorder="1" applyAlignment="1">
      <alignment horizontal="right" indent="1"/>
    </xf>
    <xf numFmtId="3" fontId="47" fillId="24" borderId="160" xfId="33" applyNumberFormat="1" applyFont="1" applyFill="1" applyBorder="1" applyAlignment="1">
      <alignment horizontal="right" indent="1"/>
    </xf>
    <xf numFmtId="166" fontId="55" fillId="25" borderId="42" xfId="33" applyNumberFormat="1" applyFont="1" applyFill="1" applyBorder="1" applyAlignment="1">
      <alignment horizontal="right" indent="1"/>
    </xf>
    <xf numFmtId="166" fontId="55" fillId="25" borderId="37" xfId="33" applyNumberFormat="1" applyFont="1" applyFill="1" applyBorder="1" applyAlignment="1">
      <alignment horizontal="right" indent="1"/>
    </xf>
    <xf numFmtId="167" fontId="3" fillId="25" borderId="55" xfId="33" applyNumberFormat="1" applyFont="1" applyFill="1" applyBorder="1" applyAlignment="1">
      <alignment horizontal="right" vertical="center" indent="1"/>
    </xf>
    <xf numFmtId="167" fontId="3" fillId="25" borderId="51" xfId="33" applyNumberFormat="1" applyFont="1" applyFill="1" applyBorder="1" applyAlignment="1">
      <alignment horizontal="right" vertical="center" indent="1"/>
    </xf>
    <xf numFmtId="167" fontId="3" fillId="25" borderId="48" xfId="33" applyNumberFormat="1" applyFont="1" applyFill="1" applyBorder="1" applyAlignment="1">
      <alignment horizontal="right" vertical="center" indent="1"/>
    </xf>
    <xf numFmtId="3" fontId="47" fillId="0" borderId="47" xfId="0" applyNumberFormat="1" applyFont="1" applyBorder="1" applyAlignment="1">
      <alignment horizontal="right" indent="1"/>
    </xf>
    <xf numFmtId="3" fontId="0" fillId="0" borderId="47" xfId="0" applyNumberFormat="1" applyBorder="1" applyAlignment="1">
      <alignment horizontal="right" indent="1"/>
    </xf>
    <xf numFmtId="3" fontId="0" fillId="0" borderId="64" xfId="0" applyNumberFormat="1" applyBorder="1" applyAlignment="1">
      <alignment horizontal="right" indent="1"/>
    </xf>
    <xf numFmtId="167" fontId="100" fillId="25" borderId="42" xfId="0" applyNumberFormat="1" applyFont="1" applyFill="1" applyBorder="1" applyAlignment="1">
      <alignment horizontal="right" vertical="center" indent="1"/>
    </xf>
    <xf numFmtId="167" fontId="100" fillId="25" borderId="39" xfId="0" applyNumberFormat="1" applyFont="1" applyFill="1" applyBorder="1" applyAlignment="1">
      <alignment horizontal="right" vertical="center" indent="1"/>
    </xf>
    <xf numFmtId="167" fontId="100" fillId="25" borderId="68" xfId="0" applyNumberFormat="1" applyFont="1" applyFill="1" applyBorder="1" applyAlignment="1">
      <alignment horizontal="right" vertical="center" indent="1"/>
    </xf>
    <xf numFmtId="167" fontId="47" fillId="25" borderId="62" xfId="33" applyNumberFormat="1" applyFont="1" applyFill="1" applyBorder="1" applyAlignment="1">
      <alignment horizontal="right" vertical="center" indent="1"/>
    </xf>
    <xf numFmtId="167" fontId="47" fillId="25" borderId="63" xfId="33" applyNumberFormat="1" applyFont="1" applyFill="1" applyBorder="1" applyAlignment="1">
      <alignment horizontal="right" vertical="center" indent="1"/>
    </xf>
    <xf numFmtId="167" fontId="47" fillId="25" borderId="22" xfId="33" applyNumberFormat="1" applyFont="1" applyFill="1" applyBorder="1" applyAlignment="1">
      <alignment horizontal="right" vertical="center" indent="1"/>
    </xf>
    <xf numFmtId="167" fontId="47" fillId="25" borderId="15" xfId="33" applyNumberFormat="1" applyFont="1" applyFill="1" applyBorder="1" applyAlignment="1">
      <alignment horizontal="right" vertical="center" indent="1"/>
    </xf>
    <xf numFmtId="167" fontId="47" fillId="25" borderId="73" xfId="33" applyNumberFormat="1" applyFont="1" applyFill="1" applyBorder="1" applyAlignment="1">
      <alignment horizontal="right" vertical="center" indent="1"/>
    </xf>
    <xf numFmtId="167" fontId="47" fillId="25" borderId="74" xfId="33" applyNumberFormat="1" applyFont="1" applyFill="1" applyBorder="1" applyAlignment="1">
      <alignment horizontal="right" vertical="center" indent="1"/>
    </xf>
    <xf numFmtId="167" fontId="47" fillId="25" borderId="19" xfId="33" applyNumberFormat="1" applyFont="1" applyFill="1" applyBorder="1" applyAlignment="1">
      <alignment horizontal="right" vertical="center" indent="1"/>
    </xf>
    <xf numFmtId="167" fontId="47" fillId="25" borderId="16" xfId="33" applyNumberFormat="1" applyFont="1" applyFill="1" applyBorder="1" applyAlignment="1">
      <alignment horizontal="right" vertical="center" indent="1"/>
    </xf>
    <xf numFmtId="167" fontId="47" fillId="25" borderId="77" xfId="33" applyNumberFormat="1" applyFont="1" applyFill="1" applyBorder="1" applyAlignment="1">
      <alignment horizontal="right" vertical="center" indent="1"/>
    </xf>
    <xf numFmtId="167" fontId="47" fillId="25" borderId="78" xfId="33" applyNumberFormat="1" applyFont="1" applyFill="1" applyBorder="1" applyAlignment="1">
      <alignment horizontal="right" vertical="center" indent="1"/>
    </xf>
    <xf numFmtId="167" fontId="47" fillId="25" borderId="80" xfId="33" applyNumberFormat="1" applyFont="1" applyFill="1" applyBorder="1" applyAlignment="1">
      <alignment horizontal="right" vertical="center" indent="1"/>
    </xf>
    <xf numFmtId="167" fontId="47" fillId="25" borderId="81" xfId="33" applyNumberFormat="1" applyFont="1" applyFill="1" applyBorder="1" applyAlignment="1">
      <alignment horizontal="right" vertical="center" indent="1"/>
    </xf>
    <xf numFmtId="167" fontId="47" fillId="25" borderId="22" xfId="33" quotePrefix="1" applyNumberFormat="1" applyFont="1" applyFill="1" applyBorder="1" applyAlignment="1">
      <alignment horizontal="right" vertical="center" indent="1"/>
    </xf>
    <xf numFmtId="167" fontId="47" fillId="25" borderId="87" xfId="33" applyNumberFormat="1" applyFont="1" applyFill="1" applyBorder="1" applyAlignment="1">
      <alignment horizontal="right" vertical="center" indent="1"/>
    </xf>
    <xf numFmtId="167" fontId="47" fillId="25" borderId="88" xfId="33" applyNumberFormat="1" applyFont="1" applyFill="1" applyBorder="1" applyAlignment="1">
      <alignment horizontal="right" vertical="center" indent="1"/>
    </xf>
    <xf numFmtId="167" fontId="47" fillId="25" borderId="89" xfId="33" applyNumberFormat="1" applyFont="1" applyFill="1" applyBorder="1" applyAlignment="1">
      <alignment horizontal="right" vertical="center" indent="1"/>
    </xf>
    <xf numFmtId="3" fontId="26" fillId="25" borderId="135" xfId="36" applyNumberFormat="1" applyFont="1" applyFill="1" applyBorder="1" applyAlignment="1">
      <alignment horizontal="right" indent="1"/>
    </xf>
    <xf numFmtId="3" fontId="26" fillId="25" borderId="134" xfId="36" applyNumberFormat="1" applyFont="1" applyFill="1" applyBorder="1" applyAlignment="1">
      <alignment horizontal="right" indent="1"/>
    </xf>
    <xf numFmtId="3" fontId="26" fillId="25" borderId="144" xfId="36" applyNumberFormat="1" applyFont="1" applyFill="1" applyBorder="1" applyAlignment="1">
      <alignment horizontal="right" indent="1"/>
    </xf>
    <xf numFmtId="3" fontId="26" fillId="25" borderId="160" xfId="36" applyNumberFormat="1" applyFont="1" applyFill="1" applyBorder="1" applyAlignment="1">
      <alignment horizontal="right" indent="1"/>
    </xf>
    <xf numFmtId="3" fontId="3" fillId="25" borderId="21" xfId="0" applyNumberFormat="1" applyFont="1" applyFill="1" applyBorder="1" applyAlignment="1">
      <alignment horizontal="right" indent="1"/>
    </xf>
    <xf numFmtId="3" fontId="55" fillId="24" borderId="42" xfId="33" applyNumberFormat="1" applyFont="1" applyFill="1" applyBorder="1" applyAlignment="1">
      <alignment horizontal="right" vertical="center" indent="1"/>
    </xf>
    <xf numFmtId="3" fontId="55" fillId="24" borderId="37" xfId="33" applyNumberFormat="1" applyFont="1" applyFill="1" applyBorder="1" applyAlignment="1">
      <alignment horizontal="right" vertical="center" indent="1"/>
    </xf>
    <xf numFmtId="3" fontId="26" fillId="24" borderId="20" xfId="33" applyNumberFormat="1" applyFont="1" applyFill="1" applyBorder="1" applyAlignment="1">
      <alignment horizontal="right" vertical="center" indent="1"/>
    </xf>
    <xf numFmtId="3" fontId="26" fillId="24" borderId="21" xfId="33" applyNumberFormat="1" applyFont="1" applyFill="1" applyBorder="1" applyAlignment="1">
      <alignment horizontal="right" vertical="top" indent="1"/>
    </xf>
    <xf numFmtId="3" fontId="26" fillId="24" borderId="23" xfId="33" applyNumberFormat="1" applyFont="1" applyFill="1" applyBorder="1" applyAlignment="1">
      <alignment horizontal="right" vertical="center" indent="1"/>
    </xf>
    <xf numFmtId="3" fontId="26" fillId="24" borderId="24" xfId="33" applyNumberFormat="1" applyFont="1" applyFill="1" applyBorder="1" applyAlignment="1">
      <alignment horizontal="right" vertical="top" indent="1"/>
    </xf>
    <xf numFmtId="3" fontId="26" fillId="24" borderId="24" xfId="33" applyNumberFormat="1" applyFont="1" applyFill="1" applyBorder="1" applyAlignment="1">
      <alignment horizontal="right" vertical="center" indent="1"/>
    </xf>
    <xf numFmtId="3" fontId="55" fillId="25" borderId="38" xfId="0" applyNumberFormat="1" applyFont="1" applyFill="1" applyBorder="1" applyAlignment="1">
      <alignment horizontal="right" vertical="center" wrapText="1" indent="1"/>
    </xf>
    <xf numFmtId="3" fontId="55" fillId="25" borderId="39" xfId="0" applyNumberFormat="1" applyFont="1" applyFill="1" applyBorder="1" applyAlignment="1">
      <alignment horizontal="right" vertical="center" wrapText="1" indent="1"/>
    </xf>
    <xf numFmtId="3" fontId="47" fillId="0" borderId="140" xfId="0" applyNumberFormat="1" applyFont="1" applyBorder="1" applyAlignment="1">
      <alignment horizontal="right" indent="1"/>
    </xf>
    <xf numFmtId="3" fontId="47" fillId="0" borderId="139" xfId="0" applyNumberFormat="1" applyFont="1" applyBorder="1" applyAlignment="1">
      <alignment horizontal="right" indent="1"/>
    </xf>
    <xf numFmtId="3" fontId="26" fillId="0" borderId="140" xfId="0" applyNumberFormat="1" applyFont="1" applyFill="1" applyBorder="1" applyAlignment="1">
      <alignment horizontal="right" wrapText="1" indent="1"/>
    </xf>
    <xf numFmtId="3" fontId="26" fillId="25" borderId="140" xfId="0" applyNumberFormat="1" applyFont="1" applyFill="1" applyBorder="1" applyAlignment="1">
      <alignment horizontal="right" wrapText="1" indent="1"/>
    </xf>
    <xf numFmtId="3" fontId="47" fillId="0" borderId="164" xfId="0" applyNumberFormat="1" applyFont="1" applyBorder="1" applyAlignment="1">
      <alignment horizontal="right" indent="1"/>
    </xf>
    <xf numFmtId="3" fontId="47" fillId="0" borderId="145" xfId="0" applyNumberFormat="1" applyFont="1" applyBorder="1" applyAlignment="1">
      <alignment horizontal="right" indent="1"/>
    </xf>
    <xf numFmtId="3" fontId="26" fillId="0" borderId="164" xfId="0" applyNumberFormat="1" applyFont="1" applyFill="1" applyBorder="1" applyAlignment="1">
      <alignment horizontal="right" wrapText="1" indent="1"/>
    </xf>
    <xf numFmtId="3" fontId="26" fillId="25" borderId="164" xfId="0" applyNumberFormat="1" applyFont="1" applyFill="1" applyBorder="1" applyAlignment="1">
      <alignment horizontal="right" wrapText="1" indent="1"/>
    </xf>
    <xf numFmtId="3" fontId="26" fillId="25" borderId="164" xfId="0" applyNumberFormat="1" applyFont="1" applyFill="1" applyBorder="1" applyAlignment="1">
      <alignment horizontal="right" indent="1"/>
    </xf>
    <xf numFmtId="3" fontId="55" fillId="0" borderId="37" xfId="0" applyNumberFormat="1" applyFont="1" applyBorder="1" applyAlignment="1">
      <alignment horizontal="right" indent="1"/>
    </xf>
    <xf numFmtId="3" fontId="55" fillId="0" borderId="38" xfId="0" applyNumberFormat="1" applyFont="1" applyBorder="1" applyAlignment="1">
      <alignment horizontal="right" indent="1"/>
    </xf>
    <xf numFmtId="3" fontId="55" fillId="0" borderId="39" xfId="0" applyNumberFormat="1" applyFont="1" applyBorder="1" applyAlignment="1">
      <alignment horizontal="right" indent="1"/>
    </xf>
    <xf numFmtId="3" fontId="47" fillId="0" borderId="162" xfId="0" applyNumberFormat="1" applyFont="1" applyBorder="1" applyAlignment="1">
      <alignment horizontal="right" indent="1"/>
    </xf>
    <xf numFmtId="3" fontId="47" fillId="0" borderId="160" xfId="0" applyNumberFormat="1" applyFont="1" applyBorder="1" applyAlignment="1">
      <alignment horizontal="right" indent="1"/>
    </xf>
    <xf numFmtId="3" fontId="55" fillId="25" borderId="38" xfId="0" applyNumberFormat="1" applyFont="1" applyFill="1" applyBorder="1" applyAlignment="1">
      <alignment horizontal="right" indent="1"/>
    </xf>
    <xf numFmtId="3" fontId="55" fillId="25" borderId="39" xfId="0" applyNumberFormat="1" applyFont="1" applyFill="1" applyBorder="1" applyAlignment="1">
      <alignment horizontal="right" indent="1"/>
    </xf>
    <xf numFmtId="3" fontId="47" fillId="0" borderId="0" xfId="0" applyNumberFormat="1" applyFont="1" applyAlignment="1">
      <alignment horizontal="right" indent="1"/>
    </xf>
    <xf numFmtId="3" fontId="47" fillId="0" borderId="41" xfId="0" applyNumberFormat="1" applyFont="1" applyBorder="1" applyAlignment="1">
      <alignment horizontal="right" indent="1"/>
    </xf>
    <xf numFmtId="3" fontId="47" fillId="27" borderId="21" xfId="0" applyNumberFormat="1" applyFont="1" applyFill="1" applyBorder="1" applyAlignment="1">
      <alignment horizontal="right" vertical="center" indent="1"/>
    </xf>
    <xf numFmtId="3" fontId="47" fillId="0" borderId="16" xfId="0" applyNumberFormat="1" applyFont="1" applyBorder="1" applyAlignment="1">
      <alignment horizontal="right" vertical="center" indent="1"/>
    </xf>
    <xf numFmtId="3" fontId="47" fillId="0" borderId="19" xfId="0" applyNumberFormat="1" applyFont="1" applyBorder="1" applyAlignment="1">
      <alignment horizontal="right" vertical="center" indent="1"/>
    </xf>
    <xf numFmtId="3" fontId="47" fillId="27" borderId="49" xfId="0" applyNumberFormat="1" applyFont="1" applyFill="1" applyBorder="1" applyAlignment="1">
      <alignment horizontal="right" vertical="center" indent="1"/>
    </xf>
    <xf numFmtId="3" fontId="47" fillId="0" borderId="63" xfId="0" applyNumberFormat="1" applyFont="1" applyBorder="1" applyAlignment="1">
      <alignment horizontal="right" vertical="center" indent="1"/>
    </xf>
    <xf numFmtId="3" fontId="47" fillId="27" borderId="24" xfId="0" applyNumberFormat="1" applyFont="1" applyFill="1" applyBorder="1" applyAlignment="1">
      <alignment horizontal="right" vertical="center" indent="1"/>
    </xf>
    <xf numFmtId="3" fontId="47" fillId="0" borderId="15" xfId="0" applyNumberFormat="1" applyFont="1" applyBorder="1" applyAlignment="1">
      <alignment horizontal="right" vertical="center" indent="1"/>
    </xf>
    <xf numFmtId="3" fontId="47" fillId="0" borderId="22" xfId="0" applyNumberFormat="1" applyFont="1" applyBorder="1" applyAlignment="1">
      <alignment horizontal="right" vertical="center" indent="1"/>
    </xf>
    <xf numFmtId="3" fontId="47" fillId="27" borderId="15" xfId="0" applyNumberFormat="1" applyFont="1" applyFill="1" applyBorder="1" applyAlignment="1">
      <alignment horizontal="right" vertical="center" indent="1"/>
    </xf>
    <xf numFmtId="3" fontId="47" fillId="27" borderId="22" xfId="0" applyNumberFormat="1" applyFont="1" applyFill="1" applyBorder="1" applyAlignment="1">
      <alignment horizontal="right" vertical="center" indent="1"/>
    </xf>
    <xf numFmtId="3" fontId="47" fillId="27" borderId="16" xfId="0" applyNumberFormat="1" applyFont="1" applyFill="1" applyBorder="1" applyAlignment="1">
      <alignment horizontal="right" vertical="center" indent="1"/>
    </xf>
    <xf numFmtId="3" fontId="55" fillId="0" borderId="39" xfId="0" applyNumberFormat="1" applyFont="1" applyBorder="1" applyAlignment="1">
      <alignment horizontal="right" vertical="center" indent="1"/>
    </xf>
    <xf numFmtId="3" fontId="55" fillId="0" borderId="42" xfId="0" applyNumberFormat="1" applyFont="1" applyBorder="1" applyAlignment="1">
      <alignment horizontal="right" vertical="center" indent="1"/>
    </xf>
    <xf numFmtId="3" fontId="55" fillId="0" borderId="38" xfId="0" applyNumberFormat="1" applyFont="1" applyBorder="1" applyAlignment="1">
      <alignment horizontal="right" vertical="center" indent="1"/>
    </xf>
    <xf numFmtId="3" fontId="47" fillId="27" borderId="20" xfId="0" applyNumberFormat="1" applyFont="1" applyFill="1" applyBorder="1" applyAlignment="1">
      <alignment horizontal="right" vertical="center" indent="1"/>
    </xf>
    <xf numFmtId="3" fontId="47" fillId="27" borderId="19" xfId="0" applyNumberFormat="1" applyFont="1" applyFill="1" applyBorder="1" applyAlignment="1">
      <alignment horizontal="right" vertical="center" indent="1"/>
    </xf>
    <xf numFmtId="3" fontId="47" fillId="27" borderId="23" xfId="0" applyNumberFormat="1" applyFont="1" applyFill="1" applyBorder="1" applyAlignment="1">
      <alignment horizontal="right" vertical="center" indent="1"/>
    </xf>
    <xf numFmtId="3" fontId="47" fillId="0" borderId="20" xfId="0" applyNumberFormat="1" applyFont="1" applyBorder="1" applyAlignment="1">
      <alignment horizontal="right" vertical="center" indent="1"/>
    </xf>
    <xf numFmtId="3" fontId="47" fillId="0" borderId="23" xfId="0" applyNumberFormat="1" applyFont="1" applyBorder="1" applyAlignment="1">
      <alignment horizontal="right" vertical="center" indent="1"/>
    </xf>
    <xf numFmtId="176" fontId="47" fillId="25" borderId="135" xfId="0" applyNumberFormat="1" applyFont="1" applyFill="1" applyBorder="1" applyAlignment="1">
      <alignment horizontal="right" indent="1"/>
    </xf>
    <xf numFmtId="176" fontId="47" fillId="25" borderId="136" xfId="0" applyNumberFormat="1" applyFont="1" applyFill="1" applyBorder="1" applyAlignment="1">
      <alignment horizontal="right" indent="1"/>
    </xf>
    <xf numFmtId="176" fontId="47" fillId="25" borderId="138" xfId="0" applyNumberFormat="1" applyFont="1" applyFill="1" applyBorder="1" applyAlignment="1">
      <alignment horizontal="right" indent="1"/>
    </xf>
    <xf numFmtId="176" fontId="47" fillId="25" borderId="139" xfId="0" applyNumberFormat="1" applyFont="1" applyFill="1" applyBorder="1" applyAlignment="1">
      <alignment horizontal="right" indent="1"/>
    </xf>
    <xf numFmtId="176" fontId="47" fillId="25" borderId="26" xfId="0" applyNumberFormat="1" applyFont="1" applyFill="1" applyBorder="1" applyAlignment="1">
      <alignment horizontal="right" indent="1"/>
    </xf>
    <xf numFmtId="176" fontId="47" fillId="25" borderId="25" xfId="0" applyNumberFormat="1" applyFont="1" applyFill="1" applyBorder="1" applyAlignment="1">
      <alignment horizontal="right" indent="1"/>
    </xf>
    <xf numFmtId="176" fontId="47" fillId="25" borderId="141" xfId="0" applyNumberFormat="1" applyFont="1" applyFill="1" applyBorder="1" applyAlignment="1">
      <alignment horizontal="right" indent="1"/>
    </xf>
    <xf numFmtId="176" fontId="47" fillId="25" borderId="142" xfId="0" applyNumberFormat="1" applyFont="1" applyFill="1" applyBorder="1" applyAlignment="1">
      <alignment horizontal="right" indent="1"/>
    </xf>
    <xf numFmtId="176" fontId="47" fillId="25" borderId="42" xfId="0" applyNumberFormat="1" applyFont="1" applyFill="1" applyBorder="1" applyAlignment="1">
      <alignment horizontal="right" indent="1"/>
    </xf>
    <xf numFmtId="176" fontId="47" fillId="25" borderId="39" xfId="0" applyNumberFormat="1" applyFont="1" applyFill="1" applyBorder="1" applyAlignment="1">
      <alignment horizontal="right" indent="1"/>
    </xf>
    <xf numFmtId="176" fontId="47" fillId="25" borderId="140" xfId="0" applyNumberFormat="1" applyFont="1" applyFill="1" applyBorder="1" applyAlignment="1">
      <alignment horizontal="right" indent="1"/>
    </xf>
    <xf numFmtId="176" fontId="47" fillId="25" borderId="143" xfId="0" applyNumberFormat="1" applyFont="1" applyFill="1" applyBorder="1" applyAlignment="1">
      <alignment horizontal="right" indent="1"/>
    </xf>
    <xf numFmtId="176" fontId="47" fillId="25" borderId="40" xfId="0" applyNumberFormat="1" applyFont="1" applyFill="1" applyBorder="1" applyAlignment="1">
      <alignment horizontal="right" indent="1"/>
    </xf>
    <xf numFmtId="176" fontId="47" fillId="25" borderId="38" xfId="0" applyNumberFormat="1" applyFont="1" applyFill="1" applyBorder="1" applyAlignment="1">
      <alignment horizontal="right" indent="1"/>
    </xf>
    <xf numFmtId="176" fontId="47" fillId="0" borderId="136" xfId="0" applyNumberFormat="1" applyFont="1" applyFill="1" applyBorder="1" applyAlignment="1">
      <alignment horizontal="right" vertical="center" wrapText="1" indent="1"/>
    </xf>
    <xf numFmtId="176" fontId="47" fillId="0" borderId="144" xfId="0" applyNumberFormat="1" applyFont="1" applyFill="1" applyBorder="1" applyAlignment="1">
      <alignment horizontal="right" vertical="center" wrapText="1" indent="1"/>
    </xf>
    <xf numFmtId="176" fontId="47" fillId="0" borderId="145" xfId="0" applyNumberFormat="1" applyFont="1" applyFill="1" applyBorder="1" applyAlignment="1">
      <alignment horizontal="right" vertical="center" wrapText="1" indent="1"/>
    </xf>
    <xf numFmtId="176" fontId="47" fillId="0" borderId="139" xfId="0" applyNumberFormat="1" applyFont="1" applyFill="1" applyBorder="1" applyAlignment="1">
      <alignment horizontal="right" vertical="center" wrapText="1" indent="1"/>
    </xf>
    <xf numFmtId="176" fontId="47" fillId="0" borderId="25" xfId="0" applyNumberFormat="1" applyFont="1" applyFill="1" applyBorder="1" applyAlignment="1">
      <alignment horizontal="right" vertical="center" wrapText="1" indent="1"/>
    </xf>
    <xf numFmtId="176" fontId="55" fillId="25" borderId="19" xfId="33" applyNumberFormat="1" applyFont="1" applyFill="1" applyBorder="1" applyAlignment="1">
      <alignment horizontal="right" indent="1"/>
    </xf>
    <xf numFmtId="176" fontId="55" fillId="25" borderId="16" xfId="0" applyNumberFormat="1" applyFont="1" applyFill="1" applyBorder="1" applyAlignment="1">
      <alignment horizontal="right" indent="1"/>
    </xf>
    <xf numFmtId="176" fontId="55" fillId="25" borderId="19" xfId="0" applyNumberFormat="1" applyFont="1" applyFill="1" applyBorder="1" applyAlignment="1">
      <alignment horizontal="right" indent="1"/>
    </xf>
    <xf numFmtId="176" fontId="47" fillId="25" borderId="22" xfId="0" applyNumberFormat="1" applyFont="1" applyFill="1" applyBorder="1" applyAlignment="1">
      <alignment horizontal="right" indent="1"/>
    </xf>
    <xf numFmtId="176" fontId="47" fillId="25" borderId="15" xfId="0" applyNumberFormat="1" applyFont="1" applyFill="1" applyBorder="1" applyAlignment="1">
      <alignment horizontal="right" indent="1"/>
    </xf>
    <xf numFmtId="3" fontId="55" fillId="25" borderId="39" xfId="0" applyNumberFormat="1" applyFont="1" applyFill="1" applyBorder="1" applyAlignment="1">
      <alignment horizontal="right" vertical="center" indent="1"/>
    </xf>
    <xf numFmtId="3" fontId="47" fillId="25" borderId="96" xfId="0" applyNumberFormat="1" applyFont="1" applyFill="1" applyBorder="1" applyAlignment="1">
      <alignment horizontal="right" vertical="center" indent="1"/>
    </xf>
    <xf numFmtId="3" fontId="47" fillId="25" borderId="49" xfId="0" applyNumberFormat="1" applyFont="1" applyFill="1" applyBorder="1" applyAlignment="1">
      <alignment horizontal="right" vertical="center" indent="1"/>
    </xf>
    <xf numFmtId="3" fontId="47" fillId="25" borderId="23" xfId="0" applyNumberFormat="1" applyFont="1" applyFill="1" applyBorder="1" applyAlignment="1">
      <alignment horizontal="right" vertical="center" indent="1"/>
    </xf>
    <xf numFmtId="3" fontId="47" fillId="25" borderId="24" xfId="0" applyNumberFormat="1" applyFont="1" applyFill="1" applyBorder="1" applyAlignment="1">
      <alignment horizontal="right" vertical="center" indent="1"/>
    </xf>
    <xf numFmtId="3" fontId="47" fillId="25" borderId="43" xfId="0" applyNumberFormat="1" applyFont="1" applyFill="1" applyBorder="1" applyAlignment="1">
      <alignment horizontal="right" vertical="center" indent="1"/>
    </xf>
    <xf numFmtId="3" fontId="47" fillId="25" borderId="112" xfId="0" applyNumberFormat="1" applyFont="1" applyFill="1" applyBorder="1" applyAlignment="1">
      <alignment horizontal="right" vertical="center" indent="1"/>
    </xf>
    <xf numFmtId="3" fontId="47" fillId="25" borderId="26" xfId="0" applyNumberFormat="1" applyFont="1" applyFill="1" applyBorder="1" applyAlignment="1">
      <alignment horizontal="right" vertical="center" indent="1"/>
    </xf>
    <xf numFmtId="3" fontId="47" fillId="25" borderId="46" xfId="0" applyNumberFormat="1" applyFont="1" applyFill="1" applyBorder="1" applyAlignment="1">
      <alignment horizontal="right" vertical="center" indent="1"/>
    </xf>
    <xf numFmtId="3" fontId="47" fillId="25" borderId="42" xfId="0" applyNumberFormat="1" applyFont="1" applyFill="1" applyBorder="1" applyAlignment="1">
      <alignment horizontal="right" vertical="center" indent="1"/>
    </xf>
    <xf numFmtId="3" fontId="47" fillId="25" borderId="37" xfId="0" applyNumberFormat="1" applyFont="1" applyFill="1" applyBorder="1" applyAlignment="1">
      <alignment horizontal="right" vertical="center" indent="1"/>
    </xf>
    <xf numFmtId="3" fontId="47" fillId="25" borderId="96" xfId="0" applyNumberFormat="1" applyFont="1" applyFill="1" applyBorder="1" applyAlignment="1">
      <alignment horizontal="right" indent="1"/>
    </xf>
    <xf numFmtId="3" fontId="47" fillId="25" borderId="49" xfId="0" applyNumberFormat="1" applyFont="1" applyFill="1" applyBorder="1" applyAlignment="1">
      <alignment horizontal="right" indent="1"/>
    </xf>
    <xf numFmtId="3" fontId="47" fillId="25" borderId="23" xfId="0" applyNumberFormat="1" applyFont="1" applyFill="1" applyBorder="1" applyAlignment="1">
      <alignment horizontal="right" indent="1"/>
    </xf>
    <xf numFmtId="3" fontId="47" fillId="25" borderId="24" xfId="0" applyNumberFormat="1" applyFont="1" applyFill="1" applyBorder="1" applyAlignment="1">
      <alignment horizontal="right" indent="1"/>
    </xf>
    <xf numFmtId="3" fontId="47" fillId="25" borderId="26" xfId="0" applyNumberFormat="1" applyFont="1" applyFill="1" applyBorder="1" applyAlignment="1">
      <alignment horizontal="right" indent="1"/>
    </xf>
    <xf numFmtId="3" fontId="47" fillId="25" borderId="46" xfId="0" applyNumberFormat="1" applyFont="1" applyFill="1" applyBorder="1" applyAlignment="1">
      <alignment horizontal="right" indent="1"/>
    </xf>
    <xf numFmtId="3" fontId="47" fillId="25" borderId="42" xfId="0" applyNumberFormat="1" applyFont="1" applyFill="1" applyBorder="1" applyAlignment="1">
      <alignment horizontal="right" indent="1"/>
    </xf>
    <xf numFmtId="3" fontId="47" fillId="25" borderId="37" xfId="0" applyNumberFormat="1" applyFont="1" applyFill="1" applyBorder="1" applyAlignment="1">
      <alignment horizontal="right" indent="1"/>
    </xf>
    <xf numFmtId="3" fontId="47" fillId="25" borderId="43" xfId="0" applyNumberFormat="1" applyFont="1" applyFill="1" applyBorder="1" applyAlignment="1">
      <alignment horizontal="right" indent="1"/>
    </xf>
    <xf numFmtId="3" fontId="47" fillId="25" borderId="112" xfId="0" applyNumberFormat="1" applyFont="1" applyFill="1" applyBorder="1" applyAlignment="1">
      <alignment horizontal="right" indent="1"/>
    </xf>
    <xf numFmtId="3" fontId="47" fillId="25" borderId="20" xfId="0" applyNumberFormat="1" applyFont="1" applyFill="1" applyBorder="1" applyAlignment="1">
      <alignment horizontal="right" indent="1"/>
    </xf>
    <xf numFmtId="3" fontId="47" fillId="25" borderId="21" xfId="0" applyNumberFormat="1" applyFont="1" applyFill="1" applyBorder="1" applyAlignment="1">
      <alignment horizontal="right" indent="1"/>
    </xf>
    <xf numFmtId="43" fontId="52" fillId="25" borderId="132" xfId="33" applyNumberFormat="1" applyFont="1" applyFill="1" applyBorder="1" applyAlignment="1">
      <alignment horizontal="right" vertical="center" indent="1"/>
    </xf>
    <xf numFmtId="43" fontId="52" fillId="25" borderId="36" xfId="33" applyNumberFormat="1" applyFont="1" applyFill="1" applyBorder="1" applyAlignment="1">
      <alignment horizontal="right" vertical="center" indent="1"/>
    </xf>
    <xf numFmtId="43" fontId="52" fillId="25" borderId="131" xfId="33" applyNumberFormat="1" applyFont="1" applyFill="1" applyBorder="1" applyAlignment="1">
      <alignment horizontal="right" vertical="center" indent="1"/>
    </xf>
    <xf numFmtId="1" fontId="47" fillId="25" borderId="23" xfId="33" applyNumberFormat="1" applyFont="1" applyFill="1" applyBorder="1" applyAlignment="1">
      <alignment horizontal="right" vertical="center" indent="1"/>
    </xf>
    <xf numFmtId="3" fontId="47" fillId="25" borderId="15" xfId="33" applyNumberFormat="1" applyFont="1" applyFill="1" applyBorder="1" applyAlignment="1">
      <alignment horizontal="right" vertical="center" indent="1"/>
    </xf>
    <xf numFmtId="3" fontId="47" fillId="25" borderId="22" xfId="33" applyNumberFormat="1" applyFont="1" applyFill="1" applyBorder="1" applyAlignment="1">
      <alignment horizontal="right" vertical="center" indent="1"/>
    </xf>
    <xf numFmtId="3" fontId="47" fillId="25" borderId="15" xfId="0" applyNumberFormat="1" applyFont="1" applyFill="1" applyBorder="1" applyAlignment="1">
      <alignment horizontal="right" vertical="center" indent="1"/>
    </xf>
    <xf numFmtId="3" fontId="47" fillId="25" borderId="22" xfId="0" applyNumberFormat="1" applyFont="1" applyFill="1" applyBorder="1" applyAlignment="1">
      <alignment horizontal="right" vertical="center" indent="1"/>
    </xf>
    <xf numFmtId="167" fontId="55" fillId="25" borderId="51" xfId="33" applyNumberFormat="1" applyFont="1" applyFill="1" applyBorder="1" applyAlignment="1">
      <alignment horizontal="right" vertical="center" indent="1"/>
    </xf>
    <xf numFmtId="167" fontId="55" fillId="25" borderId="48" xfId="33" applyNumberFormat="1" applyFont="1" applyFill="1" applyBorder="1" applyAlignment="1">
      <alignment horizontal="right" vertical="center" indent="1"/>
    </xf>
    <xf numFmtId="167" fontId="55" fillId="25" borderId="55" xfId="33" applyNumberFormat="1" applyFont="1" applyFill="1" applyBorder="1" applyAlignment="1">
      <alignment horizontal="right" vertical="center" indent="1"/>
    </xf>
    <xf numFmtId="3" fontId="55" fillId="25" borderId="51" xfId="33" applyNumberFormat="1" applyFont="1" applyFill="1" applyBorder="1" applyAlignment="1">
      <alignment horizontal="right" vertical="center" indent="1"/>
    </xf>
    <xf numFmtId="3" fontId="55" fillId="25" borderId="0" xfId="33" applyNumberFormat="1" applyFont="1" applyFill="1" applyBorder="1" applyAlignment="1">
      <alignment horizontal="right" vertical="center" indent="1"/>
    </xf>
    <xf numFmtId="3" fontId="55" fillId="25" borderId="55" xfId="33" applyNumberFormat="1" applyFont="1" applyFill="1" applyBorder="1" applyAlignment="1">
      <alignment horizontal="right" vertical="center" indent="1"/>
    </xf>
    <xf numFmtId="4" fontId="52" fillId="25" borderId="132" xfId="33" applyNumberFormat="1" applyFont="1" applyFill="1" applyBorder="1" applyAlignment="1">
      <alignment horizontal="right" vertical="center" indent="1"/>
    </xf>
    <xf numFmtId="4" fontId="52" fillId="25" borderId="36" xfId="33" applyNumberFormat="1" applyFont="1" applyFill="1" applyBorder="1" applyAlignment="1">
      <alignment horizontal="right" vertical="center" indent="1"/>
    </xf>
    <xf numFmtId="4" fontId="52" fillId="25" borderId="131" xfId="33" applyNumberFormat="1" applyFont="1" applyFill="1" applyBorder="1" applyAlignment="1">
      <alignment horizontal="right" vertical="center" indent="1"/>
    </xf>
    <xf numFmtId="3" fontId="47" fillId="25" borderId="20" xfId="33" applyNumberFormat="1" applyFont="1" applyFill="1" applyBorder="1" applyAlignment="1">
      <alignment horizontal="right" vertical="center" indent="1"/>
    </xf>
    <xf numFmtId="3" fontId="47" fillId="25" borderId="16" xfId="33" applyNumberFormat="1" applyFont="1" applyFill="1" applyBorder="1" applyAlignment="1">
      <alignment horizontal="right" vertical="center" indent="1"/>
    </xf>
    <xf numFmtId="3" fontId="47" fillId="25" borderId="19" xfId="33" applyNumberFormat="1" applyFont="1" applyFill="1" applyBorder="1" applyAlignment="1">
      <alignment horizontal="right" vertical="center" indent="1"/>
    </xf>
    <xf numFmtId="3" fontId="47" fillId="25" borderId="23" xfId="33" applyNumberFormat="1" applyFont="1" applyFill="1" applyBorder="1" applyAlignment="1">
      <alignment horizontal="right" vertical="center" indent="1"/>
    </xf>
    <xf numFmtId="167" fontId="55" fillId="25" borderId="0" xfId="33" applyNumberFormat="1" applyFont="1" applyFill="1" applyBorder="1" applyAlignment="1">
      <alignment horizontal="right" indent="1"/>
    </xf>
    <xf numFmtId="0" fontId="55" fillId="25" borderId="55" xfId="0" applyFont="1" applyFill="1" applyBorder="1" applyAlignment="1">
      <alignment horizontal="right" vertical="center" indent="1"/>
    </xf>
    <xf numFmtId="0" fontId="0" fillId="25" borderId="0" xfId="0" applyFill="1" applyAlignment="1">
      <alignment horizontal="right" indent="1"/>
    </xf>
    <xf numFmtId="0" fontId="47" fillId="25" borderId="0" xfId="0" applyFont="1" applyFill="1" applyAlignment="1">
      <alignment horizontal="right" indent="1"/>
    </xf>
    <xf numFmtId="0" fontId="47" fillId="25" borderId="0" xfId="0" applyFont="1" applyFill="1" applyBorder="1" applyAlignment="1">
      <alignment horizontal="right" indent="1"/>
    </xf>
    <xf numFmtId="0" fontId="0" fillId="0" borderId="0" xfId="0" applyAlignment="1">
      <alignment horizontal="right" indent="1"/>
    </xf>
    <xf numFmtId="3" fontId="26" fillId="0" borderId="20" xfId="0" applyNumberFormat="1" applyFont="1" applyBorder="1" applyAlignment="1">
      <alignment horizontal="right" wrapText="1" indent="1"/>
    </xf>
    <xf numFmtId="3" fontId="26" fillId="0" borderId="21" xfId="0" applyNumberFormat="1" applyFont="1" applyBorder="1" applyAlignment="1">
      <alignment horizontal="right" wrapText="1" indent="1"/>
    </xf>
    <xf numFmtId="3" fontId="26" fillId="0" borderId="23" xfId="0" applyNumberFormat="1" applyFont="1" applyBorder="1" applyAlignment="1">
      <alignment horizontal="right" wrapText="1" indent="1"/>
    </xf>
    <xf numFmtId="3" fontId="26" fillId="0" borderId="23" xfId="0" applyNumberFormat="1" applyFont="1" applyBorder="1" applyAlignment="1">
      <alignment horizontal="right" indent="1"/>
    </xf>
    <xf numFmtId="3" fontId="26" fillId="0" borderId="24" xfId="0" applyNumberFormat="1" applyFont="1" applyBorder="1" applyAlignment="1">
      <alignment horizontal="right" wrapText="1" indent="1"/>
    </xf>
    <xf numFmtId="3" fontId="26" fillId="0" borderId="24" xfId="0" applyNumberFormat="1" applyFont="1" applyBorder="1" applyAlignment="1">
      <alignment horizontal="right" indent="1"/>
    </xf>
    <xf numFmtId="3" fontId="47" fillId="0" borderId="23" xfId="33" applyNumberFormat="1" applyFont="1" applyBorder="1" applyAlignment="1">
      <alignment horizontal="right" indent="1"/>
    </xf>
    <xf numFmtId="3" fontId="47" fillId="0" borderId="24" xfId="33" applyNumberFormat="1" applyFont="1" applyBorder="1" applyAlignment="1">
      <alignment horizontal="right" indent="1"/>
    </xf>
    <xf numFmtId="3" fontId="26" fillId="25" borderId="23" xfId="0" applyNumberFormat="1" applyFont="1" applyFill="1" applyBorder="1" applyAlignment="1">
      <alignment horizontal="right" indent="1"/>
    </xf>
    <xf numFmtId="3" fontId="55" fillId="25" borderId="96" xfId="0" applyNumberFormat="1" applyFont="1" applyFill="1" applyBorder="1" applyAlignment="1">
      <alignment horizontal="right" indent="1"/>
    </xf>
    <xf numFmtId="3" fontId="55" fillId="25" borderId="49" xfId="0" applyNumberFormat="1" applyFont="1" applyFill="1" applyBorder="1" applyAlignment="1">
      <alignment horizontal="right" indent="1"/>
    </xf>
    <xf numFmtId="3" fontId="26" fillId="25" borderId="128" xfId="0" applyNumberFormat="1" applyFont="1" applyFill="1" applyBorder="1" applyAlignment="1">
      <alignment horizontal="right" indent="1"/>
    </xf>
    <xf numFmtId="0" fontId="26" fillId="25" borderId="128" xfId="0" applyFont="1" applyFill="1" applyBorder="1" applyAlignment="1">
      <alignment horizontal="right" indent="1"/>
    </xf>
    <xf numFmtId="0" fontId="26" fillId="25" borderId="129" xfId="0" applyFont="1" applyFill="1" applyBorder="1" applyAlignment="1">
      <alignment horizontal="right" indent="1"/>
    </xf>
    <xf numFmtId="3" fontId="26" fillId="25" borderId="20" xfId="0" applyNumberFormat="1" applyFont="1" applyFill="1" applyBorder="1" applyAlignment="1">
      <alignment horizontal="right" indent="1"/>
    </xf>
    <xf numFmtId="3" fontId="55" fillId="0" borderId="96" xfId="0" applyNumberFormat="1" applyFont="1" applyBorder="1" applyAlignment="1">
      <alignment horizontal="right" indent="1"/>
    </xf>
    <xf numFmtId="3" fontId="55" fillId="0" borderId="49" xfId="0" applyNumberFormat="1" applyFont="1" applyBorder="1" applyAlignment="1">
      <alignment horizontal="right" indent="1"/>
    </xf>
    <xf numFmtId="3" fontId="26" fillId="0" borderId="53" xfId="0" applyNumberFormat="1" applyFont="1" applyBorder="1" applyAlignment="1">
      <alignment horizontal="right" indent="1"/>
    </xf>
    <xf numFmtId="3" fontId="26" fillId="0" borderId="54" xfId="0" applyNumberFormat="1" applyFont="1" applyBorder="1" applyAlignment="1">
      <alignment horizontal="right" indent="1"/>
    </xf>
    <xf numFmtId="3" fontId="47" fillId="0" borderId="20" xfId="0" applyNumberFormat="1" applyFont="1" applyBorder="1" applyAlignment="1">
      <alignment horizontal="right" indent="1"/>
    </xf>
    <xf numFmtId="3" fontId="47" fillId="0" borderId="21" xfId="0" applyNumberFormat="1" applyFont="1" applyBorder="1" applyAlignment="1">
      <alignment horizontal="right" indent="1"/>
    </xf>
    <xf numFmtId="3" fontId="47" fillId="0" borderId="23" xfId="0" applyNumberFormat="1" applyFont="1" applyBorder="1" applyAlignment="1">
      <alignment horizontal="right" indent="1"/>
    </xf>
    <xf numFmtId="3" fontId="47" fillId="0" borderId="24" xfId="0" applyNumberFormat="1" applyFont="1" applyBorder="1" applyAlignment="1">
      <alignment horizontal="right" indent="1"/>
    </xf>
    <xf numFmtId="3" fontId="47" fillId="0" borderId="136" xfId="0" applyNumberFormat="1" applyFont="1" applyBorder="1" applyAlignment="1">
      <alignment horizontal="right" indent="1"/>
    </xf>
    <xf numFmtId="3" fontId="47" fillId="0" borderId="137" xfId="0" applyNumberFormat="1" applyFont="1" applyBorder="1" applyAlignment="1">
      <alignment horizontal="right" indent="1"/>
    </xf>
    <xf numFmtId="3" fontId="47" fillId="0" borderId="26" xfId="0" applyNumberFormat="1" applyFont="1" applyBorder="1" applyAlignment="1">
      <alignment horizontal="right" indent="1"/>
    </xf>
    <xf numFmtId="3" fontId="47" fillId="0" borderId="25" xfId="0" applyNumberFormat="1" applyFont="1" applyBorder="1" applyAlignment="1">
      <alignment horizontal="right" indent="1"/>
    </xf>
    <xf numFmtId="3" fontId="47" fillId="0" borderId="40" xfId="0" applyNumberFormat="1" applyFont="1" applyBorder="1" applyAlignment="1">
      <alignment horizontal="right" indent="1"/>
    </xf>
    <xf numFmtId="3" fontId="55" fillId="0" borderId="47" xfId="0" applyNumberFormat="1" applyFont="1" applyBorder="1" applyAlignment="1">
      <alignment horizontal="right" vertical="center" indent="1"/>
    </xf>
    <xf numFmtId="0" fontId="55" fillId="0" borderId="0" xfId="0" applyFont="1" applyFill="1" applyBorder="1" applyAlignment="1">
      <alignment horizontal="right" indent="1"/>
    </xf>
    <xf numFmtId="0" fontId="54" fillId="0" borderId="37" xfId="0" applyFont="1" applyFill="1" applyBorder="1" applyAlignment="1">
      <alignment horizontal="right" vertical="center" indent="1"/>
    </xf>
    <xf numFmtId="0" fontId="54" fillId="0" borderId="38" xfId="0" applyFont="1" applyFill="1" applyBorder="1" applyAlignment="1">
      <alignment horizontal="right" vertical="center" wrapText="1" indent="1"/>
    </xf>
    <xf numFmtId="0" fontId="54" fillId="0" borderId="39" xfId="0" applyFont="1" applyFill="1" applyBorder="1" applyAlignment="1">
      <alignment horizontal="right" vertical="center" wrapText="1" indent="1"/>
    </xf>
    <xf numFmtId="179" fontId="4" fillId="0" borderId="21" xfId="0" applyNumberFormat="1" applyFont="1" applyBorder="1" applyAlignment="1">
      <alignment horizontal="right" indent="1"/>
    </xf>
    <xf numFmtId="179" fontId="4" fillId="0" borderId="63" xfId="0" applyNumberFormat="1" applyFont="1" applyBorder="1" applyAlignment="1">
      <alignment horizontal="right" indent="1"/>
    </xf>
    <xf numFmtId="179" fontId="4" fillId="0" borderId="62" xfId="0" applyNumberFormat="1" applyFont="1" applyBorder="1" applyAlignment="1">
      <alignment horizontal="right" indent="1"/>
    </xf>
    <xf numFmtId="0" fontId="4" fillId="0" borderId="54" xfId="0" applyFont="1" applyBorder="1" applyAlignment="1">
      <alignment horizontal="right" indent="1"/>
    </xf>
    <xf numFmtId="0" fontId="4" fillId="0" borderId="17" xfId="0" applyFont="1" applyBorder="1" applyAlignment="1">
      <alignment horizontal="right" indent="1"/>
    </xf>
    <xf numFmtId="179" fontId="4" fillId="0" borderId="41" xfId="0" applyNumberFormat="1" applyFont="1" applyBorder="1" applyAlignment="1">
      <alignment horizontal="right" indent="1"/>
    </xf>
    <xf numFmtId="179" fontId="3" fillId="0" borderId="21" xfId="0" applyNumberFormat="1" applyFont="1" applyBorder="1" applyAlignment="1">
      <alignment horizontal="right" indent="1"/>
    </xf>
    <xf numFmtId="179" fontId="3" fillId="0" borderId="16" xfId="0" applyNumberFormat="1" applyFont="1" applyBorder="1" applyAlignment="1">
      <alignment horizontal="right" indent="1"/>
    </xf>
    <xf numFmtId="179" fontId="3" fillId="0" borderId="19" xfId="0" applyNumberFormat="1" applyFont="1" applyBorder="1" applyAlignment="1">
      <alignment horizontal="right" indent="1"/>
    </xf>
    <xf numFmtId="179" fontId="3" fillId="0" borderId="24" xfId="0" applyNumberFormat="1" applyFont="1" applyBorder="1" applyAlignment="1">
      <alignment horizontal="right" indent="1"/>
    </xf>
    <xf numFmtId="179" fontId="3" fillId="0" borderId="15" xfId="0" applyNumberFormat="1" applyFont="1" applyBorder="1" applyAlignment="1">
      <alignment horizontal="right" indent="1"/>
    </xf>
    <xf numFmtId="179" fontId="3" fillId="0" borderId="22" xfId="0" applyNumberFormat="1" applyFont="1" applyBorder="1" applyAlignment="1">
      <alignment horizontal="right" indent="1"/>
    </xf>
    <xf numFmtId="0" fontId="0" fillId="25" borderId="0" xfId="0" applyFill="1" applyBorder="1" applyAlignment="1">
      <alignment horizontal="right" indent="1"/>
    </xf>
    <xf numFmtId="165" fontId="37" fillId="25" borderId="0" xfId="0" applyNumberFormat="1" applyFont="1" applyFill="1" applyBorder="1" applyAlignment="1">
      <alignment horizontal="right" vertical="center" indent="1"/>
    </xf>
    <xf numFmtId="0" fontId="0" fillId="0" borderId="0" xfId="0" applyBorder="1" applyAlignment="1">
      <alignment horizontal="right" indent="1"/>
    </xf>
    <xf numFmtId="0" fontId="54" fillId="0" borderId="38" xfId="0" applyFont="1" applyFill="1" applyBorder="1" applyAlignment="1">
      <alignment horizontal="right" vertical="center" indent="1"/>
    </xf>
    <xf numFmtId="179" fontId="4" fillId="0" borderId="16" xfId="0" applyNumberFormat="1" applyFont="1" applyBorder="1" applyAlignment="1">
      <alignment horizontal="right" indent="1"/>
    </xf>
    <xf numFmtId="180" fontId="4" fillId="0" borderId="62" xfId="0" applyNumberFormat="1" applyFont="1" applyBorder="1" applyAlignment="1">
      <alignment horizontal="right" indent="1"/>
    </xf>
    <xf numFmtId="180" fontId="4" fillId="0" borderId="41" xfId="0" applyNumberFormat="1" applyFont="1" applyBorder="1" applyAlignment="1">
      <alignment horizontal="right" indent="1"/>
    </xf>
    <xf numFmtId="180" fontId="3" fillId="0" borderId="19" xfId="0" applyNumberFormat="1" applyFont="1" applyBorder="1" applyAlignment="1">
      <alignment horizontal="right" indent="1"/>
    </xf>
    <xf numFmtId="180" fontId="3" fillId="0" borderId="22" xfId="0" applyNumberFormat="1" applyFont="1" applyBorder="1" applyAlignment="1">
      <alignment horizontal="right" indent="1"/>
    </xf>
    <xf numFmtId="179" fontId="55" fillId="25" borderId="49" xfId="0" applyNumberFormat="1" applyFont="1" applyFill="1" applyBorder="1" applyAlignment="1">
      <alignment horizontal="right" indent="1"/>
    </xf>
    <xf numFmtId="179" fontId="55" fillId="25" borderId="16" xfId="0" applyNumberFormat="1" applyFont="1" applyFill="1" applyBorder="1" applyAlignment="1">
      <alignment horizontal="right" indent="1"/>
    </xf>
    <xf numFmtId="179" fontId="55" fillId="25" borderId="62" xfId="0" applyNumberFormat="1" applyFont="1" applyFill="1" applyBorder="1" applyAlignment="1">
      <alignment horizontal="right" indent="1"/>
    </xf>
    <xf numFmtId="0" fontId="4" fillId="25" borderId="54" xfId="0" applyFont="1" applyFill="1" applyBorder="1" applyAlignment="1">
      <alignment horizontal="right" indent="1"/>
    </xf>
    <xf numFmtId="0" fontId="4" fillId="25" borderId="17" xfId="0" applyFont="1" applyFill="1" applyBorder="1" applyAlignment="1">
      <alignment horizontal="right" indent="1"/>
    </xf>
    <xf numFmtId="179" fontId="4" fillId="25" borderId="52" xfId="0" applyNumberFormat="1" applyFont="1" applyFill="1" applyBorder="1" applyAlignment="1">
      <alignment horizontal="right" indent="1"/>
    </xf>
    <xf numFmtId="182" fontId="3" fillId="25" borderId="21" xfId="34" applyNumberFormat="1" applyFont="1" applyFill="1" applyBorder="1" applyAlignment="1">
      <alignment horizontal="right" indent="1"/>
    </xf>
    <xf numFmtId="182" fontId="3" fillId="25" borderId="16" xfId="34" applyNumberFormat="1" applyFont="1" applyFill="1" applyBorder="1" applyAlignment="1">
      <alignment horizontal="right" indent="1"/>
    </xf>
    <xf numFmtId="179" fontId="3" fillId="25" borderId="19" xfId="0" applyNumberFormat="1" applyFont="1" applyFill="1" applyBorder="1" applyAlignment="1">
      <alignment horizontal="right" indent="1"/>
    </xf>
    <xf numFmtId="182" fontId="3" fillId="25" borderId="24" xfId="34" applyNumberFormat="1" applyFont="1" applyFill="1" applyBorder="1" applyAlignment="1">
      <alignment horizontal="right" indent="1"/>
    </xf>
    <xf numFmtId="182" fontId="3" fillId="25" borderId="15" xfId="34" applyNumberFormat="1" applyFont="1" applyFill="1" applyBorder="1" applyAlignment="1">
      <alignment horizontal="right" indent="1"/>
    </xf>
    <xf numFmtId="179" fontId="3" fillId="25" borderId="22" xfId="0" applyNumberFormat="1" applyFont="1" applyFill="1" applyBorder="1" applyAlignment="1">
      <alignment horizontal="right" indent="1"/>
    </xf>
    <xf numFmtId="1" fontId="3" fillId="25" borderId="24" xfId="34" applyNumberFormat="1" applyFont="1" applyFill="1" applyBorder="1" applyAlignment="1">
      <alignment horizontal="right" indent="1"/>
    </xf>
    <xf numFmtId="1" fontId="3" fillId="25" borderId="15" xfId="34" applyNumberFormat="1" applyFont="1" applyFill="1" applyBorder="1" applyAlignment="1">
      <alignment horizontal="right" indent="1"/>
    </xf>
    <xf numFmtId="0" fontId="77" fillId="0" borderId="196" xfId="0" applyFont="1" applyBorder="1" applyAlignment="1">
      <alignment horizontal="left" vertical="center" wrapText="1" indent="1"/>
    </xf>
    <xf numFmtId="0" fontId="131" fillId="0" borderId="196" xfId="0" applyFont="1" applyBorder="1" applyAlignment="1">
      <alignment horizontal="left" vertical="center" wrapText="1" indent="1"/>
    </xf>
    <xf numFmtId="0" fontId="77" fillId="0" borderId="195" xfId="0" applyFont="1" applyBorder="1" applyAlignment="1">
      <alignment horizontal="left" vertical="center" wrapText="1" indent="1"/>
    </xf>
    <xf numFmtId="0" fontId="131" fillId="0" borderId="195" xfId="0" applyFont="1" applyBorder="1" applyAlignment="1">
      <alignment horizontal="left" vertical="center" wrapText="1" indent="1"/>
    </xf>
    <xf numFmtId="0" fontId="77" fillId="0" borderId="197" xfId="0" applyFont="1" applyBorder="1" applyAlignment="1">
      <alignment horizontal="left" vertical="center" wrapText="1" indent="1"/>
    </xf>
    <xf numFmtId="0" fontId="131" fillId="0" borderId="197" xfId="0" applyFont="1" applyBorder="1" applyAlignment="1">
      <alignment horizontal="left" vertical="center" wrapText="1" indent="1"/>
    </xf>
    <xf numFmtId="3" fontId="3" fillId="0" borderId="137" xfId="0" applyNumberFormat="1" applyFont="1" applyBorder="1" applyAlignment="1">
      <alignment horizontal="right" indent="1"/>
    </xf>
    <xf numFmtId="3" fontId="3" fillId="0" borderId="164" xfId="0" applyNumberFormat="1" applyFont="1" applyBorder="1" applyAlignment="1">
      <alignment horizontal="right" indent="1"/>
    </xf>
    <xf numFmtId="3" fontId="3" fillId="0" borderId="135" xfId="0" applyNumberFormat="1" applyFont="1" applyBorder="1" applyAlignment="1">
      <alignment horizontal="right" indent="1"/>
    </xf>
    <xf numFmtId="3" fontId="3" fillId="0" borderId="144" xfId="0" applyNumberFormat="1" applyFont="1" applyBorder="1" applyAlignment="1">
      <alignment horizontal="right" indent="1"/>
    </xf>
    <xf numFmtId="167" fontId="100" fillId="0" borderId="42" xfId="0" applyNumberFormat="1" applyFont="1" applyBorder="1"/>
    <xf numFmtId="167" fontId="47" fillId="0" borderId="138" xfId="33" applyNumberFormat="1" applyFont="1" applyBorder="1"/>
    <xf numFmtId="167" fontId="47" fillId="0" borderId="198" xfId="33" applyNumberFormat="1" applyFont="1" applyBorder="1"/>
    <xf numFmtId="167" fontId="47" fillId="0" borderId="76" xfId="33" applyNumberFormat="1" applyFont="1" applyBorder="1"/>
    <xf numFmtId="3" fontId="55" fillId="24" borderId="42" xfId="33" applyNumberFormat="1" applyFont="1" applyFill="1" applyBorder="1" applyAlignment="1">
      <alignment horizontal="right" vertical="center" wrapText="1" indent="1"/>
    </xf>
    <xf numFmtId="0" fontId="3" fillId="0" borderId="0" xfId="0" applyFont="1" applyAlignment="1">
      <alignment horizontal="justify" vertical="justify" wrapText="1"/>
    </xf>
    <xf numFmtId="0" fontId="72" fillId="0" borderId="0" xfId="0" applyFont="1" applyAlignment="1">
      <alignment vertical="center"/>
    </xf>
    <xf numFmtId="0" fontId="0" fillId="0" borderId="0" xfId="0" applyAlignment="1">
      <alignment horizontal="center" wrapText="1"/>
    </xf>
    <xf numFmtId="0" fontId="3" fillId="0" borderId="0" xfId="0" applyFont="1" applyAlignment="1"/>
    <xf numFmtId="0" fontId="114" fillId="0" borderId="0" xfId="0" applyFont="1"/>
    <xf numFmtId="0" fontId="72" fillId="0" borderId="0" xfId="0" applyFont="1" applyAlignment="1">
      <alignment horizontal="left" vertical="justify" wrapText="1"/>
    </xf>
    <xf numFmtId="0" fontId="3" fillId="0" borderId="0" xfId="0" applyFont="1" applyAlignment="1">
      <alignment horizontal="center" vertical="center" wrapText="1"/>
    </xf>
    <xf numFmtId="0" fontId="3" fillId="0" borderId="0" xfId="0" applyFont="1" applyAlignment="1">
      <alignment horizontal="justify" wrapText="1"/>
    </xf>
    <xf numFmtId="0" fontId="115" fillId="0" borderId="0" xfId="0" applyFont="1" applyAlignment="1">
      <alignment horizontal="justify" wrapText="1"/>
    </xf>
    <xf numFmtId="0" fontId="79" fillId="0" borderId="29" xfId="0" applyFont="1" applyBorder="1" applyAlignment="1">
      <alignment horizontal="center" vertical="center" wrapText="1"/>
    </xf>
    <xf numFmtId="0" fontId="79" fillId="0" borderId="29" xfId="0" applyFont="1" applyBorder="1" applyAlignment="1">
      <alignment horizontal="center" vertical="center"/>
    </xf>
    <xf numFmtId="3" fontId="120" fillId="0" borderId="29" xfId="0" applyNumberFormat="1" applyFont="1" applyBorder="1" applyAlignment="1">
      <alignment horizontal="center"/>
    </xf>
    <xf numFmtId="0" fontId="69" fillId="0" borderId="31" xfId="0" applyFont="1" applyBorder="1" applyAlignment="1">
      <alignment horizontal="center" vertical="center" wrapText="1"/>
    </xf>
    <xf numFmtId="0" fontId="69" fillId="0" borderId="29" xfId="0" applyFont="1" applyBorder="1" applyAlignment="1">
      <alignment horizontal="center" vertical="center" wrapText="1"/>
    </xf>
    <xf numFmtId="0" fontId="3" fillId="0" borderId="0" xfId="0" applyFont="1" applyAlignment="1">
      <alignment horizontal="justify" vertical="justify" wrapText="1"/>
    </xf>
    <xf numFmtId="0" fontId="55" fillId="0" borderId="0" xfId="0" applyFont="1" applyAlignment="1">
      <alignment horizontal="left" vertical="center"/>
    </xf>
    <xf numFmtId="0" fontId="79" fillId="30" borderId="192" xfId="0" applyFont="1" applyFill="1" applyBorder="1" applyAlignment="1">
      <alignment horizontal="center" vertical="center" wrapText="1"/>
    </xf>
    <xf numFmtId="0" fontId="79" fillId="30" borderId="193" xfId="0" applyFont="1" applyFill="1" applyBorder="1" applyAlignment="1">
      <alignment horizontal="center" vertical="center" wrapText="1"/>
    </xf>
    <xf numFmtId="0" fontId="79" fillId="30" borderId="194" xfId="0" applyFont="1" applyFill="1" applyBorder="1" applyAlignment="1">
      <alignment horizontal="center" vertical="center" wrapText="1"/>
    </xf>
    <xf numFmtId="0" fontId="79" fillId="0" borderId="30" xfId="0" applyFont="1" applyBorder="1" applyAlignment="1">
      <alignment horizontal="center" vertical="center"/>
    </xf>
    <xf numFmtId="0" fontId="69" fillId="0" borderId="32" xfId="0" applyFont="1" applyBorder="1" applyAlignment="1">
      <alignment horizontal="center" vertical="center" wrapText="1"/>
    </xf>
    <xf numFmtId="0" fontId="69" fillId="0" borderId="30" xfId="0" applyFont="1" applyBorder="1" applyAlignment="1">
      <alignment horizontal="center" vertical="center" wrapText="1"/>
    </xf>
    <xf numFmtId="49" fontId="69" fillId="0" borderId="29" xfId="0" applyNumberFormat="1" applyFont="1" applyBorder="1" applyAlignment="1">
      <alignment horizontal="center" vertical="center" wrapText="1"/>
    </xf>
    <xf numFmtId="3" fontId="71" fillId="0" borderId="181" xfId="0" applyNumberFormat="1" applyFont="1" applyBorder="1" applyAlignment="1">
      <alignment horizontal="right" vertical="center" wrapText="1" indent="1"/>
    </xf>
    <xf numFmtId="3" fontId="71" fillId="0" borderId="182" xfId="0" applyNumberFormat="1" applyFont="1" applyBorder="1" applyAlignment="1">
      <alignment horizontal="right" vertical="center" wrapText="1" indent="1"/>
    </xf>
    <xf numFmtId="3" fontId="79" fillId="0" borderId="183" xfId="0" quotePrefix="1" applyNumberFormat="1" applyFont="1" applyBorder="1" applyAlignment="1">
      <alignment horizontal="right" vertical="center" indent="1"/>
    </xf>
    <xf numFmtId="3" fontId="79" fillId="0" borderId="184" xfId="0" quotePrefix="1" applyNumberFormat="1" applyFont="1" applyBorder="1" applyAlignment="1">
      <alignment horizontal="right" vertical="center" indent="1"/>
    </xf>
    <xf numFmtId="0" fontId="79" fillId="30" borderId="34" xfId="0" applyFont="1" applyFill="1" applyBorder="1" applyAlignment="1">
      <alignment horizontal="center" vertical="center" wrapText="1"/>
    </xf>
    <xf numFmtId="0" fontId="79" fillId="30" borderId="35" xfId="0" applyFont="1" applyFill="1" applyBorder="1" applyAlignment="1">
      <alignment horizontal="center" vertical="center" wrapText="1"/>
    </xf>
    <xf numFmtId="3" fontId="71" fillId="0" borderId="34" xfId="0" applyNumberFormat="1" applyFont="1" applyBorder="1" applyAlignment="1">
      <alignment horizontal="right" vertical="center" wrapText="1" indent="1"/>
    </xf>
    <xf numFmtId="3" fontId="71" fillId="0" borderId="35" xfId="0" applyNumberFormat="1" applyFont="1" applyBorder="1" applyAlignment="1">
      <alignment horizontal="right" vertical="center" wrapText="1" indent="1"/>
    </xf>
    <xf numFmtId="3" fontId="71" fillId="0" borderId="183" xfId="0" applyNumberFormat="1" applyFont="1" applyBorder="1" applyAlignment="1">
      <alignment horizontal="right" vertical="center" wrapText="1" indent="1"/>
    </xf>
    <xf numFmtId="3" fontId="71" fillId="0" borderId="184" xfId="0" applyNumberFormat="1" applyFont="1" applyBorder="1" applyAlignment="1">
      <alignment horizontal="right" vertical="center" wrapText="1" indent="1"/>
    </xf>
    <xf numFmtId="0" fontId="79" fillId="30" borderId="36" xfId="0" applyFont="1" applyFill="1" applyBorder="1" applyAlignment="1">
      <alignment horizontal="center" vertical="center" wrapText="1"/>
    </xf>
    <xf numFmtId="167" fontId="71" fillId="0" borderId="181" xfId="33" applyNumberFormat="1" applyFont="1" applyBorder="1" applyAlignment="1">
      <alignment horizontal="right" vertical="center" indent="2"/>
    </xf>
    <xf numFmtId="167" fontId="71" fillId="0" borderId="182" xfId="33" applyNumberFormat="1" applyFont="1" applyBorder="1" applyAlignment="1">
      <alignment horizontal="right" vertical="center" indent="2"/>
    </xf>
    <xf numFmtId="167" fontId="79" fillId="0" borderId="183" xfId="33" applyNumberFormat="1" applyFont="1" applyBorder="1" applyAlignment="1">
      <alignment horizontal="right" vertical="center" indent="2"/>
    </xf>
    <xf numFmtId="167" fontId="79" fillId="0" borderId="184" xfId="33" applyNumberFormat="1" applyFont="1" applyBorder="1" applyAlignment="1">
      <alignment horizontal="right" vertical="center" indent="2"/>
    </xf>
    <xf numFmtId="165" fontId="71" fillId="0" borderId="34" xfId="41" applyNumberFormat="1" applyFont="1" applyBorder="1" applyAlignment="1">
      <alignment horizontal="right" vertical="center" indent="1"/>
    </xf>
    <xf numFmtId="165" fontId="71" fillId="0" borderId="35" xfId="41" applyNumberFormat="1" applyFont="1" applyBorder="1" applyAlignment="1">
      <alignment horizontal="right" vertical="center" indent="1"/>
    </xf>
    <xf numFmtId="165" fontId="71" fillId="0" borderId="183" xfId="41" applyNumberFormat="1" applyFont="1" applyBorder="1" applyAlignment="1">
      <alignment horizontal="right" vertical="center" indent="1"/>
    </xf>
    <xf numFmtId="165" fontId="71" fillId="0" borderId="184" xfId="41" applyNumberFormat="1" applyFont="1" applyBorder="1" applyAlignment="1">
      <alignment horizontal="right" vertical="center" indent="1"/>
    </xf>
    <xf numFmtId="167" fontId="71" fillId="0" borderId="183" xfId="33" applyNumberFormat="1" applyFont="1" applyBorder="1" applyAlignment="1">
      <alignment horizontal="right" vertical="center" indent="2"/>
    </xf>
    <xf numFmtId="167" fontId="71" fillId="0" borderId="184" xfId="33" applyNumberFormat="1" applyFont="1" applyBorder="1" applyAlignment="1">
      <alignment horizontal="right" vertical="center" indent="2"/>
    </xf>
    <xf numFmtId="167" fontId="71" fillId="0" borderId="34" xfId="33" applyNumberFormat="1" applyFont="1" applyBorder="1" applyAlignment="1">
      <alignment horizontal="right" vertical="center" indent="2"/>
    </xf>
    <xf numFmtId="167" fontId="71" fillId="0" borderId="35" xfId="33" applyNumberFormat="1" applyFont="1" applyBorder="1" applyAlignment="1">
      <alignment horizontal="right" vertical="center" indent="2"/>
    </xf>
    <xf numFmtId="165" fontId="79" fillId="0" borderId="183" xfId="41" applyNumberFormat="1" applyFont="1" applyBorder="1" applyAlignment="1">
      <alignment horizontal="right" vertical="center" indent="1"/>
    </xf>
    <xf numFmtId="165" fontId="79" fillId="0" borderId="184" xfId="41" applyNumberFormat="1" applyFont="1" applyBorder="1" applyAlignment="1">
      <alignment horizontal="right" vertical="center" indent="1"/>
    </xf>
    <xf numFmtId="165" fontId="71" fillId="0" borderId="181" xfId="41" applyNumberFormat="1" applyFont="1" applyBorder="1" applyAlignment="1">
      <alignment horizontal="right" vertical="center" indent="1"/>
    </xf>
    <xf numFmtId="165" fontId="71" fillId="0" borderId="182" xfId="41" applyNumberFormat="1" applyFont="1" applyBorder="1" applyAlignment="1">
      <alignment horizontal="right" vertical="center" indent="1"/>
    </xf>
    <xf numFmtId="0" fontId="49" fillId="0" borderId="0" xfId="0" applyFont="1" applyAlignment="1">
      <alignment horizontal="left" wrapText="1"/>
    </xf>
    <xf numFmtId="10" fontId="55" fillId="30" borderId="29" xfId="41" applyNumberFormat="1" applyFont="1" applyFill="1" applyBorder="1" applyAlignment="1">
      <alignment horizontal="center" vertical="center" wrapText="1"/>
    </xf>
    <xf numFmtId="186" fontId="0" fillId="0" borderId="29" xfId="49" applyNumberFormat="1" applyFont="1" applyBorder="1" applyAlignment="1">
      <alignment horizontal="right" vertical="center"/>
    </xf>
    <xf numFmtId="186" fontId="0" fillId="0" borderId="34" xfId="49" applyNumberFormat="1" applyFont="1" applyBorder="1" applyAlignment="1">
      <alignment horizontal="right" vertical="center"/>
    </xf>
    <xf numFmtId="186" fontId="0" fillId="0" borderId="35" xfId="49" applyNumberFormat="1" applyFont="1" applyBorder="1" applyAlignment="1">
      <alignment horizontal="right" vertical="center"/>
    </xf>
    <xf numFmtId="0" fontId="55" fillId="0" borderId="0" xfId="0" applyFont="1" applyAlignment="1">
      <alignment horizontal="justify" vertical="center" wrapText="1"/>
    </xf>
    <xf numFmtId="0" fontId="35" fillId="0" borderId="29" xfId="0" applyFont="1" applyBorder="1" applyAlignment="1">
      <alignment horizontal="center" vertical="center" wrapText="1"/>
    </xf>
    <xf numFmtId="0" fontId="35" fillId="0" borderId="29" xfId="0" applyFont="1" applyBorder="1" applyAlignment="1">
      <alignment horizontal="center" vertical="center"/>
    </xf>
    <xf numFmtId="0" fontId="55" fillId="0" borderId="0" xfId="0" applyFont="1" applyAlignment="1">
      <alignment horizontal="left"/>
    </xf>
    <xf numFmtId="0" fontId="78" fillId="30" borderId="153" xfId="0" applyFont="1" applyFill="1" applyBorder="1" applyAlignment="1">
      <alignment horizontal="center" vertical="center"/>
    </xf>
    <xf numFmtId="0" fontId="78" fillId="30" borderId="154" xfId="0" applyFont="1" applyFill="1" applyBorder="1" applyAlignment="1">
      <alignment horizontal="center" vertical="center"/>
    </xf>
    <xf numFmtId="0" fontId="78" fillId="30" borderId="155" xfId="0" applyFont="1" applyFill="1" applyBorder="1" applyAlignment="1">
      <alignment horizontal="center" vertical="center"/>
    </xf>
    <xf numFmtId="0" fontId="78" fillId="30" borderId="152" xfId="0" applyFont="1" applyFill="1" applyBorder="1" applyAlignment="1">
      <alignment horizontal="center" vertical="center"/>
    </xf>
    <xf numFmtId="0" fontId="78" fillId="30" borderId="0" xfId="0" applyFont="1" applyFill="1" applyBorder="1" applyAlignment="1">
      <alignment horizontal="center" vertical="center"/>
    </xf>
    <xf numFmtId="0" fontId="78" fillId="30" borderId="108" xfId="0" applyFont="1" applyFill="1" applyBorder="1" applyAlignment="1">
      <alignment horizontal="center" vertical="center"/>
    </xf>
    <xf numFmtId="0" fontId="78" fillId="30" borderId="107" xfId="0" applyFont="1" applyFill="1" applyBorder="1" applyAlignment="1">
      <alignment horizontal="center" vertical="center"/>
    </xf>
    <xf numFmtId="0" fontId="78" fillId="30" borderId="146" xfId="0" applyFont="1" applyFill="1" applyBorder="1" applyAlignment="1">
      <alignment horizontal="center" vertical="center"/>
    </xf>
    <xf numFmtId="0" fontId="78" fillId="30" borderId="106" xfId="0" applyFont="1" applyFill="1" applyBorder="1" applyAlignment="1">
      <alignment horizontal="center" vertical="center"/>
    </xf>
    <xf numFmtId="0" fontId="78" fillId="30" borderId="29" xfId="0" applyFont="1" applyFill="1" applyBorder="1" applyAlignment="1">
      <alignment horizontal="center" vertical="center" wrapText="1"/>
    </xf>
    <xf numFmtId="10" fontId="78" fillId="30" borderId="29" xfId="41" applyNumberFormat="1" applyFont="1" applyFill="1" applyBorder="1" applyAlignment="1">
      <alignment horizontal="center" vertical="center"/>
    </xf>
    <xf numFmtId="44" fontId="0" fillId="0" borderId="29" xfId="49" applyNumberFormat="1" applyFont="1" applyBorder="1" applyAlignment="1">
      <alignment horizontal="center" vertical="center" wrapText="1"/>
    </xf>
    <xf numFmtId="0" fontId="0" fillId="0" borderId="29" xfId="0" applyBorder="1" applyAlignment="1">
      <alignment horizontal="center" vertical="center"/>
    </xf>
    <xf numFmtId="0" fontId="0" fillId="0" borderId="29" xfId="0" applyBorder="1" applyAlignment="1">
      <alignment horizontal="left" vertical="center"/>
    </xf>
    <xf numFmtId="0" fontId="3" fillId="0" borderId="29" xfId="0" applyFont="1" applyBorder="1" applyAlignment="1">
      <alignment horizontal="left" vertical="center"/>
    </xf>
    <xf numFmtId="187" fontId="0" fillId="0" borderId="29" xfId="49" applyNumberFormat="1" applyFont="1" applyBorder="1" applyAlignment="1">
      <alignment horizontal="right" vertical="center"/>
    </xf>
    <xf numFmtId="0" fontId="6" fillId="0" borderId="29" xfId="0" applyFont="1" applyBorder="1" applyAlignment="1">
      <alignment horizontal="center" vertical="center" wrapText="1"/>
    </xf>
    <xf numFmtId="0" fontId="0" fillId="0" borderId="29" xfId="0" applyBorder="1" applyAlignment="1">
      <alignment horizontal="center" vertical="center" wrapText="1"/>
    </xf>
    <xf numFmtId="0" fontId="80" fillId="30" borderId="29" xfId="0" applyFont="1" applyFill="1" applyBorder="1" applyAlignment="1">
      <alignment horizontal="center" vertical="center"/>
    </xf>
    <xf numFmtId="10" fontId="81" fillId="30" borderId="29" xfId="41" applyNumberFormat="1" applyFont="1" applyFill="1" applyBorder="1" applyAlignment="1">
      <alignment horizontal="center" vertical="center"/>
    </xf>
    <xf numFmtId="0" fontId="81" fillId="30" borderId="29" xfId="0" applyFont="1" applyFill="1" applyBorder="1" applyAlignment="1">
      <alignment horizontal="center" vertical="center"/>
    </xf>
    <xf numFmtId="183" fontId="0" fillId="0" borderId="29" xfId="41" applyNumberFormat="1" applyFont="1" applyBorder="1" applyAlignment="1">
      <alignment horizontal="center" vertical="center" wrapText="1"/>
    </xf>
    <xf numFmtId="9" fontId="0" fillId="0" borderId="29" xfId="41" applyFont="1" applyBorder="1" applyAlignment="1">
      <alignment horizontal="center" vertical="center"/>
    </xf>
    <xf numFmtId="0" fontId="55" fillId="30" borderId="29" xfId="0" applyFont="1" applyFill="1" applyBorder="1" applyAlignment="1">
      <alignment horizontal="center" vertical="center" wrapText="1"/>
    </xf>
    <xf numFmtId="0" fontId="4" fillId="0" borderId="0" xfId="0" applyFont="1" applyAlignment="1">
      <alignment horizontal="left" vertical="justify" wrapText="1"/>
    </xf>
    <xf numFmtId="0" fontId="67" fillId="0" borderId="0" xfId="0" applyFont="1" applyAlignment="1">
      <alignment horizontal="left" vertical="center" wrapText="1"/>
    </xf>
    <xf numFmtId="0" fontId="55" fillId="30" borderId="29" xfId="0" applyFont="1" applyFill="1" applyBorder="1" applyAlignment="1">
      <alignment horizontal="center" vertical="center"/>
    </xf>
    <xf numFmtId="0" fontId="0" fillId="0" borderId="29" xfId="0" applyBorder="1" applyAlignment="1">
      <alignment horizontal="left" vertical="center" wrapText="1"/>
    </xf>
    <xf numFmtId="0" fontId="3" fillId="0" borderId="29" xfId="0" applyFont="1" applyBorder="1" applyAlignment="1">
      <alignment horizontal="center" vertical="center" wrapText="1"/>
    </xf>
    <xf numFmtId="0" fontId="3" fillId="0" borderId="0" xfId="0" applyFont="1" applyAlignment="1">
      <alignment horizontal="left"/>
    </xf>
    <xf numFmtId="10" fontId="55" fillId="30" borderId="29" xfId="41" applyNumberFormat="1" applyFont="1" applyFill="1" applyBorder="1" applyAlignment="1">
      <alignment horizontal="center" vertical="center"/>
    </xf>
    <xf numFmtId="183" fontId="0" fillId="0" borderId="29" xfId="41" applyNumberFormat="1" applyFont="1" applyBorder="1" applyAlignment="1">
      <alignment horizontal="center" vertical="center"/>
    </xf>
    <xf numFmtId="0" fontId="55" fillId="0" borderId="0" xfId="0" applyFont="1" applyAlignment="1">
      <alignment horizontal="left" vertical="center" wrapText="1"/>
    </xf>
    <xf numFmtId="0" fontId="4" fillId="0" borderId="0" xfId="0" applyFont="1" applyAlignment="1">
      <alignment horizontal="justify" vertical="justify" wrapText="1"/>
    </xf>
    <xf numFmtId="0" fontId="4" fillId="0" borderId="0" xfId="0" applyFont="1" applyAlignment="1">
      <alignment horizontal="left" wrapText="1"/>
    </xf>
    <xf numFmtId="0" fontId="4" fillId="0" borderId="0" xfId="0" applyFont="1" applyAlignment="1">
      <alignment horizontal="left" vertical="center" wrapText="1"/>
    </xf>
    <xf numFmtId="0" fontId="3" fillId="0" borderId="29" xfId="52" applyBorder="1" applyAlignment="1">
      <alignment horizontal="center" vertical="center" wrapText="1"/>
    </xf>
    <xf numFmtId="0" fontId="3" fillId="0" borderId="29" xfId="52" applyBorder="1" applyAlignment="1">
      <alignment horizontal="left" vertical="center"/>
    </xf>
    <xf numFmtId="0" fontId="55" fillId="0" borderId="33" xfId="0" applyFont="1" applyBorder="1" applyAlignment="1">
      <alignment horizontal="left" vertical="center" wrapText="1"/>
    </xf>
    <xf numFmtId="190" fontId="0" fillId="0" borderId="29" xfId="0" applyNumberFormat="1" applyBorder="1" applyAlignment="1">
      <alignment vertical="center" wrapText="1"/>
    </xf>
    <xf numFmtId="0" fontId="55" fillId="30" borderId="34" xfId="0" applyFont="1" applyFill="1" applyBorder="1" applyAlignment="1">
      <alignment horizontal="center" vertical="center"/>
    </xf>
    <xf numFmtId="0" fontId="55" fillId="30" borderId="35" xfId="0" applyFont="1" applyFill="1" applyBorder="1" applyAlignment="1">
      <alignment horizontal="center" vertical="center"/>
    </xf>
    <xf numFmtId="0" fontId="55" fillId="30" borderId="36" xfId="0" applyFont="1" applyFill="1" applyBorder="1" applyAlignment="1">
      <alignment horizontal="center" vertical="center"/>
    </xf>
    <xf numFmtId="190" fontId="0" fillId="0" borderId="34" xfId="0" applyNumberFormat="1" applyBorder="1" applyAlignment="1">
      <alignment horizontal="left" vertical="center"/>
    </xf>
    <xf numFmtId="190" fontId="0" fillId="0" borderId="36" xfId="0" applyNumberFormat="1" applyBorder="1" applyAlignment="1">
      <alignment horizontal="left" vertical="center"/>
    </xf>
    <xf numFmtId="190" fontId="0" fillId="0" borderId="35" xfId="0" applyNumberFormat="1" applyBorder="1" applyAlignment="1">
      <alignment horizontal="left" vertical="center"/>
    </xf>
    <xf numFmtId="190" fontId="0" fillId="0" borderId="29" xfId="0" applyNumberFormat="1" applyBorder="1" applyAlignment="1">
      <alignment horizontal="left" vertical="center"/>
    </xf>
    <xf numFmtId="190" fontId="3" fillId="0" borderId="29" xfId="0" applyNumberFormat="1" applyFont="1" applyBorder="1" applyAlignment="1">
      <alignment horizontal="left" vertical="center"/>
    </xf>
    <xf numFmtId="0" fontId="84" fillId="0" borderId="38" xfId="0" applyFont="1" applyBorder="1" applyAlignment="1">
      <alignment horizontal="center" vertical="center" wrapText="1"/>
    </xf>
    <xf numFmtId="0" fontId="82" fillId="30" borderId="29" xfId="0" applyFont="1" applyFill="1" applyBorder="1" applyAlignment="1">
      <alignment horizontal="center" vertical="center"/>
    </xf>
    <xf numFmtId="190" fontId="0" fillId="0" borderId="29" xfId="0" applyNumberFormat="1" applyBorder="1" applyAlignment="1">
      <alignment vertical="center"/>
    </xf>
    <xf numFmtId="190" fontId="0" fillId="0" borderId="29" xfId="0" applyNumberFormat="1" applyFont="1" applyBorder="1" applyAlignment="1">
      <alignment horizontal="left" vertical="center"/>
    </xf>
    <xf numFmtId="0" fontId="3" fillId="0" borderId="29" xfId="0" applyFont="1" applyBorder="1" applyAlignment="1">
      <alignment horizontal="center" vertical="center"/>
    </xf>
    <xf numFmtId="43" fontId="3" fillId="0" borderId="29" xfId="33" applyFont="1" applyFill="1" applyBorder="1" applyAlignment="1">
      <alignment horizontal="right" vertical="center" wrapText="1"/>
    </xf>
    <xf numFmtId="43" fontId="3" fillId="0" borderId="159" xfId="33" applyFont="1" applyFill="1" applyBorder="1" applyAlignment="1">
      <alignment horizontal="right" vertical="center"/>
    </xf>
    <xf numFmtId="43" fontId="3" fillId="0" borderId="31" xfId="33" applyFont="1" applyFill="1" applyBorder="1" applyAlignment="1">
      <alignment horizontal="right" vertical="center"/>
    </xf>
    <xf numFmtId="43" fontId="3" fillId="0" borderId="29" xfId="33" applyFont="1" applyFill="1" applyBorder="1" applyAlignment="1">
      <alignment horizontal="right" vertical="center"/>
    </xf>
    <xf numFmtId="43" fontId="47" fillId="0" borderId="29" xfId="33" applyFont="1" applyFill="1" applyBorder="1" applyAlignment="1">
      <alignment horizontal="right" vertical="center"/>
    </xf>
    <xf numFmtId="0" fontId="6" fillId="0" borderId="0" xfId="0" applyFont="1" applyAlignment="1">
      <alignment horizontal="justify" vertical="justify" wrapText="1"/>
    </xf>
    <xf numFmtId="0" fontId="84" fillId="0" borderId="0" xfId="0" applyFont="1" applyAlignment="1">
      <alignment horizontal="justify" vertical="justify" wrapText="1"/>
    </xf>
    <xf numFmtId="0" fontId="55" fillId="0" borderId="40" xfId="0" applyFont="1" applyFill="1" applyBorder="1" applyAlignment="1">
      <alignment horizontal="center" vertical="center" wrapText="1"/>
    </xf>
    <xf numFmtId="17" fontId="47" fillId="25" borderId="0" xfId="0" applyNumberFormat="1" applyFont="1" applyFill="1" applyBorder="1" applyAlignment="1">
      <alignment horizontal="center" vertical="center"/>
    </xf>
    <xf numFmtId="17" fontId="47" fillId="25" borderId="40" xfId="0" applyNumberFormat="1" applyFont="1" applyFill="1" applyBorder="1" applyAlignment="1">
      <alignment horizontal="center" vertical="center"/>
    </xf>
    <xf numFmtId="0" fontId="55" fillId="0" borderId="0" xfId="0" applyFont="1" applyFill="1" applyBorder="1" applyAlignment="1">
      <alignment horizontal="center" vertical="center"/>
    </xf>
    <xf numFmtId="0" fontId="55" fillId="0" borderId="41" xfId="0" applyFont="1" applyFill="1" applyBorder="1" applyAlignment="1">
      <alignment horizontal="center" vertical="center"/>
    </xf>
    <xf numFmtId="0" fontId="55" fillId="0" borderId="40" xfId="0" applyFont="1" applyFill="1" applyBorder="1" applyAlignment="1">
      <alignment horizontal="center" vertical="center"/>
    </xf>
    <xf numFmtId="0" fontId="55" fillId="0" borderId="25" xfId="0" applyFont="1" applyFill="1" applyBorder="1" applyAlignment="1">
      <alignment horizontal="center" vertical="center"/>
    </xf>
    <xf numFmtId="0" fontId="55" fillId="0" borderId="41" xfId="0" applyFont="1" applyFill="1" applyBorder="1" applyAlignment="1">
      <alignment horizontal="center" vertical="center" wrapText="1"/>
    </xf>
    <xf numFmtId="0" fontId="55" fillId="0" borderId="25" xfId="0" applyFont="1" applyFill="1" applyBorder="1" applyAlignment="1">
      <alignment horizontal="center" vertical="center" wrapText="1"/>
    </xf>
    <xf numFmtId="17" fontId="47" fillId="25" borderId="0" xfId="0" applyNumberFormat="1" applyFont="1" applyFill="1" applyBorder="1" applyAlignment="1">
      <alignment horizontal="center" vertical="center" wrapText="1"/>
    </xf>
    <xf numFmtId="17" fontId="47" fillId="25" borderId="40" xfId="0" applyNumberFormat="1" applyFont="1" applyFill="1" applyBorder="1" applyAlignment="1">
      <alignment horizontal="center" vertical="center" wrapText="1"/>
    </xf>
    <xf numFmtId="17" fontId="55" fillId="25" borderId="38" xfId="0" applyNumberFormat="1" applyFont="1" applyFill="1" applyBorder="1" applyAlignment="1">
      <alignment horizontal="center" vertical="center"/>
    </xf>
    <xf numFmtId="17" fontId="55" fillId="25" borderId="39" xfId="0" applyNumberFormat="1" applyFont="1" applyFill="1" applyBorder="1" applyAlignment="1">
      <alignment horizontal="center" vertical="center"/>
    </xf>
    <xf numFmtId="0" fontId="55" fillId="0" borderId="46" xfId="0" applyFont="1" applyFill="1" applyBorder="1" applyAlignment="1">
      <alignment horizontal="center" vertical="center" wrapText="1"/>
    </xf>
    <xf numFmtId="0" fontId="55" fillId="0" borderId="40" xfId="0" applyFont="1" applyFill="1" applyBorder="1" applyAlignment="1">
      <alignment horizontal="left" wrapText="1"/>
    </xf>
    <xf numFmtId="0" fontId="55" fillId="0" borderId="47" xfId="0" applyFont="1" applyFill="1" applyBorder="1" applyAlignment="1">
      <alignment horizontal="center" vertical="center" wrapText="1"/>
    </xf>
    <xf numFmtId="0" fontId="55" fillId="0" borderId="26" xfId="0" applyFont="1" applyFill="1" applyBorder="1" applyAlignment="1">
      <alignment horizontal="center" vertical="center" wrapText="1"/>
    </xf>
    <xf numFmtId="0" fontId="55" fillId="38" borderId="37" xfId="0" applyFont="1" applyFill="1" applyBorder="1" applyAlignment="1">
      <alignment horizontal="center" vertical="center" wrapText="1"/>
    </xf>
    <xf numFmtId="0" fontId="55" fillId="38" borderId="38" xfId="0" applyFont="1" applyFill="1" applyBorder="1" applyAlignment="1">
      <alignment horizontal="center" vertical="center" wrapText="1"/>
    </xf>
    <xf numFmtId="0" fontId="55" fillId="38" borderId="150" xfId="0" applyFont="1" applyFill="1" applyBorder="1" applyAlignment="1">
      <alignment horizontal="center" vertical="center" wrapText="1"/>
    </xf>
    <xf numFmtId="0" fontId="55" fillId="33" borderId="151" xfId="0" applyFont="1" applyFill="1" applyBorder="1" applyAlignment="1">
      <alignment horizontal="center" vertical="center" wrapText="1"/>
    </xf>
    <xf numFmtId="0" fontId="55" fillId="33" borderId="38" xfId="0" applyFont="1" applyFill="1" applyBorder="1" applyAlignment="1">
      <alignment horizontal="center" vertical="center" wrapText="1"/>
    </xf>
    <xf numFmtId="0" fontId="55" fillId="0" borderId="48" xfId="0" applyFont="1" applyFill="1" applyBorder="1" applyAlignment="1">
      <alignment horizontal="left" wrapText="1"/>
    </xf>
    <xf numFmtId="0" fontId="55" fillId="25" borderId="0" xfId="0" applyFont="1" applyFill="1" applyAlignment="1">
      <alignment horizontal="left"/>
    </xf>
    <xf numFmtId="0" fontId="47" fillId="25" borderId="0" xfId="0" applyFont="1" applyFill="1" applyAlignment="1">
      <alignment horizontal="justify" vertical="justify" wrapText="1"/>
    </xf>
    <xf numFmtId="0" fontId="55" fillId="35" borderId="0" xfId="0" applyFont="1" applyFill="1" applyBorder="1" applyAlignment="1">
      <alignment horizontal="center" vertical="center" wrapText="1"/>
    </xf>
    <xf numFmtId="0" fontId="55" fillId="35" borderId="40" xfId="0" applyFont="1" applyFill="1" applyBorder="1" applyAlignment="1">
      <alignment horizontal="center" vertical="center" wrapText="1"/>
    </xf>
    <xf numFmtId="0" fontId="55" fillId="24" borderId="46" xfId="0" applyFont="1" applyFill="1" applyBorder="1" applyAlignment="1">
      <alignment horizontal="center" vertical="center"/>
    </xf>
    <xf numFmtId="0" fontId="55" fillId="24" borderId="40" xfId="0" applyFont="1" applyFill="1" applyBorder="1" applyAlignment="1">
      <alignment horizontal="center" vertical="center"/>
    </xf>
    <xf numFmtId="0" fontId="55" fillId="37" borderId="51" xfId="0" applyFont="1" applyFill="1" applyBorder="1" applyAlignment="1">
      <alignment horizontal="center" vertical="center" wrapText="1"/>
    </xf>
    <xf numFmtId="0" fontId="55" fillId="37" borderId="26" xfId="0" applyFont="1" applyFill="1" applyBorder="1" applyAlignment="1">
      <alignment horizontal="center" vertical="center" wrapText="1"/>
    </xf>
    <xf numFmtId="0" fontId="55" fillId="25" borderId="33" xfId="0" applyFont="1" applyFill="1" applyBorder="1" applyAlignment="1">
      <alignment horizontal="left" wrapText="1"/>
    </xf>
    <xf numFmtId="0" fontId="55" fillId="24" borderId="46" xfId="0" applyFont="1" applyFill="1" applyBorder="1" applyAlignment="1">
      <alignment horizontal="center" wrapText="1"/>
    </xf>
    <xf numFmtId="0" fontId="55" fillId="24" borderId="40" xfId="0" applyFont="1" applyFill="1" applyBorder="1" applyAlignment="1">
      <alignment horizontal="center" wrapText="1"/>
    </xf>
    <xf numFmtId="0" fontId="55" fillId="0" borderId="37" xfId="0" applyFont="1" applyFill="1" applyBorder="1" applyAlignment="1">
      <alignment horizontal="center" vertical="center" wrapText="1"/>
    </xf>
    <xf numFmtId="0" fontId="55" fillId="0" borderId="38" xfId="0" applyFont="1" applyFill="1" applyBorder="1" applyAlignment="1">
      <alignment horizontal="center" vertical="center" wrapText="1"/>
    </xf>
    <xf numFmtId="0" fontId="55" fillId="0" borderId="150" xfId="0" applyFont="1" applyFill="1" applyBorder="1" applyAlignment="1">
      <alignment horizontal="center" vertical="center" wrapText="1"/>
    </xf>
    <xf numFmtId="0" fontId="55" fillId="25" borderId="151" xfId="0" applyFont="1" applyFill="1" applyBorder="1" applyAlignment="1">
      <alignment horizontal="center" vertical="center" wrapText="1"/>
    </xf>
    <xf numFmtId="0" fontId="55" fillId="25" borderId="38" xfId="0" applyFont="1" applyFill="1" applyBorder="1" applyAlignment="1">
      <alignment horizontal="center" vertical="center" wrapText="1"/>
    </xf>
    <xf numFmtId="0" fontId="29" fillId="25" borderId="0" xfId="0" applyFont="1" applyFill="1" applyAlignment="1">
      <alignment horizontal="left" vertical="center" wrapText="1"/>
    </xf>
    <xf numFmtId="3" fontId="3" fillId="25" borderId="134" xfId="52" applyNumberFormat="1" applyFill="1" applyBorder="1" applyAlignment="1">
      <alignment horizontal="center" vertical="center" wrapText="1"/>
    </xf>
    <xf numFmtId="3" fontId="3" fillId="25" borderId="136" xfId="52" applyNumberFormat="1" applyFill="1" applyBorder="1" applyAlignment="1">
      <alignment horizontal="center" vertical="center" wrapText="1"/>
    </xf>
    <xf numFmtId="3" fontId="3" fillId="25" borderId="160" xfId="52" applyNumberFormat="1" applyFill="1" applyBorder="1" applyAlignment="1">
      <alignment horizontal="center" vertical="center" wrapText="1"/>
    </xf>
    <xf numFmtId="3" fontId="3" fillId="25" borderId="145" xfId="52" applyNumberFormat="1" applyFill="1" applyBorder="1" applyAlignment="1">
      <alignment horizontal="center" vertical="center" wrapText="1"/>
    </xf>
    <xf numFmtId="0" fontId="55" fillId="0" borderId="26" xfId="0" applyFont="1" applyFill="1" applyBorder="1" applyAlignment="1">
      <alignment horizontal="center" vertical="center"/>
    </xf>
    <xf numFmtId="0" fontId="55" fillId="0" borderId="46" xfId="0" applyFont="1" applyFill="1" applyBorder="1" applyAlignment="1">
      <alignment horizontal="center" vertical="center"/>
    </xf>
    <xf numFmtId="0" fontId="55" fillId="0" borderId="51" xfId="0" applyFont="1" applyFill="1" applyBorder="1" applyAlignment="1">
      <alignment horizontal="center" vertical="center" wrapText="1"/>
    </xf>
    <xf numFmtId="0" fontId="55" fillId="0" borderId="42" xfId="0" applyFont="1" applyFill="1" applyBorder="1" applyAlignment="1">
      <alignment horizontal="center" vertical="center"/>
    </xf>
    <xf numFmtId="0" fontId="55" fillId="0" borderId="37" xfId="0" applyFont="1" applyFill="1" applyBorder="1" applyAlignment="1">
      <alignment horizontal="center" vertical="center"/>
    </xf>
    <xf numFmtId="0" fontId="78" fillId="0" borderId="40" xfId="37" applyFont="1" applyFill="1" applyBorder="1" applyAlignment="1">
      <alignment horizontal="center" vertical="center" wrapText="1"/>
    </xf>
    <xf numFmtId="0" fontId="78" fillId="0" borderId="47" xfId="37" applyFont="1" applyFill="1" applyBorder="1" applyAlignment="1">
      <alignment horizontal="center" vertical="center" wrapText="1"/>
    </xf>
    <xf numFmtId="0" fontId="78" fillId="0" borderId="26" xfId="37" applyFont="1" applyFill="1" applyBorder="1" applyAlignment="1">
      <alignment horizontal="center" vertical="center" wrapText="1"/>
    </xf>
    <xf numFmtId="0" fontId="78" fillId="0" borderId="0" xfId="37" applyFont="1" applyFill="1" applyBorder="1" applyAlignment="1">
      <alignment horizontal="center" vertical="center" wrapText="1"/>
    </xf>
    <xf numFmtId="0" fontId="78" fillId="0" borderId="46" xfId="37" applyFont="1" applyFill="1" applyBorder="1" applyAlignment="1">
      <alignment horizontal="center" vertical="center" wrapText="1"/>
    </xf>
    <xf numFmtId="0" fontId="78" fillId="0" borderId="25" xfId="37" applyFont="1" applyFill="1" applyBorder="1" applyAlignment="1">
      <alignment horizontal="center" vertical="center" wrapText="1"/>
    </xf>
    <xf numFmtId="0" fontId="78" fillId="0" borderId="51" xfId="37" applyFont="1" applyFill="1" applyBorder="1" applyAlignment="1">
      <alignment horizontal="center" vertical="center" wrapText="1"/>
    </xf>
    <xf numFmtId="0" fontId="43" fillId="0" borderId="56" xfId="37" applyFont="1" applyBorder="1" applyAlignment="1">
      <alignment horizontal="left" vertical="center" wrapText="1"/>
    </xf>
    <xf numFmtId="0" fontId="43" fillId="0" borderId="57" xfId="37" applyFont="1" applyBorder="1" applyAlignment="1">
      <alignment horizontal="left" vertical="center" wrapText="1"/>
    </xf>
    <xf numFmtId="0" fontId="78" fillId="0" borderId="38" xfId="37" applyFont="1" applyBorder="1" applyAlignment="1">
      <alignment horizontal="center" vertical="center" wrapText="1"/>
    </xf>
    <xf numFmtId="0" fontId="78" fillId="0" borderId="39" xfId="37" applyFont="1" applyBorder="1" applyAlignment="1">
      <alignment horizontal="center" vertical="center" wrapText="1"/>
    </xf>
    <xf numFmtId="0" fontId="35" fillId="0" borderId="55" xfId="37" applyFont="1" applyBorder="1" applyAlignment="1">
      <alignment horizontal="center" vertical="center" wrapText="1"/>
    </xf>
    <xf numFmtId="0" fontId="35" fillId="0" borderId="25" xfId="37" applyFont="1" applyBorder="1" applyAlignment="1">
      <alignment horizontal="center" vertical="center" wrapText="1"/>
    </xf>
    <xf numFmtId="0" fontId="43" fillId="0" borderId="40" xfId="37" applyFont="1" applyBorder="1" applyAlignment="1">
      <alignment horizontal="left" vertical="center" wrapText="1"/>
    </xf>
    <xf numFmtId="0" fontId="43" fillId="0" borderId="25" xfId="37" applyFont="1" applyBorder="1" applyAlignment="1">
      <alignment horizontal="left" vertical="center" wrapText="1"/>
    </xf>
    <xf numFmtId="0" fontId="41" fillId="25" borderId="40" xfId="37" applyFont="1" applyFill="1" applyBorder="1" applyAlignment="1">
      <alignment horizontal="center" vertical="center" wrapText="1"/>
    </xf>
    <xf numFmtId="0" fontId="41" fillId="25" borderId="25" xfId="37" applyFont="1" applyFill="1" applyBorder="1" applyAlignment="1">
      <alignment horizontal="center" vertical="center" wrapText="1"/>
    </xf>
    <xf numFmtId="0" fontId="78" fillId="0" borderId="0" xfId="37" applyFont="1" applyFill="1" applyBorder="1" applyAlignment="1">
      <alignment horizontal="center" vertical="center"/>
    </xf>
    <xf numFmtId="0" fontId="78" fillId="0" borderId="41" xfId="37" applyFont="1" applyFill="1" applyBorder="1" applyAlignment="1">
      <alignment horizontal="center" vertical="center"/>
    </xf>
    <xf numFmtId="0" fontId="78" fillId="0" borderId="40" xfId="37" applyFont="1" applyFill="1" applyBorder="1" applyAlignment="1">
      <alignment horizontal="center" vertical="center"/>
    </xf>
    <xf numFmtId="0" fontId="78" fillId="0" borderId="25" xfId="37" applyFont="1" applyFill="1" applyBorder="1" applyAlignment="1">
      <alignment horizontal="center" vertical="center"/>
    </xf>
    <xf numFmtId="0" fontId="43" fillId="0" borderId="0" xfId="37" applyFont="1" applyBorder="1" applyAlignment="1">
      <alignment horizontal="left" vertical="center" wrapText="1"/>
    </xf>
    <xf numFmtId="0" fontId="43" fillId="0" borderId="41" xfId="37" applyFont="1" applyBorder="1" applyAlignment="1">
      <alignment horizontal="left" vertical="center" wrapText="1"/>
    </xf>
    <xf numFmtId="0" fontId="43" fillId="0" borderId="58" xfId="37" applyFont="1" applyBorder="1" applyAlignment="1">
      <alignment horizontal="left" vertical="center" wrapText="1"/>
    </xf>
    <xf numFmtId="0" fontId="43" fillId="0" borderId="59" xfId="37" applyFont="1" applyBorder="1" applyAlignment="1">
      <alignment horizontal="left" vertical="center" wrapText="1"/>
    </xf>
    <xf numFmtId="0" fontId="43" fillId="0" borderId="60" xfId="37" applyFont="1" applyBorder="1" applyAlignment="1">
      <alignment horizontal="left" vertical="center" wrapText="1"/>
    </xf>
    <xf numFmtId="0" fontId="43" fillId="0" borderId="61" xfId="37" applyFont="1" applyBorder="1" applyAlignment="1">
      <alignment horizontal="left" vertical="center" wrapText="1"/>
    </xf>
    <xf numFmtId="0" fontId="35" fillId="0" borderId="41" xfId="37" applyFont="1" applyBorder="1" applyAlignment="1">
      <alignment horizontal="center" vertical="center" wrapText="1"/>
    </xf>
    <xf numFmtId="0" fontId="43" fillId="0" borderId="41" xfId="37" applyFont="1" applyBorder="1" applyAlignment="1">
      <alignment horizontal="center" vertical="center" wrapText="1"/>
    </xf>
    <xf numFmtId="0" fontId="43" fillId="0" borderId="25" xfId="37" applyFont="1" applyBorder="1" applyAlignment="1">
      <alignment horizontal="center" vertical="center" wrapText="1"/>
    </xf>
    <xf numFmtId="0" fontId="41" fillId="25" borderId="38" xfId="37" applyFont="1" applyFill="1" applyBorder="1" applyAlignment="1">
      <alignment horizontal="center" vertical="center" wrapText="1"/>
    </xf>
    <xf numFmtId="0" fontId="41" fillId="25" borderId="39" xfId="37" applyFont="1" applyFill="1" applyBorder="1" applyAlignment="1">
      <alignment horizontal="center" vertical="center" wrapText="1"/>
    </xf>
    <xf numFmtId="0" fontId="35" fillId="0" borderId="51" xfId="37" applyFont="1" applyBorder="1" applyAlignment="1">
      <alignment horizontal="left" vertical="center" wrapText="1"/>
    </xf>
    <xf numFmtId="0" fontId="35" fillId="0" borderId="26" xfId="37" applyFont="1" applyBorder="1" applyAlignment="1">
      <alignment horizontal="left" vertical="center" wrapText="1"/>
    </xf>
    <xf numFmtId="0" fontId="43" fillId="0" borderId="51" xfId="37" applyFont="1" applyBorder="1" applyAlignment="1">
      <alignment horizontal="left" vertical="center" wrapText="1"/>
    </xf>
    <xf numFmtId="0" fontId="43" fillId="0" borderId="26" xfId="37" applyFont="1" applyBorder="1" applyAlignment="1">
      <alignment horizontal="left" vertical="center" wrapText="1"/>
    </xf>
    <xf numFmtId="0" fontId="49" fillId="25" borderId="0" xfId="0" applyFont="1" applyFill="1" applyAlignment="1">
      <alignment horizontal="left" wrapText="1"/>
    </xf>
    <xf numFmtId="0" fontId="55" fillId="0" borderId="46" xfId="0" applyFont="1" applyBorder="1" applyAlignment="1">
      <alignment horizontal="center"/>
    </xf>
    <xf numFmtId="0" fontId="55" fillId="0" borderId="40" xfId="0" applyFont="1" applyBorder="1" applyAlignment="1">
      <alignment horizontal="center"/>
    </xf>
    <xf numFmtId="0" fontId="55" fillId="0" borderId="0" xfId="0" applyFont="1" applyFill="1" applyBorder="1" applyAlignment="1">
      <alignment horizontal="center" vertical="center" wrapText="1"/>
    </xf>
    <xf numFmtId="0" fontId="47" fillId="25" borderId="98" xfId="0" applyFont="1" applyFill="1" applyBorder="1" applyAlignment="1">
      <alignment horizontal="center" vertical="center"/>
    </xf>
    <xf numFmtId="0" fontId="47" fillId="25" borderId="82" xfId="0" applyFont="1" applyFill="1" applyBorder="1" applyAlignment="1">
      <alignment horizontal="center" vertical="center"/>
    </xf>
    <xf numFmtId="0" fontId="47" fillId="25" borderId="99" xfId="0" applyFont="1" applyFill="1" applyBorder="1" applyAlignment="1">
      <alignment horizontal="center" vertical="center"/>
    </xf>
    <xf numFmtId="0" fontId="47" fillId="25" borderId="83" xfId="0" applyFont="1" applyFill="1" applyBorder="1" applyAlignment="1">
      <alignment horizontal="center" vertical="center"/>
    </xf>
    <xf numFmtId="0" fontId="47" fillId="25" borderId="100" xfId="0" applyFont="1" applyFill="1" applyBorder="1" applyAlignment="1">
      <alignment horizontal="center" vertical="center"/>
    </xf>
    <xf numFmtId="0" fontId="47" fillId="25" borderId="84" xfId="0" applyFont="1" applyFill="1" applyBorder="1" applyAlignment="1">
      <alignment horizontal="center" vertical="center"/>
    </xf>
    <xf numFmtId="0" fontId="47" fillId="25" borderId="101" xfId="0" applyFont="1" applyFill="1" applyBorder="1" applyAlignment="1">
      <alignment horizontal="center" vertical="center"/>
    </xf>
    <xf numFmtId="0" fontId="47" fillId="25" borderId="85" xfId="0" applyFont="1" applyFill="1" applyBorder="1" applyAlignment="1">
      <alignment horizontal="center" vertical="center"/>
    </xf>
    <xf numFmtId="0" fontId="47" fillId="25" borderId="86" xfId="0" applyFont="1" applyFill="1" applyBorder="1" applyAlignment="1">
      <alignment horizontal="center" vertical="center"/>
    </xf>
    <xf numFmtId="0" fontId="100" fillId="25" borderId="67" xfId="0" applyFont="1" applyFill="1" applyBorder="1" applyAlignment="1">
      <alignment horizontal="center" vertical="center"/>
    </xf>
    <xf numFmtId="0" fontId="100" fillId="25" borderId="65" xfId="0" applyFont="1" applyFill="1" applyBorder="1" applyAlignment="1">
      <alignment horizontal="center" vertical="center"/>
    </xf>
    <xf numFmtId="0" fontId="100" fillId="25" borderId="66" xfId="0" applyFont="1" applyFill="1" applyBorder="1" applyAlignment="1">
      <alignment horizontal="center" vertical="center"/>
    </xf>
    <xf numFmtId="0" fontId="47" fillId="25" borderId="55" xfId="0" applyFont="1" applyFill="1" applyBorder="1" applyAlignment="1">
      <alignment horizontal="center" vertical="center" wrapText="1"/>
    </xf>
    <xf numFmtId="0" fontId="47" fillId="25" borderId="41" xfId="0" applyFont="1" applyFill="1" applyBorder="1" applyAlignment="1">
      <alignment horizontal="center" vertical="center" wrapText="1"/>
    </xf>
    <xf numFmtId="0" fontId="47" fillId="25" borderId="77" xfId="0" applyFont="1" applyFill="1" applyBorder="1" applyAlignment="1">
      <alignment horizontal="center" vertical="center" wrapText="1"/>
    </xf>
    <xf numFmtId="0" fontId="47" fillId="25" borderId="69" xfId="0" applyFont="1" applyFill="1" applyBorder="1" applyAlignment="1">
      <alignment horizontal="center" vertical="center" wrapText="1"/>
    </xf>
    <xf numFmtId="0" fontId="47" fillId="25" borderId="70" xfId="0" applyFont="1" applyFill="1" applyBorder="1" applyAlignment="1">
      <alignment horizontal="center" vertical="center" wrapText="1"/>
    </xf>
    <xf numFmtId="0" fontId="47" fillId="25" borderId="71" xfId="0" applyFont="1" applyFill="1" applyBorder="1" applyAlignment="1">
      <alignment horizontal="center" vertical="center" wrapText="1"/>
    </xf>
    <xf numFmtId="0" fontId="47" fillId="25" borderId="75" xfId="0" applyFont="1" applyFill="1" applyBorder="1" applyAlignment="1">
      <alignment horizontal="center" vertical="center" wrapText="1"/>
    </xf>
    <xf numFmtId="0" fontId="47" fillId="25" borderId="79" xfId="0" applyFont="1" applyFill="1" applyBorder="1" applyAlignment="1">
      <alignment horizontal="center" vertical="center" wrapText="1"/>
    </xf>
    <xf numFmtId="0" fontId="47" fillId="25" borderId="47" xfId="0" applyFont="1" applyFill="1" applyBorder="1" applyAlignment="1">
      <alignment horizontal="center" vertical="center" wrapText="1"/>
    </xf>
    <xf numFmtId="0" fontId="47" fillId="25" borderId="76" xfId="0" applyFont="1" applyFill="1" applyBorder="1" applyAlignment="1">
      <alignment horizontal="center" vertical="center" wrapText="1"/>
    </xf>
    <xf numFmtId="0" fontId="47" fillId="25" borderId="103" xfId="0" applyFont="1" applyFill="1" applyBorder="1" applyAlignment="1">
      <alignment horizontal="center" vertical="center"/>
    </xf>
    <xf numFmtId="0" fontId="47" fillId="25" borderId="93" xfId="0" applyFont="1" applyFill="1" applyBorder="1" applyAlignment="1">
      <alignment horizontal="center" vertical="center"/>
    </xf>
    <xf numFmtId="0" fontId="47" fillId="25" borderId="104" xfId="0" applyFont="1" applyFill="1" applyBorder="1" applyAlignment="1">
      <alignment horizontal="center" vertical="center"/>
    </xf>
    <xf numFmtId="0" fontId="47" fillId="25" borderId="94" xfId="0" applyFont="1" applyFill="1" applyBorder="1" applyAlignment="1">
      <alignment horizontal="center" vertical="center"/>
    </xf>
    <xf numFmtId="0" fontId="47" fillId="25" borderId="95" xfId="0" applyFont="1" applyFill="1" applyBorder="1" applyAlignment="1">
      <alignment horizontal="center" vertical="center"/>
    </xf>
    <xf numFmtId="0" fontId="100" fillId="25" borderId="102" xfId="0" applyFont="1" applyFill="1" applyBorder="1" applyAlignment="1">
      <alignment horizontal="center" vertical="center"/>
    </xf>
    <xf numFmtId="0" fontId="100" fillId="25" borderId="90" xfId="0" applyFont="1" applyFill="1" applyBorder="1" applyAlignment="1">
      <alignment horizontal="center" vertical="center"/>
    </xf>
    <xf numFmtId="0" fontId="100" fillId="25" borderId="91" xfId="0" applyFont="1" applyFill="1" applyBorder="1" applyAlignment="1">
      <alignment horizontal="center" vertical="center"/>
    </xf>
    <xf numFmtId="0" fontId="47" fillId="25" borderId="92" xfId="0" applyFont="1" applyFill="1" applyBorder="1" applyAlignment="1">
      <alignment horizontal="center" vertical="center" wrapText="1"/>
    </xf>
    <xf numFmtId="0" fontId="47" fillId="25" borderId="104" xfId="0" applyFont="1" applyFill="1" applyBorder="1" applyAlignment="1">
      <alignment horizontal="center"/>
    </xf>
    <xf numFmtId="0" fontId="47" fillId="25" borderId="94" xfId="0" applyFont="1" applyFill="1" applyBorder="1" applyAlignment="1">
      <alignment horizontal="center"/>
    </xf>
    <xf numFmtId="0" fontId="47" fillId="25" borderId="95" xfId="0" applyFont="1" applyFill="1" applyBorder="1" applyAlignment="1">
      <alignment horizontal="center"/>
    </xf>
    <xf numFmtId="0" fontId="55" fillId="0" borderId="0" xfId="0" applyFont="1" applyFill="1" applyBorder="1" applyAlignment="1">
      <alignment horizontal="center"/>
    </xf>
    <xf numFmtId="0" fontId="47" fillId="0" borderId="0" xfId="0" applyFont="1" applyAlignment="1">
      <alignment horizontal="justify" vertical="justify" wrapText="1"/>
    </xf>
    <xf numFmtId="0" fontId="67" fillId="0" borderId="0" xfId="0" applyFont="1" applyAlignment="1">
      <alignment horizontal="left" vertical="center"/>
    </xf>
    <xf numFmtId="0" fontId="55" fillId="0" borderId="26" xfId="0" applyFont="1" applyFill="1" applyBorder="1" applyAlignment="1">
      <alignment horizontal="center"/>
    </xf>
    <xf numFmtId="0" fontId="55" fillId="0" borderId="46" xfId="0" applyFont="1" applyFill="1" applyBorder="1" applyAlignment="1">
      <alignment horizontal="center"/>
    </xf>
    <xf numFmtId="0" fontId="55" fillId="0" borderId="42" xfId="0" applyFont="1" applyFill="1" applyBorder="1" applyAlignment="1">
      <alignment horizontal="center" vertical="center" wrapText="1"/>
    </xf>
    <xf numFmtId="0" fontId="55" fillId="0" borderId="39" xfId="0" applyFont="1" applyFill="1" applyBorder="1" applyAlignment="1">
      <alignment horizontal="center" vertical="center" wrapText="1"/>
    </xf>
    <xf numFmtId="0" fontId="100" fillId="0" borderId="0" xfId="0" applyFont="1" applyFill="1" applyBorder="1" applyAlignment="1">
      <alignment horizontal="center" vertical="center" wrapText="1"/>
    </xf>
    <xf numFmtId="0" fontId="55" fillId="0" borderId="109" xfId="0" applyFont="1" applyFill="1" applyBorder="1" applyAlignment="1">
      <alignment horizontal="center" vertical="center"/>
    </xf>
    <xf numFmtId="0" fontId="55" fillId="0" borderId="47" xfId="0" applyFont="1" applyFill="1" applyBorder="1" applyAlignment="1">
      <alignment horizontal="center" vertical="center"/>
    </xf>
    <xf numFmtId="0" fontId="55" fillId="0" borderId="109" xfId="0" applyFont="1" applyFill="1" applyBorder="1" applyAlignment="1">
      <alignment horizontal="center" vertical="center" wrapText="1"/>
    </xf>
    <xf numFmtId="0" fontId="49" fillId="25" borderId="0" xfId="0" applyFont="1" applyFill="1" applyBorder="1" applyAlignment="1">
      <alignment horizontal="justify" vertical="justify" wrapText="1"/>
    </xf>
    <xf numFmtId="0" fontId="49" fillId="25" borderId="0" xfId="0" applyFont="1" applyFill="1" applyBorder="1" applyAlignment="1">
      <alignment horizontal="left"/>
    </xf>
    <xf numFmtId="0" fontId="100" fillId="0" borderId="0" xfId="0" applyFont="1" applyFill="1" applyBorder="1" applyAlignment="1">
      <alignment horizontal="center" vertical="center"/>
    </xf>
    <xf numFmtId="0" fontId="100" fillId="0" borderId="40" xfId="0" applyFont="1" applyFill="1" applyBorder="1" applyAlignment="1">
      <alignment horizontal="center" vertical="center"/>
    </xf>
    <xf numFmtId="0" fontId="55" fillId="25" borderId="40" xfId="0" applyFont="1" applyFill="1" applyBorder="1" applyAlignment="1">
      <alignment horizontal="left" wrapText="1"/>
    </xf>
    <xf numFmtId="0" fontId="55" fillId="0" borderId="0" xfId="0" applyFont="1" applyFill="1" applyBorder="1" applyAlignment="1">
      <alignment horizontal="left" wrapText="1"/>
    </xf>
    <xf numFmtId="0" fontId="55" fillId="0" borderId="41" xfId="0" applyFont="1" applyFill="1" applyBorder="1" applyAlignment="1">
      <alignment horizontal="center" vertical="center" wrapText="1" shrinkToFit="1"/>
    </xf>
    <xf numFmtId="0" fontId="55" fillId="0" borderId="25" xfId="0" applyFont="1" applyFill="1" applyBorder="1" applyAlignment="1">
      <alignment horizontal="center" vertical="center" wrapText="1" shrinkToFit="1"/>
    </xf>
    <xf numFmtId="0" fontId="55" fillId="0" borderId="40" xfId="0" applyFont="1" applyFill="1" applyBorder="1" applyAlignment="1">
      <alignment horizontal="left" vertical="center" wrapText="1"/>
    </xf>
    <xf numFmtId="0" fontId="49" fillId="25" borderId="0" xfId="0" applyFont="1" applyFill="1" applyAlignment="1">
      <alignment horizontal="left"/>
    </xf>
    <xf numFmtId="0" fontId="55" fillId="0" borderId="28" xfId="0" applyFont="1" applyFill="1" applyBorder="1" applyAlignment="1">
      <alignment horizontal="center" vertical="center" wrapText="1"/>
    </xf>
    <xf numFmtId="0" fontId="55" fillId="0" borderId="110" xfId="0" applyFont="1" applyFill="1" applyBorder="1" applyAlignment="1">
      <alignment horizontal="center" vertical="center" wrapText="1"/>
    </xf>
    <xf numFmtId="0" fontId="55" fillId="0" borderId="40" xfId="0" applyFont="1" applyFill="1" applyBorder="1" applyAlignment="1">
      <alignment horizontal="center"/>
    </xf>
    <xf numFmtId="49" fontId="55" fillId="0" borderId="41" xfId="0" applyNumberFormat="1" applyFont="1" applyFill="1" applyBorder="1" applyAlignment="1">
      <alignment horizontal="center" vertical="center"/>
    </xf>
    <xf numFmtId="49" fontId="55" fillId="0" borderId="25" xfId="0" applyNumberFormat="1" applyFont="1" applyFill="1" applyBorder="1" applyAlignment="1">
      <alignment horizontal="center" vertical="center"/>
    </xf>
    <xf numFmtId="0" fontId="55" fillId="0" borderId="25" xfId="0" applyFont="1" applyFill="1" applyBorder="1" applyAlignment="1">
      <alignment horizontal="center"/>
    </xf>
    <xf numFmtId="0" fontId="55" fillId="0" borderId="38" xfId="0" applyFont="1" applyFill="1" applyBorder="1" applyAlignment="1">
      <alignment horizontal="center" vertical="center"/>
    </xf>
    <xf numFmtId="0" fontId="55" fillId="0" borderId="39" xfId="0" applyFont="1" applyFill="1" applyBorder="1" applyAlignment="1">
      <alignment horizontal="center" vertical="center"/>
    </xf>
    <xf numFmtId="0" fontId="55" fillId="0" borderId="46" xfId="0" applyFont="1" applyBorder="1" applyAlignment="1">
      <alignment horizontal="center" vertical="center"/>
    </xf>
    <xf numFmtId="0" fontId="55" fillId="0" borderId="40" xfId="0" applyFont="1" applyBorder="1" applyAlignment="1">
      <alignment horizontal="center" vertical="center"/>
    </xf>
    <xf numFmtId="0" fontId="55" fillId="0" borderId="25" xfId="0" applyFont="1" applyBorder="1" applyAlignment="1">
      <alignment horizontal="center" vertical="center"/>
    </xf>
    <xf numFmtId="0" fontId="55" fillId="0" borderId="111" xfId="0" applyFont="1" applyFill="1" applyBorder="1" applyAlignment="1">
      <alignment horizontal="center" vertical="center" wrapText="1"/>
    </xf>
    <xf numFmtId="0" fontId="55" fillId="0" borderId="55" xfId="0" applyFont="1" applyFill="1" applyBorder="1" applyAlignment="1">
      <alignment horizontal="center" vertical="center" wrapText="1"/>
    </xf>
    <xf numFmtId="0" fontId="55" fillId="0" borderId="48" xfId="0" applyFont="1" applyFill="1" applyBorder="1" applyAlignment="1">
      <alignment horizontal="center" vertical="center" wrapText="1"/>
    </xf>
    <xf numFmtId="49" fontId="55" fillId="0" borderId="47" xfId="0" applyNumberFormat="1" applyFont="1" applyFill="1" applyBorder="1" applyAlignment="1">
      <alignment horizontal="center" vertical="center"/>
    </xf>
    <xf numFmtId="49" fontId="55" fillId="0" borderId="26" xfId="0" applyNumberFormat="1" applyFont="1" applyFill="1" applyBorder="1" applyAlignment="1">
      <alignment horizontal="center" vertical="center"/>
    </xf>
    <xf numFmtId="0" fontId="55" fillId="0" borderId="41" xfId="0" applyFont="1" applyBorder="1" applyAlignment="1">
      <alignment horizontal="center" vertical="center" wrapText="1"/>
    </xf>
    <xf numFmtId="0" fontId="55" fillId="0" borderId="25" xfId="0" applyFont="1" applyBorder="1" applyAlignment="1">
      <alignment horizontal="center" vertical="center" wrapText="1"/>
    </xf>
    <xf numFmtId="0" fontId="55" fillId="0" borderId="26" xfId="0" applyFont="1" applyBorder="1" applyAlignment="1">
      <alignment horizontal="center" vertical="center" wrapText="1"/>
    </xf>
    <xf numFmtId="0" fontId="55" fillId="0" borderId="42" xfId="0" applyFont="1" applyBorder="1" applyAlignment="1">
      <alignment horizontal="center" vertical="center" wrapText="1"/>
    </xf>
    <xf numFmtId="49" fontId="55" fillId="0" borderId="47" xfId="0" applyNumberFormat="1" applyFont="1" applyBorder="1" applyAlignment="1">
      <alignment horizontal="center" vertical="center" wrapText="1"/>
    </xf>
    <xf numFmtId="49" fontId="55" fillId="0" borderId="26" xfId="0" applyNumberFormat="1" applyFont="1" applyBorder="1" applyAlignment="1">
      <alignment horizontal="center" vertical="center" wrapText="1"/>
    </xf>
    <xf numFmtId="0" fontId="55" fillId="0" borderId="0" xfId="0" applyFont="1" applyBorder="1" applyAlignment="1">
      <alignment horizontal="center" vertical="center" wrapText="1"/>
    </xf>
    <xf numFmtId="0" fontId="55" fillId="0" borderId="191" xfId="0" applyFont="1" applyBorder="1" applyAlignment="1">
      <alignment horizontal="center" vertical="center" wrapText="1"/>
    </xf>
    <xf numFmtId="0" fontId="55" fillId="0" borderId="46" xfId="0" applyFont="1" applyBorder="1" applyAlignment="1">
      <alignment horizontal="center" wrapText="1"/>
    </xf>
    <xf numFmtId="0" fontId="55" fillId="0" borderId="40" xfId="0" applyFont="1" applyBorder="1" applyAlignment="1">
      <alignment horizontal="center" wrapText="1"/>
    </xf>
    <xf numFmtId="0" fontId="55" fillId="0" borderId="26" xfId="0" applyFont="1" applyBorder="1" applyAlignment="1">
      <alignment horizontal="center" vertical="center"/>
    </xf>
    <xf numFmtId="0" fontId="47" fillId="25" borderId="38" xfId="0" applyFont="1" applyFill="1" applyBorder="1" applyAlignment="1">
      <alignment horizontal="left" vertical="center"/>
    </xf>
    <xf numFmtId="0" fontId="47" fillId="25" borderId="39" xfId="0" applyFont="1" applyFill="1" applyBorder="1" applyAlignment="1">
      <alignment horizontal="left" vertical="center"/>
    </xf>
    <xf numFmtId="0" fontId="55" fillId="25" borderId="38" xfId="0" applyFont="1" applyFill="1" applyBorder="1" applyAlignment="1">
      <alignment horizontal="center" vertical="center"/>
    </xf>
    <xf numFmtId="0" fontId="55" fillId="25" borderId="39" xfId="0" applyFont="1" applyFill="1" applyBorder="1" applyAlignment="1">
      <alignment horizontal="center" vertical="center"/>
    </xf>
    <xf numFmtId="0" fontId="47" fillId="25" borderId="63" xfId="0" applyFont="1" applyFill="1" applyBorder="1" applyAlignment="1">
      <alignment horizontal="left" vertical="center"/>
    </xf>
    <xf numFmtId="0" fontId="47" fillId="25" borderId="62" xfId="0" applyFont="1" applyFill="1" applyBorder="1" applyAlignment="1">
      <alignment horizontal="left" vertical="center"/>
    </xf>
    <xf numFmtId="0" fontId="47" fillId="25" borderId="17" xfId="0" applyFont="1" applyFill="1" applyBorder="1" applyAlignment="1">
      <alignment horizontal="center" vertical="center" wrapText="1"/>
    </xf>
    <xf numFmtId="0" fontId="47" fillId="25" borderId="40" xfId="0" applyFont="1" applyFill="1" applyBorder="1" applyAlignment="1">
      <alignment horizontal="center" vertical="center" wrapText="1"/>
    </xf>
    <xf numFmtId="0" fontId="47" fillId="25" borderId="48" xfId="0" applyFont="1" applyFill="1" applyBorder="1" applyAlignment="1">
      <alignment horizontal="center" vertical="center" wrapText="1"/>
    </xf>
    <xf numFmtId="0" fontId="47" fillId="25" borderId="0" xfId="0" applyFont="1" applyFill="1" applyBorder="1" applyAlignment="1">
      <alignment horizontal="center" vertical="center" wrapText="1"/>
    </xf>
    <xf numFmtId="176" fontId="47" fillId="25" borderId="51" xfId="0" applyNumberFormat="1" applyFont="1" applyFill="1" applyBorder="1" applyAlignment="1">
      <alignment horizontal="center" vertical="center" wrapText="1"/>
    </xf>
    <xf numFmtId="176" fontId="47" fillId="25" borderId="47" xfId="0" applyNumberFormat="1" applyFont="1" applyFill="1" applyBorder="1" applyAlignment="1">
      <alignment horizontal="center" vertical="center" wrapText="1"/>
    </xf>
    <xf numFmtId="176" fontId="47" fillId="25" borderId="26" xfId="0" applyNumberFormat="1" applyFont="1" applyFill="1" applyBorder="1" applyAlignment="1">
      <alignment horizontal="center" vertical="center" wrapText="1"/>
    </xf>
    <xf numFmtId="0" fontId="55" fillId="0" borderId="64" xfId="0" applyFont="1" applyFill="1" applyBorder="1" applyAlignment="1">
      <alignment horizontal="center" vertical="center"/>
    </xf>
    <xf numFmtId="0" fontId="47" fillId="25" borderId="112" xfId="0" applyFont="1" applyFill="1" applyBorder="1" applyAlignment="1">
      <alignment horizontal="left" vertical="center"/>
    </xf>
    <xf numFmtId="0" fontId="47" fillId="25" borderId="44" xfId="0" applyFont="1" applyFill="1" applyBorder="1" applyAlignment="1">
      <alignment horizontal="left" vertical="center"/>
    </xf>
    <xf numFmtId="176" fontId="47" fillId="25" borderId="111" xfId="0" applyNumberFormat="1" applyFont="1" applyFill="1" applyBorder="1" applyAlignment="1">
      <alignment horizontal="right" vertical="center" wrapText="1"/>
    </xf>
    <xf numFmtId="176" fontId="47" fillId="25" borderId="64" xfId="0" applyNumberFormat="1" applyFont="1" applyFill="1" applyBorder="1" applyAlignment="1">
      <alignment horizontal="right" vertical="center" wrapText="1"/>
    </xf>
    <xf numFmtId="176" fontId="47" fillId="25" borderId="46" xfId="0" applyNumberFormat="1" applyFont="1" applyFill="1" applyBorder="1" applyAlignment="1">
      <alignment horizontal="right" vertical="center" wrapText="1"/>
    </xf>
    <xf numFmtId="0" fontId="47" fillId="25" borderId="49" xfId="0" applyFont="1" applyFill="1" applyBorder="1" applyAlignment="1">
      <alignment horizontal="left" vertical="center"/>
    </xf>
    <xf numFmtId="0" fontId="47" fillId="25" borderId="24" xfId="0" applyFont="1" applyFill="1" applyBorder="1" applyAlignment="1">
      <alignment horizontal="left" vertical="center"/>
    </xf>
    <xf numFmtId="0" fontId="47" fillId="25" borderId="22" xfId="0" applyFont="1" applyFill="1" applyBorder="1" applyAlignment="1">
      <alignment horizontal="left" vertical="center"/>
    </xf>
    <xf numFmtId="0" fontId="52" fillId="25" borderId="38" xfId="0" applyFont="1" applyFill="1" applyBorder="1" applyAlignment="1">
      <alignment horizontal="center" vertical="center"/>
    </xf>
    <xf numFmtId="0" fontId="52" fillId="25" borderId="39" xfId="0" applyFont="1" applyFill="1" applyBorder="1" applyAlignment="1">
      <alignment horizontal="center" vertical="center"/>
    </xf>
    <xf numFmtId="0" fontId="47" fillId="25" borderId="25" xfId="0" applyFont="1" applyFill="1" applyBorder="1" applyAlignment="1">
      <alignment horizontal="center" vertical="center" wrapText="1"/>
    </xf>
    <xf numFmtId="0" fontId="47" fillId="25" borderId="38" xfId="0" applyFont="1" applyFill="1" applyBorder="1" applyAlignment="1">
      <alignment horizontal="center" vertical="center"/>
    </xf>
    <xf numFmtId="0" fontId="47" fillId="25" borderId="39" xfId="0" applyFont="1" applyFill="1" applyBorder="1" applyAlignment="1">
      <alignment horizontal="center" vertical="center"/>
    </xf>
    <xf numFmtId="0" fontId="55" fillId="0" borderId="33" xfId="0" applyFont="1" applyFill="1" applyBorder="1" applyAlignment="1">
      <alignment horizontal="left" wrapText="1"/>
    </xf>
    <xf numFmtId="17" fontId="55" fillId="0" borderId="46" xfId="0" applyNumberFormat="1" applyFont="1" applyFill="1" applyBorder="1" applyAlignment="1">
      <alignment horizontal="center"/>
    </xf>
    <xf numFmtId="17" fontId="55" fillId="0" borderId="40" xfId="0" applyNumberFormat="1" applyFont="1" applyFill="1" applyBorder="1" applyAlignment="1">
      <alignment horizontal="center"/>
    </xf>
    <xf numFmtId="17" fontId="55" fillId="0" borderId="25" xfId="0" applyNumberFormat="1" applyFont="1" applyFill="1" applyBorder="1" applyAlignment="1">
      <alignment horizontal="center"/>
    </xf>
    <xf numFmtId="0" fontId="47" fillId="25" borderId="24" xfId="0" applyFont="1" applyFill="1" applyBorder="1" applyAlignment="1">
      <alignment horizontal="left" vertical="center" wrapText="1"/>
    </xf>
    <xf numFmtId="0" fontId="47" fillId="25" borderId="15" xfId="0" applyFont="1" applyFill="1" applyBorder="1" applyAlignment="1">
      <alignment horizontal="left" vertical="center" wrapText="1"/>
    </xf>
    <xf numFmtId="0" fontId="47" fillId="25" borderId="22" xfId="0" applyFont="1" applyFill="1" applyBorder="1" applyAlignment="1">
      <alignment horizontal="left" vertical="center" wrapText="1"/>
    </xf>
    <xf numFmtId="0" fontId="47" fillId="25" borderId="51" xfId="0" applyFont="1" applyFill="1" applyBorder="1" applyAlignment="1">
      <alignment horizontal="center" vertical="center" wrapText="1"/>
    </xf>
    <xf numFmtId="0" fontId="47" fillId="25" borderId="26" xfId="0" applyFont="1" applyFill="1" applyBorder="1" applyAlignment="1">
      <alignment horizontal="center" vertical="center" wrapText="1"/>
    </xf>
    <xf numFmtId="0" fontId="47" fillId="25" borderId="63" xfId="0" applyFont="1" applyFill="1" applyBorder="1" applyAlignment="1">
      <alignment horizontal="left" vertical="center" wrapText="1"/>
    </xf>
    <xf numFmtId="0" fontId="47" fillId="25" borderId="62" xfId="0" applyFont="1" applyFill="1" applyBorder="1" applyAlignment="1">
      <alignment horizontal="left" vertical="center" wrapText="1"/>
    </xf>
    <xf numFmtId="0" fontId="47" fillId="25" borderId="51" xfId="0" applyFont="1" applyFill="1" applyBorder="1" applyAlignment="1">
      <alignment horizontal="center" vertical="center"/>
    </xf>
    <xf numFmtId="0" fontId="47" fillId="25" borderId="26" xfId="0" applyFont="1" applyFill="1" applyBorder="1" applyAlignment="1">
      <alignment horizontal="center" vertical="center"/>
    </xf>
    <xf numFmtId="0" fontId="47" fillId="25" borderId="37" xfId="0" applyFont="1" applyFill="1" applyBorder="1" applyAlignment="1">
      <alignment horizontal="left" vertical="center"/>
    </xf>
    <xf numFmtId="0" fontId="47" fillId="25" borderId="49" xfId="0" applyFont="1" applyFill="1" applyBorder="1" applyAlignment="1">
      <alignment horizontal="left" vertical="center" wrapText="1"/>
    </xf>
    <xf numFmtId="0" fontId="47" fillId="25" borderId="21" xfId="0" applyFont="1" applyFill="1" applyBorder="1" applyAlignment="1">
      <alignment horizontal="left" vertical="center" wrapText="1"/>
    </xf>
    <xf numFmtId="0" fontId="47" fillId="25" borderId="16" xfId="0" applyFont="1" applyFill="1" applyBorder="1" applyAlignment="1">
      <alignment horizontal="left" vertical="center" wrapText="1"/>
    </xf>
    <xf numFmtId="0" fontId="47" fillId="25" borderId="19" xfId="0" applyFont="1" applyFill="1" applyBorder="1" applyAlignment="1">
      <alignment horizontal="left" vertical="center" wrapText="1"/>
    </xf>
    <xf numFmtId="0" fontId="55" fillId="25" borderId="0" xfId="0" applyFont="1" applyFill="1" applyBorder="1" applyAlignment="1">
      <alignment horizontal="center" vertical="center" wrapText="1"/>
    </xf>
    <xf numFmtId="0" fontId="55" fillId="25" borderId="41" xfId="0" applyFont="1" applyFill="1" applyBorder="1" applyAlignment="1">
      <alignment horizontal="center" vertical="center" wrapText="1"/>
    </xf>
    <xf numFmtId="0" fontId="55" fillId="25" borderId="64" xfId="0" applyFont="1" applyFill="1" applyBorder="1" applyAlignment="1">
      <alignment horizontal="center" vertical="center" wrapText="1"/>
    </xf>
    <xf numFmtId="0" fontId="55" fillId="25" borderId="39" xfId="0" applyFont="1" applyFill="1" applyBorder="1" applyAlignment="1">
      <alignment horizontal="center" vertical="center" wrapText="1"/>
    </xf>
    <xf numFmtId="0" fontId="55" fillId="25" borderId="37" xfId="0" applyFont="1" applyFill="1" applyBorder="1" applyAlignment="1">
      <alignment horizontal="right" vertical="center" wrapText="1" indent="1"/>
    </xf>
    <xf numFmtId="0" fontId="55" fillId="25" borderId="38" xfId="0" applyFont="1" applyFill="1" applyBorder="1" applyAlignment="1">
      <alignment horizontal="right" vertical="center" wrapText="1" indent="1"/>
    </xf>
    <xf numFmtId="0" fontId="47" fillId="25" borderId="112" xfId="0" applyFont="1" applyFill="1" applyBorder="1" applyAlignment="1">
      <alignment horizontal="left" vertical="center" wrapText="1"/>
    </xf>
    <xf numFmtId="0" fontId="47" fillId="25" borderId="45" xfId="0" applyFont="1" applyFill="1" applyBorder="1" applyAlignment="1">
      <alignment horizontal="left" vertical="center" wrapText="1"/>
    </xf>
    <xf numFmtId="0" fontId="47" fillId="25" borderId="44" xfId="0" applyFont="1" applyFill="1" applyBorder="1" applyAlignment="1">
      <alignment horizontal="left" vertical="center" wrapText="1"/>
    </xf>
    <xf numFmtId="0" fontId="55" fillId="25" borderId="40" xfId="0" applyFont="1" applyFill="1" applyBorder="1" applyAlignment="1">
      <alignment horizontal="center" vertical="center" wrapText="1"/>
    </xf>
    <xf numFmtId="0" fontId="55" fillId="25" borderId="25" xfId="0" applyFont="1" applyFill="1" applyBorder="1" applyAlignment="1">
      <alignment horizontal="center" vertical="center" wrapText="1"/>
    </xf>
    <xf numFmtId="0" fontId="55" fillId="25" borderId="46" xfId="0" applyFont="1" applyFill="1" applyBorder="1" applyAlignment="1">
      <alignment horizontal="center" vertical="center" wrapText="1"/>
    </xf>
    <xf numFmtId="0" fontId="55" fillId="25" borderId="50" xfId="0" applyFont="1" applyFill="1" applyBorder="1" applyAlignment="1">
      <alignment horizontal="center" vertical="center" wrapText="1"/>
    </xf>
    <xf numFmtId="0" fontId="55" fillId="25" borderId="41" xfId="0" applyFont="1" applyFill="1" applyBorder="1" applyAlignment="1">
      <alignment horizontal="center" vertical="center"/>
    </xf>
    <xf numFmtId="0" fontId="55" fillId="25" borderId="25" xfId="0" applyFont="1" applyFill="1" applyBorder="1" applyAlignment="1">
      <alignment horizontal="center" vertical="center"/>
    </xf>
    <xf numFmtId="0" fontId="55" fillId="25" borderId="47" xfId="0" applyFont="1" applyFill="1" applyBorder="1" applyAlignment="1">
      <alignment horizontal="center" vertical="center" wrapText="1"/>
    </xf>
    <xf numFmtId="0" fontId="55" fillId="25" borderId="26" xfId="0" applyFont="1" applyFill="1" applyBorder="1" applyAlignment="1">
      <alignment horizontal="center" vertical="center" wrapText="1"/>
    </xf>
    <xf numFmtId="0" fontId="55" fillId="25" borderId="116" xfId="0" applyFont="1" applyFill="1" applyBorder="1" applyAlignment="1">
      <alignment horizontal="center" vertical="center"/>
    </xf>
    <xf numFmtId="0" fontId="55" fillId="25" borderId="115" xfId="0" applyFont="1" applyFill="1" applyBorder="1" applyAlignment="1">
      <alignment horizontal="center" vertical="center"/>
    </xf>
    <xf numFmtId="0" fontId="55" fillId="25" borderId="117" xfId="0" applyFont="1" applyFill="1" applyBorder="1" applyAlignment="1">
      <alignment horizontal="center" vertical="center" wrapText="1"/>
    </xf>
    <xf numFmtId="0" fontId="55" fillId="25" borderId="27" xfId="0" applyFont="1" applyFill="1" applyBorder="1" applyAlignment="1">
      <alignment horizontal="center" vertical="center" wrapText="1"/>
    </xf>
    <xf numFmtId="0" fontId="55" fillId="25" borderId="26" xfId="0" applyFont="1" applyFill="1" applyBorder="1" applyAlignment="1">
      <alignment horizontal="center"/>
    </xf>
    <xf numFmtId="0" fontId="55" fillId="25" borderId="46" xfId="0" applyFont="1" applyFill="1" applyBorder="1" applyAlignment="1">
      <alignment horizontal="center"/>
    </xf>
    <xf numFmtId="167" fontId="55" fillId="25" borderId="47" xfId="33" applyNumberFormat="1" applyFont="1" applyFill="1" applyBorder="1" applyAlignment="1">
      <alignment horizontal="center" vertical="center"/>
    </xf>
    <xf numFmtId="167" fontId="55" fillId="25" borderId="26" xfId="33" applyNumberFormat="1" applyFont="1" applyFill="1" applyBorder="1" applyAlignment="1">
      <alignment horizontal="center" vertical="center"/>
    </xf>
    <xf numFmtId="0" fontId="55" fillId="25" borderId="119" xfId="0" applyFont="1" applyFill="1" applyBorder="1" applyAlignment="1">
      <alignment horizontal="center" vertical="center"/>
    </xf>
    <xf numFmtId="0" fontId="55" fillId="25" borderId="114" xfId="0" applyFont="1" applyFill="1" applyBorder="1" applyAlignment="1">
      <alignment horizontal="center" vertical="center"/>
    </xf>
    <xf numFmtId="0" fontId="55" fillId="25" borderId="105" xfId="0" applyFont="1" applyFill="1" applyBorder="1" applyAlignment="1">
      <alignment horizontal="center" vertical="center"/>
    </xf>
    <xf numFmtId="3" fontId="55" fillId="25" borderId="46" xfId="0" applyNumberFormat="1" applyFont="1" applyFill="1" applyBorder="1" applyAlignment="1">
      <alignment horizontal="center" vertical="center" wrapText="1"/>
    </xf>
    <xf numFmtId="3" fontId="55" fillId="25" borderId="25" xfId="0" applyNumberFormat="1" applyFont="1" applyFill="1" applyBorder="1" applyAlignment="1">
      <alignment horizontal="center" vertical="center" wrapText="1"/>
    </xf>
    <xf numFmtId="3" fontId="55" fillId="25" borderId="40" xfId="0" applyNumberFormat="1" applyFont="1" applyFill="1" applyBorder="1" applyAlignment="1">
      <alignment horizontal="center" vertical="center" wrapText="1"/>
    </xf>
    <xf numFmtId="3" fontId="55" fillId="25" borderId="41" xfId="0" applyNumberFormat="1" applyFont="1" applyFill="1" applyBorder="1" applyAlignment="1">
      <alignment horizontal="center" vertical="center"/>
    </xf>
    <xf numFmtId="3" fontId="55" fillId="25" borderId="25" xfId="0" applyNumberFormat="1" applyFont="1" applyFill="1" applyBorder="1" applyAlignment="1">
      <alignment horizontal="center" vertical="center"/>
    </xf>
    <xf numFmtId="3" fontId="55" fillId="25" borderId="47" xfId="0" applyNumberFormat="1" applyFont="1" applyFill="1" applyBorder="1" applyAlignment="1">
      <alignment horizontal="center" vertical="center" wrapText="1"/>
    </xf>
    <xf numFmtId="3" fontId="55" fillId="25" borderId="26" xfId="0" applyNumberFormat="1" applyFont="1" applyFill="1" applyBorder="1" applyAlignment="1">
      <alignment horizontal="center" vertical="center" wrapText="1"/>
    </xf>
    <xf numFmtId="0" fontId="46" fillId="25" borderId="0" xfId="0" applyFont="1" applyFill="1" applyBorder="1" applyAlignment="1">
      <alignment horizontal="center"/>
    </xf>
    <xf numFmtId="0" fontId="85" fillId="32" borderId="37" xfId="0" applyFont="1" applyFill="1" applyBorder="1" applyAlignment="1">
      <alignment horizontal="center" vertical="center" wrapText="1"/>
    </xf>
    <xf numFmtId="0" fontId="85" fillId="32" borderId="38" xfId="0" applyFont="1" applyFill="1" applyBorder="1" applyAlignment="1">
      <alignment horizontal="center" vertical="center" wrapText="1"/>
    </xf>
    <xf numFmtId="0" fontId="84" fillId="0" borderId="39" xfId="0" applyFont="1" applyBorder="1" applyAlignment="1">
      <alignment horizontal="center" vertical="center" wrapText="1"/>
    </xf>
    <xf numFmtId="0" fontId="55" fillId="25" borderId="47" xfId="0" applyFont="1" applyFill="1" applyBorder="1" applyAlignment="1">
      <alignment horizontal="center" vertical="center"/>
    </xf>
    <xf numFmtId="0" fontId="55" fillId="25" borderId="26" xfId="0" applyFont="1" applyFill="1" applyBorder="1" applyAlignment="1">
      <alignment horizontal="center" vertical="center"/>
    </xf>
    <xf numFmtId="0" fontId="55" fillId="25" borderId="37" xfId="0" applyFont="1" applyFill="1" applyBorder="1" applyAlignment="1">
      <alignment horizontal="center" vertical="center"/>
    </xf>
    <xf numFmtId="0" fontId="55" fillId="25" borderId="51" xfId="0" applyFont="1" applyFill="1" applyBorder="1" applyAlignment="1" applyProtection="1">
      <alignment horizontal="center" vertical="center" wrapText="1"/>
    </xf>
    <xf numFmtId="0" fontId="55" fillId="25" borderId="26" xfId="0" applyFont="1" applyFill="1" applyBorder="1" applyAlignment="1" applyProtection="1">
      <alignment horizontal="center" vertical="center" wrapText="1"/>
    </xf>
    <xf numFmtId="0" fontId="55" fillId="25" borderId="111" xfId="0" applyFont="1" applyFill="1" applyBorder="1" applyAlignment="1" applyProtection="1">
      <alignment horizontal="center" vertical="center" wrapText="1"/>
    </xf>
    <xf numFmtId="0" fontId="55" fillId="25" borderId="46" xfId="0" applyFont="1" applyFill="1" applyBorder="1" applyAlignment="1" applyProtection="1">
      <alignment horizontal="center" vertical="center" wrapText="1"/>
    </xf>
    <xf numFmtId="0" fontId="55" fillId="25" borderId="40" xfId="0" applyFont="1" applyFill="1" applyBorder="1" applyAlignment="1">
      <alignment horizontal="center"/>
    </xf>
    <xf numFmtId="0" fontId="55" fillId="25" borderId="37" xfId="0" applyFont="1" applyFill="1" applyBorder="1" applyAlignment="1">
      <alignment horizontal="center"/>
    </xf>
    <xf numFmtId="0" fontId="55" fillId="25" borderId="38" xfId="0" applyFont="1" applyFill="1" applyBorder="1" applyAlignment="1">
      <alignment horizontal="center"/>
    </xf>
    <xf numFmtId="0" fontId="55" fillId="25" borderId="39" xfId="0" applyFont="1" applyFill="1" applyBorder="1" applyAlignment="1">
      <alignment horizontal="center"/>
    </xf>
    <xf numFmtId="0" fontId="47" fillId="25" borderId="157" xfId="0" applyFont="1" applyFill="1" applyBorder="1" applyAlignment="1">
      <alignment horizontal="center" vertical="center" wrapText="1"/>
    </xf>
    <xf numFmtId="0" fontId="47" fillId="25" borderId="133" xfId="0" applyFont="1" applyFill="1" applyBorder="1" applyAlignment="1">
      <alignment horizontal="center" vertical="center" wrapText="1"/>
    </xf>
    <xf numFmtId="0" fontId="47" fillId="25" borderId="158" xfId="0" applyFont="1" applyFill="1" applyBorder="1" applyAlignment="1">
      <alignment horizontal="center" vertical="center" wrapText="1"/>
    </xf>
    <xf numFmtId="0" fontId="47" fillId="25" borderId="134" xfId="0" applyFont="1" applyFill="1" applyBorder="1" applyAlignment="1">
      <alignment horizontal="left" vertical="center"/>
    </xf>
    <xf numFmtId="0" fontId="47" fillId="25" borderId="136" xfId="0" applyFont="1" applyFill="1" applyBorder="1" applyAlignment="1">
      <alignment horizontal="left" vertical="center"/>
    </xf>
    <xf numFmtId="0" fontId="55" fillId="0" borderId="38" xfId="0" applyFont="1" applyBorder="1" applyAlignment="1">
      <alignment horizontal="center" vertical="center" wrapText="1"/>
    </xf>
    <xf numFmtId="0" fontId="55" fillId="0" borderId="39" xfId="0" applyFont="1" applyBorder="1" applyAlignment="1">
      <alignment horizontal="center" vertical="center" wrapText="1"/>
    </xf>
    <xf numFmtId="0" fontId="55" fillId="0" borderId="37" xfId="0" applyFont="1" applyBorder="1" applyAlignment="1">
      <alignment horizontal="center" vertical="center" wrapText="1"/>
    </xf>
    <xf numFmtId="0" fontId="55" fillId="0" borderId="37" xfId="0" applyFont="1" applyBorder="1" applyAlignment="1">
      <alignment horizontal="right" vertical="center" wrapText="1" indent="1"/>
    </xf>
    <xf numFmtId="0" fontId="55" fillId="0" borderId="38" xfId="0" applyFont="1" applyBorder="1" applyAlignment="1">
      <alignment horizontal="right" vertical="center" wrapText="1" indent="1"/>
    </xf>
    <xf numFmtId="0" fontId="3" fillId="0" borderId="0" xfId="0" applyFont="1" applyAlignment="1">
      <alignment horizontal="justify" vertical="justify"/>
    </xf>
    <xf numFmtId="1" fontId="55" fillId="25" borderId="41" xfId="0" applyNumberFormat="1" applyFont="1" applyFill="1" applyBorder="1" applyAlignment="1" applyProtection="1">
      <alignment horizontal="center" vertical="center" wrapText="1"/>
      <protection locked="0"/>
    </xf>
    <xf numFmtId="1" fontId="55" fillId="25" borderId="25" xfId="0" applyNumberFormat="1" applyFont="1" applyFill="1" applyBorder="1" applyAlignment="1" applyProtection="1">
      <alignment horizontal="center" vertical="center" wrapText="1"/>
      <protection locked="0"/>
    </xf>
    <xf numFmtId="171" fontId="55" fillId="25" borderId="47" xfId="0" applyNumberFormat="1" applyFont="1" applyFill="1" applyBorder="1" applyAlignment="1" applyProtection="1">
      <alignment horizontal="center" vertical="center" wrapText="1"/>
      <protection locked="0"/>
    </xf>
    <xf numFmtId="171" fontId="55" fillId="25" borderId="26" xfId="0" applyNumberFormat="1" applyFont="1" applyFill="1" applyBorder="1" applyAlignment="1" applyProtection="1">
      <alignment horizontal="center" vertical="center" wrapText="1"/>
      <protection locked="0"/>
    </xf>
    <xf numFmtId="0" fontId="55" fillId="0" borderId="40" xfId="0" applyFont="1" applyFill="1" applyBorder="1" applyAlignment="1">
      <alignment horizontal="left" vertical="top" wrapText="1"/>
    </xf>
    <xf numFmtId="17" fontId="55" fillId="0" borderId="46" xfId="0" applyNumberFormat="1" applyFont="1" applyFill="1" applyBorder="1" applyAlignment="1">
      <alignment horizontal="right" indent="1"/>
    </xf>
    <xf numFmtId="17" fontId="55" fillId="0" borderId="40" xfId="0" applyNumberFormat="1" applyFont="1" applyFill="1" applyBorder="1" applyAlignment="1">
      <alignment horizontal="right" indent="1"/>
    </xf>
    <xf numFmtId="17" fontId="55" fillId="0" borderId="25" xfId="0" applyNumberFormat="1" applyFont="1" applyFill="1" applyBorder="1" applyAlignment="1">
      <alignment horizontal="right" indent="1"/>
    </xf>
    <xf numFmtId="17" fontId="55" fillId="0" borderId="40" xfId="0" quotePrefix="1" applyNumberFormat="1" applyFont="1" applyFill="1" applyBorder="1" applyAlignment="1">
      <alignment horizontal="center" vertical="center" wrapText="1"/>
    </xf>
    <xf numFmtId="17" fontId="55" fillId="0" borderId="25" xfId="0" quotePrefix="1" applyNumberFormat="1" applyFont="1" applyFill="1" applyBorder="1" applyAlignment="1">
      <alignment horizontal="center" vertical="center" wrapText="1"/>
    </xf>
    <xf numFmtId="17" fontId="55" fillId="0" borderId="46" xfId="0" quotePrefix="1" applyNumberFormat="1" applyFont="1" applyFill="1" applyBorder="1" applyAlignment="1">
      <alignment horizontal="center" vertical="center" wrapText="1"/>
    </xf>
  </cellXfs>
  <cellStyles count="66">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álculo 2" xfId="53"/>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ntrada 2" xfId="54"/>
    <cellStyle name="Hipervínculo" xfId="31" builtinId="8"/>
    <cellStyle name="Incorrecto" xfId="32" builtinId="27" customBuiltin="1"/>
    <cellStyle name="Millares" xfId="33" builtinId="3"/>
    <cellStyle name="Millares 2" xfId="51"/>
    <cellStyle name="Millares 2 2" xfId="65"/>
    <cellStyle name="Millares 2 3" xfId="63"/>
    <cellStyle name="Millares 3" xfId="55"/>
    <cellStyle name="Millares 4" xfId="34"/>
    <cellStyle name="Millares 4 2" xfId="56"/>
    <cellStyle name="Moneda" xfId="49" builtinId="4"/>
    <cellStyle name="Moneda 2" xfId="61"/>
    <cellStyle name="Neutral" xfId="35" builtinId="28" customBuiltin="1"/>
    <cellStyle name="Normal" xfId="0" builtinId="0"/>
    <cellStyle name="Normal 2" xfId="36"/>
    <cellStyle name="Normal 2 2" xfId="37"/>
    <cellStyle name="Normal 2 2 2" xfId="57"/>
    <cellStyle name="Normal 2 3" xfId="52"/>
    <cellStyle name="Normal 3" xfId="50"/>
    <cellStyle name="Normal 3 2" xfId="64"/>
    <cellStyle name="Normal 3 3" xfId="62"/>
    <cellStyle name="Normal_CUA6" xfId="38"/>
    <cellStyle name="Normal_PC max - Art  26" xfId="39"/>
    <cellStyle name="Notas" xfId="40" builtinId="10" customBuiltin="1"/>
    <cellStyle name="Notas 2" xfId="58"/>
    <cellStyle name="Porcentaje" xfId="41" builtinId="5"/>
    <cellStyle name="Salida" xfId="42" builtinId="21" customBuiltin="1"/>
    <cellStyle name="Salida 2" xfId="59"/>
    <cellStyle name="Texto de advertencia" xfId="43" builtinId="11" customBuiltin="1"/>
    <cellStyle name="Texto explicativo" xfId="44" builtinId="53" customBuiltin="1"/>
    <cellStyle name="Título" xfId="45" builtinId="15" customBuiltin="1"/>
    <cellStyle name="Título 2" xfId="46" builtinId="17" customBuiltin="1"/>
    <cellStyle name="Título 3" xfId="47" builtinId="18" customBuiltin="1"/>
    <cellStyle name="Total" xfId="48" builtinId="25" customBuiltin="1"/>
    <cellStyle name="Total 2" xfId="60"/>
  </cellStyles>
  <dxfs count="0"/>
  <tableStyles count="0" defaultTableStyle="TableStyleMedium9"/>
  <colors>
    <mruColors>
      <color rgb="FF66CCFF"/>
      <color rgb="FFA7E8FF"/>
      <color rgb="FFCCFFFF"/>
      <color rgb="FFBDD6FF"/>
      <color rgb="FFCCECFF"/>
      <color rgb="FF99CCFF"/>
      <color rgb="FF1737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816850213311"/>
          <c:y val="7.3787897255877102E-2"/>
          <c:w val="0.79093487025461995"/>
          <c:h val="0.74291671745366195"/>
        </c:manualLayout>
      </c:layout>
      <c:barChart>
        <c:barDir val="col"/>
        <c:grouping val="stacked"/>
        <c:varyColors val="0"/>
        <c:ser>
          <c:idx val="0"/>
          <c:order val="0"/>
          <c:tx>
            <c:strRef>
              <c:f>'1.1.1.b Gráficos'!$S$6</c:f>
              <c:strCache>
                <c:ptCount val="1"/>
                <c:pt idx="0">
                  <c:v>Demora en el pago hasta 12 meses</c:v>
                </c:pt>
              </c:strCache>
            </c:strRef>
          </c:tx>
          <c:spPr>
            <a:solidFill>
              <a:srgbClr val="0070C0"/>
            </a:solidFill>
            <a:ln>
              <a:solidFill>
                <a:schemeClr val="tx1"/>
              </a:solidFill>
            </a:ln>
            <a:effectLst/>
          </c:spPr>
          <c:invertIfNegative val="0"/>
          <c:cat>
            <c:numRef>
              <c:f>'1.1.1.b Gráficos'!$Q$12:$Q$31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'1.1.1.b Gráficos'!$S$12:$S$31</c:f>
              <c:numCache>
                <c:formatCode>#,##0</c:formatCode>
                <c:ptCount val="20"/>
                <c:pt idx="0">
                  <c:v>28465</c:v>
                </c:pt>
                <c:pt idx="1">
                  <c:v>31000</c:v>
                </c:pt>
                <c:pt idx="2">
                  <c:v>35164</c:v>
                </c:pt>
                <c:pt idx="3">
                  <c:v>39436</c:v>
                </c:pt>
                <c:pt idx="4">
                  <c:v>40985</c:v>
                </c:pt>
                <c:pt idx="5">
                  <c:v>52173</c:v>
                </c:pt>
                <c:pt idx="6">
                  <c:v>69014</c:v>
                </c:pt>
                <c:pt idx="7">
                  <c:v>136491</c:v>
                </c:pt>
                <c:pt idx="8">
                  <c:v>196333</c:v>
                </c:pt>
                <c:pt idx="9">
                  <c:v>233988</c:v>
                </c:pt>
                <c:pt idx="10">
                  <c:v>266314</c:v>
                </c:pt>
                <c:pt idx="11">
                  <c:v>311966</c:v>
                </c:pt>
                <c:pt idx="12">
                  <c:v>320020</c:v>
                </c:pt>
                <c:pt idx="13">
                  <c:v>334590</c:v>
                </c:pt>
                <c:pt idx="14">
                  <c:v>383539</c:v>
                </c:pt>
                <c:pt idx="15">
                  <c:v>409108</c:v>
                </c:pt>
                <c:pt idx="16">
                  <c:v>397219</c:v>
                </c:pt>
                <c:pt idx="17">
                  <c:v>404439</c:v>
                </c:pt>
                <c:pt idx="18">
                  <c:v>417002</c:v>
                </c:pt>
                <c:pt idx="19">
                  <c:v>430684</c:v>
                </c:pt>
              </c:numCache>
            </c:numRef>
          </c:val>
        </c:ser>
        <c:ser>
          <c:idx val="1"/>
          <c:order val="1"/>
          <c:tx>
            <c:strRef>
              <c:f>'1.1.1.b Gráficos'!$T$6</c:f>
              <c:strCache>
                <c:ptCount val="1"/>
                <c:pt idx="0">
                  <c:v>Demora en el pago más de 12 meses</c:v>
                </c:pt>
              </c:strCache>
            </c:strRef>
          </c:tx>
          <c:spPr>
            <a:solidFill>
              <a:srgbClr val="00B0F0"/>
            </a:solidFill>
            <a:ln>
              <a:solidFill>
                <a:schemeClr val="tx1"/>
              </a:solidFill>
            </a:ln>
            <a:effectLst/>
          </c:spPr>
          <c:invertIfNegative val="0"/>
          <c:cat>
            <c:numRef>
              <c:f>'1.1.1.b Gráficos'!$Q$12:$Q$31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'1.1.1.b Gráficos'!$T$12:$T$31</c:f>
              <c:numCache>
                <c:formatCode>_ * #,##0_ ;_ * \-#,##0_ ;_ * "-"??_ ;_ @_ </c:formatCode>
                <c:ptCount val="20"/>
                <c:pt idx="0">
                  <c:v>29982</c:v>
                </c:pt>
                <c:pt idx="1">
                  <c:v>150114</c:v>
                </c:pt>
                <c:pt idx="2">
                  <c:v>184316</c:v>
                </c:pt>
                <c:pt idx="3">
                  <c:v>136191</c:v>
                </c:pt>
                <c:pt idx="4">
                  <c:v>90093</c:v>
                </c:pt>
                <c:pt idx="5">
                  <c:v>41411</c:v>
                </c:pt>
                <c:pt idx="6">
                  <c:v>38838</c:v>
                </c:pt>
                <c:pt idx="7">
                  <c:v>65955</c:v>
                </c:pt>
                <c:pt idx="8">
                  <c:v>80339</c:v>
                </c:pt>
                <c:pt idx="9">
                  <c:v>86254</c:v>
                </c:pt>
                <c:pt idx="10">
                  <c:v>85821</c:v>
                </c:pt>
                <c:pt idx="11">
                  <c:v>62488</c:v>
                </c:pt>
                <c:pt idx="12">
                  <c:v>48687</c:v>
                </c:pt>
                <c:pt idx="13">
                  <c:v>32787</c:v>
                </c:pt>
                <c:pt idx="14">
                  <c:v>14624</c:v>
                </c:pt>
                <c:pt idx="15">
                  <c:v>8344</c:v>
                </c:pt>
                <c:pt idx="16">
                  <c:v>10323</c:v>
                </c:pt>
                <c:pt idx="17">
                  <c:v>9560</c:v>
                </c:pt>
                <c:pt idx="18">
                  <c:v>7065</c:v>
                </c:pt>
                <c:pt idx="19">
                  <c:v>2398</c:v>
                </c:pt>
              </c:numCache>
            </c:numRef>
          </c:val>
        </c:ser>
        <c:dLbls>
          <c:showLegendKey val="0"/>
          <c:showVal val="0"/>
          <c:showCatName val="0"/>
          <c:showSerName val="0"/>
          <c:showPercent val="0"/>
          <c:showBubbleSize val="0"/>
        </c:dLbls>
        <c:gapWidth val="25"/>
        <c:overlap val="100"/>
        <c:axId val="339258416"/>
        <c:axId val="339258976"/>
      </c:barChart>
      <c:catAx>
        <c:axId val="339258416"/>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 devengado</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39258976"/>
        <c:crosses val="autoZero"/>
        <c:auto val="1"/>
        <c:lblAlgn val="ctr"/>
        <c:lblOffset val="100"/>
        <c:noMultiLvlLbl val="0"/>
      </c:catAx>
      <c:valAx>
        <c:axId val="339258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Aportantes</a:t>
                </a:r>
              </a:p>
            </c:rich>
          </c:tx>
          <c:layout>
            <c:manualLayout>
              <c:xMode val="edge"/>
              <c:yMode val="edge"/>
              <c:x val="8.8804105672358E-3"/>
              <c:y val="0.191859534799529"/>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39258416"/>
        <c:crosses val="autoZero"/>
        <c:crossBetween val="between"/>
      </c:valAx>
      <c:spPr>
        <a:noFill/>
        <a:ln>
          <a:noFill/>
        </a:ln>
        <a:effectLst/>
      </c:spPr>
    </c:plotArea>
    <c:legend>
      <c:legendPos val="t"/>
      <c:layout>
        <c:manualLayout>
          <c:xMode val="edge"/>
          <c:yMode val="edge"/>
          <c:x val="0.17269745920935101"/>
          <c:y val="7.8431372549019607E-2"/>
          <c:w val="0.377772005303461"/>
          <c:h val="0.170768757353607"/>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39875170242899"/>
          <c:y val="7.3787897255877102E-2"/>
          <c:w val="0.78635296876550198"/>
          <c:h val="0.74291671745366195"/>
        </c:manualLayout>
      </c:layout>
      <c:barChart>
        <c:barDir val="col"/>
        <c:grouping val="stacked"/>
        <c:varyColors val="0"/>
        <c:ser>
          <c:idx val="0"/>
          <c:order val="0"/>
          <c:tx>
            <c:strRef>
              <c:f>'1.1.1.b Gráficos'!$S$6</c:f>
              <c:strCache>
                <c:ptCount val="1"/>
                <c:pt idx="0">
                  <c:v>Demora en el pago hasta 12 meses</c:v>
                </c:pt>
              </c:strCache>
            </c:strRef>
          </c:tx>
          <c:spPr>
            <a:solidFill>
              <a:srgbClr val="0070C0"/>
            </a:solidFill>
            <a:ln>
              <a:solidFill>
                <a:schemeClr val="tx1"/>
              </a:solidFill>
            </a:ln>
            <a:effectLst/>
          </c:spPr>
          <c:invertIfNegative val="0"/>
          <c:cat>
            <c:numRef>
              <c:f>'1.1.1.b Gráficos'!$Q$7:$Q$31</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'1.1.1.b Gráficos'!$R$7:$R$31</c:f>
              <c:numCache>
                <c:formatCode>#,##0</c:formatCode>
                <c:ptCount val="25"/>
                <c:pt idx="0">
                  <c:v>3641901</c:v>
                </c:pt>
                <c:pt idx="1">
                  <c:v>3540940</c:v>
                </c:pt>
                <c:pt idx="2">
                  <c:v>3664685</c:v>
                </c:pt>
                <c:pt idx="3">
                  <c:v>4018784</c:v>
                </c:pt>
                <c:pt idx="4">
                  <c:v>4252602</c:v>
                </c:pt>
                <c:pt idx="5">
                  <c:v>4374279</c:v>
                </c:pt>
                <c:pt idx="6">
                  <c:v>4373920</c:v>
                </c:pt>
                <c:pt idx="7">
                  <c:v>4327414</c:v>
                </c:pt>
                <c:pt idx="8">
                  <c:v>3944651</c:v>
                </c:pt>
                <c:pt idx="9">
                  <c:v>4154815</c:v>
                </c:pt>
                <c:pt idx="10">
                  <c:v>4591537</c:v>
                </c:pt>
                <c:pt idx="11">
                  <c:v>5073225</c:v>
                </c:pt>
                <c:pt idx="12">
                  <c:v>5520372</c:v>
                </c:pt>
                <c:pt idx="13">
                  <c:v>5959490</c:v>
                </c:pt>
                <c:pt idx="14">
                  <c:v>6290932</c:v>
                </c:pt>
                <c:pt idx="15">
                  <c:v>6299594</c:v>
                </c:pt>
                <c:pt idx="16">
                  <c:v>6481971</c:v>
                </c:pt>
                <c:pt idx="17">
                  <c:v>6767547</c:v>
                </c:pt>
                <c:pt idx="18">
                  <c:v>6856189</c:v>
                </c:pt>
                <c:pt idx="19">
                  <c:v>6917345</c:v>
                </c:pt>
                <c:pt idx="20">
                  <c:v>6930487</c:v>
                </c:pt>
                <c:pt idx="21">
                  <c:v>7061673</c:v>
                </c:pt>
                <c:pt idx="22">
                  <c:v>7030942</c:v>
                </c:pt>
                <c:pt idx="23">
                  <c:v>7075035</c:v>
                </c:pt>
                <c:pt idx="24">
                  <c:v>7074801</c:v>
                </c:pt>
              </c:numCache>
            </c:numRef>
          </c:val>
        </c:ser>
        <c:dLbls>
          <c:showLegendKey val="0"/>
          <c:showVal val="0"/>
          <c:showCatName val="0"/>
          <c:showSerName val="0"/>
          <c:showPercent val="0"/>
          <c:showBubbleSize val="0"/>
        </c:dLbls>
        <c:gapWidth val="25"/>
        <c:overlap val="100"/>
        <c:axId val="344394336"/>
        <c:axId val="344394896"/>
      </c:barChart>
      <c:catAx>
        <c:axId val="344394336"/>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 devengado</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394896"/>
        <c:crosses val="autoZero"/>
        <c:auto val="1"/>
        <c:lblAlgn val="ctr"/>
        <c:lblOffset val="100"/>
        <c:noMultiLvlLbl val="0"/>
      </c:catAx>
      <c:valAx>
        <c:axId val="344394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Aportantes</a:t>
                </a:r>
              </a:p>
            </c:rich>
          </c:tx>
          <c:layout>
            <c:manualLayout>
              <c:xMode val="edge"/>
              <c:yMode val="edge"/>
              <c:x val="8.8804105672358E-3"/>
              <c:y val="0.18726183365010399"/>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3943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816850213311"/>
          <c:y val="7.3787897255877102E-2"/>
          <c:w val="0.79093487025461995"/>
          <c:h val="0.74291671745366195"/>
        </c:manualLayout>
      </c:layout>
      <c:barChart>
        <c:barDir val="col"/>
        <c:grouping val="stacked"/>
        <c:varyColors val="0"/>
        <c:ser>
          <c:idx val="0"/>
          <c:order val="0"/>
          <c:tx>
            <c:strRef>
              <c:f>'1.1.1.b Gráficos'!$W$6</c:f>
              <c:strCache>
                <c:ptCount val="1"/>
                <c:pt idx="0">
                  <c:v>Demora en el pago hasta 12 meses</c:v>
                </c:pt>
              </c:strCache>
            </c:strRef>
          </c:tx>
          <c:spPr>
            <a:solidFill>
              <a:srgbClr val="0070C0"/>
            </a:solidFill>
            <a:ln>
              <a:solidFill>
                <a:schemeClr val="tx1"/>
              </a:solidFill>
            </a:ln>
            <a:effectLst/>
          </c:spPr>
          <c:invertIfNegative val="0"/>
          <c:cat>
            <c:numRef>
              <c:f>'1.1.1.b Gráficos'!$Q$11:$Q$31</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'1.1.1.b Gráficos'!$W$11:$W$31</c:f>
              <c:numCache>
                <c:formatCode>#,##0</c:formatCode>
                <c:ptCount val="21"/>
                <c:pt idx="0">
                  <c:v>505107</c:v>
                </c:pt>
                <c:pt idx="1">
                  <c:v>487529</c:v>
                </c:pt>
                <c:pt idx="2">
                  <c:v>453348</c:v>
                </c:pt>
                <c:pt idx="3">
                  <c:v>395569</c:v>
                </c:pt>
                <c:pt idx="4">
                  <c:v>285397</c:v>
                </c:pt>
                <c:pt idx="5">
                  <c:v>355413</c:v>
                </c:pt>
                <c:pt idx="6">
                  <c:v>560731</c:v>
                </c:pt>
                <c:pt idx="7">
                  <c:v>693083</c:v>
                </c:pt>
                <c:pt idx="8">
                  <c:v>779212</c:v>
                </c:pt>
                <c:pt idx="9">
                  <c:v>880347</c:v>
                </c:pt>
                <c:pt idx="10">
                  <c:v>983296</c:v>
                </c:pt>
                <c:pt idx="11">
                  <c:v>1049283</c:v>
                </c:pt>
                <c:pt idx="12">
                  <c:v>1106493</c:v>
                </c:pt>
                <c:pt idx="13">
                  <c:v>1249749</c:v>
                </c:pt>
                <c:pt idx="14">
                  <c:v>1355405</c:v>
                </c:pt>
                <c:pt idx="15">
                  <c:v>1466247</c:v>
                </c:pt>
                <c:pt idx="16">
                  <c:v>1625965</c:v>
                </c:pt>
                <c:pt idx="17">
                  <c:v>1629693</c:v>
                </c:pt>
                <c:pt idx="18">
                  <c:v>1668923</c:v>
                </c:pt>
                <c:pt idx="19">
                  <c:v>1794210</c:v>
                </c:pt>
                <c:pt idx="20">
                  <c:v>1842971</c:v>
                </c:pt>
              </c:numCache>
            </c:numRef>
          </c:val>
        </c:ser>
        <c:ser>
          <c:idx val="1"/>
          <c:order val="1"/>
          <c:tx>
            <c:strRef>
              <c:f>'1.1.1.b Gráficos'!$X$6</c:f>
              <c:strCache>
                <c:ptCount val="1"/>
                <c:pt idx="0">
                  <c:v>Demora en el pago más de 12 meses</c:v>
                </c:pt>
              </c:strCache>
            </c:strRef>
          </c:tx>
          <c:spPr>
            <a:solidFill>
              <a:srgbClr val="00B0F0"/>
            </a:solidFill>
            <a:ln>
              <a:solidFill>
                <a:schemeClr val="tx1"/>
              </a:solidFill>
            </a:ln>
            <a:effectLst/>
          </c:spPr>
          <c:invertIfNegative val="0"/>
          <c:cat>
            <c:numRef>
              <c:f>'1.1.1.b Gráficos'!$Q$11:$Q$31</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'1.1.1.b Gráficos'!$X$11:$X$31</c:f>
              <c:numCache>
                <c:formatCode>#,##0</c:formatCode>
                <c:ptCount val="21"/>
                <c:pt idx="0">
                  <c:v>0</c:v>
                </c:pt>
                <c:pt idx="1">
                  <c:v>24284</c:v>
                </c:pt>
                <c:pt idx="2">
                  <c:v>41386</c:v>
                </c:pt>
                <c:pt idx="3">
                  <c:v>63125</c:v>
                </c:pt>
                <c:pt idx="4">
                  <c:v>95949</c:v>
                </c:pt>
                <c:pt idx="5">
                  <c:v>83595</c:v>
                </c:pt>
                <c:pt idx="6">
                  <c:v>58395</c:v>
                </c:pt>
                <c:pt idx="7">
                  <c:v>132860</c:v>
                </c:pt>
                <c:pt idx="8">
                  <c:v>165535</c:v>
                </c:pt>
                <c:pt idx="9">
                  <c:v>183152</c:v>
                </c:pt>
                <c:pt idx="10">
                  <c:v>130028</c:v>
                </c:pt>
                <c:pt idx="11">
                  <c:v>133079</c:v>
                </c:pt>
                <c:pt idx="12">
                  <c:v>111963</c:v>
                </c:pt>
                <c:pt idx="13">
                  <c:v>99290</c:v>
                </c:pt>
                <c:pt idx="14">
                  <c:v>97532</c:v>
                </c:pt>
                <c:pt idx="15">
                  <c:v>91690</c:v>
                </c:pt>
                <c:pt idx="16">
                  <c:v>75069</c:v>
                </c:pt>
                <c:pt idx="17">
                  <c:v>69697</c:v>
                </c:pt>
                <c:pt idx="18">
                  <c:v>63732</c:v>
                </c:pt>
                <c:pt idx="19">
                  <c:v>51686</c:v>
                </c:pt>
                <c:pt idx="20">
                  <c:v>20131</c:v>
                </c:pt>
              </c:numCache>
            </c:numRef>
          </c:val>
        </c:ser>
        <c:dLbls>
          <c:showLegendKey val="0"/>
          <c:showVal val="0"/>
          <c:showCatName val="0"/>
          <c:showSerName val="0"/>
          <c:showPercent val="0"/>
          <c:showBubbleSize val="0"/>
        </c:dLbls>
        <c:gapWidth val="25"/>
        <c:overlap val="100"/>
        <c:axId val="344518720"/>
        <c:axId val="344519280"/>
      </c:barChart>
      <c:catAx>
        <c:axId val="344518720"/>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 devengado</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519280"/>
        <c:crosses val="autoZero"/>
        <c:auto val="1"/>
        <c:lblAlgn val="ctr"/>
        <c:lblOffset val="100"/>
        <c:noMultiLvlLbl val="0"/>
      </c:catAx>
      <c:valAx>
        <c:axId val="34451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Aportantes</a:t>
                </a:r>
              </a:p>
            </c:rich>
          </c:tx>
          <c:layout>
            <c:manualLayout>
              <c:xMode val="edge"/>
              <c:yMode val="edge"/>
              <c:x val="8.8804105672358E-3"/>
              <c:y val="0.191859534799529"/>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518720"/>
        <c:crosses val="autoZero"/>
        <c:crossBetween val="between"/>
      </c:valAx>
      <c:spPr>
        <a:noFill/>
        <a:ln>
          <a:noFill/>
        </a:ln>
        <a:effectLst/>
      </c:spPr>
    </c:plotArea>
    <c:legend>
      <c:legendPos val="t"/>
      <c:layout>
        <c:manualLayout>
          <c:xMode val="edge"/>
          <c:yMode val="edge"/>
          <c:x val="0.17269745920935101"/>
          <c:y val="7.8431372549019607E-2"/>
          <c:w val="0.37548105455890202"/>
          <c:h val="0.156975653905331"/>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62000844331"/>
          <c:y val="6.9416290176842699E-2"/>
          <c:w val="0.79093487025461995"/>
          <c:h val="0.74291671745366195"/>
        </c:manualLayout>
      </c:layout>
      <c:barChart>
        <c:barDir val="col"/>
        <c:grouping val="stacked"/>
        <c:varyColors val="0"/>
        <c:ser>
          <c:idx val="0"/>
          <c:order val="0"/>
          <c:tx>
            <c:strRef>
              <c:f>'1.1.1.b Gráficos'!$U$6</c:f>
              <c:strCache>
                <c:ptCount val="1"/>
                <c:pt idx="0">
                  <c:v>Demora en el pago hasta 12 meses</c:v>
                </c:pt>
              </c:strCache>
            </c:strRef>
          </c:tx>
          <c:spPr>
            <a:solidFill>
              <a:srgbClr val="0070C0"/>
            </a:solidFill>
            <a:ln>
              <a:solidFill>
                <a:schemeClr val="tx1"/>
              </a:solidFill>
            </a:ln>
            <a:effectLst/>
          </c:spPr>
          <c:invertIfNegative val="0"/>
          <c:cat>
            <c:numRef>
              <c:f>'1.1.1.b Gráficos'!$Q$7:$Q$31</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'1.1.1.b Gráficos'!$U$7:$U$31</c:f>
              <c:numCache>
                <c:formatCode>#,##0</c:formatCode>
                <c:ptCount val="25"/>
                <c:pt idx="0">
                  <c:v>1280597</c:v>
                </c:pt>
                <c:pt idx="1">
                  <c:v>1159702</c:v>
                </c:pt>
                <c:pt idx="2">
                  <c:v>1039750</c:v>
                </c:pt>
                <c:pt idx="3">
                  <c:v>898376</c:v>
                </c:pt>
                <c:pt idx="4">
                  <c:v>762621</c:v>
                </c:pt>
                <c:pt idx="5">
                  <c:v>503097</c:v>
                </c:pt>
                <c:pt idx="6">
                  <c:v>435653</c:v>
                </c:pt>
                <c:pt idx="7">
                  <c:v>352093</c:v>
                </c:pt>
                <c:pt idx="8">
                  <c:v>253754</c:v>
                </c:pt>
                <c:pt idx="9">
                  <c:v>278328</c:v>
                </c:pt>
                <c:pt idx="10">
                  <c:v>318128</c:v>
                </c:pt>
                <c:pt idx="11">
                  <c:v>332715</c:v>
                </c:pt>
                <c:pt idx="12">
                  <c:v>351225</c:v>
                </c:pt>
                <c:pt idx="13">
                  <c:v>366463</c:v>
                </c:pt>
                <c:pt idx="14">
                  <c:v>390378</c:v>
                </c:pt>
                <c:pt idx="15">
                  <c:v>391865</c:v>
                </c:pt>
                <c:pt idx="16">
                  <c:v>400879</c:v>
                </c:pt>
                <c:pt idx="17">
                  <c:v>414327</c:v>
                </c:pt>
                <c:pt idx="18">
                  <c:v>430821</c:v>
                </c:pt>
                <c:pt idx="19">
                  <c:v>456227</c:v>
                </c:pt>
                <c:pt idx="20">
                  <c:v>454458</c:v>
                </c:pt>
                <c:pt idx="21">
                  <c:v>454167</c:v>
                </c:pt>
                <c:pt idx="22">
                  <c:v>464162</c:v>
                </c:pt>
                <c:pt idx="23">
                  <c:v>460839</c:v>
                </c:pt>
                <c:pt idx="24">
                  <c:v>463563</c:v>
                </c:pt>
              </c:numCache>
            </c:numRef>
          </c:val>
        </c:ser>
        <c:ser>
          <c:idx val="1"/>
          <c:order val="1"/>
          <c:tx>
            <c:strRef>
              <c:f>'1.1.1.b Gráficos'!$V$6</c:f>
              <c:strCache>
                <c:ptCount val="1"/>
                <c:pt idx="0">
                  <c:v>Demora en el pago más de 12 meses</c:v>
                </c:pt>
              </c:strCache>
            </c:strRef>
          </c:tx>
          <c:spPr>
            <a:solidFill>
              <a:srgbClr val="00B0F0"/>
            </a:solidFill>
            <a:ln>
              <a:solidFill>
                <a:schemeClr val="tx1"/>
              </a:solidFill>
            </a:ln>
            <a:effectLst/>
          </c:spPr>
          <c:invertIfNegative val="0"/>
          <c:cat>
            <c:numRef>
              <c:f>'1.1.1.b Gráficos'!$Q$7:$Q$31</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'1.1.1.b Gráficos'!$V$7:$V$31</c:f>
              <c:numCache>
                <c:formatCode>#,##0</c:formatCode>
                <c:ptCount val="25"/>
                <c:pt idx="0">
                  <c:v>664986</c:v>
                </c:pt>
                <c:pt idx="1">
                  <c:v>611156</c:v>
                </c:pt>
                <c:pt idx="2">
                  <c:v>502553</c:v>
                </c:pt>
                <c:pt idx="3">
                  <c:v>436390</c:v>
                </c:pt>
                <c:pt idx="4">
                  <c:v>368044</c:v>
                </c:pt>
                <c:pt idx="5">
                  <c:v>279760</c:v>
                </c:pt>
                <c:pt idx="6">
                  <c:v>199874</c:v>
                </c:pt>
                <c:pt idx="7">
                  <c:v>149890</c:v>
                </c:pt>
                <c:pt idx="8">
                  <c:v>126374</c:v>
                </c:pt>
                <c:pt idx="9">
                  <c:v>92806</c:v>
                </c:pt>
                <c:pt idx="10">
                  <c:v>70978</c:v>
                </c:pt>
                <c:pt idx="11">
                  <c:v>100154</c:v>
                </c:pt>
                <c:pt idx="12">
                  <c:v>88012</c:v>
                </c:pt>
                <c:pt idx="13">
                  <c:v>62090</c:v>
                </c:pt>
                <c:pt idx="14">
                  <c:v>52484</c:v>
                </c:pt>
                <c:pt idx="15">
                  <c:v>52790</c:v>
                </c:pt>
                <c:pt idx="16">
                  <c:v>48296</c:v>
                </c:pt>
                <c:pt idx="17">
                  <c:v>46717</c:v>
                </c:pt>
                <c:pt idx="18">
                  <c:v>47083</c:v>
                </c:pt>
                <c:pt idx="19">
                  <c:v>42756</c:v>
                </c:pt>
                <c:pt idx="20">
                  <c:v>36443</c:v>
                </c:pt>
                <c:pt idx="21">
                  <c:v>35502</c:v>
                </c:pt>
                <c:pt idx="22">
                  <c:v>36693</c:v>
                </c:pt>
                <c:pt idx="23">
                  <c:v>27764</c:v>
                </c:pt>
                <c:pt idx="24">
                  <c:v>7952</c:v>
                </c:pt>
              </c:numCache>
            </c:numRef>
          </c:val>
        </c:ser>
        <c:dLbls>
          <c:showLegendKey val="0"/>
          <c:showVal val="0"/>
          <c:showCatName val="0"/>
          <c:showSerName val="0"/>
          <c:showPercent val="0"/>
          <c:showBubbleSize val="0"/>
        </c:dLbls>
        <c:gapWidth val="25"/>
        <c:overlap val="100"/>
        <c:axId val="344522640"/>
        <c:axId val="344523200"/>
      </c:barChart>
      <c:catAx>
        <c:axId val="344522640"/>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 devengado</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523200"/>
        <c:crosses val="autoZero"/>
        <c:auto val="1"/>
        <c:lblAlgn val="ctr"/>
        <c:lblOffset val="100"/>
        <c:noMultiLvlLbl val="0"/>
      </c:catAx>
      <c:valAx>
        <c:axId val="344523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Aportantes</a:t>
                </a:r>
              </a:p>
            </c:rich>
          </c:tx>
          <c:layout>
            <c:manualLayout>
              <c:xMode val="edge"/>
              <c:yMode val="edge"/>
              <c:x val="8.8804105672358E-3"/>
              <c:y val="0.191859534799529"/>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522640"/>
        <c:crosses val="autoZero"/>
        <c:crossBetween val="between"/>
      </c:valAx>
      <c:spPr>
        <a:noFill/>
        <a:ln>
          <a:noFill/>
        </a:ln>
        <a:effectLst/>
      </c:spPr>
    </c:plotArea>
    <c:legend>
      <c:legendPos val="t"/>
      <c:layout>
        <c:manualLayout>
          <c:xMode val="edge"/>
          <c:yMode val="edge"/>
          <c:x val="0.55528623355070295"/>
          <c:y val="7.3833650104081799E-2"/>
          <c:w val="0.40526341423816897"/>
          <c:h val="0.16617105620418099"/>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816850213311"/>
          <c:y val="7.3787897255877102E-2"/>
          <c:w val="0.79093487025461995"/>
          <c:h val="0.74291671745366195"/>
        </c:manualLayout>
      </c:layout>
      <c:barChart>
        <c:barDir val="col"/>
        <c:grouping val="stacked"/>
        <c:varyColors val="0"/>
        <c:ser>
          <c:idx val="0"/>
          <c:order val="0"/>
          <c:tx>
            <c:strRef>
              <c:f>'1.1.1.b Gráficos'!$S$6</c:f>
              <c:strCache>
                <c:ptCount val="1"/>
                <c:pt idx="0">
                  <c:v>Demora en el pago hasta 12 meses</c:v>
                </c:pt>
              </c:strCache>
            </c:strRef>
          </c:tx>
          <c:spPr>
            <a:solidFill>
              <a:srgbClr val="0070C0"/>
            </a:solidFill>
            <a:ln>
              <a:solidFill>
                <a:schemeClr val="tx1"/>
              </a:solidFill>
            </a:ln>
            <a:effectLst/>
          </c:spPr>
          <c:invertIfNegative val="0"/>
          <c:cat>
            <c:numRef>
              <c:f>'1.1.1.b Gráficos'!$Q$12:$Q$31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'1.1.1.b Gráficos'!$S$12:$S$31</c:f>
              <c:numCache>
                <c:formatCode>#,##0</c:formatCode>
                <c:ptCount val="20"/>
                <c:pt idx="0">
                  <c:v>28465</c:v>
                </c:pt>
                <c:pt idx="1">
                  <c:v>31000</c:v>
                </c:pt>
                <c:pt idx="2">
                  <c:v>35164</c:v>
                </c:pt>
                <c:pt idx="3">
                  <c:v>39436</c:v>
                </c:pt>
                <c:pt idx="4">
                  <c:v>40985</c:v>
                </c:pt>
                <c:pt idx="5">
                  <c:v>52173</c:v>
                </c:pt>
                <c:pt idx="6">
                  <c:v>69014</c:v>
                </c:pt>
                <c:pt idx="7">
                  <c:v>136491</c:v>
                </c:pt>
                <c:pt idx="8">
                  <c:v>196333</c:v>
                </c:pt>
                <c:pt idx="9">
                  <c:v>233988</c:v>
                </c:pt>
                <c:pt idx="10">
                  <c:v>266314</c:v>
                </c:pt>
                <c:pt idx="11">
                  <c:v>311966</c:v>
                </c:pt>
                <c:pt idx="12">
                  <c:v>320020</c:v>
                </c:pt>
                <c:pt idx="13">
                  <c:v>334590</c:v>
                </c:pt>
                <c:pt idx="14">
                  <c:v>383539</c:v>
                </c:pt>
                <c:pt idx="15">
                  <c:v>409108</c:v>
                </c:pt>
                <c:pt idx="16">
                  <c:v>397219</c:v>
                </c:pt>
                <c:pt idx="17">
                  <c:v>404439</c:v>
                </c:pt>
                <c:pt idx="18">
                  <c:v>417002</c:v>
                </c:pt>
                <c:pt idx="19">
                  <c:v>430684</c:v>
                </c:pt>
              </c:numCache>
            </c:numRef>
          </c:val>
        </c:ser>
        <c:ser>
          <c:idx val="1"/>
          <c:order val="1"/>
          <c:tx>
            <c:strRef>
              <c:f>'1.1.1.b Gráficos'!$T$6</c:f>
              <c:strCache>
                <c:ptCount val="1"/>
                <c:pt idx="0">
                  <c:v>Demora en el pago más de 12 meses</c:v>
                </c:pt>
              </c:strCache>
            </c:strRef>
          </c:tx>
          <c:spPr>
            <a:solidFill>
              <a:srgbClr val="00B0F0"/>
            </a:solidFill>
            <a:ln>
              <a:solidFill>
                <a:schemeClr val="tx1"/>
              </a:solidFill>
            </a:ln>
            <a:effectLst/>
          </c:spPr>
          <c:invertIfNegative val="0"/>
          <c:cat>
            <c:numRef>
              <c:f>'1.1.1.b Gráficos'!$Q$12:$Q$31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'1.1.1.b Gráficos'!$T$12:$T$31</c:f>
              <c:numCache>
                <c:formatCode>_ * #,##0_ ;_ * \-#,##0_ ;_ * "-"??_ ;_ @_ </c:formatCode>
                <c:ptCount val="20"/>
                <c:pt idx="0">
                  <c:v>29982</c:v>
                </c:pt>
                <c:pt idx="1">
                  <c:v>150114</c:v>
                </c:pt>
                <c:pt idx="2">
                  <c:v>184316</c:v>
                </c:pt>
                <c:pt idx="3">
                  <c:v>136191</c:v>
                </c:pt>
                <c:pt idx="4">
                  <c:v>90093</c:v>
                </c:pt>
                <c:pt idx="5">
                  <c:v>41411</c:v>
                </c:pt>
                <c:pt idx="6">
                  <c:v>38838</c:v>
                </c:pt>
                <c:pt idx="7">
                  <c:v>65955</c:v>
                </c:pt>
                <c:pt idx="8">
                  <c:v>80339</c:v>
                </c:pt>
                <c:pt idx="9">
                  <c:v>86254</c:v>
                </c:pt>
                <c:pt idx="10">
                  <c:v>85821</c:v>
                </c:pt>
                <c:pt idx="11">
                  <c:v>62488</c:v>
                </c:pt>
                <c:pt idx="12">
                  <c:v>48687</c:v>
                </c:pt>
                <c:pt idx="13">
                  <c:v>32787</c:v>
                </c:pt>
                <c:pt idx="14">
                  <c:v>14624</c:v>
                </c:pt>
                <c:pt idx="15">
                  <c:v>8344</c:v>
                </c:pt>
                <c:pt idx="16">
                  <c:v>10323</c:v>
                </c:pt>
                <c:pt idx="17">
                  <c:v>9560</c:v>
                </c:pt>
                <c:pt idx="18">
                  <c:v>7065</c:v>
                </c:pt>
                <c:pt idx="19">
                  <c:v>2398</c:v>
                </c:pt>
              </c:numCache>
            </c:numRef>
          </c:val>
        </c:ser>
        <c:dLbls>
          <c:showLegendKey val="0"/>
          <c:showVal val="0"/>
          <c:showCatName val="0"/>
          <c:showSerName val="0"/>
          <c:showPercent val="0"/>
          <c:showBubbleSize val="0"/>
        </c:dLbls>
        <c:gapWidth val="25"/>
        <c:overlap val="100"/>
        <c:axId val="344043712"/>
        <c:axId val="344044272"/>
      </c:barChart>
      <c:catAx>
        <c:axId val="344043712"/>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 devengado</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044272"/>
        <c:crosses val="autoZero"/>
        <c:auto val="1"/>
        <c:lblAlgn val="ctr"/>
        <c:lblOffset val="100"/>
        <c:noMultiLvlLbl val="0"/>
      </c:catAx>
      <c:valAx>
        <c:axId val="344044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Aportantes</a:t>
                </a:r>
              </a:p>
            </c:rich>
          </c:tx>
          <c:layout>
            <c:manualLayout>
              <c:xMode val="edge"/>
              <c:yMode val="edge"/>
              <c:x val="8.8804105672358E-3"/>
              <c:y val="0.191859534799529"/>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043712"/>
        <c:crosses val="autoZero"/>
        <c:crossBetween val="between"/>
      </c:valAx>
      <c:spPr>
        <a:noFill/>
        <a:ln>
          <a:noFill/>
        </a:ln>
        <a:effectLst/>
      </c:spPr>
    </c:plotArea>
    <c:legend>
      <c:legendPos val="t"/>
      <c:layout>
        <c:manualLayout>
          <c:xMode val="edge"/>
          <c:yMode val="edge"/>
          <c:x val="0.17269745920935101"/>
          <c:y val="7.8431372549019607E-2"/>
          <c:w val="0.377772005303461"/>
          <c:h val="0.170768757353607"/>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39875170242899"/>
          <c:y val="7.3787897255877102E-2"/>
          <c:w val="0.78635296876550198"/>
          <c:h val="0.74291671745366195"/>
        </c:manualLayout>
      </c:layout>
      <c:barChart>
        <c:barDir val="col"/>
        <c:grouping val="stacked"/>
        <c:varyColors val="0"/>
        <c:ser>
          <c:idx val="0"/>
          <c:order val="0"/>
          <c:tx>
            <c:v>Demora en el pago hasta 12 meses</c:v>
          </c:tx>
          <c:spPr>
            <a:solidFill>
              <a:srgbClr val="0070C0"/>
            </a:solidFill>
            <a:ln>
              <a:solidFill>
                <a:schemeClr val="tx1"/>
              </a:solidFill>
            </a:ln>
            <a:effectLst/>
          </c:spPr>
          <c:invertIfNegative val="0"/>
          <c:cat>
            <c:numRef>
              <c:f>'1.1.1.b Gráficos'!$Q$7:$Q$31</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'1.1.1.b Gráficos'!$R$7:$R$31</c:f>
              <c:numCache>
                <c:formatCode>#,##0</c:formatCode>
                <c:ptCount val="25"/>
                <c:pt idx="0">
                  <c:v>3641901</c:v>
                </c:pt>
                <c:pt idx="1">
                  <c:v>3540940</c:v>
                </c:pt>
                <c:pt idx="2">
                  <c:v>3664685</c:v>
                </c:pt>
                <c:pt idx="3">
                  <c:v>4018784</c:v>
                </c:pt>
                <c:pt idx="4">
                  <c:v>4252602</c:v>
                </c:pt>
                <c:pt idx="5">
                  <c:v>4374279</c:v>
                </c:pt>
                <c:pt idx="6">
                  <c:v>4373920</c:v>
                </c:pt>
                <c:pt idx="7">
                  <c:v>4327414</c:v>
                </c:pt>
                <c:pt idx="8">
                  <c:v>3944651</c:v>
                </c:pt>
                <c:pt idx="9">
                  <c:v>4154815</c:v>
                </c:pt>
                <c:pt idx="10">
                  <c:v>4591537</c:v>
                </c:pt>
                <c:pt idx="11">
                  <c:v>5073225</c:v>
                </c:pt>
                <c:pt idx="12">
                  <c:v>5520372</c:v>
                </c:pt>
                <c:pt idx="13">
                  <c:v>5959490</c:v>
                </c:pt>
                <c:pt idx="14">
                  <c:v>6290932</c:v>
                </c:pt>
                <c:pt idx="15">
                  <c:v>6299594</c:v>
                </c:pt>
                <c:pt idx="16">
                  <c:v>6481971</c:v>
                </c:pt>
                <c:pt idx="17">
                  <c:v>6767547</c:v>
                </c:pt>
                <c:pt idx="18">
                  <c:v>6856189</c:v>
                </c:pt>
                <c:pt idx="19">
                  <c:v>6917345</c:v>
                </c:pt>
                <c:pt idx="20">
                  <c:v>6930487</c:v>
                </c:pt>
                <c:pt idx="21">
                  <c:v>7061673</c:v>
                </c:pt>
                <c:pt idx="22">
                  <c:v>7030942</c:v>
                </c:pt>
                <c:pt idx="23">
                  <c:v>7075035</c:v>
                </c:pt>
                <c:pt idx="24">
                  <c:v>7074801</c:v>
                </c:pt>
              </c:numCache>
            </c:numRef>
          </c:val>
        </c:ser>
        <c:dLbls>
          <c:showLegendKey val="0"/>
          <c:showVal val="0"/>
          <c:showCatName val="0"/>
          <c:showSerName val="0"/>
          <c:showPercent val="0"/>
          <c:showBubbleSize val="0"/>
        </c:dLbls>
        <c:gapWidth val="25"/>
        <c:overlap val="100"/>
        <c:axId val="344047072"/>
        <c:axId val="344047632"/>
      </c:barChart>
      <c:catAx>
        <c:axId val="344047072"/>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 devengado</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047632"/>
        <c:crosses val="autoZero"/>
        <c:auto val="1"/>
        <c:lblAlgn val="ctr"/>
        <c:lblOffset val="100"/>
        <c:noMultiLvlLbl val="0"/>
      </c:catAx>
      <c:valAx>
        <c:axId val="344047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Aportantes</a:t>
                </a:r>
              </a:p>
            </c:rich>
          </c:tx>
          <c:layout>
            <c:manualLayout>
              <c:xMode val="edge"/>
              <c:yMode val="edge"/>
              <c:x val="8.8804105672358E-3"/>
              <c:y val="0.18726183365010399"/>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0470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816850213311"/>
          <c:y val="7.3787897255877102E-2"/>
          <c:w val="0.79093487025461995"/>
          <c:h val="0.74291671745366195"/>
        </c:manualLayout>
      </c:layout>
      <c:barChart>
        <c:barDir val="col"/>
        <c:grouping val="stacked"/>
        <c:varyColors val="0"/>
        <c:ser>
          <c:idx val="0"/>
          <c:order val="0"/>
          <c:tx>
            <c:strRef>
              <c:f>'1.1.1.b Gráficos'!$W$6</c:f>
              <c:strCache>
                <c:ptCount val="1"/>
                <c:pt idx="0">
                  <c:v>Demora en el pago hasta 12 meses</c:v>
                </c:pt>
              </c:strCache>
            </c:strRef>
          </c:tx>
          <c:spPr>
            <a:solidFill>
              <a:srgbClr val="0070C0"/>
            </a:solidFill>
            <a:ln>
              <a:solidFill>
                <a:schemeClr val="tx1"/>
              </a:solidFill>
            </a:ln>
            <a:effectLst/>
          </c:spPr>
          <c:invertIfNegative val="0"/>
          <c:cat>
            <c:numRef>
              <c:f>'1.1.1.b Gráficos'!$Q$11:$Q$31</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'1.1.1.b Gráficos'!$W$11:$W$31</c:f>
              <c:numCache>
                <c:formatCode>#,##0</c:formatCode>
                <c:ptCount val="21"/>
                <c:pt idx="0">
                  <c:v>505107</c:v>
                </c:pt>
                <c:pt idx="1">
                  <c:v>487529</c:v>
                </c:pt>
                <c:pt idx="2">
                  <c:v>453348</c:v>
                </c:pt>
                <c:pt idx="3">
                  <c:v>395569</c:v>
                </c:pt>
                <c:pt idx="4">
                  <c:v>285397</c:v>
                </c:pt>
                <c:pt idx="5">
                  <c:v>355413</c:v>
                </c:pt>
                <c:pt idx="6">
                  <c:v>560731</c:v>
                </c:pt>
                <c:pt idx="7">
                  <c:v>693083</c:v>
                </c:pt>
                <c:pt idx="8">
                  <c:v>779212</c:v>
                </c:pt>
                <c:pt idx="9">
                  <c:v>880347</c:v>
                </c:pt>
                <c:pt idx="10">
                  <c:v>983296</c:v>
                </c:pt>
                <c:pt idx="11">
                  <c:v>1049283</c:v>
                </c:pt>
                <c:pt idx="12">
                  <c:v>1106493</c:v>
                </c:pt>
                <c:pt idx="13">
                  <c:v>1249749</c:v>
                </c:pt>
                <c:pt idx="14">
                  <c:v>1355405</c:v>
                </c:pt>
                <c:pt idx="15">
                  <c:v>1466247</c:v>
                </c:pt>
                <c:pt idx="16">
                  <c:v>1625965</c:v>
                </c:pt>
                <c:pt idx="17">
                  <c:v>1629693</c:v>
                </c:pt>
                <c:pt idx="18">
                  <c:v>1668923</c:v>
                </c:pt>
                <c:pt idx="19">
                  <c:v>1794210</c:v>
                </c:pt>
                <c:pt idx="20">
                  <c:v>1842971</c:v>
                </c:pt>
              </c:numCache>
            </c:numRef>
          </c:val>
        </c:ser>
        <c:ser>
          <c:idx val="1"/>
          <c:order val="1"/>
          <c:tx>
            <c:strRef>
              <c:f>'1.1.1.b Gráficos'!$X$6</c:f>
              <c:strCache>
                <c:ptCount val="1"/>
                <c:pt idx="0">
                  <c:v>Demora en el pago más de 12 meses</c:v>
                </c:pt>
              </c:strCache>
            </c:strRef>
          </c:tx>
          <c:spPr>
            <a:solidFill>
              <a:srgbClr val="00B0F0"/>
            </a:solidFill>
            <a:ln>
              <a:solidFill>
                <a:schemeClr val="tx1"/>
              </a:solidFill>
            </a:ln>
            <a:effectLst/>
          </c:spPr>
          <c:invertIfNegative val="0"/>
          <c:cat>
            <c:numRef>
              <c:f>'1.1.1.b Gráficos'!$Q$11:$Q$31</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'1.1.1.b Gráficos'!$X$11:$X$31</c:f>
              <c:numCache>
                <c:formatCode>#,##0</c:formatCode>
                <c:ptCount val="21"/>
                <c:pt idx="0">
                  <c:v>0</c:v>
                </c:pt>
                <c:pt idx="1">
                  <c:v>24284</c:v>
                </c:pt>
                <c:pt idx="2">
                  <c:v>41386</c:v>
                </c:pt>
                <c:pt idx="3">
                  <c:v>63125</c:v>
                </c:pt>
                <c:pt idx="4">
                  <c:v>95949</c:v>
                </c:pt>
                <c:pt idx="5">
                  <c:v>83595</c:v>
                </c:pt>
                <c:pt idx="6">
                  <c:v>58395</c:v>
                </c:pt>
                <c:pt idx="7">
                  <c:v>132860</c:v>
                </c:pt>
                <c:pt idx="8">
                  <c:v>165535</c:v>
                </c:pt>
                <c:pt idx="9">
                  <c:v>183152</c:v>
                </c:pt>
                <c:pt idx="10">
                  <c:v>130028</c:v>
                </c:pt>
                <c:pt idx="11">
                  <c:v>133079</c:v>
                </c:pt>
                <c:pt idx="12">
                  <c:v>111963</c:v>
                </c:pt>
                <c:pt idx="13">
                  <c:v>99290</c:v>
                </c:pt>
                <c:pt idx="14">
                  <c:v>97532</c:v>
                </c:pt>
                <c:pt idx="15">
                  <c:v>91690</c:v>
                </c:pt>
                <c:pt idx="16">
                  <c:v>75069</c:v>
                </c:pt>
                <c:pt idx="17">
                  <c:v>69697</c:v>
                </c:pt>
                <c:pt idx="18">
                  <c:v>63732</c:v>
                </c:pt>
                <c:pt idx="19">
                  <c:v>51686</c:v>
                </c:pt>
                <c:pt idx="20">
                  <c:v>20131</c:v>
                </c:pt>
              </c:numCache>
            </c:numRef>
          </c:val>
        </c:ser>
        <c:dLbls>
          <c:showLegendKey val="0"/>
          <c:showVal val="0"/>
          <c:showCatName val="0"/>
          <c:showSerName val="0"/>
          <c:showPercent val="0"/>
          <c:showBubbleSize val="0"/>
        </c:dLbls>
        <c:gapWidth val="25"/>
        <c:overlap val="100"/>
        <c:axId val="344050432"/>
        <c:axId val="344960288"/>
      </c:barChart>
      <c:catAx>
        <c:axId val="344050432"/>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 devengado</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960288"/>
        <c:crosses val="autoZero"/>
        <c:auto val="1"/>
        <c:lblAlgn val="ctr"/>
        <c:lblOffset val="100"/>
        <c:noMultiLvlLbl val="0"/>
      </c:catAx>
      <c:valAx>
        <c:axId val="344960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Aportantes</a:t>
                </a:r>
              </a:p>
            </c:rich>
          </c:tx>
          <c:layout>
            <c:manualLayout>
              <c:xMode val="edge"/>
              <c:yMode val="edge"/>
              <c:x val="8.8804105672358E-3"/>
              <c:y val="0.191859534799529"/>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050432"/>
        <c:crosses val="autoZero"/>
        <c:crossBetween val="between"/>
      </c:valAx>
      <c:spPr>
        <a:noFill/>
        <a:ln>
          <a:noFill/>
        </a:ln>
        <a:effectLst/>
      </c:spPr>
    </c:plotArea>
    <c:legend>
      <c:legendPos val="t"/>
      <c:layout>
        <c:manualLayout>
          <c:xMode val="edge"/>
          <c:yMode val="edge"/>
          <c:x val="0.17269745920935101"/>
          <c:y val="7.8431372549019607E-2"/>
          <c:w val="0.37548105455890202"/>
          <c:h val="0.156975653905331"/>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62000844331"/>
          <c:y val="6.9416290176842699E-2"/>
          <c:w val="0.79093487025461995"/>
          <c:h val="0.74291671745366195"/>
        </c:manualLayout>
      </c:layout>
      <c:barChart>
        <c:barDir val="col"/>
        <c:grouping val="stacked"/>
        <c:varyColors val="0"/>
        <c:ser>
          <c:idx val="0"/>
          <c:order val="0"/>
          <c:tx>
            <c:strRef>
              <c:f>'1.1.1.b Gráficos'!$U$6</c:f>
              <c:strCache>
                <c:ptCount val="1"/>
                <c:pt idx="0">
                  <c:v>Demora en el pago hasta 12 meses</c:v>
                </c:pt>
              </c:strCache>
            </c:strRef>
          </c:tx>
          <c:spPr>
            <a:solidFill>
              <a:srgbClr val="0070C0"/>
            </a:solidFill>
            <a:ln>
              <a:solidFill>
                <a:schemeClr val="tx1"/>
              </a:solidFill>
            </a:ln>
            <a:effectLst/>
          </c:spPr>
          <c:invertIfNegative val="0"/>
          <c:cat>
            <c:numRef>
              <c:f>'1.1.1.b Gráficos'!$Q$7:$Q$31</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'1.1.1.b Gráficos'!$U$7:$U$31</c:f>
              <c:numCache>
                <c:formatCode>#,##0</c:formatCode>
                <c:ptCount val="25"/>
                <c:pt idx="0">
                  <c:v>1280597</c:v>
                </c:pt>
                <c:pt idx="1">
                  <c:v>1159702</c:v>
                </c:pt>
                <c:pt idx="2">
                  <c:v>1039750</c:v>
                </c:pt>
                <c:pt idx="3">
                  <c:v>898376</c:v>
                </c:pt>
                <c:pt idx="4">
                  <c:v>762621</c:v>
                </c:pt>
                <c:pt idx="5">
                  <c:v>503097</c:v>
                </c:pt>
                <c:pt idx="6">
                  <c:v>435653</c:v>
                </c:pt>
                <c:pt idx="7">
                  <c:v>352093</c:v>
                </c:pt>
                <c:pt idx="8">
                  <c:v>253754</c:v>
                </c:pt>
                <c:pt idx="9">
                  <c:v>278328</c:v>
                </c:pt>
                <c:pt idx="10">
                  <c:v>318128</c:v>
                </c:pt>
                <c:pt idx="11">
                  <c:v>332715</c:v>
                </c:pt>
                <c:pt idx="12">
                  <c:v>351225</c:v>
                </c:pt>
                <c:pt idx="13">
                  <c:v>366463</c:v>
                </c:pt>
                <c:pt idx="14">
                  <c:v>390378</c:v>
                </c:pt>
                <c:pt idx="15">
                  <c:v>391865</c:v>
                </c:pt>
                <c:pt idx="16">
                  <c:v>400879</c:v>
                </c:pt>
                <c:pt idx="17">
                  <c:v>414327</c:v>
                </c:pt>
                <c:pt idx="18">
                  <c:v>430821</c:v>
                </c:pt>
                <c:pt idx="19">
                  <c:v>456227</c:v>
                </c:pt>
                <c:pt idx="20">
                  <c:v>454458</c:v>
                </c:pt>
                <c:pt idx="21">
                  <c:v>454167</c:v>
                </c:pt>
                <c:pt idx="22">
                  <c:v>464162</c:v>
                </c:pt>
                <c:pt idx="23">
                  <c:v>460839</c:v>
                </c:pt>
                <c:pt idx="24">
                  <c:v>463563</c:v>
                </c:pt>
              </c:numCache>
            </c:numRef>
          </c:val>
        </c:ser>
        <c:ser>
          <c:idx val="1"/>
          <c:order val="1"/>
          <c:tx>
            <c:strRef>
              <c:f>'1.1.1.b Gráficos'!$V$6</c:f>
              <c:strCache>
                <c:ptCount val="1"/>
                <c:pt idx="0">
                  <c:v>Demora en el pago más de 12 meses</c:v>
                </c:pt>
              </c:strCache>
            </c:strRef>
          </c:tx>
          <c:spPr>
            <a:solidFill>
              <a:srgbClr val="00B0F0"/>
            </a:solidFill>
            <a:ln>
              <a:solidFill>
                <a:schemeClr val="tx1"/>
              </a:solidFill>
            </a:ln>
            <a:effectLst/>
          </c:spPr>
          <c:invertIfNegative val="0"/>
          <c:cat>
            <c:numRef>
              <c:f>'1.1.1.b Gráficos'!$Q$7:$Q$31</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'1.1.1.b Gráficos'!$V$7:$V$31</c:f>
              <c:numCache>
                <c:formatCode>#,##0</c:formatCode>
                <c:ptCount val="25"/>
                <c:pt idx="0">
                  <c:v>664986</c:v>
                </c:pt>
                <c:pt idx="1">
                  <c:v>611156</c:v>
                </c:pt>
                <c:pt idx="2">
                  <c:v>502553</c:v>
                </c:pt>
                <c:pt idx="3">
                  <c:v>436390</c:v>
                </c:pt>
                <c:pt idx="4">
                  <c:v>368044</c:v>
                </c:pt>
                <c:pt idx="5">
                  <c:v>279760</c:v>
                </c:pt>
                <c:pt idx="6">
                  <c:v>199874</c:v>
                </c:pt>
                <c:pt idx="7">
                  <c:v>149890</c:v>
                </c:pt>
                <c:pt idx="8">
                  <c:v>126374</c:v>
                </c:pt>
                <c:pt idx="9">
                  <c:v>92806</c:v>
                </c:pt>
                <c:pt idx="10">
                  <c:v>70978</c:v>
                </c:pt>
                <c:pt idx="11">
                  <c:v>100154</c:v>
                </c:pt>
                <c:pt idx="12">
                  <c:v>88012</c:v>
                </c:pt>
                <c:pt idx="13">
                  <c:v>62090</c:v>
                </c:pt>
                <c:pt idx="14">
                  <c:v>52484</c:v>
                </c:pt>
                <c:pt idx="15">
                  <c:v>52790</c:v>
                </c:pt>
                <c:pt idx="16">
                  <c:v>48296</c:v>
                </c:pt>
                <c:pt idx="17">
                  <c:v>46717</c:v>
                </c:pt>
                <c:pt idx="18">
                  <c:v>47083</c:v>
                </c:pt>
                <c:pt idx="19">
                  <c:v>42756</c:v>
                </c:pt>
                <c:pt idx="20">
                  <c:v>36443</c:v>
                </c:pt>
                <c:pt idx="21">
                  <c:v>35502</c:v>
                </c:pt>
                <c:pt idx="22">
                  <c:v>36693</c:v>
                </c:pt>
                <c:pt idx="23">
                  <c:v>27764</c:v>
                </c:pt>
                <c:pt idx="24">
                  <c:v>7952</c:v>
                </c:pt>
              </c:numCache>
            </c:numRef>
          </c:val>
        </c:ser>
        <c:dLbls>
          <c:showLegendKey val="0"/>
          <c:showVal val="0"/>
          <c:showCatName val="0"/>
          <c:showSerName val="0"/>
          <c:showPercent val="0"/>
          <c:showBubbleSize val="0"/>
        </c:dLbls>
        <c:gapWidth val="25"/>
        <c:overlap val="100"/>
        <c:axId val="344963648"/>
        <c:axId val="344964208"/>
      </c:barChart>
      <c:catAx>
        <c:axId val="344963648"/>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 devengado</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964208"/>
        <c:crosses val="autoZero"/>
        <c:auto val="1"/>
        <c:lblAlgn val="ctr"/>
        <c:lblOffset val="100"/>
        <c:noMultiLvlLbl val="0"/>
      </c:catAx>
      <c:valAx>
        <c:axId val="344964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Aportantes</a:t>
                </a:r>
              </a:p>
            </c:rich>
          </c:tx>
          <c:layout>
            <c:manualLayout>
              <c:xMode val="edge"/>
              <c:yMode val="edge"/>
              <c:x val="8.8804105672358E-3"/>
              <c:y val="0.191859534799529"/>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963648"/>
        <c:crosses val="autoZero"/>
        <c:crossBetween val="between"/>
      </c:valAx>
      <c:spPr>
        <a:noFill/>
        <a:ln>
          <a:noFill/>
        </a:ln>
        <a:effectLst/>
      </c:spPr>
    </c:plotArea>
    <c:legend>
      <c:legendPos val="t"/>
      <c:layout>
        <c:manualLayout>
          <c:xMode val="edge"/>
          <c:yMode val="edge"/>
          <c:x val="0.55528623355070295"/>
          <c:y val="7.3833650104081799E-2"/>
          <c:w val="0.40526341423816897"/>
          <c:h val="0.16617105620418099"/>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67100930565501"/>
          <c:y val="6.1403996327084501E-2"/>
          <c:w val="0.78283197327606802"/>
          <c:h val="0.75530061838245499"/>
        </c:manualLayout>
      </c:layout>
      <c:barChart>
        <c:barDir val="bar"/>
        <c:grouping val="stacked"/>
        <c:varyColors val="0"/>
        <c:ser>
          <c:idx val="0"/>
          <c:order val="0"/>
          <c:tx>
            <c:strRef>
              <c:f>'1.1.1.c'!$L$31</c:f>
              <c:strCache>
                <c:ptCount val="1"/>
                <c:pt idx="0">
                  <c:v>Varones no Jubilados</c:v>
                </c:pt>
              </c:strCache>
            </c:strRef>
          </c:tx>
          <c:spPr>
            <a:solidFill>
              <a:srgbClr val="0070C0"/>
            </a:solidFill>
            <a:ln>
              <a:solidFill>
                <a:schemeClr val="tx1"/>
              </a:solidFill>
            </a:ln>
            <a:effectLst/>
          </c:spPr>
          <c:invertIfNegative val="0"/>
          <c:cat>
            <c:strRef>
              <c:f>'1.1.1.c'!$A$8:$A$18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'1.1.1.c'!$L$32:$L$42</c:f>
              <c:numCache>
                <c:formatCode>#,##0</c:formatCode>
                <c:ptCount val="11"/>
                <c:pt idx="0">
                  <c:v>-38389</c:v>
                </c:pt>
                <c:pt idx="1">
                  <c:v>-397514</c:v>
                </c:pt>
                <c:pt idx="2">
                  <c:v>-720831</c:v>
                </c:pt>
                <c:pt idx="3">
                  <c:v>-831207</c:v>
                </c:pt>
                <c:pt idx="4">
                  <c:v>-851397</c:v>
                </c:pt>
                <c:pt idx="5">
                  <c:v>-796624</c:v>
                </c:pt>
                <c:pt idx="6">
                  <c:v>-637150</c:v>
                </c:pt>
                <c:pt idx="7">
                  <c:v>-511765</c:v>
                </c:pt>
                <c:pt idx="8">
                  <c:v>-431318</c:v>
                </c:pt>
                <c:pt idx="9">
                  <c:v>-328554</c:v>
                </c:pt>
                <c:pt idx="10">
                  <c:v>-84318</c:v>
                </c:pt>
              </c:numCache>
            </c:numRef>
          </c:val>
        </c:ser>
        <c:ser>
          <c:idx val="1"/>
          <c:order val="1"/>
          <c:tx>
            <c:strRef>
              <c:f>'1.1.1.c'!$M$31</c:f>
              <c:strCache>
                <c:ptCount val="1"/>
                <c:pt idx="0">
                  <c:v>Mujeres no Jubiladas</c:v>
                </c:pt>
              </c:strCache>
            </c:strRef>
          </c:tx>
          <c:spPr>
            <a:solidFill>
              <a:srgbClr val="00B0F0"/>
            </a:solidFill>
            <a:ln>
              <a:solidFill>
                <a:schemeClr val="tx1"/>
              </a:solidFill>
            </a:ln>
            <a:effectLst/>
          </c:spPr>
          <c:invertIfNegative val="0"/>
          <c:cat>
            <c:strRef>
              <c:f>'1.1.1.c'!$A$8:$A$18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'1.1.1.c'!$M$32:$M$42</c:f>
              <c:numCache>
                <c:formatCode>#,##0</c:formatCode>
                <c:ptCount val="11"/>
                <c:pt idx="0">
                  <c:v>17161</c:v>
                </c:pt>
                <c:pt idx="1">
                  <c:v>217870</c:v>
                </c:pt>
                <c:pt idx="2">
                  <c:v>464254</c:v>
                </c:pt>
                <c:pt idx="3">
                  <c:v>555352</c:v>
                </c:pt>
                <c:pt idx="4">
                  <c:v>572157</c:v>
                </c:pt>
                <c:pt idx="5">
                  <c:v>559006</c:v>
                </c:pt>
                <c:pt idx="6">
                  <c:v>458246</c:v>
                </c:pt>
                <c:pt idx="7">
                  <c:v>379130</c:v>
                </c:pt>
                <c:pt idx="8">
                  <c:v>348975</c:v>
                </c:pt>
                <c:pt idx="9">
                  <c:v>127439</c:v>
                </c:pt>
                <c:pt idx="10">
                  <c:v>29323</c:v>
                </c:pt>
              </c:numCache>
            </c:numRef>
          </c:val>
        </c:ser>
        <c:ser>
          <c:idx val="2"/>
          <c:order val="2"/>
          <c:tx>
            <c:strRef>
              <c:f>'1.1.1.c'!$N$31</c:f>
              <c:strCache>
                <c:ptCount val="1"/>
                <c:pt idx="0">
                  <c:v>Varones Jubilados</c:v>
                </c:pt>
              </c:strCache>
            </c:strRef>
          </c:tx>
          <c:spPr>
            <a:pattFill prst="wdUpDiag">
              <a:fgClr>
                <a:srgbClr val="0070C0"/>
              </a:fgClr>
              <a:bgClr>
                <a:schemeClr val="bg1"/>
              </a:bgClr>
            </a:pattFill>
            <a:ln>
              <a:solidFill>
                <a:schemeClr val="tx1"/>
              </a:solidFill>
            </a:ln>
          </c:spPr>
          <c:invertIfNegative val="0"/>
          <c:cat>
            <c:strRef>
              <c:f>'1.1.1.c'!$A$8:$A$18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'1.1.1.c'!$N$32:$N$42</c:f>
              <c:numCache>
                <c:formatCode>#,##0</c:formatCode>
                <c:ptCount val="11"/>
                <c:pt idx="0">
                  <c:v>0</c:v>
                </c:pt>
                <c:pt idx="1">
                  <c:v>-1</c:v>
                </c:pt>
                <c:pt idx="2">
                  <c:v>-14</c:v>
                </c:pt>
                <c:pt idx="3">
                  <c:v>-41</c:v>
                </c:pt>
                <c:pt idx="4">
                  <c:v>-97</c:v>
                </c:pt>
                <c:pt idx="5">
                  <c:v>-206</c:v>
                </c:pt>
                <c:pt idx="6">
                  <c:v>-450</c:v>
                </c:pt>
                <c:pt idx="7">
                  <c:v>-857</c:v>
                </c:pt>
                <c:pt idx="8">
                  <c:v>-3259</c:v>
                </c:pt>
                <c:pt idx="9">
                  <c:v>-8167</c:v>
                </c:pt>
                <c:pt idx="10">
                  <c:v>-156989</c:v>
                </c:pt>
              </c:numCache>
            </c:numRef>
          </c:val>
        </c:ser>
        <c:ser>
          <c:idx val="3"/>
          <c:order val="3"/>
          <c:tx>
            <c:strRef>
              <c:f>'1.1.1.c'!$O$31</c:f>
              <c:strCache>
                <c:ptCount val="1"/>
                <c:pt idx="0">
                  <c:v>Mujeres Jubiladas</c:v>
                </c:pt>
              </c:strCache>
            </c:strRef>
          </c:tx>
          <c:spPr>
            <a:pattFill prst="wdUpDiag">
              <a:fgClr>
                <a:srgbClr val="00B0F0"/>
              </a:fgClr>
              <a:bgClr>
                <a:schemeClr val="bg1"/>
              </a:bgClr>
            </a:pattFill>
            <a:ln>
              <a:solidFill>
                <a:schemeClr val="tx1"/>
              </a:solidFill>
            </a:ln>
          </c:spPr>
          <c:invertIfNegative val="0"/>
          <c:dPt>
            <c:idx val="9"/>
            <c:invertIfNegative val="0"/>
            <c:bubble3D val="0"/>
            <c:spPr>
              <a:pattFill prst="wdDnDiag">
                <a:fgClr>
                  <a:srgbClr val="00B0F0"/>
                </a:fgClr>
                <a:bgClr>
                  <a:schemeClr val="bg1"/>
                </a:bgClr>
              </a:pattFill>
              <a:ln>
                <a:solidFill>
                  <a:schemeClr val="tx1"/>
                </a:solidFill>
              </a:ln>
            </c:spPr>
          </c:dPt>
          <c:dPt>
            <c:idx val="10"/>
            <c:invertIfNegative val="0"/>
            <c:bubble3D val="0"/>
            <c:spPr>
              <a:pattFill prst="wdDnDiag">
                <a:fgClr>
                  <a:srgbClr val="00B0F0"/>
                </a:fgClr>
                <a:bgClr>
                  <a:schemeClr val="bg1"/>
                </a:bgClr>
              </a:pattFill>
              <a:ln>
                <a:solidFill>
                  <a:schemeClr val="tx1"/>
                </a:solidFill>
              </a:ln>
            </c:spPr>
          </c:dPt>
          <c:cat>
            <c:strRef>
              <c:f>'1.1.1.c'!$A$8:$A$18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'1.1.1.c'!$O$32:$O$42</c:f>
              <c:numCache>
                <c:formatCode>#,##0</c:formatCode>
                <c:ptCount val="11"/>
                <c:pt idx="0">
                  <c:v>0</c:v>
                </c:pt>
                <c:pt idx="1">
                  <c:v>0</c:v>
                </c:pt>
                <c:pt idx="2">
                  <c:v>1</c:v>
                </c:pt>
                <c:pt idx="3">
                  <c:v>15</c:v>
                </c:pt>
                <c:pt idx="4">
                  <c:v>40</c:v>
                </c:pt>
                <c:pt idx="5">
                  <c:v>67</c:v>
                </c:pt>
                <c:pt idx="6">
                  <c:v>197</c:v>
                </c:pt>
                <c:pt idx="7">
                  <c:v>363</c:v>
                </c:pt>
                <c:pt idx="8">
                  <c:v>1564</c:v>
                </c:pt>
                <c:pt idx="9">
                  <c:v>60608</c:v>
                </c:pt>
                <c:pt idx="10">
                  <c:v>93626</c:v>
                </c:pt>
              </c:numCache>
            </c:numRef>
          </c:val>
        </c:ser>
        <c:dLbls>
          <c:showLegendKey val="0"/>
          <c:showVal val="0"/>
          <c:showCatName val="0"/>
          <c:showSerName val="0"/>
          <c:showPercent val="0"/>
          <c:showBubbleSize val="0"/>
        </c:dLbls>
        <c:gapWidth val="25"/>
        <c:overlap val="100"/>
        <c:axId val="343269392"/>
        <c:axId val="343269952"/>
      </c:barChart>
      <c:catAx>
        <c:axId val="343269392"/>
        <c:scaling>
          <c:orientation val="minMax"/>
        </c:scaling>
        <c:delete val="0"/>
        <c:axPos val="l"/>
        <c:title>
          <c:tx>
            <c:rich>
              <a:bodyPr/>
              <a:lstStyle/>
              <a:p>
                <a:pPr>
                  <a:defRPr lang="es-AR" sz="1000" b="0" i="0" u="none" strike="noStrike" baseline="0">
                    <a:solidFill>
                      <a:srgbClr val="000000"/>
                    </a:solidFill>
                    <a:latin typeface="Arial"/>
                    <a:ea typeface="Arial"/>
                    <a:cs typeface="Arial"/>
                  </a:defRPr>
                </a:pPr>
                <a:r>
                  <a:rPr lang="es-ES"/>
                  <a:t>Grupos de edad</a:t>
                </a:r>
              </a:p>
            </c:rich>
          </c:tx>
          <c:overlay val="0"/>
          <c:spPr>
            <a:noFill/>
            <a:ln w="25400">
              <a:noFill/>
            </a:ln>
          </c:spPr>
        </c:title>
        <c:numFmt formatCode="General" sourceLinked="1"/>
        <c:majorTickMark val="none"/>
        <c:minorTickMark val="none"/>
        <c:tickLblPos val="low"/>
        <c:spPr>
          <a:noFill/>
          <a:ln w="9525" cap="flat" cmpd="sng" algn="ctr">
            <a:solidFill>
              <a:schemeClr val="tx1"/>
            </a:solidFill>
            <a:round/>
          </a:ln>
          <a:effectLst/>
        </c:spPr>
        <c:txPr>
          <a:bodyPr rot="0" vert="horz"/>
          <a:lstStyle/>
          <a:p>
            <a:pPr>
              <a:defRPr lang="es-AR" sz="900" b="0" i="0" u="none" strike="noStrike" baseline="0">
                <a:solidFill>
                  <a:srgbClr val="000000"/>
                </a:solidFill>
                <a:latin typeface="Arial"/>
                <a:ea typeface="Arial"/>
                <a:cs typeface="Arial"/>
              </a:defRPr>
            </a:pPr>
            <a:endParaRPr lang="es-AR"/>
          </a:p>
        </c:txPr>
        <c:crossAx val="343269952"/>
        <c:crosses val="autoZero"/>
        <c:auto val="1"/>
        <c:lblAlgn val="ctr"/>
        <c:lblOffset val="100"/>
        <c:noMultiLvlLbl val="0"/>
      </c:catAx>
      <c:valAx>
        <c:axId val="343269952"/>
        <c:scaling>
          <c:orientation val="minMax"/>
          <c:max val="1000000"/>
        </c:scaling>
        <c:delete val="0"/>
        <c:axPos val="b"/>
        <c:majorGridlines>
          <c:spPr>
            <a:ln w="9525" cap="flat" cmpd="sng" algn="ctr">
              <a:solidFill>
                <a:schemeClr val="tx1">
                  <a:lumMod val="15000"/>
                  <a:lumOff val="85000"/>
                </a:schemeClr>
              </a:solidFill>
              <a:round/>
            </a:ln>
            <a:effectLst/>
          </c:spPr>
        </c:majorGridlines>
        <c:title>
          <c:tx>
            <c:rich>
              <a:bodyPr/>
              <a:lstStyle/>
              <a:p>
                <a:pPr>
                  <a:defRPr lang="es-AR" sz="1000" b="0" i="0" u="none" strike="noStrike" baseline="0">
                    <a:solidFill>
                      <a:srgbClr val="000000"/>
                    </a:solidFill>
                    <a:latin typeface="Arial"/>
                    <a:ea typeface="Arial"/>
                    <a:cs typeface="Arial"/>
                  </a:defRPr>
                </a:pPr>
                <a:r>
                  <a:rPr lang="es-ES"/>
                  <a:t>Miles de personas</a:t>
                </a:r>
              </a:p>
            </c:rich>
          </c:tx>
          <c:overlay val="0"/>
          <c:spPr>
            <a:noFill/>
            <a:ln w="25400">
              <a:noFill/>
            </a:ln>
          </c:spPr>
        </c:title>
        <c:numFmt formatCode="#,##0,;#,##0," sourceLinked="0"/>
        <c:majorTickMark val="none"/>
        <c:minorTickMark val="none"/>
        <c:tickLblPos val="nextTo"/>
        <c:spPr>
          <a:noFill/>
          <a:ln>
            <a:solidFill>
              <a:schemeClr val="tx1"/>
            </a:solidFill>
          </a:ln>
          <a:effectLst/>
        </c:spPr>
        <c:txPr>
          <a:bodyPr rot="0" vert="horz"/>
          <a:lstStyle/>
          <a:p>
            <a:pPr>
              <a:defRPr lang="es-AR" sz="900" b="0" i="0" u="none" strike="noStrike" baseline="0">
                <a:solidFill>
                  <a:srgbClr val="000000"/>
                </a:solidFill>
                <a:latin typeface="Arial"/>
                <a:ea typeface="Arial"/>
                <a:cs typeface="Arial"/>
              </a:defRPr>
            </a:pPr>
            <a:endParaRPr lang="es-AR"/>
          </a:p>
        </c:txPr>
        <c:crossAx val="343269392"/>
        <c:crosses val="autoZero"/>
        <c:crossBetween val="between"/>
        <c:majorUnit val="200000"/>
      </c:valAx>
      <c:spPr>
        <a:noFill/>
        <a:ln w="25400">
          <a:noFill/>
        </a:ln>
      </c:spPr>
    </c:plotArea>
    <c:legend>
      <c:legendPos val="r"/>
      <c:layout>
        <c:manualLayout>
          <c:xMode val="edge"/>
          <c:yMode val="edge"/>
          <c:x val="0.73943734918416004"/>
          <c:y val="8.6690205986369603E-2"/>
          <c:w val="0.23942134433936499"/>
          <c:h val="0.16718825440228399"/>
        </c:manualLayout>
      </c:layout>
      <c:overlay val="0"/>
      <c:spPr>
        <a:solidFill>
          <a:schemeClr val="bg1"/>
        </a:solidFill>
        <a:ln>
          <a:solidFill>
            <a:srgbClr val="00B0F0"/>
          </a:solidFill>
        </a:ln>
        <a:effectLst/>
      </c:spPr>
      <c:txPr>
        <a:bodyPr/>
        <a:lstStyle/>
        <a:p>
          <a:pPr>
            <a:defRPr lang="es-AR" sz="755" b="0" i="0" u="none" strike="noStrike" baseline="0">
              <a:solidFill>
                <a:srgbClr val="000000"/>
              </a:solidFill>
              <a:latin typeface="Arial"/>
              <a:ea typeface="Arial"/>
              <a:cs typeface="Arial"/>
            </a:defRPr>
          </a:pPr>
          <a:endParaRPr lang="es-AR"/>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A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567104145872699"/>
          <c:y val="0.132088007376438"/>
          <c:w val="0.76873123852904901"/>
          <c:h val="0.71096561645794298"/>
        </c:manualLayout>
      </c:layout>
      <c:barChart>
        <c:barDir val="bar"/>
        <c:grouping val="stacked"/>
        <c:varyColors val="0"/>
        <c:ser>
          <c:idx val="0"/>
          <c:order val="0"/>
          <c:tx>
            <c:strRef>
              <c:f>'1.1.2.d'!$G$31</c:f>
              <c:strCache>
                <c:ptCount val="1"/>
                <c:pt idx="0">
                  <c:v>Varones no Jubilados</c:v>
                </c:pt>
              </c:strCache>
            </c:strRef>
          </c:tx>
          <c:spPr>
            <a:solidFill>
              <a:srgbClr val="0070C0"/>
            </a:solidFill>
            <a:ln>
              <a:solidFill>
                <a:schemeClr val="tx1"/>
              </a:solidFill>
            </a:ln>
            <a:effectLst/>
          </c:spPr>
          <c:invertIfNegative val="0"/>
          <c:cat>
            <c:strRef>
              <c:f>'1.1.2.d'!$A$8:$A$18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'1.1.2.d'!$G$32:$G$42</c:f>
              <c:numCache>
                <c:formatCode>#,##0</c:formatCode>
                <c:ptCount val="11"/>
                <c:pt idx="0">
                  <c:v>-34979</c:v>
                </c:pt>
                <c:pt idx="1">
                  <c:v>-351213</c:v>
                </c:pt>
                <c:pt idx="2">
                  <c:v>-623270</c:v>
                </c:pt>
                <c:pt idx="3">
                  <c:v>-699268</c:v>
                </c:pt>
                <c:pt idx="4">
                  <c:v>-699548</c:v>
                </c:pt>
                <c:pt idx="5">
                  <c:v>-631412</c:v>
                </c:pt>
                <c:pt idx="6">
                  <c:v>-487903</c:v>
                </c:pt>
                <c:pt idx="7">
                  <c:v>-379391</c:v>
                </c:pt>
                <c:pt idx="8">
                  <c:v>-299019</c:v>
                </c:pt>
                <c:pt idx="9">
                  <c:v>-203886</c:v>
                </c:pt>
                <c:pt idx="10">
                  <c:v>-49014</c:v>
                </c:pt>
              </c:numCache>
            </c:numRef>
          </c:val>
        </c:ser>
        <c:ser>
          <c:idx val="1"/>
          <c:order val="1"/>
          <c:tx>
            <c:strRef>
              <c:f>'1.1.2.d'!$H$31</c:f>
              <c:strCache>
                <c:ptCount val="1"/>
                <c:pt idx="0">
                  <c:v>Mujeres no Jubiladas</c:v>
                </c:pt>
              </c:strCache>
            </c:strRef>
          </c:tx>
          <c:spPr>
            <a:solidFill>
              <a:srgbClr val="00B0F0"/>
            </a:solidFill>
            <a:ln>
              <a:solidFill>
                <a:schemeClr val="tx1"/>
              </a:solidFill>
            </a:ln>
            <a:effectLst/>
          </c:spPr>
          <c:invertIfNegative val="0"/>
          <c:cat>
            <c:strRef>
              <c:f>'1.1.2.d'!$A$8:$A$18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'1.1.2.d'!$H$32:$H$42</c:f>
              <c:numCache>
                <c:formatCode>#,##0</c:formatCode>
                <c:ptCount val="11"/>
                <c:pt idx="0">
                  <c:v>14032</c:v>
                </c:pt>
                <c:pt idx="1">
                  <c:v>163714</c:v>
                </c:pt>
                <c:pt idx="2">
                  <c:v>337569</c:v>
                </c:pt>
                <c:pt idx="3">
                  <c:v>388527</c:v>
                </c:pt>
                <c:pt idx="4">
                  <c:v>382980</c:v>
                </c:pt>
                <c:pt idx="5">
                  <c:v>359997</c:v>
                </c:pt>
                <c:pt idx="6">
                  <c:v>280244</c:v>
                </c:pt>
                <c:pt idx="7">
                  <c:v>216715</c:v>
                </c:pt>
                <c:pt idx="8">
                  <c:v>172923</c:v>
                </c:pt>
                <c:pt idx="9">
                  <c:v>60500</c:v>
                </c:pt>
                <c:pt idx="10">
                  <c:v>18196</c:v>
                </c:pt>
              </c:numCache>
            </c:numRef>
          </c:val>
        </c:ser>
        <c:ser>
          <c:idx val="2"/>
          <c:order val="2"/>
          <c:tx>
            <c:strRef>
              <c:f>'1.1.2.d'!$I$31</c:f>
              <c:strCache>
                <c:ptCount val="1"/>
                <c:pt idx="0">
                  <c:v>Varones Jubilados</c:v>
                </c:pt>
              </c:strCache>
            </c:strRef>
          </c:tx>
          <c:spPr>
            <a:pattFill prst="wdUpDiag">
              <a:fgClr>
                <a:srgbClr val="0070C0"/>
              </a:fgClr>
              <a:bgClr>
                <a:schemeClr val="bg1"/>
              </a:bgClr>
            </a:pattFill>
            <a:ln>
              <a:solidFill>
                <a:schemeClr val="tx1"/>
              </a:solidFill>
            </a:ln>
            <a:effectLst/>
          </c:spPr>
          <c:invertIfNegative val="0"/>
          <c:cat>
            <c:strRef>
              <c:f>'1.1.2.d'!$A$8:$A$18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'1.1.2.d'!$I$32:$I$42</c:f>
              <c:numCache>
                <c:formatCode>#,##0</c:formatCode>
                <c:ptCount val="11"/>
                <c:pt idx="0">
                  <c:v>0</c:v>
                </c:pt>
                <c:pt idx="1">
                  <c:v>0</c:v>
                </c:pt>
                <c:pt idx="2">
                  <c:v>-4</c:v>
                </c:pt>
                <c:pt idx="3">
                  <c:v>-11</c:v>
                </c:pt>
                <c:pt idx="4">
                  <c:v>-37</c:v>
                </c:pt>
                <c:pt idx="5">
                  <c:v>-88</c:v>
                </c:pt>
                <c:pt idx="6">
                  <c:v>-221</c:v>
                </c:pt>
                <c:pt idx="7">
                  <c:v>-420</c:v>
                </c:pt>
                <c:pt idx="8">
                  <c:v>-1334</c:v>
                </c:pt>
                <c:pt idx="9">
                  <c:v>-3214</c:v>
                </c:pt>
                <c:pt idx="10">
                  <c:v>-40154</c:v>
                </c:pt>
              </c:numCache>
            </c:numRef>
          </c:val>
        </c:ser>
        <c:ser>
          <c:idx val="3"/>
          <c:order val="3"/>
          <c:tx>
            <c:strRef>
              <c:f>'1.1.2.d'!$J$31</c:f>
              <c:strCache>
                <c:ptCount val="1"/>
                <c:pt idx="0">
                  <c:v>Mujeres Jubiladas</c:v>
                </c:pt>
              </c:strCache>
            </c:strRef>
          </c:tx>
          <c:spPr>
            <a:pattFill prst="wdDnDiag">
              <a:fgClr>
                <a:srgbClr val="00B0F0"/>
              </a:fgClr>
              <a:bgClr>
                <a:schemeClr val="bg1"/>
              </a:bgClr>
            </a:pattFill>
            <a:ln>
              <a:solidFill>
                <a:schemeClr val="tx1"/>
              </a:solidFill>
            </a:ln>
            <a:effectLst/>
          </c:spPr>
          <c:invertIfNegative val="0"/>
          <c:cat>
            <c:strRef>
              <c:f>'1.1.2.d'!$A$8:$A$18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'1.1.2.d'!$J$32:$J$42</c:f>
              <c:numCache>
                <c:formatCode>#,##0</c:formatCode>
                <c:ptCount val="11"/>
                <c:pt idx="0">
                  <c:v>0</c:v>
                </c:pt>
                <c:pt idx="1">
                  <c:v>0</c:v>
                </c:pt>
                <c:pt idx="2">
                  <c:v>0</c:v>
                </c:pt>
                <c:pt idx="3">
                  <c:v>4</c:v>
                </c:pt>
                <c:pt idx="4">
                  <c:v>18</c:v>
                </c:pt>
                <c:pt idx="5">
                  <c:v>23</c:v>
                </c:pt>
                <c:pt idx="6">
                  <c:v>87</c:v>
                </c:pt>
                <c:pt idx="7">
                  <c:v>150</c:v>
                </c:pt>
                <c:pt idx="8">
                  <c:v>894</c:v>
                </c:pt>
                <c:pt idx="9">
                  <c:v>14492</c:v>
                </c:pt>
                <c:pt idx="10">
                  <c:v>17072</c:v>
                </c:pt>
              </c:numCache>
            </c:numRef>
          </c:val>
        </c:ser>
        <c:dLbls>
          <c:showLegendKey val="0"/>
          <c:showVal val="0"/>
          <c:showCatName val="0"/>
          <c:showSerName val="0"/>
          <c:showPercent val="0"/>
          <c:showBubbleSize val="0"/>
        </c:dLbls>
        <c:gapWidth val="25"/>
        <c:overlap val="100"/>
        <c:axId val="343274432"/>
        <c:axId val="343274992"/>
      </c:barChart>
      <c:catAx>
        <c:axId val="343274432"/>
        <c:scaling>
          <c:orientation val="minMax"/>
        </c:scaling>
        <c:delete val="0"/>
        <c:axPos val="l"/>
        <c:title>
          <c:tx>
            <c:rich>
              <a:bodyPr rot="-54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Grupos de edad</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3274992"/>
        <c:crosses val="autoZero"/>
        <c:auto val="1"/>
        <c:lblAlgn val="ctr"/>
        <c:lblOffset val="100"/>
        <c:noMultiLvlLbl val="0"/>
      </c:catAx>
      <c:valAx>
        <c:axId val="343274992"/>
        <c:scaling>
          <c:orientation val="minMax"/>
          <c:max val="1000000"/>
          <c:min val="-1000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Miles de personas</a:t>
                </a:r>
              </a:p>
            </c:rich>
          </c:tx>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3274432"/>
        <c:crosses val="autoZero"/>
        <c:crossBetween val="between"/>
      </c:valAx>
      <c:spPr>
        <a:noFill/>
        <a:ln>
          <a:noFill/>
        </a:ln>
        <a:effectLst/>
      </c:spPr>
    </c:plotArea>
    <c:legend>
      <c:legendPos val="r"/>
      <c:layout>
        <c:manualLayout>
          <c:xMode val="edge"/>
          <c:yMode val="edge"/>
          <c:x val="0.69668400042209999"/>
          <c:y val="0.100507715329602"/>
          <c:w val="0.25015304664417798"/>
          <c:h val="0.197936918483544"/>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23368989253702"/>
          <c:y val="8.74102207812259E-2"/>
          <c:w val="0.83292949100232805"/>
          <c:h val="0.51373058308276098"/>
        </c:manualLayout>
      </c:layout>
      <c:barChart>
        <c:barDir val="col"/>
        <c:grouping val="stacked"/>
        <c:varyColors val="0"/>
        <c:ser>
          <c:idx val="0"/>
          <c:order val="0"/>
          <c:tx>
            <c:strRef>
              <c:f>'1.1.2.e'!$C$3</c:f>
              <c:strCache>
                <c:ptCount val="1"/>
                <c:pt idx="0">
                  <c:v>Varones</c:v>
                </c:pt>
              </c:strCache>
            </c:strRef>
          </c:tx>
          <c:spPr>
            <a:solidFill>
              <a:srgbClr val="0070C0"/>
            </a:solidFill>
            <a:ln>
              <a:noFill/>
            </a:ln>
            <a:effectLst/>
          </c:spPr>
          <c:invertIfNegative val="0"/>
          <c:cat>
            <c:strRef>
              <c:f>'1.1.2.e'!$G$6:$G$29</c:f>
              <c:strCache>
                <c:ptCount val="24"/>
                <c:pt idx="0">
                  <c:v>Menor a 4.499,95</c:v>
                </c:pt>
                <c:pt idx="1">
                  <c:v>Igual a 4.499,95</c:v>
                </c:pt>
                <c:pt idx="2">
                  <c:v>4.499,96 a 10.000</c:v>
                </c:pt>
                <c:pt idx="3">
                  <c:v>10.0000,01 a 20.000,00</c:v>
                </c:pt>
                <c:pt idx="4">
                  <c:v>20.000,01 a 30.000,00</c:v>
                </c:pt>
                <c:pt idx="5">
                  <c:v>30.000.01 a 40.000,00</c:v>
                </c:pt>
                <c:pt idx="6">
                  <c:v>40.000,01 a 50.000,00</c:v>
                </c:pt>
                <c:pt idx="7">
                  <c:v>50.000,01 a 60.000,00</c:v>
                </c:pt>
                <c:pt idx="8">
                  <c:v>60.000,01 a 70.000,00</c:v>
                </c:pt>
                <c:pt idx="9">
                  <c:v>70.000,01 a 80.000,00</c:v>
                </c:pt>
                <c:pt idx="10">
                  <c:v>80.000,01 a 90.000,00</c:v>
                </c:pt>
                <c:pt idx="11">
                  <c:v>90.000,01 a 100.000,00</c:v>
                </c:pt>
                <c:pt idx="12">
                  <c:v>100.000,01 a 110.000,00</c:v>
                </c:pt>
                <c:pt idx="13">
                  <c:v>110.000,01 a 120.000,00</c:v>
                </c:pt>
                <c:pt idx="14">
                  <c:v>120.000,01 a 130.000,00</c:v>
                </c:pt>
                <c:pt idx="15">
                  <c:v>130.000,01 a 140.000,00</c:v>
                </c:pt>
                <c:pt idx="16">
                  <c:v>140.000,01 a 146.246,86</c:v>
                </c:pt>
                <c:pt idx="17">
                  <c:v>146.246,87 a 160.000,00</c:v>
                </c:pt>
                <c:pt idx="18">
                  <c:v>160.000,01 a 170.000,00</c:v>
                </c:pt>
                <c:pt idx="19">
                  <c:v>170.000,01 a 180.000,00</c:v>
                </c:pt>
                <c:pt idx="20">
                  <c:v>180.000,01 a 190.000,00</c:v>
                </c:pt>
                <c:pt idx="21">
                  <c:v>190.000,01 a 200.000,00</c:v>
                </c:pt>
                <c:pt idx="22">
                  <c:v>200.000,01 a 210.000,00</c:v>
                </c:pt>
                <c:pt idx="23">
                  <c:v>210.000,01 y mas</c:v>
                </c:pt>
              </c:strCache>
            </c:strRef>
          </c:cat>
          <c:val>
            <c:numRef>
              <c:f>'1.1.2.e'!$H$6:$H$29</c:f>
              <c:numCache>
                <c:formatCode>#,##0</c:formatCode>
                <c:ptCount val="24"/>
                <c:pt idx="0">
                  <c:v>80549</c:v>
                </c:pt>
                <c:pt idx="1">
                  <c:v>5727</c:v>
                </c:pt>
                <c:pt idx="2">
                  <c:v>228662</c:v>
                </c:pt>
                <c:pt idx="3">
                  <c:v>598587</c:v>
                </c:pt>
                <c:pt idx="4">
                  <c:v>724371</c:v>
                </c:pt>
                <c:pt idx="5">
                  <c:v>854903</c:v>
                </c:pt>
                <c:pt idx="6">
                  <c:v>622800</c:v>
                </c:pt>
                <c:pt idx="7">
                  <c:v>381748</c:v>
                </c:pt>
                <c:pt idx="8">
                  <c:v>242943</c:v>
                </c:pt>
                <c:pt idx="9">
                  <c:v>172762</c:v>
                </c:pt>
                <c:pt idx="10">
                  <c:v>127327</c:v>
                </c:pt>
                <c:pt idx="11">
                  <c:v>94752</c:v>
                </c:pt>
                <c:pt idx="12">
                  <c:v>70529</c:v>
                </c:pt>
                <c:pt idx="13">
                  <c:v>54326</c:v>
                </c:pt>
                <c:pt idx="14">
                  <c:v>41292</c:v>
                </c:pt>
                <c:pt idx="15">
                  <c:v>32636</c:v>
                </c:pt>
                <c:pt idx="16">
                  <c:v>16309</c:v>
                </c:pt>
                <c:pt idx="17">
                  <c:v>29658</c:v>
                </c:pt>
                <c:pt idx="18">
                  <c:v>16274</c:v>
                </c:pt>
                <c:pt idx="19">
                  <c:v>13476</c:v>
                </c:pt>
                <c:pt idx="20">
                  <c:v>11254</c:v>
                </c:pt>
                <c:pt idx="21">
                  <c:v>9338</c:v>
                </c:pt>
                <c:pt idx="22">
                  <c:v>7875</c:v>
                </c:pt>
                <c:pt idx="23">
                  <c:v>68292</c:v>
                </c:pt>
              </c:numCache>
            </c:numRef>
          </c:val>
        </c:ser>
        <c:ser>
          <c:idx val="1"/>
          <c:order val="1"/>
          <c:tx>
            <c:strRef>
              <c:f>'1.1.2.e'!$D$3</c:f>
              <c:strCache>
                <c:ptCount val="1"/>
                <c:pt idx="0">
                  <c:v>Mujeres</c:v>
                </c:pt>
              </c:strCache>
            </c:strRef>
          </c:tx>
          <c:spPr>
            <a:solidFill>
              <a:srgbClr val="00B0F0"/>
            </a:solidFill>
            <a:ln>
              <a:noFill/>
            </a:ln>
            <a:effectLst/>
          </c:spPr>
          <c:invertIfNegative val="0"/>
          <c:cat>
            <c:strRef>
              <c:f>'1.1.2.e'!$G$6:$G$29</c:f>
              <c:strCache>
                <c:ptCount val="24"/>
                <c:pt idx="0">
                  <c:v>Menor a 4.499,95</c:v>
                </c:pt>
                <c:pt idx="1">
                  <c:v>Igual a 4.499,95</c:v>
                </c:pt>
                <c:pt idx="2">
                  <c:v>4.499,96 a 10.000</c:v>
                </c:pt>
                <c:pt idx="3">
                  <c:v>10.0000,01 a 20.000,00</c:v>
                </c:pt>
                <c:pt idx="4">
                  <c:v>20.000,01 a 30.000,00</c:v>
                </c:pt>
                <c:pt idx="5">
                  <c:v>30.000.01 a 40.000,00</c:v>
                </c:pt>
                <c:pt idx="6">
                  <c:v>40.000,01 a 50.000,00</c:v>
                </c:pt>
                <c:pt idx="7">
                  <c:v>50.000,01 a 60.000,00</c:v>
                </c:pt>
                <c:pt idx="8">
                  <c:v>60.000,01 a 70.000,00</c:v>
                </c:pt>
                <c:pt idx="9">
                  <c:v>70.000,01 a 80.000,00</c:v>
                </c:pt>
                <c:pt idx="10">
                  <c:v>80.000,01 a 90.000,00</c:v>
                </c:pt>
                <c:pt idx="11">
                  <c:v>90.000,01 a 100.000,00</c:v>
                </c:pt>
                <c:pt idx="12">
                  <c:v>100.000,01 a 110.000,00</c:v>
                </c:pt>
                <c:pt idx="13">
                  <c:v>110.000,01 a 120.000,00</c:v>
                </c:pt>
                <c:pt idx="14">
                  <c:v>120.000,01 a 130.000,00</c:v>
                </c:pt>
                <c:pt idx="15">
                  <c:v>130.000,01 a 140.000,00</c:v>
                </c:pt>
                <c:pt idx="16">
                  <c:v>140.000,01 a 146.246,86</c:v>
                </c:pt>
                <c:pt idx="17">
                  <c:v>146.246,87 a 160.000,00</c:v>
                </c:pt>
                <c:pt idx="18">
                  <c:v>160.000,01 a 170.000,00</c:v>
                </c:pt>
                <c:pt idx="19">
                  <c:v>170.000,01 a 180.000,00</c:v>
                </c:pt>
                <c:pt idx="20">
                  <c:v>180.000,01 a 190.000,00</c:v>
                </c:pt>
                <c:pt idx="21">
                  <c:v>190.000,01 a 200.000,00</c:v>
                </c:pt>
                <c:pt idx="22">
                  <c:v>200.000,01 a 210.000,00</c:v>
                </c:pt>
                <c:pt idx="23">
                  <c:v>210.000,01 y mas</c:v>
                </c:pt>
              </c:strCache>
            </c:strRef>
          </c:cat>
          <c:val>
            <c:numRef>
              <c:f>'1.1.2.e'!$I$6:$I$29</c:f>
              <c:numCache>
                <c:formatCode>#,##0</c:formatCode>
                <c:ptCount val="24"/>
                <c:pt idx="0">
                  <c:v>49706</c:v>
                </c:pt>
                <c:pt idx="1">
                  <c:v>2481</c:v>
                </c:pt>
                <c:pt idx="2">
                  <c:v>136205</c:v>
                </c:pt>
                <c:pt idx="3">
                  <c:v>449673</c:v>
                </c:pt>
                <c:pt idx="4">
                  <c:v>394692</c:v>
                </c:pt>
                <c:pt idx="5">
                  <c:v>449623</c:v>
                </c:pt>
                <c:pt idx="6">
                  <c:v>315183</c:v>
                </c:pt>
                <c:pt idx="7">
                  <c:v>187861</c:v>
                </c:pt>
                <c:pt idx="8">
                  <c:v>120032</c:v>
                </c:pt>
                <c:pt idx="9">
                  <c:v>86271</c:v>
                </c:pt>
                <c:pt idx="10">
                  <c:v>61884</c:v>
                </c:pt>
                <c:pt idx="11">
                  <c:v>44448</c:v>
                </c:pt>
                <c:pt idx="12">
                  <c:v>31324</c:v>
                </c:pt>
                <c:pt idx="13">
                  <c:v>22706</c:v>
                </c:pt>
                <c:pt idx="14">
                  <c:v>16341</c:v>
                </c:pt>
                <c:pt idx="15">
                  <c:v>12598</c:v>
                </c:pt>
                <c:pt idx="16">
                  <c:v>6400</c:v>
                </c:pt>
                <c:pt idx="17">
                  <c:v>11490</c:v>
                </c:pt>
                <c:pt idx="18">
                  <c:v>6294</c:v>
                </c:pt>
                <c:pt idx="19">
                  <c:v>5055</c:v>
                </c:pt>
                <c:pt idx="20">
                  <c:v>4444</c:v>
                </c:pt>
                <c:pt idx="21">
                  <c:v>3584</c:v>
                </c:pt>
                <c:pt idx="22">
                  <c:v>2868</c:v>
                </c:pt>
                <c:pt idx="23">
                  <c:v>20270</c:v>
                </c:pt>
              </c:numCache>
            </c:numRef>
          </c:val>
        </c:ser>
        <c:dLbls>
          <c:showLegendKey val="0"/>
          <c:showVal val="0"/>
          <c:showCatName val="0"/>
          <c:showSerName val="0"/>
          <c:showPercent val="0"/>
          <c:showBubbleSize val="0"/>
        </c:dLbls>
        <c:gapWidth val="25"/>
        <c:overlap val="100"/>
        <c:axId val="344890544"/>
        <c:axId val="344891104"/>
      </c:barChart>
      <c:catAx>
        <c:axId val="344890544"/>
        <c:scaling>
          <c:orientation val="minMax"/>
        </c:scaling>
        <c:delete val="0"/>
        <c:axPos val="b"/>
        <c:title>
          <c:tx>
            <c:rich>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solidFill>
                      <a:sysClr val="windowText" lastClr="000000"/>
                    </a:solidFill>
                    <a:latin typeface="Arial" panose="020B0604020202020204" pitchFamily="34" charset="0"/>
                    <a:cs typeface="Arial" panose="020B0604020202020204" pitchFamily="34" charset="0"/>
                  </a:rPr>
                  <a:t>Tramos</a:t>
                </a:r>
                <a:r>
                  <a:rPr lang="es-AR" baseline="0">
                    <a:solidFill>
                      <a:sysClr val="windowText" lastClr="000000"/>
                    </a:solidFill>
                    <a:latin typeface="Arial" panose="020B0604020202020204" pitchFamily="34" charset="0"/>
                    <a:cs typeface="Arial" panose="020B0604020202020204" pitchFamily="34" charset="0"/>
                  </a:rPr>
                  <a:t> de Remuneración</a:t>
                </a:r>
                <a:r>
                  <a:rPr lang="es-AR" baseline="30000">
                    <a:solidFill>
                      <a:sysClr val="windowText" lastClr="000000"/>
                    </a:solidFill>
                    <a:latin typeface="Arial" panose="020B0604020202020204" pitchFamily="34" charset="0"/>
                    <a:cs typeface="Arial" panose="020B0604020202020204" pitchFamily="34" charset="0"/>
                  </a:rPr>
                  <a:t> </a:t>
                </a:r>
                <a:r>
                  <a:rPr lang="es-AR" baseline="0">
                    <a:solidFill>
                      <a:sysClr val="windowText" lastClr="000000"/>
                    </a:solidFill>
                    <a:latin typeface="Arial" panose="020B0604020202020204" pitchFamily="34" charset="0"/>
                    <a:cs typeface="Arial" panose="020B0604020202020204" pitchFamily="34" charset="0"/>
                  </a:rPr>
                  <a:t>(en pesos) </a:t>
                </a:r>
                <a:r>
                  <a:rPr lang="es-AR" baseline="30000">
                    <a:solidFill>
                      <a:sysClr val="windowText" lastClr="000000"/>
                    </a:solidFill>
                    <a:latin typeface="Arial" panose="020B0604020202020204" pitchFamily="34" charset="0"/>
                    <a:cs typeface="Arial" panose="020B0604020202020204" pitchFamily="34" charset="0"/>
                  </a:rPr>
                  <a:t>(1)</a:t>
                </a:r>
                <a:r>
                  <a:rPr lang="es-AR" baseline="0">
                    <a:solidFill>
                      <a:sysClr val="windowText" lastClr="000000"/>
                    </a:solidFill>
                    <a:latin typeface="Arial" panose="020B0604020202020204" pitchFamily="34" charset="0"/>
                    <a:cs typeface="Arial" panose="020B0604020202020204" pitchFamily="34" charset="0"/>
                  </a:rPr>
                  <a:t> </a:t>
                </a:r>
                <a:endParaRPr lang="es-AR" baseline="30000">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891104"/>
        <c:crosses val="autoZero"/>
        <c:auto val="1"/>
        <c:lblAlgn val="ctr"/>
        <c:lblOffset val="100"/>
        <c:noMultiLvlLbl val="0"/>
      </c:catAx>
      <c:valAx>
        <c:axId val="344891104"/>
        <c:scaling>
          <c:orientation val="minMax"/>
          <c:max val="1500000"/>
        </c:scaling>
        <c:delete val="0"/>
        <c:axPos val="l"/>
        <c:majorGridlines>
          <c:spPr>
            <a:ln w="9525" cap="flat" cmpd="sng" algn="ctr">
              <a:solidFill>
                <a:schemeClr val="accent1">
                  <a:lumMod val="20000"/>
                  <a:lumOff val="80000"/>
                </a:schemeClr>
              </a:solidFill>
              <a:round/>
            </a:ln>
            <a:effectLst/>
          </c:spPr>
        </c:majorGridlines>
        <c:title>
          <c:tx>
            <c:rich>
              <a:bodyPr rot="-54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solidFill>
                      <a:sysClr val="windowText" lastClr="000000"/>
                    </a:solidFill>
                    <a:latin typeface="Arial" panose="020B0604020202020204" pitchFamily="34" charset="0"/>
                    <a:cs typeface="Arial" panose="020B0604020202020204" pitchFamily="34" charset="0"/>
                  </a:rPr>
                  <a:t>Miles de personas</a:t>
                </a:r>
              </a:p>
            </c:rich>
          </c:tx>
          <c:overlay val="0"/>
          <c:spPr>
            <a:noFill/>
            <a:ln>
              <a:noFill/>
            </a:ln>
            <a:effectLst/>
          </c:sp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s-A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890544"/>
        <c:crosses val="autoZero"/>
        <c:crossBetween val="between"/>
      </c:valAx>
      <c:spPr>
        <a:noFill/>
        <a:ln>
          <a:noFill/>
        </a:ln>
        <a:effectLst/>
      </c:spPr>
    </c:plotArea>
    <c:legend>
      <c:legendPos val="t"/>
      <c:layout>
        <c:manualLayout>
          <c:xMode val="edge"/>
          <c:yMode val="edge"/>
          <c:x val="0.74108601990788903"/>
          <c:y val="0.101960784313725"/>
          <c:w val="0.14046930454447901"/>
          <c:h val="0.10539262004014199"/>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A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39875170242899"/>
          <c:y val="7.3787897255877102E-2"/>
          <c:w val="0.78635296876550198"/>
          <c:h val="0.74291671745366195"/>
        </c:manualLayout>
      </c:layout>
      <c:barChart>
        <c:barDir val="col"/>
        <c:grouping val="stacked"/>
        <c:varyColors val="0"/>
        <c:ser>
          <c:idx val="0"/>
          <c:order val="0"/>
          <c:tx>
            <c:strRef>
              <c:f>'1.1.1.b Gráficos'!$S$6</c:f>
              <c:strCache>
                <c:ptCount val="1"/>
                <c:pt idx="0">
                  <c:v>Demora en el pago hasta 12 meses</c:v>
                </c:pt>
              </c:strCache>
            </c:strRef>
          </c:tx>
          <c:spPr>
            <a:solidFill>
              <a:srgbClr val="0070C0"/>
            </a:solidFill>
            <a:ln>
              <a:solidFill>
                <a:schemeClr val="tx1"/>
              </a:solidFill>
            </a:ln>
            <a:effectLst/>
          </c:spPr>
          <c:invertIfNegative val="0"/>
          <c:cat>
            <c:numRef>
              <c:f>'1.1.1.b Gráficos'!$Q$7:$Q$31</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'1.1.1.b Gráficos'!$R$7:$R$31</c:f>
              <c:numCache>
                <c:formatCode>#,##0</c:formatCode>
                <c:ptCount val="25"/>
                <c:pt idx="0">
                  <c:v>3641901</c:v>
                </c:pt>
                <c:pt idx="1">
                  <c:v>3540940</c:v>
                </c:pt>
                <c:pt idx="2">
                  <c:v>3664685</c:v>
                </c:pt>
                <c:pt idx="3">
                  <c:v>4018784</c:v>
                </c:pt>
                <c:pt idx="4">
                  <c:v>4252602</c:v>
                </c:pt>
                <c:pt idx="5">
                  <c:v>4374279</c:v>
                </c:pt>
                <c:pt idx="6">
                  <c:v>4373920</c:v>
                </c:pt>
                <c:pt idx="7">
                  <c:v>4327414</c:v>
                </c:pt>
                <c:pt idx="8">
                  <c:v>3944651</c:v>
                </c:pt>
                <c:pt idx="9">
                  <c:v>4154815</c:v>
                </c:pt>
                <c:pt idx="10">
                  <c:v>4591537</c:v>
                </c:pt>
                <c:pt idx="11">
                  <c:v>5073225</c:v>
                </c:pt>
                <c:pt idx="12">
                  <c:v>5520372</c:v>
                </c:pt>
                <c:pt idx="13">
                  <c:v>5959490</c:v>
                </c:pt>
                <c:pt idx="14">
                  <c:v>6290932</c:v>
                </c:pt>
                <c:pt idx="15">
                  <c:v>6299594</c:v>
                </c:pt>
                <c:pt idx="16">
                  <c:v>6481971</c:v>
                </c:pt>
                <c:pt idx="17">
                  <c:v>6767547</c:v>
                </c:pt>
                <c:pt idx="18">
                  <c:v>6856189</c:v>
                </c:pt>
                <c:pt idx="19">
                  <c:v>6917345</c:v>
                </c:pt>
                <c:pt idx="20">
                  <c:v>6930487</c:v>
                </c:pt>
                <c:pt idx="21">
                  <c:v>7061673</c:v>
                </c:pt>
                <c:pt idx="22">
                  <c:v>7030942</c:v>
                </c:pt>
                <c:pt idx="23">
                  <c:v>7075035</c:v>
                </c:pt>
                <c:pt idx="24">
                  <c:v>7074801</c:v>
                </c:pt>
              </c:numCache>
            </c:numRef>
          </c:val>
        </c:ser>
        <c:dLbls>
          <c:showLegendKey val="0"/>
          <c:showVal val="0"/>
          <c:showCatName val="0"/>
          <c:showSerName val="0"/>
          <c:showPercent val="0"/>
          <c:showBubbleSize val="0"/>
        </c:dLbls>
        <c:gapWidth val="25"/>
        <c:overlap val="100"/>
        <c:axId val="339261776"/>
        <c:axId val="339262336"/>
      </c:barChart>
      <c:catAx>
        <c:axId val="339261776"/>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 devengado</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39262336"/>
        <c:crosses val="autoZero"/>
        <c:auto val="1"/>
        <c:lblAlgn val="ctr"/>
        <c:lblOffset val="100"/>
        <c:noMultiLvlLbl val="0"/>
      </c:catAx>
      <c:valAx>
        <c:axId val="339262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Aportantes</a:t>
                </a:r>
              </a:p>
            </c:rich>
          </c:tx>
          <c:layout>
            <c:manualLayout>
              <c:xMode val="edge"/>
              <c:yMode val="edge"/>
              <c:x val="8.8804105672358E-3"/>
              <c:y val="0.18726183365010399"/>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39261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405"/>
          <c:h val="0.51323928258967699"/>
        </c:manualLayout>
      </c:layout>
      <c:barChart>
        <c:barDir val="col"/>
        <c:grouping val="clustered"/>
        <c:varyColors val="0"/>
        <c:ser>
          <c:idx val="2"/>
          <c:order val="2"/>
          <c:tx>
            <c:strRef>
              <c:f>'1.1.3 G1'!$T$15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'1.1.3.a'!$E$8:$N$8</c:f>
              <c:numCache>
                <c:formatCode>_ * #,##0_ ;_ * \-#,##0_ ;_ * "-"??_ ;_ @_ </c:formatCode>
                <c:ptCount val="10"/>
                <c:pt idx="0">
                  <c:v>1658</c:v>
                </c:pt>
                <c:pt idx="1">
                  <c:v>4399</c:v>
                </c:pt>
                <c:pt idx="2">
                  <c:v>7525</c:v>
                </c:pt>
                <c:pt idx="3">
                  <c:v>9009</c:v>
                </c:pt>
                <c:pt idx="4">
                  <c:v>8870</c:v>
                </c:pt>
                <c:pt idx="5">
                  <c:v>8042</c:v>
                </c:pt>
                <c:pt idx="6">
                  <c:v>7087</c:v>
                </c:pt>
                <c:pt idx="7">
                  <c:v>6578</c:v>
                </c:pt>
                <c:pt idx="8">
                  <c:v>5482</c:v>
                </c:pt>
                <c:pt idx="9">
                  <c:v>1845</c:v>
                </c:pt>
              </c:numCache>
            </c:numRef>
          </c:val>
        </c:ser>
        <c:ser>
          <c:idx val="3"/>
          <c:order val="3"/>
          <c:tx>
            <c:strRef>
              <c:f>'1.1.3 G1'!$T$16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'1.1.3.b'!$E$8:$N$8</c:f>
              <c:numCache>
                <c:formatCode>_ * #,##0_ ;_ * \-#,##0_ ;_ * "-"??_ ;_ @_ </c:formatCode>
                <c:ptCount val="10"/>
                <c:pt idx="0">
                  <c:v>711</c:v>
                </c:pt>
                <c:pt idx="1">
                  <c:v>3105</c:v>
                </c:pt>
                <c:pt idx="2">
                  <c:v>5954</c:v>
                </c:pt>
                <c:pt idx="3">
                  <c:v>8229</c:v>
                </c:pt>
                <c:pt idx="4">
                  <c:v>8714</c:v>
                </c:pt>
                <c:pt idx="5">
                  <c:v>7624</c:v>
                </c:pt>
                <c:pt idx="6">
                  <c:v>6392</c:v>
                </c:pt>
                <c:pt idx="7">
                  <c:v>6029</c:v>
                </c:pt>
                <c:pt idx="8">
                  <c:v>3397</c:v>
                </c:pt>
                <c:pt idx="9">
                  <c:v>1110</c:v>
                </c:pt>
              </c:numCache>
            </c:numRef>
          </c:val>
        </c:ser>
        <c:dLbls>
          <c:showLegendKey val="0"/>
          <c:showVal val="0"/>
          <c:showCatName val="0"/>
          <c:showSerName val="0"/>
          <c:showPercent val="0"/>
          <c:showBubbleSize val="0"/>
        </c:dLbls>
        <c:gapWidth val="75"/>
        <c:axId val="344897264"/>
        <c:axId val="344896704"/>
      </c:barChart>
      <c:lineChart>
        <c:grouping val="standard"/>
        <c:varyColors val="0"/>
        <c:ser>
          <c:idx val="0"/>
          <c:order val="0"/>
          <c:tx>
            <c:strRef>
              <c:f>'1.1.3 G1'!$T$17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'1.1.3.c'!$E$8:$N$8</c:f>
              <c:numCache>
                <c:formatCode>_ * #,##0_ ;_ * \-#,##0_ ;_ * "-"??_ ;_ @_ </c:formatCode>
                <c:ptCount val="10"/>
                <c:pt idx="0">
                  <c:v>26553</c:v>
                </c:pt>
                <c:pt idx="1">
                  <c:v>48170</c:v>
                </c:pt>
                <c:pt idx="2">
                  <c:v>63387.755053820598</c:v>
                </c:pt>
                <c:pt idx="3">
                  <c:v>77445</c:v>
                </c:pt>
                <c:pt idx="4">
                  <c:v>90226</c:v>
                </c:pt>
                <c:pt idx="5">
                  <c:v>113576</c:v>
                </c:pt>
                <c:pt idx="6">
                  <c:v>132192</c:v>
                </c:pt>
                <c:pt idx="7">
                  <c:v>131696</c:v>
                </c:pt>
                <c:pt idx="8">
                  <c:v>141946</c:v>
                </c:pt>
                <c:pt idx="9">
                  <c:v>112708</c:v>
                </c:pt>
              </c:numCache>
            </c:numRef>
          </c:val>
          <c:smooth val="0"/>
        </c:ser>
        <c:ser>
          <c:idx val="1"/>
          <c:order val="1"/>
          <c:tx>
            <c:strRef>
              <c:f>'1.1.3 G1'!$T$18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'1.1.3.d'!$E$8:$N$8</c:f>
              <c:numCache>
                <c:formatCode>_ * #,##0_ ;_ * \-#,##0_ ;_ * "-"??_ ;_ @_ </c:formatCode>
                <c:ptCount val="10"/>
                <c:pt idx="0">
                  <c:v>45830</c:v>
                </c:pt>
                <c:pt idx="1">
                  <c:v>59984</c:v>
                </c:pt>
                <c:pt idx="2">
                  <c:v>67739</c:v>
                </c:pt>
                <c:pt idx="3">
                  <c:v>82246</c:v>
                </c:pt>
                <c:pt idx="4">
                  <c:v>91587</c:v>
                </c:pt>
                <c:pt idx="5">
                  <c:v>105087</c:v>
                </c:pt>
                <c:pt idx="6">
                  <c:v>116371</c:v>
                </c:pt>
                <c:pt idx="7">
                  <c:v>121785</c:v>
                </c:pt>
                <c:pt idx="8">
                  <c:v>123874</c:v>
                </c:pt>
                <c:pt idx="9">
                  <c:v>100587</c:v>
                </c:pt>
              </c:numCache>
            </c:numRef>
          </c:val>
          <c:smooth val="0"/>
        </c:ser>
        <c:dLbls>
          <c:showLegendKey val="0"/>
          <c:showVal val="0"/>
          <c:showCatName val="0"/>
          <c:showSerName val="0"/>
          <c:showPercent val="0"/>
          <c:showBubbleSize val="0"/>
        </c:dLbls>
        <c:marker val="1"/>
        <c:smooth val="0"/>
        <c:axId val="344895584"/>
        <c:axId val="344896144"/>
      </c:lineChart>
      <c:catAx>
        <c:axId val="344895584"/>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4896144"/>
        <c:crosses val="autoZero"/>
        <c:auto val="1"/>
        <c:lblAlgn val="ctr"/>
        <c:lblOffset val="100"/>
        <c:noMultiLvlLbl val="0"/>
      </c:catAx>
      <c:valAx>
        <c:axId val="344896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4895584"/>
        <c:crosses val="autoZero"/>
        <c:crossBetween val="between"/>
      </c:valAx>
      <c:valAx>
        <c:axId val="344896704"/>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4897264"/>
        <c:crosses val="max"/>
        <c:crossBetween val="between"/>
      </c:valAx>
      <c:catAx>
        <c:axId val="344897264"/>
        <c:scaling>
          <c:orientation val="minMax"/>
        </c:scaling>
        <c:delete val="1"/>
        <c:axPos val="b"/>
        <c:numFmt formatCode="General" sourceLinked="1"/>
        <c:majorTickMark val="out"/>
        <c:minorTickMark val="none"/>
        <c:tickLblPos val="none"/>
        <c:crossAx val="344896704"/>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405"/>
          <c:h val="0.51323928258967699"/>
        </c:manualLayout>
      </c:layout>
      <c:barChart>
        <c:barDir val="col"/>
        <c:grouping val="clustered"/>
        <c:varyColors val="0"/>
        <c:ser>
          <c:idx val="2"/>
          <c:order val="2"/>
          <c:tx>
            <c:strRef>
              <c:f>'1.1.3 G1'!$T$15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'1.1.3.a'!$E$9:$N$9</c:f>
              <c:numCache>
                <c:formatCode>_ * #,##0_ ;_ * \-#,##0_ ;_ * "-"??_ ;_ @_ </c:formatCode>
                <c:ptCount val="10"/>
                <c:pt idx="0">
                  <c:v>3335</c:v>
                </c:pt>
                <c:pt idx="1">
                  <c:v>10112</c:v>
                </c:pt>
                <c:pt idx="2">
                  <c:v>14335</c:v>
                </c:pt>
                <c:pt idx="3">
                  <c:v>13743</c:v>
                </c:pt>
                <c:pt idx="4">
                  <c:v>12608</c:v>
                </c:pt>
                <c:pt idx="5">
                  <c:v>10242</c:v>
                </c:pt>
                <c:pt idx="6">
                  <c:v>8869</c:v>
                </c:pt>
                <c:pt idx="7">
                  <c:v>8485</c:v>
                </c:pt>
                <c:pt idx="8">
                  <c:v>6001</c:v>
                </c:pt>
                <c:pt idx="9">
                  <c:v>944</c:v>
                </c:pt>
              </c:numCache>
            </c:numRef>
          </c:val>
        </c:ser>
        <c:ser>
          <c:idx val="3"/>
          <c:order val="3"/>
          <c:tx>
            <c:strRef>
              <c:f>'1.1.3 G1'!$T$16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'1.1.3.b'!$E$9:$N$9</c:f>
              <c:numCache>
                <c:formatCode>_ * #,##0_ ;_ * \-#,##0_ ;_ * "-"??_ ;_ @_ </c:formatCode>
                <c:ptCount val="10"/>
                <c:pt idx="0">
                  <c:v>1061</c:v>
                </c:pt>
                <c:pt idx="1">
                  <c:v>3588</c:v>
                </c:pt>
                <c:pt idx="2">
                  <c:v>5101</c:v>
                </c:pt>
                <c:pt idx="3">
                  <c:v>4951</c:v>
                </c:pt>
                <c:pt idx="4">
                  <c:v>4994</c:v>
                </c:pt>
                <c:pt idx="5">
                  <c:v>3549</c:v>
                </c:pt>
                <c:pt idx="6">
                  <c:v>2195</c:v>
                </c:pt>
                <c:pt idx="7">
                  <c:v>2087</c:v>
                </c:pt>
                <c:pt idx="8">
                  <c:v>873</c:v>
                </c:pt>
                <c:pt idx="9">
                  <c:v>140</c:v>
                </c:pt>
              </c:numCache>
            </c:numRef>
          </c:val>
        </c:ser>
        <c:dLbls>
          <c:showLegendKey val="0"/>
          <c:showVal val="0"/>
          <c:showCatName val="0"/>
          <c:showSerName val="0"/>
          <c:showPercent val="0"/>
          <c:showBubbleSize val="0"/>
        </c:dLbls>
        <c:gapWidth val="75"/>
        <c:axId val="344903424"/>
        <c:axId val="344902864"/>
      </c:barChart>
      <c:lineChart>
        <c:grouping val="standard"/>
        <c:varyColors val="0"/>
        <c:ser>
          <c:idx val="0"/>
          <c:order val="0"/>
          <c:tx>
            <c:strRef>
              <c:f>'1.1.3 G1'!$T$17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'1.1.3.c'!$E$9:$N$9</c:f>
              <c:numCache>
                <c:formatCode>_ * #,##0_ ;_ * \-#,##0_ ;_ * "-"??_ ;_ @_ </c:formatCode>
                <c:ptCount val="10"/>
                <c:pt idx="0">
                  <c:v>48538</c:v>
                </c:pt>
                <c:pt idx="1">
                  <c:v>60900</c:v>
                </c:pt>
                <c:pt idx="2">
                  <c:v>73545</c:v>
                </c:pt>
                <c:pt idx="3">
                  <c:v>86638</c:v>
                </c:pt>
                <c:pt idx="4">
                  <c:v>95923</c:v>
                </c:pt>
                <c:pt idx="5">
                  <c:v>102530</c:v>
                </c:pt>
                <c:pt idx="6">
                  <c:v>104169</c:v>
                </c:pt>
                <c:pt idx="7">
                  <c:v>113155</c:v>
                </c:pt>
                <c:pt idx="8">
                  <c:v>122460</c:v>
                </c:pt>
                <c:pt idx="9">
                  <c:v>140550</c:v>
                </c:pt>
              </c:numCache>
            </c:numRef>
          </c:val>
          <c:smooth val="0"/>
        </c:ser>
        <c:ser>
          <c:idx val="1"/>
          <c:order val="1"/>
          <c:tx>
            <c:strRef>
              <c:f>'1.1.3 G1'!$T$18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'1.1.3.d'!$E$9:$N$9</c:f>
              <c:numCache>
                <c:formatCode>_ * #,##0_ ;_ * \-#,##0_ ;_ * "-"??_ ;_ @_ </c:formatCode>
                <c:ptCount val="10"/>
                <c:pt idx="0">
                  <c:v>42006</c:v>
                </c:pt>
                <c:pt idx="1">
                  <c:v>58138</c:v>
                </c:pt>
                <c:pt idx="2">
                  <c:v>70477</c:v>
                </c:pt>
                <c:pt idx="3">
                  <c:v>82990</c:v>
                </c:pt>
                <c:pt idx="4">
                  <c:v>92056</c:v>
                </c:pt>
                <c:pt idx="5">
                  <c:v>98552</c:v>
                </c:pt>
                <c:pt idx="6">
                  <c:v>108300</c:v>
                </c:pt>
                <c:pt idx="7">
                  <c:v>114302</c:v>
                </c:pt>
                <c:pt idx="8">
                  <c:v>125564</c:v>
                </c:pt>
                <c:pt idx="9">
                  <c:v>123570</c:v>
                </c:pt>
              </c:numCache>
            </c:numRef>
          </c:val>
          <c:smooth val="0"/>
        </c:ser>
        <c:dLbls>
          <c:showLegendKey val="0"/>
          <c:showVal val="0"/>
          <c:showCatName val="0"/>
          <c:showSerName val="0"/>
          <c:showPercent val="0"/>
          <c:showBubbleSize val="0"/>
        </c:dLbls>
        <c:marker val="1"/>
        <c:smooth val="0"/>
        <c:axId val="344901744"/>
        <c:axId val="344902304"/>
      </c:lineChart>
      <c:catAx>
        <c:axId val="344901744"/>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4902304"/>
        <c:crosses val="autoZero"/>
        <c:auto val="1"/>
        <c:lblAlgn val="ctr"/>
        <c:lblOffset val="100"/>
        <c:noMultiLvlLbl val="0"/>
      </c:catAx>
      <c:valAx>
        <c:axId val="344902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4901744"/>
        <c:crosses val="autoZero"/>
        <c:crossBetween val="between"/>
      </c:valAx>
      <c:valAx>
        <c:axId val="344902864"/>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4903424"/>
        <c:crosses val="max"/>
        <c:crossBetween val="between"/>
      </c:valAx>
      <c:catAx>
        <c:axId val="344903424"/>
        <c:scaling>
          <c:orientation val="minMax"/>
        </c:scaling>
        <c:delete val="1"/>
        <c:axPos val="b"/>
        <c:numFmt formatCode="General" sourceLinked="1"/>
        <c:majorTickMark val="out"/>
        <c:minorTickMark val="none"/>
        <c:tickLblPos val="none"/>
        <c:crossAx val="344902864"/>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405"/>
          <c:h val="0.51323928258967699"/>
        </c:manualLayout>
      </c:layout>
      <c:barChart>
        <c:barDir val="col"/>
        <c:grouping val="clustered"/>
        <c:varyColors val="0"/>
        <c:ser>
          <c:idx val="2"/>
          <c:order val="2"/>
          <c:tx>
            <c:strRef>
              <c:f>'1.1.3 G1'!$T$15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'1.1.3.a'!$E$10:$N$10</c:f>
              <c:numCache>
                <c:formatCode>_ * #,##0_ ;_ * \-#,##0_ ;_ * "-"??_ ;_ @_ </c:formatCode>
                <c:ptCount val="10"/>
                <c:pt idx="0">
                  <c:v>1798</c:v>
                </c:pt>
                <c:pt idx="1">
                  <c:v>5091</c:v>
                </c:pt>
                <c:pt idx="2">
                  <c:v>7326</c:v>
                </c:pt>
                <c:pt idx="3">
                  <c:v>8351</c:v>
                </c:pt>
                <c:pt idx="4">
                  <c:v>8235</c:v>
                </c:pt>
                <c:pt idx="5">
                  <c:v>6723</c:v>
                </c:pt>
                <c:pt idx="6">
                  <c:v>6287</c:v>
                </c:pt>
                <c:pt idx="7">
                  <c:v>6319</c:v>
                </c:pt>
                <c:pt idx="8">
                  <c:v>5256</c:v>
                </c:pt>
                <c:pt idx="9">
                  <c:v>2548</c:v>
                </c:pt>
              </c:numCache>
            </c:numRef>
          </c:val>
        </c:ser>
        <c:ser>
          <c:idx val="3"/>
          <c:order val="3"/>
          <c:tx>
            <c:strRef>
              <c:f>'1.1.3 G1'!$T$16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'1.1.3.b'!$E$10:$N$10</c:f>
              <c:numCache>
                <c:formatCode>_ * #,##0_ ;_ * \-#,##0_ ;_ * "-"??_ ;_ @_ </c:formatCode>
                <c:ptCount val="10"/>
                <c:pt idx="0">
                  <c:v>1458</c:v>
                </c:pt>
                <c:pt idx="1">
                  <c:v>4700</c:v>
                </c:pt>
                <c:pt idx="2">
                  <c:v>7774</c:v>
                </c:pt>
                <c:pt idx="3">
                  <c:v>8967</c:v>
                </c:pt>
                <c:pt idx="4">
                  <c:v>8914</c:v>
                </c:pt>
                <c:pt idx="5">
                  <c:v>7704</c:v>
                </c:pt>
                <c:pt idx="6">
                  <c:v>6779</c:v>
                </c:pt>
                <c:pt idx="7">
                  <c:v>6438</c:v>
                </c:pt>
                <c:pt idx="8">
                  <c:v>4028</c:v>
                </c:pt>
                <c:pt idx="9">
                  <c:v>1869</c:v>
                </c:pt>
              </c:numCache>
            </c:numRef>
          </c:val>
        </c:ser>
        <c:dLbls>
          <c:showLegendKey val="0"/>
          <c:showVal val="0"/>
          <c:showCatName val="0"/>
          <c:showSerName val="0"/>
          <c:showPercent val="0"/>
          <c:showBubbleSize val="0"/>
        </c:dLbls>
        <c:gapWidth val="75"/>
        <c:axId val="345782016"/>
        <c:axId val="345781456"/>
      </c:barChart>
      <c:lineChart>
        <c:grouping val="standard"/>
        <c:varyColors val="0"/>
        <c:ser>
          <c:idx val="0"/>
          <c:order val="0"/>
          <c:tx>
            <c:strRef>
              <c:f>'1.1.3 G1'!$T$17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'1.1.3.c'!$E$10:$N$10</c:f>
              <c:numCache>
                <c:formatCode>_ * #,##0_ ;_ * \-#,##0_ ;_ * "-"??_ ;_ @_ </c:formatCode>
                <c:ptCount val="10"/>
                <c:pt idx="0">
                  <c:v>50535</c:v>
                </c:pt>
                <c:pt idx="1">
                  <c:v>55513</c:v>
                </c:pt>
                <c:pt idx="2">
                  <c:v>61848</c:v>
                </c:pt>
                <c:pt idx="3">
                  <c:v>64392</c:v>
                </c:pt>
                <c:pt idx="4">
                  <c:v>68720</c:v>
                </c:pt>
                <c:pt idx="5">
                  <c:v>75362</c:v>
                </c:pt>
                <c:pt idx="6">
                  <c:v>82526</c:v>
                </c:pt>
                <c:pt idx="7">
                  <c:v>90549</c:v>
                </c:pt>
                <c:pt idx="8">
                  <c:v>89403</c:v>
                </c:pt>
                <c:pt idx="9">
                  <c:v>93121</c:v>
                </c:pt>
              </c:numCache>
            </c:numRef>
          </c:val>
          <c:smooth val="0"/>
        </c:ser>
        <c:ser>
          <c:idx val="1"/>
          <c:order val="1"/>
          <c:tx>
            <c:strRef>
              <c:f>'1.1.3 G1'!$T$18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'1.1.3.d'!$E$10:$N$10</c:f>
              <c:numCache>
                <c:formatCode>_ * #,##0_ ;_ * \-#,##0_ ;_ * "-"??_ ;_ @_ </c:formatCode>
                <c:ptCount val="10"/>
                <c:pt idx="0">
                  <c:v>49760</c:v>
                </c:pt>
                <c:pt idx="1">
                  <c:v>55225</c:v>
                </c:pt>
                <c:pt idx="2">
                  <c:v>60362</c:v>
                </c:pt>
                <c:pt idx="3">
                  <c:v>64363</c:v>
                </c:pt>
                <c:pt idx="4">
                  <c:v>68756</c:v>
                </c:pt>
                <c:pt idx="5">
                  <c:v>74567</c:v>
                </c:pt>
                <c:pt idx="6">
                  <c:v>81291</c:v>
                </c:pt>
                <c:pt idx="7">
                  <c:v>86560</c:v>
                </c:pt>
                <c:pt idx="8">
                  <c:v>87416</c:v>
                </c:pt>
                <c:pt idx="9">
                  <c:v>89384</c:v>
                </c:pt>
              </c:numCache>
            </c:numRef>
          </c:val>
          <c:smooth val="0"/>
        </c:ser>
        <c:dLbls>
          <c:showLegendKey val="0"/>
          <c:showVal val="0"/>
          <c:showCatName val="0"/>
          <c:showSerName val="0"/>
          <c:showPercent val="0"/>
          <c:showBubbleSize val="0"/>
        </c:dLbls>
        <c:marker val="1"/>
        <c:smooth val="0"/>
        <c:axId val="345780336"/>
        <c:axId val="345780896"/>
      </c:lineChart>
      <c:catAx>
        <c:axId val="345780336"/>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5780896"/>
        <c:crosses val="autoZero"/>
        <c:auto val="1"/>
        <c:lblAlgn val="ctr"/>
        <c:lblOffset val="100"/>
        <c:noMultiLvlLbl val="0"/>
      </c:catAx>
      <c:valAx>
        <c:axId val="345780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5780336"/>
        <c:crosses val="autoZero"/>
        <c:crossBetween val="between"/>
      </c:valAx>
      <c:valAx>
        <c:axId val="345781456"/>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5782016"/>
        <c:crosses val="max"/>
        <c:crossBetween val="between"/>
      </c:valAx>
      <c:catAx>
        <c:axId val="345782016"/>
        <c:scaling>
          <c:orientation val="minMax"/>
        </c:scaling>
        <c:delete val="1"/>
        <c:axPos val="b"/>
        <c:numFmt formatCode="General" sourceLinked="1"/>
        <c:majorTickMark val="out"/>
        <c:minorTickMark val="none"/>
        <c:tickLblPos val="none"/>
        <c:crossAx val="345781456"/>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405"/>
          <c:h val="0.51323928258967699"/>
        </c:manualLayout>
      </c:layout>
      <c:barChart>
        <c:barDir val="col"/>
        <c:grouping val="clustered"/>
        <c:varyColors val="0"/>
        <c:ser>
          <c:idx val="2"/>
          <c:order val="2"/>
          <c:tx>
            <c:strRef>
              <c:f>'1.1.3 G1'!$T$15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'1.1.3.a'!$E$11:$N$11</c:f>
              <c:numCache>
                <c:formatCode>_ * #,##0_ ;_ * \-#,##0_ ;_ * "-"??_ ;_ @_ </c:formatCode>
                <c:ptCount val="10"/>
                <c:pt idx="0">
                  <c:v>803</c:v>
                </c:pt>
                <c:pt idx="1">
                  <c:v>2966</c:v>
                </c:pt>
                <c:pt idx="2">
                  <c:v>4961</c:v>
                </c:pt>
                <c:pt idx="3">
                  <c:v>5763</c:v>
                </c:pt>
                <c:pt idx="4">
                  <c:v>5738</c:v>
                </c:pt>
                <c:pt idx="5">
                  <c:v>5060</c:v>
                </c:pt>
                <c:pt idx="6">
                  <c:v>4750</c:v>
                </c:pt>
                <c:pt idx="7">
                  <c:v>4946</c:v>
                </c:pt>
                <c:pt idx="8">
                  <c:v>4228</c:v>
                </c:pt>
                <c:pt idx="9">
                  <c:v>1798</c:v>
                </c:pt>
              </c:numCache>
            </c:numRef>
          </c:val>
        </c:ser>
        <c:ser>
          <c:idx val="3"/>
          <c:order val="3"/>
          <c:tx>
            <c:strRef>
              <c:f>'1.1.3 G1'!$T$16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'1.1.3.b'!$E$11:$N$11</c:f>
              <c:numCache>
                <c:formatCode>_ * #,##0_ ;_ * \-#,##0_ ;_ * "-"??_ ;_ @_ </c:formatCode>
                <c:ptCount val="10"/>
                <c:pt idx="0">
                  <c:v>952</c:v>
                </c:pt>
                <c:pt idx="1">
                  <c:v>4379</c:v>
                </c:pt>
                <c:pt idx="2">
                  <c:v>6937</c:v>
                </c:pt>
                <c:pt idx="3">
                  <c:v>8266</c:v>
                </c:pt>
                <c:pt idx="4">
                  <c:v>8358</c:v>
                </c:pt>
                <c:pt idx="5">
                  <c:v>6993</c:v>
                </c:pt>
                <c:pt idx="6">
                  <c:v>6966</c:v>
                </c:pt>
                <c:pt idx="7">
                  <c:v>6745</c:v>
                </c:pt>
                <c:pt idx="8">
                  <c:v>4630</c:v>
                </c:pt>
                <c:pt idx="9">
                  <c:v>1770</c:v>
                </c:pt>
              </c:numCache>
            </c:numRef>
          </c:val>
        </c:ser>
        <c:dLbls>
          <c:showLegendKey val="0"/>
          <c:showVal val="0"/>
          <c:showCatName val="0"/>
          <c:showSerName val="0"/>
          <c:showPercent val="0"/>
          <c:showBubbleSize val="0"/>
        </c:dLbls>
        <c:gapWidth val="75"/>
        <c:axId val="345788176"/>
        <c:axId val="345787616"/>
      </c:barChart>
      <c:lineChart>
        <c:grouping val="standard"/>
        <c:varyColors val="0"/>
        <c:ser>
          <c:idx val="0"/>
          <c:order val="0"/>
          <c:tx>
            <c:strRef>
              <c:f>'1.1.3 G1'!$T$17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'1.1.3.c'!$E$11:$N$11</c:f>
              <c:numCache>
                <c:formatCode>_ * #,##0_ ;_ * \-#,##0_ ;_ * "-"??_ ;_ @_ </c:formatCode>
                <c:ptCount val="10"/>
                <c:pt idx="0">
                  <c:v>44005</c:v>
                </c:pt>
                <c:pt idx="1">
                  <c:v>47690</c:v>
                </c:pt>
                <c:pt idx="2">
                  <c:v>52993</c:v>
                </c:pt>
                <c:pt idx="3">
                  <c:v>55998</c:v>
                </c:pt>
                <c:pt idx="4">
                  <c:v>61248</c:v>
                </c:pt>
                <c:pt idx="5">
                  <c:v>64115</c:v>
                </c:pt>
                <c:pt idx="6">
                  <c:v>65776</c:v>
                </c:pt>
                <c:pt idx="7">
                  <c:v>71584</c:v>
                </c:pt>
                <c:pt idx="8">
                  <c:v>79494</c:v>
                </c:pt>
                <c:pt idx="9">
                  <c:v>78607</c:v>
                </c:pt>
              </c:numCache>
            </c:numRef>
          </c:val>
          <c:smooth val="0"/>
        </c:ser>
        <c:ser>
          <c:idx val="1"/>
          <c:order val="1"/>
          <c:tx>
            <c:strRef>
              <c:f>'1.1.3 G1'!$T$18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'1.1.3.d'!$E$11:$N$11</c:f>
              <c:numCache>
                <c:formatCode>_ * #,##0_ ;_ * \-#,##0_ ;_ * "-"??_ ;_ @_ </c:formatCode>
                <c:ptCount val="10"/>
                <c:pt idx="0">
                  <c:v>43460</c:v>
                </c:pt>
                <c:pt idx="1">
                  <c:v>45322</c:v>
                </c:pt>
                <c:pt idx="2">
                  <c:v>50004</c:v>
                </c:pt>
                <c:pt idx="3">
                  <c:v>52863</c:v>
                </c:pt>
                <c:pt idx="4">
                  <c:v>56495</c:v>
                </c:pt>
                <c:pt idx="5">
                  <c:v>57601</c:v>
                </c:pt>
                <c:pt idx="6">
                  <c:v>61712</c:v>
                </c:pt>
                <c:pt idx="7">
                  <c:v>64862</c:v>
                </c:pt>
                <c:pt idx="8">
                  <c:v>70400</c:v>
                </c:pt>
                <c:pt idx="9">
                  <c:v>65735</c:v>
                </c:pt>
              </c:numCache>
            </c:numRef>
          </c:val>
          <c:smooth val="0"/>
        </c:ser>
        <c:dLbls>
          <c:showLegendKey val="0"/>
          <c:showVal val="0"/>
          <c:showCatName val="0"/>
          <c:showSerName val="0"/>
          <c:showPercent val="0"/>
          <c:showBubbleSize val="0"/>
        </c:dLbls>
        <c:marker val="1"/>
        <c:smooth val="0"/>
        <c:axId val="345786496"/>
        <c:axId val="345787056"/>
      </c:lineChart>
      <c:catAx>
        <c:axId val="345786496"/>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5787056"/>
        <c:crosses val="autoZero"/>
        <c:auto val="1"/>
        <c:lblAlgn val="ctr"/>
        <c:lblOffset val="100"/>
        <c:noMultiLvlLbl val="0"/>
      </c:catAx>
      <c:valAx>
        <c:axId val="345787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5786496"/>
        <c:crosses val="autoZero"/>
        <c:crossBetween val="between"/>
      </c:valAx>
      <c:valAx>
        <c:axId val="345787616"/>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5788176"/>
        <c:crosses val="max"/>
        <c:crossBetween val="between"/>
      </c:valAx>
      <c:catAx>
        <c:axId val="345788176"/>
        <c:scaling>
          <c:orientation val="minMax"/>
        </c:scaling>
        <c:delete val="1"/>
        <c:axPos val="b"/>
        <c:numFmt formatCode="General" sourceLinked="1"/>
        <c:majorTickMark val="out"/>
        <c:minorTickMark val="none"/>
        <c:tickLblPos val="none"/>
        <c:crossAx val="345787616"/>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405"/>
          <c:h val="0.51323928258967699"/>
        </c:manualLayout>
      </c:layout>
      <c:barChart>
        <c:barDir val="col"/>
        <c:grouping val="clustered"/>
        <c:varyColors val="0"/>
        <c:ser>
          <c:idx val="2"/>
          <c:order val="2"/>
          <c:tx>
            <c:strRef>
              <c:f>'1.1.3 G1'!$T$15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'1.1.3.a'!$E$12:$N$12</c:f>
              <c:numCache>
                <c:formatCode>_ * #,##0_ ;_ * \-#,##0_ ;_ * "-"??_ ;_ @_ </c:formatCode>
                <c:ptCount val="10"/>
                <c:pt idx="0">
                  <c:v>442</c:v>
                </c:pt>
                <c:pt idx="1">
                  <c:v>1655</c:v>
                </c:pt>
                <c:pt idx="2">
                  <c:v>2807</c:v>
                </c:pt>
                <c:pt idx="3">
                  <c:v>3410</c:v>
                </c:pt>
                <c:pt idx="4">
                  <c:v>3714</c:v>
                </c:pt>
                <c:pt idx="5">
                  <c:v>3253</c:v>
                </c:pt>
                <c:pt idx="6">
                  <c:v>3065</c:v>
                </c:pt>
                <c:pt idx="7">
                  <c:v>3073</c:v>
                </c:pt>
                <c:pt idx="8">
                  <c:v>2550</c:v>
                </c:pt>
                <c:pt idx="9">
                  <c:v>770</c:v>
                </c:pt>
              </c:numCache>
            </c:numRef>
          </c:val>
        </c:ser>
        <c:ser>
          <c:idx val="3"/>
          <c:order val="3"/>
          <c:tx>
            <c:strRef>
              <c:f>'1.1.3 G1'!$T$16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'1.1.3.b'!$E$12:$N$12</c:f>
              <c:numCache>
                <c:formatCode>_ * #,##0_ ;_ * \-#,##0_ ;_ * "-"??_ ;_ @_ </c:formatCode>
                <c:ptCount val="10"/>
                <c:pt idx="0">
                  <c:v>252</c:v>
                </c:pt>
                <c:pt idx="1">
                  <c:v>1066</c:v>
                </c:pt>
                <c:pt idx="2">
                  <c:v>1974</c:v>
                </c:pt>
                <c:pt idx="3">
                  <c:v>2617</c:v>
                </c:pt>
                <c:pt idx="4">
                  <c:v>2797</c:v>
                </c:pt>
                <c:pt idx="5">
                  <c:v>2187</c:v>
                </c:pt>
                <c:pt idx="6">
                  <c:v>1970</c:v>
                </c:pt>
                <c:pt idx="7">
                  <c:v>1912</c:v>
                </c:pt>
                <c:pt idx="8">
                  <c:v>768</c:v>
                </c:pt>
                <c:pt idx="9">
                  <c:v>241</c:v>
                </c:pt>
              </c:numCache>
            </c:numRef>
          </c:val>
        </c:ser>
        <c:dLbls>
          <c:showLegendKey val="0"/>
          <c:showVal val="0"/>
          <c:showCatName val="0"/>
          <c:showSerName val="0"/>
          <c:showPercent val="0"/>
          <c:showBubbleSize val="0"/>
        </c:dLbls>
        <c:gapWidth val="75"/>
        <c:axId val="346741616"/>
        <c:axId val="346741056"/>
      </c:barChart>
      <c:lineChart>
        <c:grouping val="standard"/>
        <c:varyColors val="0"/>
        <c:ser>
          <c:idx val="0"/>
          <c:order val="0"/>
          <c:tx>
            <c:strRef>
              <c:f>'1.1.3 G1'!$T$17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'1.1.3.c'!$E$12:$N$12</c:f>
              <c:numCache>
                <c:formatCode>_ * #,##0_ ;_ * \-#,##0_ ;_ * "-"??_ ;_ @_ </c:formatCode>
                <c:ptCount val="10"/>
                <c:pt idx="0">
                  <c:v>14123</c:v>
                </c:pt>
                <c:pt idx="1">
                  <c:v>14060</c:v>
                </c:pt>
                <c:pt idx="2">
                  <c:v>17764</c:v>
                </c:pt>
                <c:pt idx="3">
                  <c:v>19601</c:v>
                </c:pt>
                <c:pt idx="4">
                  <c:v>19489</c:v>
                </c:pt>
                <c:pt idx="5">
                  <c:v>19645</c:v>
                </c:pt>
                <c:pt idx="6">
                  <c:v>20027</c:v>
                </c:pt>
                <c:pt idx="7">
                  <c:v>24045</c:v>
                </c:pt>
                <c:pt idx="8">
                  <c:v>24454</c:v>
                </c:pt>
                <c:pt idx="9">
                  <c:v>26991</c:v>
                </c:pt>
              </c:numCache>
            </c:numRef>
          </c:val>
          <c:smooth val="0"/>
        </c:ser>
        <c:ser>
          <c:idx val="1"/>
          <c:order val="1"/>
          <c:tx>
            <c:strRef>
              <c:f>'1.1.3 G1'!$T$18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'1.1.3.d'!$E$12:$N$12</c:f>
              <c:numCache>
                <c:formatCode>_ * #,##0_ ;_ * \-#,##0_ ;_ * "-"??_ ;_ @_ </c:formatCode>
                <c:ptCount val="10"/>
                <c:pt idx="0">
                  <c:v>10560</c:v>
                </c:pt>
                <c:pt idx="1">
                  <c:v>15475</c:v>
                </c:pt>
                <c:pt idx="2">
                  <c:v>18161</c:v>
                </c:pt>
                <c:pt idx="3">
                  <c:v>20867</c:v>
                </c:pt>
                <c:pt idx="4">
                  <c:v>23238</c:v>
                </c:pt>
                <c:pt idx="5">
                  <c:v>25634</c:v>
                </c:pt>
                <c:pt idx="6">
                  <c:v>26405</c:v>
                </c:pt>
                <c:pt idx="7">
                  <c:v>28823</c:v>
                </c:pt>
                <c:pt idx="8">
                  <c:v>30050</c:v>
                </c:pt>
                <c:pt idx="9">
                  <c:v>27801</c:v>
                </c:pt>
              </c:numCache>
            </c:numRef>
          </c:val>
          <c:smooth val="0"/>
        </c:ser>
        <c:dLbls>
          <c:showLegendKey val="0"/>
          <c:showVal val="0"/>
          <c:showCatName val="0"/>
          <c:showSerName val="0"/>
          <c:showPercent val="0"/>
          <c:showBubbleSize val="0"/>
        </c:dLbls>
        <c:marker val="1"/>
        <c:smooth val="0"/>
        <c:axId val="345792656"/>
        <c:axId val="345793216"/>
      </c:lineChart>
      <c:catAx>
        <c:axId val="345792656"/>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5793216"/>
        <c:crosses val="autoZero"/>
        <c:auto val="1"/>
        <c:lblAlgn val="ctr"/>
        <c:lblOffset val="100"/>
        <c:noMultiLvlLbl val="0"/>
      </c:catAx>
      <c:valAx>
        <c:axId val="345793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5792656"/>
        <c:crosses val="autoZero"/>
        <c:crossBetween val="between"/>
      </c:valAx>
      <c:valAx>
        <c:axId val="346741056"/>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0" sourceLinked="0"/>
        <c:majorTickMark val="out"/>
        <c:minorTickMark val="none"/>
        <c:tickLblPos val="nextTo"/>
        <c:spPr>
          <a:noFill/>
          <a:ln>
            <a:noFill/>
          </a:ln>
          <a:effectLst/>
        </c:spPr>
        <c:txPr>
          <a:bodyPr rot="-60000000" vert="horz"/>
          <a:lstStyle/>
          <a:p>
            <a:pPr>
              <a:defRPr lang="es-AR"/>
            </a:pPr>
            <a:endParaRPr lang="es-AR"/>
          </a:p>
        </c:txPr>
        <c:crossAx val="346741616"/>
        <c:crosses val="max"/>
        <c:crossBetween val="between"/>
      </c:valAx>
      <c:catAx>
        <c:axId val="346741616"/>
        <c:scaling>
          <c:orientation val="minMax"/>
        </c:scaling>
        <c:delete val="1"/>
        <c:axPos val="b"/>
        <c:numFmt formatCode="General" sourceLinked="1"/>
        <c:majorTickMark val="out"/>
        <c:minorTickMark val="none"/>
        <c:tickLblPos val="none"/>
        <c:crossAx val="346741056"/>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G1'!$T$15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'1.1.3.a'!$E$7:$N$7</c:f>
              <c:numCache>
                <c:formatCode>_ * #,##0_ ;_ * \-#,##0_ ;_ * "-"??_ ;_ @_ </c:formatCode>
                <c:ptCount val="10"/>
                <c:pt idx="0">
                  <c:v>279</c:v>
                </c:pt>
                <c:pt idx="1">
                  <c:v>2020</c:v>
                </c:pt>
                <c:pt idx="2">
                  <c:v>3630</c:v>
                </c:pt>
                <c:pt idx="3">
                  <c:v>4408</c:v>
                </c:pt>
                <c:pt idx="4">
                  <c:v>4065</c:v>
                </c:pt>
                <c:pt idx="5">
                  <c:v>2970</c:v>
                </c:pt>
                <c:pt idx="6">
                  <c:v>2389</c:v>
                </c:pt>
                <c:pt idx="7">
                  <c:v>2271</c:v>
                </c:pt>
                <c:pt idx="8">
                  <c:v>1852</c:v>
                </c:pt>
                <c:pt idx="9">
                  <c:v>847</c:v>
                </c:pt>
              </c:numCache>
            </c:numRef>
          </c:val>
        </c:ser>
        <c:ser>
          <c:idx val="3"/>
          <c:order val="3"/>
          <c:tx>
            <c:strRef>
              <c:f>'1.1.3 G1'!$T$16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'1.1.3.b'!$E$7:$N$7</c:f>
              <c:numCache>
                <c:formatCode>_ * #,##0_ ;_ * \-#,##0_ ;_ * "-"??_ ;_ @_ </c:formatCode>
                <c:ptCount val="10"/>
                <c:pt idx="0">
                  <c:v>301</c:v>
                </c:pt>
                <c:pt idx="1">
                  <c:v>2660</c:v>
                </c:pt>
                <c:pt idx="2">
                  <c:v>3978</c:v>
                </c:pt>
                <c:pt idx="3">
                  <c:v>4538</c:v>
                </c:pt>
                <c:pt idx="4">
                  <c:v>4495</c:v>
                </c:pt>
                <c:pt idx="5">
                  <c:v>3047</c:v>
                </c:pt>
                <c:pt idx="6">
                  <c:v>2407</c:v>
                </c:pt>
                <c:pt idx="7">
                  <c:v>2223</c:v>
                </c:pt>
                <c:pt idx="8">
                  <c:v>1330</c:v>
                </c:pt>
                <c:pt idx="9">
                  <c:v>530</c:v>
                </c:pt>
              </c:numCache>
            </c:numRef>
          </c:val>
        </c:ser>
        <c:dLbls>
          <c:showLegendKey val="0"/>
          <c:showVal val="0"/>
          <c:showCatName val="0"/>
          <c:showSerName val="0"/>
          <c:showPercent val="0"/>
          <c:showBubbleSize val="0"/>
        </c:dLbls>
        <c:gapWidth val="75"/>
        <c:axId val="346747776"/>
        <c:axId val="346747216"/>
      </c:barChart>
      <c:lineChart>
        <c:grouping val="standard"/>
        <c:varyColors val="0"/>
        <c:ser>
          <c:idx val="0"/>
          <c:order val="0"/>
          <c:tx>
            <c:strRef>
              <c:f>'1.1.3 G1'!$T$17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'1.1.3.c'!$E$7:$N$7</c:f>
              <c:numCache>
                <c:formatCode>_ * #,##0_ ;_ * \-#,##0_ ;_ * "-"??_ ;_ @_ </c:formatCode>
                <c:ptCount val="10"/>
                <c:pt idx="0">
                  <c:v>40418</c:v>
                </c:pt>
                <c:pt idx="1">
                  <c:v>43824</c:v>
                </c:pt>
                <c:pt idx="2">
                  <c:v>51364</c:v>
                </c:pt>
                <c:pt idx="3">
                  <c:v>58570</c:v>
                </c:pt>
                <c:pt idx="4">
                  <c:v>62461</c:v>
                </c:pt>
                <c:pt idx="5">
                  <c:v>64455</c:v>
                </c:pt>
                <c:pt idx="6">
                  <c:v>67745</c:v>
                </c:pt>
                <c:pt idx="7">
                  <c:v>71255</c:v>
                </c:pt>
                <c:pt idx="8">
                  <c:v>72199</c:v>
                </c:pt>
                <c:pt idx="9">
                  <c:v>75283</c:v>
                </c:pt>
              </c:numCache>
            </c:numRef>
          </c:val>
          <c:smooth val="0"/>
        </c:ser>
        <c:ser>
          <c:idx val="1"/>
          <c:order val="1"/>
          <c:tx>
            <c:strRef>
              <c:f>'1.1.3 G1'!$T$18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'1.1.3.d'!$E$7:$N$7</c:f>
              <c:numCache>
                <c:formatCode>_ * #,##0_ ;_ * \-#,##0_ ;_ * "-"??_ ;_ @_ </c:formatCode>
                <c:ptCount val="10"/>
                <c:pt idx="0">
                  <c:v>38894</c:v>
                </c:pt>
                <c:pt idx="1">
                  <c:v>37910</c:v>
                </c:pt>
                <c:pt idx="2">
                  <c:v>47466</c:v>
                </c:pt>
                <c:pt idx="3">
                  <c:v>54584</c:v>
                </c:pt>
                <c:pt idx="4">
                  <c:v>58578</c:v>
                </c:pt>
                <c:pt idx="5">
                  <c:v>59599</c:v>
                </c:pt>
                <c:pt idx="6">
                  <c:v>62479</c:v>
                </c:pt>
                <c:pt idx="7">
                  <c:v>64940</c:v>
                </c:pt>
                <c:pt idx="8">
                  <c:v>65869</c:v>
                </c:pt>
                <c:pt idx="9">
                  <c:v>71024</c:v>
                </c:pt>
              </c:numCache>
            </c:numRef>
          </c:val>
          <c:smooth val="0"/>
        </c:ser>
        <c:dLbls>
          <c:showLegendKey val="0"/>
          <c:showVal val="0"/>
          <c:showCatName val="0"/>
          <c:showSerName val="0"/>
          <c:showPercent val="0"/>
          <c:showBubbleSize val="0"/>
        </c:dLbls>
        <c:marker val="1"/>
        <c:smooth val="0"/>
        <c:axId val="346746096"/>
        <c:axId val="346746656"/>
      </c:lineChart>
      <c:catAx>
        <c:axId val="346746096"/>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6746656"/>
        <c:crosses val="autoZero"/>
        <c:auto val="1"/>
        <c:lblAlgn val="ctr"/>
        <c:lblOffset val="100"/>
        <c:noMultiLvlLbl val="0"/>
      </c:catAx>
      <c:valAx>
        <c:axId val="346746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6746096"/>
        <c:crosses val="autoZero"/>
        <c:crossBetween val="between"/>
      </c:valAx>
      <c:valAx>
        <c:axId val="346747216"/>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6747776"/>
        <c:crosses val="max"/>
        <c:crossBetween val="between"/>
      </c:valAx>
      <c:catAx>
        <c:axId val="346747776"/>
        <c:scaling>
          <c:orientation val="minMax"/>
        </c:scaling>
        <c:delete val="1"/>
        <c:axPos val="b"/>
        <c:numFmt formatCode="General" sourceLinked="1"/>
        <c:majorTickMark val="out"/>
        <c:minorTickMark val="none"/>
        <c:tickLblPos val="none"/>
        <c:crossAx val="346747216"/>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G1'!$T$15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'1.1.3.a'!$E$13:$N$13</c:f>
              <c:numCache>
                <c:formatCode>_ * #,##0_ ;_ * \-#,##0_ ;_ * "-"??_ ;_ @_ </c:formatCode>
                <c:ptCount val="10"/>
                <c:pt idx="0">
                  <c:v>432</c:v>
                </c:pt>
                <c:pt idx="1">
                  <c:v>1379</c:v>
                </c:pt>
                <c:pt idx="2">
                  <c:v>2179</c:v>
                </c:pt>
                <c:pt idx="3">
                  <c:v>3059</c:v>
                </c:pt>
                <c:pt idx="4">
                  <c:v>3721</c:v>
                </c:pt>
                <c:pt idx="5">
                  <c:v>3071</c:v>
                </c:pt>
                <c:pt idx="6">
                  <c:v>2650</c:v>
                </c:pt>
                <c:pt idx="7">
                  <c:v>2544</c:v>
                </c:pt>
                <c:pt idx="8">
                  <c:v>2240</c:v>
                </c:pt>
                <c:pt idx="9">
                  <c:v>1209</c:v>
                </c:pt>
              </c:numCache>
            </c:numRef>
          </c:val>
        </c:ser>
        <c:ser>
          <c:idx val="3"/>
          <c:order val="3"/>
          <c:tx>
            <c:strRef>
              <c:f>'1.1.3 G1'!$T$16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'1.1.3.b'!$E$13:$N$13</c:f>
              <c:numCache>
                <c:formatCode>_ * #,##0_ ;_ * \-#,##0_ ;_ * "-"??_ ;_ @_ </c:formatCode>
                <c:ptCount val="10"/>
                <c:pt idx="0">
                  <c:v>345</c:v>
                </c:pt>
                <c:pt idx="1">
                  <c:v>1383</c:v>
                </c:pt>
                <c:pt idx="2">
                  <c:v>2552</c:v>
                </c:pt>
                <c:pt idx="3">
                  <c:v>3965</c:v>
                </c:pt>
                <c:pt idx="4">
                  <c:v>4498</c:v>
                </c:pt>
                <c:pt idx="5">
                  <c:v>3553</c:v>
                </c:pt>
                <c:pt idx="6">
                  <c:v>3027</c:v>
                </c:pt>
                <c:pt idx="7">
                  <c:v>2972</c:v>
                </c:pt>
                <c:pt idx="8">
                  <c:v>2026</c:v>
                </c:pt>
                <c:pt idx="9">
                  <c:v>1185</c:v>
                </c:pt>
              </c:numCache>
            </c:numRef>
          </c:val>
        </c:ser>
        <c:dLbls>
          <c:showLegendKey val="0"/>
          <c:showVal val="0"/>
          <c:showCatName val="0"/>
          <c:showSerName val="0"/>
          <c:showPercent val="0"/>
          <c:showBubbleSize val="0"/>
        </c:dLbls>
        <c:gapWidth val="75"/>
        <c:axId val="346753936"/>
        <c:axId val="346753376"/>
      </c:barChart>
      <c:lineChart>
        <c:grouping val="standard"/>
        <c:varyColors val="0"/>
        <c:ser>
          <c:idx val="0"/>
          <c:order val="0"/>
          <c:tx>
            <c:strRef>
              <c:f>'1.1.3 G1'!$T$17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'1.1.3.c'!$E$13:$N$13</c:f>
              <c:numCache>
                <c:formatCode>_ * #,##0_ ;_ * \-#,##0_ ;_ * "-"??_ ;_ @_ </c:formatCode>
                <c:ptCount val="10"/>
                <c:pt idx="0">
                  <c:v>13257</c:v>
                </c:pt>
                <c:pt idx="1">
                  <c:v>15751</c:v>
                </c:pt>
                <c:pt idx="2">
                  <c:v>19645</c:v>
                </c:pt>
                <c:pt idx="3">
                  <c:v>21521</c:v>
                </c:pt>
                <c:pt idx="4">
                  <c:v>23002</c:v>
                </c:pt>
                <c:pt idx="5">
                  <c:v>26521</c:v>
                </c:pt>
                <c:pt idx="6">
                  <c:v>30449</c:v>
                </c:pt>
                <c:pt idx="7">
                  <c:v>34745</c:v>
                </c:pt>
                <c:pt idx="8">
                  <c:v>39736</c:v>
                </c:pt>
                <c:pt idx="9">
                  <c:v>38872</c:v>
                </c:pt>
              </c:numCache>
            </c:numRef>
          </c:val>
          <c:smooth val="0"/>
        </c:ser>
        <c:ser>
          <c:idx val="1"/>
          <c:order val="1"/>
          <c:tx>
            <c:strRef>
              <c:f>'1.1.3 G1'!$T$18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'1.1.3.d'!$E$13:$N$13</c:f>
              <c:numCache>
                <c:formatCode>_ * #,##0_ ;_ * \-#,##0_ ;_ * "-"??_ ;_ @_ </c:formatCode>
                <c:ptCount val="10"/>
                <c:pt idx="0">
                  <c:v>12782</c:v>
                </c:pt>
                <c:pt idx="1">
                  <c:v>16556</c:v>
                </c:pt>
                <c:pt idx="2">
                  <c:v>18991</c:v>
                </c:pt>
                <c:pt idx="3">
                  <c:v>20109</c:v>
                </c:pt>
                <c:pt idx="4">
                  <c:v>21620</c:v>
                </c:pt>
                <c:pt idx="5">
                  <c:v>23332</c:v>
                </c:pt>
                <c:pt idx="6">
                  <c:v>28004</c:v>
                </c:pt>
                <c:pt idx="7">
                  <c:v>33394</c:v>
                </c:pt>
                <c:pt idx="8">
                  <c:v>36404</c:v>
                </c:pt>
                <c:pt idx="9">
                  <c:v>36597</c:v>
                </c:pt>
              </c:numCache>
            </c:numRef>
          </c:val>
          <c:smooth val="0"/>
        </c:ser>
        <c:dLbls>
          <c:showLegendKey val="0"/>
          <c:showVal val="0"/>
          <c:showCatName val="0"/>
          <c:showSerName val="0"/>
          <c:showPercent val="0"/>
          <c:showBubbleSize val="0"/>
        </c:dLbls>
        <c:marker val="1"/>
        <c:smooth val="0"/>
        <c:axId val="346752256"/>
        <c:axId val="346752816"/>
      </c:lineChart>
      <c:catAx>
        <c:axId val="346752256"/>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6752816"/>
        <c:crosses val="autoZero"/>
        <c:auto val="1"/>
        <c:lblAlgn val="ctr"/>
        <c:lblOffset val="100"/>
        <c:noMultiLvlLbl val="0"/>
      </c:catAx>
      <c:valAx>
        <c:axId val="346752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6752256"/>
        <c:crosses val="autoZero"/>
        <c:crossBetween val="between"/>
      </c:valAx>
      <c:valAx>
        <c:axId val="346753376"/>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6753936"/>
        <c:crosses val="max"/>
        <c:crossBetween val="between"/>
      </c:valAx>
      <c:catAx>
        <c:axId val="346753936"/>
        <c:scaling>
          <c:orientation val="minMax"/>
        </c:scaling>
        <c:delete val="1"/>
        <c:axPos val="b"/>
        <c:numFmt formatCode="General" sourceLinked="1"/>
        <c:majorTickMark val="out"/>
        <c:minorTickMark val="none"/>
        <c:tickLblPos val="none"/>
        <c:crossAx val="346753376"/>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G1'!$T$15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'1.1.3.a'!$E$14:$N$14</c:f>
              <c:numCache>
                <c:formatCode>_ * #,##0_ ;_ * \-#,##0_ ;_ * "-"??_ ;_ @_ </c:formatCode>
                <c:ptCount val="10"/>
                <c:pt idx="0">
                  <c:v>216</c:v>
                </c:pt>
                <c:pt idx="1">
                  <c:v>748</c:v>
                </c:pt>
                <c:pt idx="2">
                  <c:v>1347</c:v>
                </c:pt>
                <c:pt idx="3">
                  <c:v>1769</c:v>
                </c:pt>
                <c:pt idx="4">
                  <c:v>2169</c:v>
                </c:pt>
                <c:pt idx="5">
                  <c:v>2134</c:v>
                </c:pt>
                <c:pt idx="6">
                  <c:v>2701</c:v>
                </c:pt>
                <c:pt idx="7">
                  <c:v>2658</c:v>
                </c:pt>
                <c:pt idx="8">
                  <c:v>2164</c:v>
                </c:pt>
                <c:pt idx="9">
                  <c:v>1295</c:v>
                </c:pt>
              </c:numCache>
            </c:numRef>
          </c:val>
        </c:ser>
        <c:ser>
          <c:idx val="3"/>
          <c:order val="3"/>
          <c:tx>
            <c:strRef>
              <c:f>'1.1.3 G1'!$T$16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'1.1.3.b'!$E$14:$N$14</c:f>
              <c:numCache>
                <c:formatCode>_ * #,##0_ ;_ * \-#,##0_ ;_ * "-"??_ ;_ @_ </c:formatCode>
                <c:ptCount val="10"/>
                <c:pt idx="0">
                  <c:v>152</c:v>
                </c:pt>
                <c:pt idx="1">
                  <c:v>602</c:v>
                </c:pt>
                <c:pt idx="2">
                  <c:v>1361</c:v>
                </c:pt>
                <c:pt idx="3">
                  <c:v>2158</c:v>
                </c:pt>
                <c:pt idx="4">
                  <c:v>2640</c:v>
                </c:pt>
                <c:pt idx="5">
                  <c:v>2129</c:v>
                </c:pt>
                <c:pt idx="6">
                  <c:v>2169</c:v>
                </c:pt>
                <c:pt idx="7">
                  <c:v>2061</c:v>
                </c:pt>
                <c:pt idx="8">
                  <c:v>965</c:v>
                </c:pt>
                <c:pt idx="9">
                  <c:v>591</c:v>
                </c:pt>
              </c:numCache>
            </c:numRef>
          </c:val>
        </c:ser>
        <c:dLbls>
          <c:showLegendKey val="0"/>
          <c:showVal val="0"/>
          <c:showCatName val="0"/>
          <c:showSerName val="0"/>
          <c:showPercent val="0"/>
          <c:showBubbleSize val="0"/>
        </c:dLbls>
        <c:gapWidth val="75"/>
        <c:axId val="346891312"/>
        <c:axId val="346890752"/>
      </c:barChart>
      <c:lineChart>
        <c:grouping val="standard"/>
        <c:varyColors val="0"/>
        <c:ser>
          <c:idx val="0"/>
          <c:order val="0"/>
          <c:tx>
            <c:strRef>
              <c:f>'1.1.3 G1'!$T$17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'1.1.3.c'!$E$14:$N$14</c:f>
              <c:numCache>
                <c:formatCode>_ * #,##0_ ;_ * \-#,##0_ ;_ * "-"??_ ;_ @_ </c:formatCode>
                <c:ptCount val="10"/>
                <c:pt idx="0">
                  <c:v>19116</c:v>
                </c:pt>
                <c:pt idx="1">
                  <c:v>20743</c:v>
                </c:pt>
                <c:pt idx="2">
                  <c:v>23022</c:v>
                </c:pt>
                <c:pt idx="3">
                  <c:v>24634</c:v>
                </c:pt>
                <c:pt idx="4">
                  <c:v>25796</c:v>
                </c:pt>
                <c:pt idx="5">
                  <c:v>25738</c:v>
                </c:pt>
                <c:pt idx="6">
                  <c:v>26663</c:v>
                </c:pt>
                <c:pt idx="7">
                  <c:v>26866</c:v>
                </c:pt>
                <c:pt idx="8">
                  <c:v>27273</c:v>
                </c:pt>
                <c:pt idx="9">
                  <c:v>25568</c:v>
                </c:pt>
              </c:numCache>
            </c:numRef>
          </c:val>
          <c:smooth val="0"/>
        </c:ser>
        <c:ser>
          <c:idx val="1"/>
          <c:order val="1"/>
          <c:tx>
            <c:strRef>
              <c:f>'1.1.3 G1'!$T$18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'1.1.3.d'!$E$14:$N$14</c:f>
              <c:numCache>
                <c:formatCode>_ * #,##0_ ;_ * \-#,##0_ ;_ * "-"??_ ;_ @_ </c:formatCode>
                <c:ptCount val="10"/>
                <c:pt idx="0">
                  <c:v>19122</c:v>
                </c:pt>
                <c:pt idx="1">
                  <c:v>22739</c:v>
                </c:pt>
                <c:pt idx="2">
                  <c:v>26045</c:v>
                </c:pt>
                <c:pt idx="3">
                  <c:v>25674</c:v>
                </c:pt>
                <c:pt idx="4">
                  <c:v>25386</c:v>
                </c:pt>
                <c:pt idx="5">
                  <c:v>25338</c:v>
                </c:pt>
                <c:pt idx="6">
                  <c:v>27427</c:v>
                </c:pt>
                <c:pt idx="7">
                  <c:v>28111</c:v>
                </c:pt>
                <c:pt idx="8">
                  <c:v>29772</c:v>
                </c:pt>
                <c:pt idx="9">
                  <c:v>28493</c:v>
                </c:pt>
              </c:numCache>
            </c:numRef>
          </c:val>
          <c:smooth val="0"/>
        </c:ser>
        <c:dLbls>
          <c:showLegendKey val="0"/>
          <c:showVal val="0"/>
          <c:showCatName val="0"/>
          <c:showSerName val="0"/>
          <c:showPercent val="0"/>
          <c:showBubbleSize val="0"/>
        </c:dLbls>
        <c:marker val="1"/>
        <c:smooth val="0"/>
        <c:axId val="346889632"/>
        <c:axId val="346890192"/>
      </c:lineChart>
      <c:catAx>
        <c:axId val="346889632"/>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6890192"/>
        <c:crosses val="autoZero"/>
        <c:auto val="1"/>
        <c:lblAlgn val="ctr"/>
        <c:lblOffset val="100"/>
        <c:noMultiLvlLbl val="0"/>
      </c:catAx>
      <c:valAx>
        <c:axId val="346890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6889632"/>
        <c:crosses val="autoZero"/>
        <c:crossBetween val="between"/>
      </c:valAx>
      <c:valAx>
        <c:axId val="346890752"/>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6891312"/>
        <c:crosses val="max"/>
        <c:crossBetween val="between"/>
      </c:valAx>
      <c:catAx>
        <c:axId val="346891312"/>
        <c:scaling>
          <c:orientation val="minMax"/>
        </c:scaling>
        <c:delete val="1"/>
        <c:axPos val="b"/>
        <c:numFmt formatCode="General" sourceLinked="1"/>
        <c:majorTickMark val="out"/>
        <c:minorTickMark val="none"/>
        <c:tickLblPos val="none"/>
        <c:crossAx val="346890752"/>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G1'!$T$15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'1.1.3.a'!$E$15:$N$15</c:f>
              <c:numCache>
                <c:formatCode>_ * #,##0_ ;_ * \-#,##0_ ;_ * "-"??_ ;_ @_ </c:formatCode>
                <c:ptCount val="10"/>
                <c:pt idx="0">
                  <c:v>865</c:v>
                </c:pt>
                <c:pt idx="1">
                  <c:v>2417</c:v>
                </c:pt>
                <c:pt idx="2">
                  <c:v>3758</c:v>
                </c:pt>
                <c:pt idx="3">
                  <c:v>4435</c:v>
                </c:pt>
                <c:pt idx="4">
                  <c:v>4752</c:v>
                </c:pt>
                <c:pt idx="5">
                  <c:v>4478</c:v>
                </c:pt>
                <c:pt idx="6">
                  <c:v>4406</c:v>
                </c:pt>
                <c:pt idx="7">
                  <c:v>4265</c:v>
                </c:pt>
                <c:pt idx="8">
                  <c:v>3789</c:v>
                </c:pt>
                <c:pt idx="9">
                  <c:v>886</c:v>
                </c:pt>
              </c:numCache>
            </c:numRef>
          </c:val>
        </c:ser>
        <c:ser>
          <c:idx val="3"/>
          <c:order val="3"/>
          <c:tx>
            <c:strRef>
              <c:f>'1.1.3 G1'!$T$16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'1.1.3.b'!$E$15:$N$15</c:f>
              <c:numCache>
                <c:formatCode>_ * #,##0_ ;_ * \-#,##0_ ;_ * "-"??_ ;_ @_ </c:formatCode>
                <c:ptCount val="10"/>
                <c:pt idx="0">
                  <c:v>468</c:v>
                </c:pt>
                <c:pt idx="1">
                  <c:v>1792</c:v>
                </c:pt>
                <c:pt idx="2">
                  <c:v>3707</c:v>
                </c:pt>
                <c:pt idx="3">
                  <c:v>4690</c:v>
                </c:pt>
                <c:pt idx="4">
                  <c:v>5242</c:v>
                </c:pt>
                <c:pt idx="5">
                  <c:v>4885</c:v>
                </c:pt>
                <c:pt idx="6">
                  <c:v>4421</c:v>
                </c:pt>
                <c:pt idx="7">
                  <c:v>3919</c:v>
                </c:pt>
                <c:pt idx="8">
                  <c:v>1809</c:v>
                </c:pt>
                <c:pt idx="9">
                  <c:v>402</c:v>
                </c:pt>
              </c:numCache>
            </c:numRef>
          </c:val>
        </c:ser>
        <c:dLbls>
          <c:showLegendKey val="0"/>
          <c:showVal val="0"/>
          <c:showCatName val="0"/>
          <c:showSerName val="0"/>
          <c:showPercent val="0"/>
          <c:showBubbleSize val="0"/>
        </c:dLbls>
        <c:gapWidth val="75"/>
        <c:axId val="346897472"/>
        <c:axId val="346896912"/>
      </c:barChart>
      <c:lineChart>
        <c:grouping val="standard"/>
        <c:varyColors val="0"/>
        <c:ser>
          <c:idx val="0"/>
          <c:order val="0"/>
          <c:tx>
            <c:strRef>
              <c:f>'1.1.3 G1'!$T$17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'1.1.3.c'!$E$15:$N$15</c:f>
              <c:numCache>
                <c:formatCode>_ * #,##0_ ;_ * \-#,##0_ ;_ * "-"??_ ;_ @_ </c:formatCode>
                <c:ptCount val="10"/>
                <c:pt idx="0">
                  <c:v>18892</c:v>
                </c:pt>
                <c:pt idx="1">
                  <c:v>27679</c:v>
                </c:pt>
                <c:pt idx="2">
                  <c:v>36479</c:v>
                </c:pt>
                <c:pt idx="3">
                  <c:v>41722</c:v>
                </c:pt>
                <c:pt idx="4">
                  <c:v>44800</c:v>
                </c:pt>
                <c:pt idx="5">
                  <c:v>46641</c:v>
                </c:pt>
                <c:pt idx="6">
                  <c:v>48852</c:v>
                </c:pt>
                <c:pt idx="7">
                  <c:v>49362</c:v>
                </c:pt>
                <c:pt idx="8">
                  <c:v>50251</c:v>
                </c:pt>
                <c:pt idx="9">
                  <c:v>55327</c:v>
                </c:pt>
              </c:numCache>
            </c:numRef>
          </c:val>
          <c:smooth val="0"/>
        </c:ser>
        <c:ser>
          <c:idx val="1"/>
          <c:order val="1"/>
          <c:tx>
            <c:strRef>
              <c:f>'1.1.3 G1'!$T$18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'1.1.3.d'!$E$15:$N$15</c:f>
              <c:numCache>
                <c:formatCode>_ * #,##0_ ;_ * \-#,##0_ ;_ * "-"??_ ;_ @_ </c:formatCode>
                <c:ptCount val="10"/>
                <c:pt idx="0">
                  <c:v>18922</c:v>
                </c:pt>
                <c:pt idx="1">
                  <c:v>32741</c:v>
                </c:pt>
                <c:pt idx="2">
                  <c:v>41550</c:v>
                </c:pt>
                <c:pt idx="3">
                  <c:v>45489</c:v>
                </c:pt>
                <c:pt idx="4">
                  <c:v>47431</c:v>
                </c:pt>
                <c:pt idx="5">
                  <c:v>48083</c:v>
                </c:pt>
                <c:pt idx="6">
                  <c:v>50500</c:v>
                </c:pt>
                <c:pt idx="7">
                  <c:v>52039</c:v>
                </c:pt>
                <c:pt idx="8">
                  <c:v>62211</c:v>
                </c:pt>
                <c:pt idx="9">
                  <c:v>64255</c:v>
                </c:pt>
              </c:numCache>
            </c:numRef>
          </c:val>
          <c:smooth val="0"/>
        </c:ser>
        <c:dLbls>
          <c:showLegendKey val="0"/>
          <c:showVal val="0"/>
          <c:showCatName val="0"/>
          <c:showSerName val="0"/>
          <c:showPercent val="0"/>
          <c:showBubbleSize val="0"/>
        </c:dLbls>
        <c:marker val="1"/>
        <c:smooth val="0"/>
        <c:axId val="346895792"/>
        <c:axId val="346896352"/>
      </c:lineChart>
      <c:catAx>
        <c:axId val="346895792"/>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6896352"/>
        <c:crosses val="autoZero"/>
        <c:auto val="1"/>
        <c:lblAlgn val="ctr"/>
        <c:lblOffset val="100"/>
        <c:noMultiLvlLbl val="0"/>
      </c:catAx>
      <c:valAx>
        <c:axId val="346896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6895792"/>
        <c:crosses val="autoZero"/>
        <c:crossBetween val="between"/>
      </c:valAx>
      <c:valAx>
        <c:axId val="346896912"/>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6897472"/>
        <c:crosses val="max"/>
        <c:crossBetween val="between"/>
      </c:valAx>
      <c:catAx>
        <c:axId val="346897472"/>
        <c:scaling>
          <c:orientation val="minMax"/>
        </c:scaling>
        <c:delete val="1"/>
        <c:axPos val="b"/>
        <c:numFmt formatCode="General" sourceLinked="1"/>
        <c:majorTickMark val="out"/>
        <c:minorTickMark val="none"/>
        <c:tickLblPos val="none"/>
        <c:crossAx val="346896912"/>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0000000000001" l="0.70000000000000095" r="0.70000000000000095" t="0.750000000000001"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G2'!$T$15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'1.1.3.a'!$E$16:$N$16</c:f>
              <c:numCache>
                <c:formatCode>_ * #,##0_ ;_ * \-#,##0_ ;_ * "-"??_ ;_ @_ </c:formatCode>
                <c:ptCount val="10"/>
                <c:pt idx="0">
                  <c:v>492</c:v>
                </c:pt>
                <c:pt idx="1">
                  <c:v>1301</c:v>
                </c:pt>
                <c:pt idx="2">
                  <c:v>1806</c:v>
                </c:pt>
                <c:pt idx="3">
                  <c:v>2022</c:v>
                </c:pt>
                <c:pt idx="4">
                  <c:v>2130</c:v>
                </c:pt>
                <c:pt idx="5">
                  <c:v>1924</c:v>
                </c:pt>
                <c:pt idx="6">
                  <c:v>1719</c:v>
                </c:pt>
                <c:pt idx="7">
                  <c:v>1639</c:v>
                </c:pt>
                <c:pt idx="8">
                  <c:v>1412</c:v>
                </c:pt>
                <c:pt idx="9">
                  <c:v>383</c:v>
                </c:pt>
              </c:numCache>
            </c:numRef>
          </c:val>
        </c:ser>
        <c:ser>
          <c:idx val="3"/>
          <c:order val="3"/>
          <c:tx>
            <c:strRef>
              <c:f>'1.1.3 G2'!$T$16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'1.1.3.b'!$E$16:$N$16</c:f>
              <c:numCache>
                <c:formatCode>_ * #,##0_ ;_ * \-#,##0_ ;_ * "-"??_ ;_ @_ </c:formatCode>
                <c:ptCount val="10"/>
                <c:pt idx="0">
                  <c:v>280</c:v>
                </c:pt>
                <c:pt idx="1">
                  <c:v>1163</c:v>
                </c:pt>
                <c:pt idx="2">
                  <c:v>2255</c:v>
                </c:pt>
                <c:pt idx="3">
                  <c:v>3031</c:v>
                </c:pt>
                <c:pt idx="4">
                  <c:v>3063</c:v>
                </c:pt>
                <c:pt idx="5">
                  <c:v>2620</c:v>
                </c:pt>
                <c:pt idx="6">
                  <c:v>2380</c:v>
                </c:pt>
                <c:pt idx="7">
                  <c:v>2116</c:v>
                </c:pt>
                <c:pt idx="8">
                  <c:v>750</c:v>
                </c:pt>
                <c:pt idx="9">
                  <c:v>197</c:v>
                </c:pt>
              </c:numCache>
            </c:numRef>
          </c:val>
        </c:ser>
        <c:dLbls>
          <c:showLegendKey val="0"/>
          <c:showVal val="0"/>
          <c:showCatName val="0"/>
          <c:showSerName val="0"/>
          <c:showPercent val="0"/>
          <c:showBubbleSize val="0"/>
        </c:dLbls>
        <c:gapWidth val="75"/>
        <c:axId val="346903632"/>
        <c:axId val="346903072"/>
      </c:barChart>
      <c:lineChart>
        <c:grouping val="standard"/>
        <c:varyColors val="0"/>
        <c:ser>
          <c:idx val="0"/>
          <c:order val="0"/>
          <c:tx>
            <c:strRef>
              <c:f>'1.1.3 G2'!$T$17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'1.1.3.c'!$E$16:$N$16</c:f>
              <c:numCache>
                <c:formatCode>_ * #,##0_ ;_ * \-#,##0_ ;_ * "-"??_ ;_ @_ </c:formatCode>
                <c:ptCount val="10"/>
                <c:pt idx="0">
                  <c:v>23246</c:v>
                </c:pt>
                <c:pt idx="1">
                  <c:v>28662</c:v>
                </c:pt>
                <c:pt idx="2">
                  <c:v>33228</c:v>
                </c:pt>
                <c:pt idx="3">
                  <c:v>34951</c:v>
                </c:pt>
                <c:pt idx="4">
                  <c:v>39214</c:v>
                </c:pt>
                <c:pt idx="5">
                  <c:v>38321</c:v>
                </c:pt>
                <c:pt idx="6">
                  <c:v>44471</c:v>
                </c:pt>
                <c:pt idx="7">
                  <c:v>65961</c:v>
                </c:pt>
                <c:pt idx="8">
                  <c:v>69710</c:v>
                </c:pt>
                <c:pt idx="9">
                  <c:v>69399</c:v>
                </c:pt>
              </c:numCache>
            </c:numRef>
          </c:val>
          <c:smooth val="0"/>
        </c:ser>
        <c:ser>
          <c:idx val="1"/>
          <c:order val="1"/>
          <c:tx>
            <c:strRef>
              <c:f>'1.1.3 G2'!$T$18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'1.1.3.d'!$E$16:$N$16</c:f>
              <c:numCache>
                <c:formatCode>_ * #,##0_ ;_ * \-#,##0_ ;_ * "-"??_ ;_ @_ </c:formatCode>
                <c:ptCount val="10"/>
                <c:pt idx="0">
                  <c:v>18206</c:v>
                </c:pt>
                <c:pt idx="1">
                  <c:v>24832</c:v>
                </c:pt>
                <c:pt idx="2">
                  <c:v>30109</c:v>
                </c:pt>
                <c:pt idx="3">
                  <c:v>32138</c:v>
                </c:pt>
                <c:pt idx="4">
                  <c:v>33136</c:v>
                </c:pt>
                <c:pt idx="5">
                  <c:v>33599</c:v>
                </c:pt>
                <c:pt idx="6">
                  <c:v>60234</c:v>
                </c:pt>
                <c:pt idx="7">
                  <c:v>64512</c:v>
                </c:pt>
                <c:pt idx="8">
                  <c:v>69242</c:v>
                </c:pt>
                <c:pt idx="9">
                  <c:v>68831</c:v>
                </c:pt>
              </c:numCache>
            </c:numRef>
          </c:val>
          <c:smooth val="0"/>
        </c:ser>
        <c:dLbls>
          <c:showLegendKey val="0"/>
          <c:showVal val="0"/>
          <c:showCatName val="0"/>
          <c:showSerName val="0"/>
          <c:showPercent val="0"/>
          <c:showBubbleSize val="0"/>
        </c:dLbls>
        <c:marker val="1"/>
        <c:smooth val="0"/>
        <c:axId val="346901952"/>
        <c:axId val="346902512"/>
      </c:lineChart>
      <c:catAx>
        <c:axId val="346901952"/>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6902512"/>
        <c:crosses val="autoZero"/>
        <c:auto val="1"/>
        <c:lblAlgn val="ctr"/>
        <c:lblOffset val="100"/>
        <c:noMultiLvlLbl val="0"/>
      </c:catAx>
      <c:valAx>
        <c:axId val="34690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6901952"/>
        <c:crosses val="autoZero"/>
        <c:crossBetween val="between"/>
      </c:valAx>
      <c:valAx>
        <c:axId val="346903072"/>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6903632"/>
        <c:crosses val="max"/>
        <c:crossBetween val="between"/>
      </c:valAx>
      <c:catAx>
        <c:axId val="346903632"/>
        <c:scaling>
          <c:orientation val="minMax"/>
        </c:scaling>
        <c:delete val="1"/>
        <c:axPos val="b"/>
        <c:numFmt formatCode="General" sourceLinked="1"/>
        <c:majorTickMark val="out"/>
        <c:minorTickMark val="none"/>
        <c:tickLblPos val="none"/>
        <c:crossAx val="346903072"/>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816850213311"/>
          <c:y val="7.3787897255877102E-2"/>
          <c:w val="0.79093487025461995"/>
          <c:h val="0.74291671745366195"/>
        </c:manualLayout>
      </c:layout>
      <c:barChart>
        <c:barDir val="col"/>
        <c:grouping val="stacked"/>
        <c:varyColors val="0"/>
        <c:ser>
          <c:idx val="0"/>
          <c:order val="0"/>
          <c:tx>
            <c:strRef>
              <c:f>'1.1.1.b Gráficos'!$W$6</c:f>
              <c:strCache>
                <c:ptCount val="1"/>
                <c:pt idx="0">
                  <c:v>Demora en el pago hasta 12 meses</c:v>
                </c:pt>
              </c:strCache>
            </c:strRef>
          </c:tx>
          <c:spPr>
            <a:solidFill>
              <a:srgbClr val="0070C0"/>
            </a:solidFill>
            <a:ln>
              <a:solidFill>
                <a:schemeClr val="tx1"/>
              </a:solidFill>
            </a:ln>
            <a:effectLst/>
          </c:spPr>
          <c:invertIfNegative val="0"/>
          <c:cat>
            <c:numRef>
              <c:f>'1.1.1.b Gráficos'!$Q$11:$Q$31</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'1.1.1.b Gráficos'!$W$11:$W$31</c:f>
              <c:numCache>
                <c:formatCode>#,##0</c:formatCode>
                <c:ptCount val="21"/>
                <c:pt idx="0">
                  <c:v>505107</c:v>
                </c:pt>
                <c:pt idx="1">
                  <c:v>487529</c:v>
                </c:pt>
                <c:pt idx="2">
                  <c:v>453348</c:v>
                </c:pt>
                <c:pt idx="3">
                  <c:v>395569</c:v>
                </c:pt>
                <c:pt idx="4">
                  <c:v>285397</c:v>
                </c:pt>
                <c:pt idx="5">
                  <c:v>355413</c:v>
                </c:pt>
                <c:pt idx="6">
                  <c:v>560731</c:v>
                </c:pt>
                <c:pt idx="7">
                  <c:v>693083</c:v>
                </c:pt>
                <c:pt idx="8">
                  <c:v>779212</c:v>
                </c:pt>
                <c:pt idx="9">
                  <c:v>880347</c:v>
                </c:pt>
                <c:pt idx="10">
                  <c:v>983296</c:v>
                </c:pt>
                <c:pt idx="11">
                  <c:v>1049283</c:v>
                </c:pt>
                <c:pt idx="12">
                  <c:v>1106493</c:v>
                </c:pt>
                <c:pt idx="13">
                  <c:v>1249749</c:v>
                </c:pt>
                <c:pt idx="14">
                  <c:v>1355405</c:v>
                </c:pt>
                <c:pt idx="15">
                  <c:v>1466247</c:v>
                </c:pt>
                <c:pt idx="16">
                  <c:v>1625965</c:v>
                </c:pt>
                <c:pt idx="17">
                  <c:v>1629693</c:v>
                </c:pt>
                <c:pt idx="18">
                  <c:v>1668923</c:v>
                </c:pt>
                <c:pt idx="19">
                  <c:v>1794210</c:v>
                </c:pt>
                <c:pt idx="20">
                  <c:v>1842971</c:v>
                </c:pt>
              </c:numCache>
            </c:numRef>
          </c:val>
        </c:ser>
        <c:ser>
          <c:idx val="1"/>
          <c:order val="1"/>
          <c:tx>
            <c:strRef>
              <c:f>'1.1.1.b Gráficos'!$X$6</c:f>
              <c:strCache>
                <c:ptCount val="1"/>
                <c:pt idx="0">
                  <c:v>Demora en el pago más de 12 meses</c:v>
                </c:pt>
              </c:strCache>
            </c:strRef>
          </c:tx>
          <c:spPr>
            <a:solidFill>
              <a:srgbClr val="00B0F0"/>
            </a:solidFill>
            <a:ln>
              <a:solidFill>
                <a:schemeClr val="tx1"/>
              </a:solidFill>
            </a:ln>
            <a:effectLst/>
          </c:spPr>
          <c:invertIfNegative val="0"/>
          <c:cat>
            <c:numRef>
              <c:f>'1.1.1.b Gráficos'!$Q$11:$Q$31</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'1.1.1.b Gráficos'!$X$11:$X$31</c:f>
              <c:numCache>
                <c:formatCode>#,##0</c:formatCode>
                <c:ptCount val="21"/>
                <c:pt idx="0">
                  <c:v>0</c:v>
                </c:pt>
                <c:pt idx="1">
                  <c:v>24284</c:v>
                </c:pt>
                <c:pt idx="2">
                  <c:v>41386</c:v>
                </c:pt>
                <c:pt idx="3">
                  <c:v>63125</c:v>
                </c:pt>
                <c:pt idx="4">
                  <c:v>95949</c:v>
                </c:pt>
                <c:pt idx="5">
                  <c:v>83595</c:v>
                </c:pt>
                <c:pt idx="6">
                  <c:v>58395</c:v>
                </c:pt>
                <c:pt idx="7">
                  <c:v>132860</c:v>
                </c:pt>
                <c:pt idx="8">
                  <c:v>165535</c:v>
                </c:pt>
                <c:pt idx="9">
                  <c:v>183152</c:v>
                </c:pt>
                <c:pt idx="10">
                  <c:v>130028</c:v>
                </c:pt>
                <c:pt idx="11">
                  <c:v>133079</c:v>
                </c:pt>
                <c:pt idx="12">
                  <c:v>111963</c:v>
                </c:pt>
                <c:pt idx="13">
                  <c:v>99290</c:v>
                </c:pt>
                <c:pt idx="14">
                  <c:v>97532</c:v>
                </c:pt>
                <c:pt idx="15">
                  <c:v>91690</c:v>
                </c:pt>
                <c:pt idx="16">
                  <c:v>75069</c:v>
                </c:pt>
                <c:pt idx="17">
                  <c:v>69697</c:v>
                </c:pt>
                <c:pt idx="18">
                  <c:v>63732</c:v>
                </c:pt>
                <c:pt idx="19">
                  <c:v>51686</c:v>
                </c:pt>
                <c:pt idx="20">
                  <c:v>20131</c:v>
                </c:pt>
              </c:numCache>
            </c:numRef>
          </c:val>
        </c:ser>
        <c:dLbls>
          <c:showLegendKey val="0"/>
          <c:showVal val="0"/>
          <c:showCatName val="0"/>
          <c:showSerName val="0"/>
          <c:showPercent val="0"/>
          <c:showBubbleSize val="0"/>
        </c:dLbls>
        <c:gapWidth val="25"/>
        <c:overlap val="100"/>
        <c:axId val="343717664"/>
        <c:axId val="343718224"/>
      </c:barChart>
      <c:catAx>
        <c:axId val="343717664"/>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 devengado</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3718224"/>
        <c:crosses val="autoZero"/>
        <c:auto val="1"/>
        <c:lblAlgn val="ctr"/>
        <c:lblOffset val="100"/>
        <c:noMultiLvlLbl val="0"/>
      </c:catAx>
      <c:valAx>
        <c:axId val="343718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Aportantes</a:t>
                </a:r>
              </a:p>
            </c:rich>
          </c:tx>
          <c:layout>
            <c:manualLayout>
              <c:xMode val="edge"/>
              <c:yMode val="edge"/>
              <c:x val="8.8804105672358E-3"/>
              <c:y val="0.191859534799529"/>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3717664"/>
        <c:crosses val="autoZero"/>
        <c:crossBetween val="between"/>
      </c:valAx>
      <c:spPr>
        <a:noFill/>
        <a:ln>
          <a:noFill/>
        </a:ln>
        <a:effectLst/>
      </c:spPr>
    </c:plotArea>
    <c:legend>
      <c:legendPos val="t"/>
      <c:layout>
        <c:manualLayout>
          <c:xMode val="edge"/>
          <c:yMode val="edge"/>
          <c:x val="0.17269745920935101"/>
          <c:y val="7.8431372549019607E-2"/>
          <c:w val="0.37548105455890202"/>
          <c:h val="0.156975653905331"/>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G2'!$T$15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'1.1.3.a'!$E$17:$N$17</c:f>
              <c:numCache>
                <c:formatCode>_ * #,##0_ ;_ * \-#,##0_ ;_ * "-"??_ ;_ @_ </c:formatCode>
                <c:ptCount val="10"/>
                <c:pt idx="0">
                  <c:v>332</c:v>
                </c:pt>
                <c:pt idx="1">
                  <c:v>1198</c:v>
                </c:pt>
                <c:pt idx="2">
                  <c:v>2229</c:v>
                </c:pt>
                <c:pt idx="3">
                  <c:v>2897</c:v>
                </c:pt>
                <c:pt idx="4">
                  <c:v>2995</c:v>
                </c:pt>
                <c:pt idx="5">
                  <c:v>2722</c:v>
                </c:pt>
                <c:pt idx="6">
                  <c:v>2727</c:v>
                </c:pt>
                <c:pt idx="7">
                  <c:v>2658</c:v>
                </c:pt>
                <c:pt idx="8">
                  <c:v>2207</c:v>
                </c:pt>
                <c:pt idx="9">
                  <c:v>777</c:v>
                </c:pt>
              </c:numCache>
            </c:numRef>
          </c:val>
        </c:ser>
        <c:ser>
          <c:idx val="3"/>
          <c:order val="3"/>
          <c:tx>
            <c:strRef>
              <c:f>'1.1.3 G2'!$T$16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'1.1.3.b'!$E$17:$N$17</c:f>
              <c:numCache>
                <c:formatCode>_ * #,##0_ ;_ * \-#,##0_ ;_ * "-"??_ ;_ @_ </c:formatCode>
                <c:ptCount val="10"/>
                <c:pt idx="0">
                  <c:v>233</c:v>
                </c:pt>
                <c:pt idx="1">
                  <c:v>1128</c:v>
                </c:pt>
                <c:pt idx="2">
                  <c:v>2528</c:v>
                </c:pt>
                <c:pt idx="3">
                  <c:v>3585</c:v>
                </c:pt>
                <c:pt idx="4">
                  <c:v>4015</c:v>
                </c:pt>
                <c:pt idx="5">
                  <c:v>3372</c:v>
                </c:pt>
                <c:pt idx="6">
                  <c:v>2952</c:v>
                </c:pt>
                <c:pt idx="7">
                  <c:v>3114</c:v>
                </c:pt>
                <c:pt idx="8">
                  <c:v>1494</c:v>
                </c:pt>
                <c:pt idx="9">
                  <c:v>354</c:v>
                </c:pt>
              </c:numCache>
            </c:numRef>
          </c:val>
        </c:ser>
        <c:dLbls>
          <c:showLegendKey val="0"/>
          <c:showVal val="0"/>
          <c:showCatName val="0"/>
          <c:showSerName val="0"/>
          <c:showPercent val="0"/>
          <c:showBubbleSize val="0"/>
        </c:dLbls>
        <c:gapWidth val="75"/>
        <c:axId val="346071408"/>
        <c:axId val="346070848"/>
      </c:barChart>
      <c:lineChart>
        <c:grouping val="standard"/>
        <c:varyColors val="0"/>
        <c:ser>
          <c:idx val="0"/>
          <c:order val="0"/>
          <c:tx>
            <c:strRef>
              <c:f>'1.1.3 G2'!$T$17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'1.1.3.c'!$E$17:$N$17</c:f>
              <c:numCache>
                <c:formatCode>_ * #,##0_ ;_ * \-#,##0_ ;_ * "-"??_ ;_ @_ </c:formatCode>
                <c:ptCount val="10"/>
                <c:pt idx="0">
                  <c:v>21648</c:v>
                </c:pt>
                <c:pt idx="1">
                  <c:v>23514</c:v>
                </c:pt>
                <c:pt idx="2">
                  <c:v>27373</c:v>
                </c:pt>
                <c:pt idx="3">
                  <c:v>30041</c:v>
                </c:pt>
                <c:pt idx="4">
                  <c:v>33934</c:v>
                </c:pt>
                <c:pt idx="5">
                  <c:v>35292</c:v>
                </c:pt>
                <c:pt idx="6">
                  <c:v>37360</c:v>
                </c:pt>
                <c:pt idx="7">
                  <c:v>40130</c:v>
                </c:pt>
                <c:pt idx="8">
                  <c:v>45085</c:v>
                </c:pt>
                <c:pt idx="9">
                  <c:v>48471</c:v>
                </c:pt>
              </c:numCache>
            </c:numRef>
          </c:val>
          <c:smooth val="0"/>
        </c:ser>
        <c:ser>
          <c:idx val="1"/>
          <c:order val="1"/>
          <c:tx>
            <c:strRef>
              <c:f>'1.1.3 G2'!$T$18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'1.1.3.d'!$E$17:$N$17</c:f>
              <c:numCache>
                <c:formatCode>_ * #,##0_ ;_ * \-#,##0_ ;_ * "-"??_ ;_ @_ </c:formatCode>
                <c:ptCount val="10"/>
                <c:pt idx="0">
                  <c:v>26434</c:v>
                </c:pt>
                <c:pt idx="1">
                  <c:v>27928</c:v>
                </c:pt>
                <c:pt idx="2">
                  <c:v>30577</c:v>
                </c:pt>
                <c:pt idx="3">
                  <c:v>31639</c:v>
                </c:pt>
                <c:pt idx="4">
                  <c:v>33699</c:v>
                </c:pt>
                <c:pt idx="5">
                  <c:v>33130</c:v>
                </c:pt>
                <c:pt idx="6">
                  <c:v>36234</c:v>
                </c:pt>
                <c:pt idx="7">
                  <c:v>41486</c:v>
                </c:pt>
                <c:pt idx="8">
                  <c:v>45782</c:v>
                </c:pt>
                <c:pt idx="9">
                  <c:v>40044</c:v>
                </c:pt>
              </c:numCache>
            </c:numRef>
          </c:val>
          <c:smooth val="0"/>
        </c:ser>
        <c:dLbls>
          <c:showLegendKey val="0"/>
          <c:showVal val="0"/>
          <c:showCatName val="0"/>
          <c:showSerName val="0"/>
          <c:showPercent val="0"/>
          <c:showBubbleSize val="0"/>
        </c:dLbls>
        <c:marker val="1"/>
        <c:smooth val="0"/>
        <c:axId val="346069728"/>
        <c:axId val="346070288"/>
      </c:lineChart>
      <c:catAx>
        <c:axId val="346069728"/>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6070288"/>
        <c:crosses val="autoZero"/>
        <c:auto val="1"/>
        <c:lblAlgn val="ctr"/>
        <c:lblOffset val="100"/>
        <c:noMultiLvlLbl val="0"/>
      </c:catAx>
      <c:valAx>
        <c:axId val="346070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6069728"/>
        <c:crosses val="autoZero"/>
        <c:crossBetween val="between"/>
      </c:valAx>
      <c:valAx>
        <c:axId val="346070848"/>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6071408"/>
        <c:crosses val="max"/>
        <c:crossBetween val="between"/>
      </c:valAx>
      <c:catAx>
        <c:axId val="346071408"/>
        <c:scaling>
          <c:orientation val="minMax"/>
        </c:scaling>
        <c:delete val="1"/>
        <c:axPos val="b"/>
        <c:numFmt formatCode="General" sourceLinked="1"/>
        <c:majorTickMark val="out"/>
        <c:minorTickMark val="none"/>
        <c:tickLblPos val="none"/>
        <c:crossAx val="346070848"/>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G2'!$T$15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'1.1.3.a'!$E$18:$N$18</c:f>
              <c:numCache>
                <c:formatCode>_ * #,##0_ ;_ * \-#,##0_ ;_ * "-"??_ ;_ @_ </c:formatCode>
                <c:ptCount val="10"/>
                <c:pt idx="0">
                  <c:v>143</c:v>
                </c:pt>
                <c:pt idx="1">
                  <c:v>665</c:v>
                </c:pt>
                <c:pt idx="2">
                  <c:v>1078</c:v>
                </c:pt>
                <c:pt idx="3">
                  <c:v>1502</c:v>
                </c:pt>
                <c:pt idx="4">
                  <c:v>1662</c:v>
                </c:pt>
                <c:pt idx="5">
                  <c:v>1622</c:v>
                </c:pt>
                <c:pt idx="6">
                  <c:v>1734</c:v>
                </c:pt>
                <c:pt idx="7">
                  <c:v>2017</c:v>
                </c:pt>
                <c:pt idx="8">
                  <c:v>1952</c:v>
                </c:pt>
                <c:pt idx="9">
                  <c:v>571</c:v>
                </c:pt>
              </c:numCache>
            </c:numRef>
          </c:val>
        </c:ser>
        <c:ser>
          <c:idx val="3"/>
          <c:order val="3"/>
          <c:tx>
            <c:strRef>
              <c:f>'1.1.3 G2'!$T$16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'1.1.3.b'!$E$18:$N$18</c:f>
              <c:numCache>
                <c:formatCode>_ * #,##0_ ;_ * \-#,##0_ ;_ * "-"??_ ;_ @_ </c:formatCode>
                <c:ptCount val="10"/>
                <c:pt idx="0">
                  <c:v>119</c:v>
                </c:pt>
                <c:pt idx="1">
                  <c:v>708</c:v>
                </c:pt>
                <c:pt idx="2">
                  <c:v>1272</c:v>
                </c:pt>
                <c:pt idx="3">
                  <c:v>1687</c:v>
                </c:pt>
                <c:pt idx="4">
                  <c:v>1608</c:v>
                </c:pt>
                <c:pt idx="5">
                  <c:v>1377</c:v>
                </c:pt>
                <c:pt idx="6">
                  <c:v>1387</c:v>
                </c:pt>
                <c:pt idx="7">
                  <c:v>1452</c:v>
                </c:pt>
                <c:pt idx="8">
                  <c:v>683</c:v>
                </c:pt>
                <c:pt idx="9">
                  <c:v>175</c:v>
                </c:pt>
              </c:numCache>
            </c:numRef>
          </c:val>
        </c:ser>
        <c:dLbls>
          <c:showLegendKey val="0"/>
          <c:showVal val="0"/>
          <c:showCatName val="0"/>
          <c:showSerName val="0"/>
          <c:showPercent val="0"/>
          <c:showBubbleSize val="0"/>
        </c:dLbls>
        <c:gapWidth val="75"/>
        <c:axId val="346077568"/>
        <c:axId val="346077008"/>
      </c:barChart>
      <c:lineChart>
        <c:grouping val="standard"/>
        <c:varyColors val="0"/>
        <c:ser>
          <c:idx val="0"/>
          <c:order val="0"/>
          <c:tx>
            <c:strRef>
              <c:f>'1.1.3 G2'!$T$17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'1.1.3.c'!$E$18:$N$18</c:f>
              <c:numCache>
                <c:formatCode>_ * #,##0_ ;_ * \-#,##0_ ;_ * "-"??_ ;_ @_ </c:formatCode>
                <c:ptCount val="10"/>
                <c:pt idx="0">
                  <c:v>33994</c:v>
                </c:pt>
                <c:pt idx="1">
                  <c:v>37603</c:v>
                </c:pt>
                <c:pt idx="2">
                  <c:v>41205</c:v>
                </c:pt>
                <c:pt idx="3">
                  <c:v>44312</c:v>
                </c:pt>
                <c:pt idx="4">
                  <c:v>46727</c:v>
                </c:pt>
                <c:pt idx="5">
                  <c:v>48026</c:v>
                </c:pt>
                <c:pt idx="6">
                  <c:v>51200</c:v>
                </c:pt>
                <c:pt idx="7">
                  <c:v>52429</c:v>
                </c:pt>
                <c:pt idx="8">
                  <c:v>54625</c:v>
                </c:pt>
                <c:pt idx="9">
                  <c:v>57994</c:v>
                </c:pt>
              </c:numCache>
            </c:numRef>
          </c:val>
          <c:smooth val="0"/>
        </c:ser>
        <c:ser>
          <c:idx val="1"/>
          <c:order val="1"/>
          <c:tx>
            <c:strRef>
              <c:f>'1.1.3 G2'!$T$18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'1.1.3.d'!$E$18:$N$18</c:f>
              <c:numCache>
                <c:formatCode>_ * #,##0_ ;_ * \-#,##0_ ;_ * "-"??_ ;_ @_ </c:formatCode>
                <c:ptCount val="10"/>
                <c:pt idx="0">
                  <c:v>46495</c:v>
                </c:pt>
                <c:pt idx="1">
                  <c:v>45921</c:v>
                </c:pt>
                <c:pt idx="2">
                  <c:v>44934</c:v>
                </c:pt>
                <c:pt idx="3">
                  <c:v>47445</c:v>
                </c:pt>
                <c:pt idx="4">
                  <c:v>47038</c:v>
                </c:pt>
                <c:pt idx="5">
                  <c:v>48000</c:v>
                </c:pt>
                <c:pt idx="6">
                  <c:v>49438</c:v>
                </c:pt>
                <c:pt idx="7">
                  <c:v>51648</c:v>
                </c:pt>
                <c:pt idx="8">
                  <c:v>55627</c:v>
                </c:pt>
                <c:pt idx="9">
                  <c:v>51374</c:v>
                </c:pt>
              </c:numCache>
            </c:numRef>
          </c:val>
          <c:smooth val="0"/>
        </c:ser>
        <c:dLbls>
          <c:showLegendKey val="0"/>
          <c:showVal val="0"/>
          <c:showCatName val="0"/>
          <c:showSerName val="0"/>
          <c:showPercent val="0"/>
          <c:showBubbleSize val="0"/>
        </c:dLbls>
        <c:marker val="1"/>
        <c:smooth val="0"/>
        <c:axId val="346075888"/>
        <c:axId val="346076448"/>
      </c:lineChart>
      <c:catAx>
        <c:axId val="346075888"/>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6076448"/>
        <c:crosses val="autoZero"/>
        <c:auto val="1"/>
        <c:lblAlgn val="ctr"/>
        <c:lblOffset val="100"/>
        <c:noMultiLvlLbl val="0"/>
      </c:catAx>
      <c:valAx>
        <c:axId val="346076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6075888"/>
        <c:crosses val="autoZero"/>
        <c:crossBetween val="between"/>
      </c:valAx>
      <c:valAx>
        <c:axId val="346077008"/>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6077568"/>
        <c:crosses val="max"/>
        <c:crossBetween val="between"/>
      </c:valAx>
      <c:catAx>
        <c:axId val="346077568"/>
        <c:scaling>
          <c:orientation val="minMax"/>
        </c:scaling>
        <c:delete val="1"/>
        <c:axPos val="b"/>
        <c:numFmt formatCode="General" sourceLinked="1"/>
        <c:majorTickMark val="out"/>
        <c:minorTickMark val="none"/>
        <c:tickLblPos val="none"/>
        <c:crossAx val="346077008"/>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G2'!$T$15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'1.1.3.a'!$E$19:$N$19</c:f>
              <c:numCache>
                <c:formatCode>_ * #,##0_ ;_ * \-#,##0_ ;_ * "-"??_ ;_ @_ </c:formatCode>
                <c:ptCount val="10"/>
                <c:pt idx="0">
                  <c:v>265</c:v>
                </c:pt>
                <c:pt idx="1">
                  <c:v>667</c:v>
                </c:pt>
                <c:pt idx="2">
                  <c:v>986</c:v>
                </c:pt>
                <c:pt idx="3">
                  <c:v>1620</c:v>
                </c:pt>
                <c:pt idx="4">
                  <c:v>1686</c:v>
                </c:pt>
                <c:pt idx="5">
                  <c:v>1349</c:v>
                </c:pt>
                <c:pt idx="6">
                  <c:v>1232</c:v>
                </c:pt>
                <c:pt idx="7">
                  <c:v>1247</c:v>
                </c:pt>
                <c:pt idx="8">
                  <c:v>1202</c:v>
                </c:pt>
                <c:pt idx="9">
                  <c:v>530</c:v>
                </c:pt>
              </c:numCache>
            </c:numRef>
          </c:val>
        </c:ser>
        <c:ser>
          <c:idx val="3"/>
          <c:order val="3"/>
          <c:tx>
            <c:strRef>
              <c:f>'1.1.3 G2'!$T$16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'1.1.3.b'!$E$19:$N$19</c:f>
              <c:numCache>
                <c:formatCode>_ * #,##0_ ;_ * \-#,##0_ ;_ * "-"??_ ;_ @_ </c:formatCode>
                <c:ptCount val="10"/>
                <c:pt idx="0">
                  <c:v>160</c:v>
                </c:pt>
                <c:pt idx="1">
                  <c:v>856</c:v>
                </c:pt>
                <c:pt idx="2">
                  <c:v>1576</c:v>
                </c:pt>
                <c:pt idx="3">
                  <c:v>2595</c:v>
                </c:pt>
                <c:pt idx="4">
                  <c:v>2454</c:v>
                </c:pt>
                <c:pt idx="5">
                  <c:v>1837</c:v>
                </c:pt>
                <c:pt idx="6">
                  <c:v>1656</c:v>
                </c:pt>
                <c:pt idx="7">
                  <c:v>1529</c:v>
                </c:pt>
                <c:pt idx="8">
                  <c:v>874</c:v>
                </c:pt>
                <c:pt idx="9">
                  <c:v>203</c:v>
                </c:pt>
              </c:numCache>
            </c:numRef>
          </c:val>
        </c:ser>
        <c:dLbls>
          <c:showLegendKey val="0"/>
          <c:showVal val="0"/>
          <c:showCatName val="0"/>
          <c:showSerName val="0"/>
          <c:showPercent val="0"/>
          <c:showBubbleSize val="0"/>
        </c:dLbls>
        <c:gapWidth val="75"/>
        <c:axId val="347643344"/>
        <c:axId val="347642784"/>
      </c:barChart>
      <c:lineChart>
        <c:grouping val="standard"/>
        <c:varyColors val="0"/>
        <c:ser>
          <c:idx val="0"/>
          <c:order val="0"/>
          <c:tx>
            <c:strRef>
              <c:f>'1.1.3 G2'!$T$17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'1.1.3.c'!$E$19:$N$19</c:f>
              <c:numCache>
                <c:formatCode>_ * #,##0_ ;_ * \-#,##0_ ;_ * "-"??_ ;_ @_ </c:formatCode>
                <c:ptCount val="10"/>
                <c:pt idx="0">
                  <c:v>27808</c:v>
                </c:pt>
                <c:pt idx="1">
                  <c:v>35073</c:v>
                </c:pt>
                <c:pt idx="2">
                  <c:v>42245</c:v>
                </c:pt>
                <c:pt idx="3">
                  <c:v>43230</c:v>
                </c:pt>
                <c:pt idx="4">
                  <c:v>44042</c:v>
                </c:pt>
                <c:pt idx="5">
                  <c:v>43266</c:v>
                </c:pt>
                <c:pt idx="6">
                  <c:v>41591</c:v>
                </c:pt>
                <c:pt idx="7">
                  <c:v>40802</c:v>
                </c:pt>
                <c:pt idx="8">
                  <c:v>42195</c:v>
                </c:pt>
                <c:pt idx="9">
                  <c:v>47178</c:v>
                </c:pt>
              </c:numCache>
            </c:numRef>
          </c:val>
          <c:smooth val="0"/>
        </c:ser>
        <c:ser>
          <c:idx val="1"/>
          <c:order val="1"/>
          <c:tx>
            <c:strRef>
              <c:f>'1.1.3 G2'!$T$18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'1.1.3.d'!$E$19:$N$19</c:f>
              <c:numCache>
                <c:formatCode>_ * #,##0_ ;_ * \-#,##0_ ;_ * "-"??_ ;_ @_ </c:formatCode>
                <c:ptCount val="10"/>
                <c:pt idx="0">
                  <c:v>27652</c:v>
                </c:pt>
                <c:pt idx="1">
                  <c:v>40289</c:v>
                </c:pt>
                <c:pt idx="2">
                  <c:v>46381</c:v>
                </c:pt>
                <c:pt idx="3">
                  <c:v>41985</c:v>
                </c:pt>
                <c:pt idx="4">
                  <c:v>43123</c:v>
                </c:pt>
                <c:pt idx="5">
                  <c:v>40337</c:v>
                </c:pt>
                <c:pt idx="6">
                  <c:v>42634</c:v>
                </c:pt>
                <c:pt idx="7">
                  <c:v>42553</c:v>
                </c:pt>
                <c:pt idx="8">
                  <c:v>47100</c:v>
                </c:pt>
                <c:pt idx="9">
                  <c:v>60272</c:v>
                </c:pt>
              </c:numCache>
            </c:numRef>
          </c:val>
          <c:smooth val="0"/>
        </c:ser>
        <c:dLbls>
          <c:showLegendKey val="0"/>
          <c:showVal val="0"/>
          <c:showCatName val="0"/>
          <c:showSerName val="0"/>
          <c:showPercent val="0"/>
          <c:showBubbleSize val="0"/>
        </c:dLbls>
        <c:marker val="1"/>
        <c:smooth val="0"/>
        <c:axId val="346082048"/>
        <c:axId val="347642224"/>
      </c:lineChart>
      <c:catAx>
        <c:axId val="346082048"/>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7642224"/>
        <c:crosses val="autoZero"/>
        <c:auto val="1"/>
        <c:lblAlgn val="ctr"/>
        <c:lblOffset val="100"/>
        <c:noMultiLvlLbl val="0"/>
      </c:catAx>
      <c:valAx>
        <c:axId val="347642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6082048"/>
        <c:crosses val="autoZero"/>
        <c:crossBetween val="between"/>
      </c:valAx>
      <c:valAx>
        <c:axId val="347642784"/>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7643344"/>
        <c:crosses val="max"/>
        <c:crossBetween val="between"/>
      </c:valAx>
      <c:catAx>
        <c:axId val="347643344"/>
        <c:scaling>
          <c:orientation val="minMax"/>
        </c:scaling>
        <c:delete val="1"/>
        <c:axPos val="b"/>
        <c:numFmt formatCode="General" sourceLinked="1"/>
        <c:majorTickMark val="out"/>
        <c:minorTickMark val="none"/>
        <c:tickLblPos val="none"/>
        <c:crossAx val="347642784"/>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G2'!$T$15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'1.1.3.a'!$E$20:$N$20</c:f>
              <c:numCache>
                <c:formatCode>_ * #,##0_ ;_ * \-#,##0_ ;_ * "-"??_ ;_ @_ </c:formatCode>
                <c:ptCount val="10"/>
                <c:pt idx="0">
                  <c:v>275</c:v>
                </c:pt>
                <c:pt idx="1">
                  <c:v>1164</c:v>
                </c:pt>
                <c:pt idx="2">
                  <c:v>1891</c:v>
                </c:pt>
                <c:pt idx="3">
                  <c:v>2673</c:v>
                </c:pt>
                <c:pt idx="4">
                  <c:v>3071</c:v>
                </c:pt>
                <c:pt idx="5">
                  <c:v>2739</c:v>
                </c:pt>
                <c:pt idx="6">
                  <c:v>2797</c:v>
                </c:pt>
                <c:pt idx="7">
                  <c:v>2674</c:v>
                </c:pt>
                <c:pt idx="8">
                  <c:v>2589</c:v>
                </c:pt>
                <c:pt idx="9">
                  <c:v>903</c:v>
                </c:pt>
              </c:numCache>
            </c:numRef>
          </c:val>
        </c:ser>
        <c:ser>
          <c:idx val="3"/>
          <c:order val="3"/>
          <c:tx>
            <c:strRef>
              <c:f>'1.1.3 G2'!$T$16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'1.1.3.b'!$E$20:$N$20</c:f>
              <c:numCache>
                <c:formatCode>_ * #,##0_ ;_ * \-#,##0_ ;_ * "-"??_ ;_ @_ </c:formatCode>
                <c:ptCount val="10"/>
                <c:pt idx="0">
                  <c:v>159</c:v>
                </c:pt>
                <c:pt idx="1">
                  <c:v>1073</c:v>
                </c:pt>
                <c:pt idx="2">
                  <c:v>2030</c:v>
                </c:pt>
                <c:pt idx="3">
                  <c:v>2822</c:v>
                </c:pt>
                <c:pt idx="4">
                  <c:v>2861</c:v>
                </c:pt>
                <c:pt idx="5">
                  <c:v>2223</c:v>
                </c:pt>
                <c:pt idx="6">
                  <c:v>1998</c:v>
                </c:pt>
                <c:pt idx="7">
                  <c:v>1894</c:v>
                </c:pt>
                <c:pt idx="8">
                  <c:v>1044</c:v>
                </c:pt>
                <c:pt idx="9">
                  <c:v>272</c:v>
                </c:pt>
              </c:numCache>
            </c:numRef>
          </c:val>
        </c:ser>
        <c:dLbls>
          <c:showLegendKey val="0"/>
          <c:showVal val="0"/>
          <c:showCatName val="0"/>
          <c:showSerName val="0"/>
          <c:showPercent val="0"/>
          <c:showBubbleSize val="0"/>
        </c:dLbls>
        <c:gapWidth val="75"/>
        <c:axId val="347649504"/>
        <c:axId val="347648944"/>
      </c:barChart>
      <c:lineChart>
        <c:grouping val="standard"/>
        <c:varyColors val="0"/>
        <c:ser>
          <c:idx val="0"/>
          <c:order val="0"/>
          <c:tx>
            <c:strRef>
              <c:f>'1.1.3 G2'!$T$17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'1.1.3.c'!$E$20:$N$20</c:f>
              <c:numCache>
                <c:formatCode>_ * #,##0_ ;_ * \-#,##0_ ;_ * "-"??_ ;_ @_ </c:formatCode>
                <c:ptCount val="10"/>
                <c:pt idx="0">
                  <c:v>8558</c:v>
                </c:pt>
                <c:pt idx="1">
                  <c:v>10206</c:v>
                </c:pt>
                <c:pt idx="2">
                  <c:v>11304</c:v>
                </c:pt>
                <c:pt idx="3">
                  <c:v>12565</c:v>
                </c:pt>
                <c:pt idx="4">
                  <c:v>14116</c:v>
                </c:pt>
                <c:pt idx="5">
                  <c:v>15384</c:v>
                </c:pt>
                <c:pt idx="6">
                  <c:v>17102</c:v>
                </c:pt>
                <c:pt idx="7">
                  <c:v>19498</c:v>
                </c:pt>
                <c:pt idx="8">
                  <c:v>22081</c:v>
                </c:pt>
                <c:pt idx="9">
                  <c:v>21313</c:v>
                </c:pt>
              </c:numCache>
            </c:numRef>
          </c:val>
          <c:smooth val="0"/>
        </c:ser>
        <c:ser>
          <c:idx val="1"/>
          <c:order val="1"/>
          <c:tx>
            <c:strRef>
              <c:f>'1.1.3 G2'!$T$18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'1.1.3.d'!$E$20:$N$20</c:f>
              <c:numCache>
                <c:formatCode>_ * #,##0_ ;_ * \-#,##0_ ;_ * "-"??_ ;_ @_ </c:formatCode>
                <c:ptCount val="10"/>
                <c:pt idx="0">
                  <c:v>9775</c:v>
                </c:pt>
                <c:pt idx="1">
                  <c:v>11904</c:v>
                </c:pt>
                <c:pt idx="2">
                  <c:v>13319</c:v>
                </c:pt>
                <c:pt idx="3">
                  <c:v>13896</c:v>
                </c:pt>
                <c:pt idx="4">
                  <c:v>14591</c:v>
                </c:pt>
                <c:pt idx="5">
                  <c:v>16047</c:v>
                </c:pt>
                <c:pt idx="6">
                  <c:v>17219</c:v>
                </c:pt>
                <c:pt idx="7">
                  <c:v>18369</c:v>
                </c:pt>
                <c:pt idx="8">
                  <c:v>20821</c:v>
                </c:pt>
                <c:pt idx="9">
                  <c:v>20903</c:v>
                </c:pt>
              </c:numCache>
            </c:numRef>
          </c:val>
          <c:smooth val="0"/>
        </c:ser>
        <c:dLbls>
          <c:showLegendKey val="0"/>
          <c:showVal val="0"/>
          <c:showCatName val="0"/>
          <c:showSerName val="0"/>
          <c:showPercent val="0"/>
          <c:showBubbleSize val="0"/>
        </c:dLbls>
        <c:marker val="1"/>
        <c:smooth val="0"/>
        <c:axId val="347647824"/>
        <c:axId val="347648384"/>
      </c:lineChart>
      <c:catAx>
        <c:axId val="347647824"/>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7648384"/>
        <c:crosses val="autoZero"/>
        <c:auto val="1"/>
        <c:lblAlgn val="ctr"/>
        <c:lblOffset val="100"/>
        <c:noMultiLvlLbl val="0"/>
      </c:catAx>
      <c:valAx>
        <c:axId val="347648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7647824"/>
        <c:crosses val="autoZero"/>
        <c:crossBetween val="between"/>
      </c:valAx>
      <c:valAx>
        <c:axId val="347648944"/>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7649504"/>
        <c:crosses val="max"/>
        <c:crossBetween val="between"/>
      </c:valAx>
      <c:catAx>
        <c:axId val="347649504"/>
        <c:scaling>
          <c:orientation val="minMax"/>
        </c:scaling>
        <c:delete val="1"/>
        <c:axPos val="b"/>
        <c:numFmt formatCode="General" sourceLinked="1"/>
        <c:majorTickMark val="out"/>
        <c:minorTickMark val="none"/>
        <c:tickLblPos val="none"/>
        <c:crossAx val="347648944"/>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G2'!$T$15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'1.1.3.a'!$E$21:$N$21</c:f>
              <c:numCache>
                <c:formatCode>_ * #,##0_ ;_ * \-#,##0_ ;_ * "-"??_ ;_ @_ </c:formatCode>
                <c:ptCount val="10"/>
                <c:pt idx="0">
                  <c:v>1770</c:v>
                </c:pt>
                <c:pt idx="1">
                  <c:v>3528</c:v>
                </c:pt>
                <c:pt idx="2">
                  <c:v>5049</c:v>
                </c:pt>
                <c:pt idx="3">
                  <c:v>5841</c:v>
                </c:pt>
                <c:pt idx="4">
                  <c:v>6225</c:v>
                </c:pt>
                <c:pt idx="5">
                  <c:v>5278</c:v>
                </c:pt>
                <c:pt idx="6">
                  <c:v>5445</c:v>
                </c:pt>
                <c:pt idx="7">
                  <c:v>5785</c:v>
                </c:pt>
                <c:pt idx="8">
                  <c:v>5512</c:v>
                </c:pt>
                <c:pt idx="9">
                  <c:v>2905</c:v>
                </c:pt>
              </c:numCache>
            </c:numRef>
          </c:val>
        </c:ser>
        <c:ser>
          <c:idx val="3"/>
          <c:order val="3"/>
          <c:tx>
            <c:strRef>
              <c:f>'1.1.3 G2'!$T$16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'1.1.3.b'!$E$21:$N$21</c:f>
              <c:numCache>
                <c:formatCode>_ * #,##0_ ;_ * \-#,##0_ ;_ * "-"??_ ;_ @_ </c:formatCode>
                <c:ptCount val="10"/>
                <c:pt idx="0">
                  <c:v>1293</c:v>
                </c:pt>
                <c:pt idx="1">
                  <c:v>2980</c:v>
                </c:pt>
                <c:pt idx="2">
                  <c:v>4345</c:v>
                </c:pt>
                <c:pt idx="3">
                  <c:v>5197</c:v>
                </c:pt>
                <c:pt idx="4">
                  <c:v>5516</c:v>
                </c:pt>
                <c:pt idx="5">
                  <c:v>4023</c:v>
                </c:pt>
                <c:pt idx="6">
                  <c:v>3893</c:v>
                </c:pt>
                <c:pt idx="7">
                  <c:v>3848</c:v>
                </c:pt>
                <c:pt idx="8">
                  <c:v>2805</c:v>
                </c:pt>
                <c:pt idx="9">
                  <c:v>1209</c:v>
                </c:pt>
              </c:numCache>
            </c:numRef>
          </c:val>
        </c:ser>
        <c:dLbls>
          <c:showLegendKey val="0"/>
          <c:showVal val="0"/>
          <c:showCatName val="0"/>
          <c:showSerName val="0"/>
          <c:showPercent val="0"/>
          <c:showBubbleSize val="0"/>
        </c:dLbls>
        <c:gapWidth val="75"/>
        <c:axId val="347655664"/>
        <c:axId val="347655104"/>
      </c:barChart>
      <c:lineChart>
        <c:grouping val="standard"/>
        <c:varyColors val="0"/>
        <c:ser>
          <c:idx val="0"/>
          <c:order val="0"/>
          <c:tx>
            <c:strRef>
              <c:f>'1.1.3 G2'!$T$17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'1.1.3.c'!$E$21:$N$21</c:f>
              <c:numCache>
                <c:formatCode>_ * #,##0_ ;_ * \-#,##0_ ;_ * "-"??_ ;_ @_ </c:formatCode>
                <c:ptCount val="10"/>
                <c:pt idx="0">
                  <c:v>13767</c:v>
                </c:pt>
                <c:pt idx="1">
                  <c:v>15572</c:v>
                </c:pt>
                <c:pt idx="2">
                  <c:v>18314</c:v>
                </c:pt>
                <c:pt idx="3">
                  <c:v>20205</c:v>
                </c:pt>
                <c:pt idx="4">
                  <c:v>21572</c:v>
                </c:pt>
                <c:pt idx="5">
                  <c:v>21226</c:v>
                </c:pt>
                <c:pt idx="6">
                  <c:v>23138</c:v>
                </c:pt>
                <c:pt idx="7">
                  <c:v>41869</c:v>
                </c:pt>
                <c:pt idx="8">
                  <c:v>49613</c:v>
                </c:pt>
                <c:pt idx="9">
                  <c:v>45801</c:v>
                </c:pt>
              </c:numCache>
            </c:numRef>
          </c:val>
          <c:smooth val="0"/>
        </c:ser>
        <c:ser>
          <c:idx val="1"/>
          <c:order val="1"/>
          <c:tx>
            <c:strRef>
              <c:f>'1.1.3 G2'!$T$18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'1.1.3.d'!$E$21:$N$21</c:f>
              <c:numCache>
                <c:formatCode>_ * #,##0_ ;_ * \-#,##0_ ;_ * "-"??_ ;_ @_ </c:formatCode>
                <c:ptCount val="10"/>
                <c:pt idx="0">
                  <c:v>14229</c:v>
                </c:pt>
                <c:pt idx="1">
                  <c:v>18544</c:v>
                </c:pt>
                <c:pt idx="2">
                  <c:v>21344</c:v>
                </c:pt>
                <c:pt idx="3">
                  <c:v>22235</c:v>
                </c:pt>
                <c:pt idx="4">
                  <c:v>23252</c:v>
                </c:pt>
                <c:pt idx="5">
                  <c:v>24168</c:v>
                </c:pt>
                <c:pt idx="6">
                  <c:v>40663</c:v>
                </c:pt>
                <c:pt idx="7">
                  <c:v>48538</c:v>
                </c:pt>
                <c:pt idx="8">
                  <c:v>53237</c:v>
                </c:pt>
                <c:pt idx="9">
                  <c:v>47558</c:v>
                </c:pt>
              </c:numCache>
            </c:numRef>
          </c:val>
          <c:smooth val="0"/>
        </c:ser>
        <c:dLbls>
          <c:showLegendKey val="0"/>
          <c:showVal val="0"/>
          <c:showCatName val="0"/>
          <c:showSerName val="0"/>
          <c:showPercent val="0"/>
          <c:showBubbleSize val="0"/>
        </c:dLbls>
        <c:marker val="1"/>
        <c:smooth val="0"/>
        <c:axId val="347653984"/>
        <c:axId val="347654544"/>
      </c:lineChart>
      <c:catAx>
        <c:axId val="347653984"/>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7654544"/>
        <c:crosses val="autoZero"/>
        <c:auto val="1"/>
        <c:lblAlgn val="ctr"/>
        <c:lblOffset val="100"/>
        <c:noMultiLvlLbl val="0"/>
      </c:catAx>
      <c:valAx>
        <c:axId val="347654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7653984"/>
        <c:crosses val="autoZero"/>
        <c:crossBetween val="between"/>
      </c:valAx>
      <c:valAx>
        <c:axId val="347655104"/>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7655664"/>
        <c:crosses val="max"/>
        <c:crossBetween val="between"/>
      </c:valAx>
      <c:catAx>
        <c:axId val="347655664"/>
        <c:scaling>
          <c:orientation val="minMax"/>
        </c:scaling>
        <c:delete val="1"/>
        <c:axPos val="b"/>
        <c:numFmt formatCode="General" sourceLinked="1"/>
        <c:majorTickMark val="out"/>
        <c:minorTickMark val="none"/>
        <c:tickLblPos val="none"/>
        <c:crossAx val="347655104"/>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0000000000001" l="0.70000000000000095" r="0.70000000000000095" t="0.750000000000001"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405"/>
          <c:h val="0.51323928258967699"/>
        </c:manualLayout>
      </c:layout>
      <c:barChart>
        <c:barDir val="col"/>
        <c:grouping val="clustered"/>
        <c:varyColors val="0"/>
        <c:ser>
          <c:idx val="2"/>
          <c:order val="2"/>
          <c:tx>
            <c:strRef>
              <c:f>'1.1.3 G2'!$T$15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'1.1.3.a'!$E$33:$N$33</c:f>
              <c:numCache>
                <c:formatCode>_ * #,##0_ ;_ * \-#,##0_ ;_ * "-"??_ ;_ @_ </c:formatCode>
                <c:ptCount val="10"/>
                <c:pt idx="0">
                  <c:v>3229</c:v>
                </c:pt>
                <c:pt idx="1">
                  <c:v>8471</c:v>
                </c:pt>
                <c:pt idx="2">
                  <c:v>13103</c:v>
                </c:pt>
                <c:pt idx="3">
                  <c:v>15219</c:v>
                </c:pt>
                <c:pt idx="4">
                  <c:v>13607</c:v>
                </c:pt>
                <c:pt idx="5">
                  <c:v>9224</c:v>
                </c:pt>
                <c:pt idx="6">
                  <c:v>5650</c:v>
                </c:pt>
                <c:pt idx="7">
                  <c:v>3266</c:v>
                </c:pt>
                <c:pt idx="8">
                  <c:v>1683</c:v>
                </c:pt>
                <c:pt idx="9">
                  <c:v>534</c:v>
                </c:pt>
              </c:numCache>
            </c:numRef>
          </c:val>
        </c:ser>
        <c:ser>
          <c:idx val="3"/>
          <c:order val="3"/>
          <c:tx>
            <c:strRef>
              <c:f>'1.1.3 G2'!$T$16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'1.1.3.b'!$E$33:$N$33</c:f>
              <c:numCache>
                <c:formatCode>_ * #,##0_ ;_ * \-#,##0_ ;_ * "-"??_ ;_ @_ </c:formatCode>
                <c:ptCount val="10"/>
                <c:pt idx="0">
                  <c:v>401</c:v>
                </c:pt>
                <c:pt idx="1">
                  <c:v>1393</c:v>
                </c:pt>
                <c:pt idx="2">
                  <c:v>1768</c:v>
                </c:pt>
                <c:pt idx="3">
                  <c:v>1553</c:v>
                </c:pt>
                <c:pt idx="4">
                  <c:v>1204</c:v>
                </c:pt>
                <c:pt idx="5">
                  <c:v>798</c:v>
                </c:pt>
                <c:pt idx="6">
                  <c:v>497</c:v>
                </c:pt>
                <c:pt idx="7">
                  <c:v>299</c:v>
                </c:pt>
                <c:pt idx="8">
                  <c:v>130</c:v>
                </c:pt>
                <c:pt idx="9">
                  <c:v>47</c:v>
                </c:pt>
              </c:numCache>
            </c:numRef>
          </c:val>
        </c:ser>
        <c:dLbls>
          <c:showLegendKey val="0"/>
          <c:showVal val="0"/>
          <c:showCatName val="0"/>
          <c:showSerName val="0"/>
          <c:showPercent val="0"/>
          <c:showBubbleSize val="0"/>
        </c:dLbls>
        <c:gapWidth val="75"/>
        <c:axId val="347866816"/>
        <c:axId val="347866256"/>
      </c:barChart>
      <c:lineChart>
        <c:grouping val="standard"/>
        <c:varyColors val="0"/>
        <c:ser>
          <c:idx val="0"/>
          <c:order val="0"/>
          <c:tx>
            <c:strRef>
              <c:f>'1.1.3 G2'!$T$17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'1.1.3.c'!$E$33:$N$33</c:f>
              <c:numCache>
                <c:formatCode>_ * #,##0_ ;_ * \-#,##0_ ;_ * "-"??_ ;_ @_ </c:formatCode>
                <c:ptCount val="10"/>
                <c:pt idx="0">
                  <c:v>61958</c:v>
                </c:pt>
                <c:pt idx="1">
                  <c:v>87639</c:v>
                </c:pt>
                <c:pt idx="2">
                  <c:v>110286</c:v>
                </c:pt>
                <c:pt idx="3">
                  <c:v>133740</c:v>
                </c:pt>
                <c:pt idx="4">
                  <c:v>146949</c:v>
                </c:pt>
                <c:pt idx="5">
                  <c:v>160087</c:v>
                </c:pt>
                <c:pt idx="6">
                  <c:v>175724</c:v>
                </c:pt>
                <c:pt idx="7">
                  <c:v>191193</c:v>
                </c:pt>
                <c:pt idx="8">
                  <c:v>206334</c:v>
                </c:pt>
                <c:pt idx="9">
                  <c:v>187165</c:v>
                </c:pt>
              </c:numCache>
            </c:numRef>
          </c:val>
          <c:smooth val="0"/>
        </c:ser>
        <c:ser>
          <c:idx val="1"/>
          <c:order val="1"/>
          <c:tx>
            <c:strRef>
              <c:f>'1.1.3 G2'!$T$18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'1.1.3.d'!$E$33:$N$33</c:f>
              <c:numCache>
                <c:formatCode>_ * #,##0_ ;_ * \-#,##0_ ;_ * "-"??_ ;_ @_ </c:formatCode>
                <c:ptCount val="10"/>
                <c:pt idx="0">
                  <c:v>55948</c:v>
                </c:pt>
                <c:pt idx="1">
                  <c:v>78961</c:v>
                </c:pt>
                <c:pt idx="2">
                  <c:v>95914</c:v>
                </c:pt>
                <c:pt idx="3">
                  <c:v>118221</c:v>
                </c:pt>
                <c:pt idx="4">
                  <c:v>129602</c:v>
                </c:pt>
                <c:pt idx="5">
                  <c:v>134364</c:v>
                </c:pt>
                <c:pt idx="6">
                  <c:v>141826</c:v>
                </c:pt>
                <c:pt idx="7">
                  <c:v>155726</c:v>
                </c:pt>
                <c:pt idx="8">
                  <c:v>125081</c:v>
                </c:pt>
                <c:pt idx="9">
                  <c:v>111778</c:v>
                </c:pt>
              </c:numCache>
            </c:numRef>
          </c:val>
          <c:smooth val="0"/>
        </c:ser>
        <c:dLbls>
          <c:showLegendKey val="0"/>
          <c:showVal val="0"/>
          <c:showCatName val="0"/>
          <c:showSerName val="0"/>
          <c:showPercent val="0"/>
          <c:showBubbleSize val="0"/>
        </c:dLbls>
        <c:marker val="1"/>
        <c:smooth val="0"/>
        <c:axId val="347865136"/>
        <c:axId val="347865696"/>
      </c:lineChart>
      <c:catAx>
        <c:axId val="347865136"/>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7865696"/>
        <c:crosses val="autoZero"/>
        <c:auto val="1"/>
        <c:lblAlgn val="ctr"/>
        <c:lblOffset val="100"/>
        <c:noMultiLvlLbl val="0"/>
      </c:catAx>
      <c:valAx>
        <c:axId val="347865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7865136"/>
        <c:crosses val="autoZero"/>
        <c:crossBetween val="between"/>
      </c:valAx>
      <c:valAx>
        <c:axId val="347866256"/>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7866816"/>
        <c:crosses val="max"/>
        <c:crossBetween val="between"/>
      </c:valAx>
      <c:catAx>
        <c:axId val="347866816"/>
        <c:scaling>
          <c:orientation val="minMax"/>
        </c:scaling>
        <c:delete val="1"/>
        <c:axPos val="b"/>
        <c:numFmt formatCode="General" sourceLinked="1"/>
        <c:majorTickMark val="out"/>
        <c:minorTickMark val="none"/>
        <c:tickLblPos val="none"/>
        <c:crossAx val="347866256"/>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5863779527559096"/>
          <c:h val="0.51323928258967699"/>
        </c:manualLayout>
      </c:layout>
      <c:barChart>
        <c:barDir val="col"/>
        <c:grouping val="clustered"/>
        <c:varyColors val="0"/>
        <c:ser>
          <c:idx val="2"/>
          <c:order val="2"/>
          <c:tx>
            <c:strRef>
              <c:f>'1.1.3 G2'!$T$15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'1.1.3.a'!$E$32:$N$32</c:f>
              <c:numCache>
                <c:formatCode>_ * #,##0_ ;_ * \-#,##0_ ;_ * "-"??_ ;_ @_ </c:formatCode>
                <c:ptCount val="10"/>
                <c:pt idx="0">
                  <c:v>66300</c:v>
                </c:pt>
                <c:pt idx="1">
                  <c:v>116431</c:v>
                </c:pt>
                <c:pt idx="2">
                  <c:v>138854</c:v>
                </c:pt>
                <c:pt idx="3">
                  <c:v>146298</c:v>
                </c:pt>
                <c:pt idx="4">
                  <c:v>128953</c:v>
                </c:pt>
                <c:pt idx="5">
                  <c:v>96905</c:v>
                </c:pt>
                <c:pt idx="6">
                  <c:v>72165</c:v>
                </c:pt>
                <c:pt idx="7">
                  <c:v>56190</c:v>
                </c:pt>
                <c:pt idx="8">
                  <c:v>39167</c:v>
                </c:pt>
                <c:pt idx="9">
                  <c:v>13549</c:v>
                </c:pt>
              </c:numCache>
            </c:numRef>
          </c:val>
        </c:ser>
        <c:ser>
          <c:idx val="3"/>
          <c:order val="3"/>
          <c:tx>
            <c:strRef>
              <c:f>'1.1.3 G2'!$T$16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'1.1.3.b'!$E$32:$N$32</c:f>
              <c:numCache>
                <c:formatCode>_ * #,##0_ ;_ * \-#,##0_ ;_ * "-"??_ ;_ @_ </c:formatCode>
                <c:ptCount val="10"/>
                <c:pt idx="0">
                  <c:v>11800</c:v>
                </c:pt>
                <c:pt idx="1">
                  <c:v>27679</c:v>
                </c:pt>
                <c:pt idx="2">
                  <c:v>32522</c:v>
                </c:pt>
                <c:pt idx="3">
                  <c:v>31521</c:v>
                </c:pt>
                <c:pt idx="4">
                  <c:v>28538</c:v>
                </c:pt>
                <c:pt idx="5">
                  <c:v>22122</c:v>
                </c:pt>
                <c:pt idx="6">
                  <c:v>15002</c:v>
                </c:pt>
                <c:pt idx="7">
                  <c:v>11669</c:v>
                </c:pt>
                <c:pt idx="8">
                  <c:v>4288</c:v>
                </c:pt>
                <c:pt idx="9">
                  <c:v>2300</c:v>
                </c:pt>
              </c:numCache>
            </c:numRef>
          </c:val>
        </c:ser>
        <c:dLbls>
          <c:showLegendKey val="0"/>
          <c:showVal val="0"/>
          <c:showCatName val="0"/>
          <c:showSerName val="0"/>
          <c:showPercent val="0"/>
          <c:showBubbleSize val="0"/>
        </c:dLbls>
        <c:gapWidth val="75"/>
        <c:axId val="347872976"/>
        <c:axId val="347872416"/>
      </c:barChart>
      <c:lineChart>
        <c:grouping val="standard"/>
        <c:varyColors val="0"/>
        <c:ser>
          <c:idx val="0"/>
          <c:order val="0"/>
          <c:tx>
            <c:strRef>
              <c:f>'1.1.3 G2'!$T$17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'1.1.3.c'!$E$32:$N$32</c:f>
              <c:numCache>
                <c:formatCode>_ * #,##0_ ;_ * \-#,##0_ ;_ * "-"??_ ;_ @_ </c:formatCode>
                <c:ptCount val="10"/>
                <c:pt idx="0">
                  <c:v>29299</c:v>
                </c:pt>
                <c:pt idx="1">
                  <c:v>37905</c:v>
                </c:pt>
                <c:pt idx="2">
                  <c:v>46137</c:v>
                </c:pt>
                <c:pt idx="3">
                  <c:v>52651</c:v>
                </c:pt>
                <c:pt idx="4">
                  <c:v>58296</c:v>
                </c:pt>
                <c:pt idx="5">
                  <c:v>63083</c:v>
                </c:pt>
                <c:pt idx="6">
                  <c:v>65000</c:v>
                </c:pt>
                <c:pt idx="7">
                  <c:v>68117</c:v>
                </c:pt>
                <c:pt idx="8">
                  <c:v>67116</c:v>
                </c:pt>
                <c:pt idx="9">
                  <c:v>56179</c:v>
                </c:pt>
              </c:numCache>
            </c:numRef>
          </c:val>
          <c:smooth val="0"/>
        </c:ser>
        <c:ser>
          <c:idx val="1"/>
          <c:order val="1"/>
          <c:tx>
            <c:strRef>
              <c:f>'1.1.3 G2'!$T$18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'1.1.3.d'!$E$32:$N$32</c:f>
              <c:numCache>
                <c:formatCode>_ * #,##0_ ;_ * \-#,##0_ ;_ * "-"??_ ;_ @_ </c:formatCode>
                <c:ptCount val="10"/>
                <c:pt idx="0">
                  <c:v>27080</c:v>
                </c:pt>
                <c:pt idx="1">
                  <c:v>37125</c:v>
                </c:pt>
                <c:pt idx="2">
                  <c:v>44638</c:v>
                </c:pt>
                <c:pt idx="3">
                  <c:v>49136</c:v>
                </c:pt>
                <c:pt idx="4">
                  <c:v>51488</c:v>
                </c:pt>
                <c:pt idx="5">
                  <c:v>54357</c:v>
                </c:pt>
                <c:pt idx="6">
                  <c:v>52327</c:v>
                </c:pt>
                <c:pt idx="7">
                  <c:v>49887</c:v>
                </c:pt>
                <c:pt idx="8">
                  <c:v>47864</c:v>
                </c:pt>
                <c:pt idx="9">
                  <c:v>40630</c:v>
                </c:pt>
              </c:numCache>
            </c:numRef>
          </c:val>
          <c:smooth val="0"/>
        </c:ser>
        <c:dLbls>
          <c:showLegendKey val="0"/>
          <c:showVal val="0"/>
          <c:showCatName val="0"/>
          <c:showSerName val="0"/>
          <c:showPercent val="0"/>
          <c:showBubbleSize val="0"/>
        </c:dLbls>
        <c:marker val="1"/>
        <c:smooth val="0"/>
        <c:axId val="347871296"/>
        <c:axId val="347871856"/>
      </c:lineChart>
      <c:catAx>
        <c:axId val="347871296"/>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7871856"/>
        <c:crosses val="autoZero"/>
        <c:auto val="1"/>
        <c:lblAlgn val="ctr"/>
        <c:lblOffset val="100"/>
        <c:noMultiLvlLbl val="0"/>
      </c:catAx>
      <c:valAx>
        <c:axId val="347871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7871296"/>
        <c:crosses val="autoZero"/>
        <c:crossBetween val="between"/>
      </c:valAx>
      <c:valAx>
        <c:axId val="347872416"/>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7872976"/>
        <c:crosses val="max"/>
        <c:crossBetween val="between"/>
      </c:valAx>
      <c:catAx>
        <c:axId val="347872976"/>
        <c:scaling>
          <c:orientation val="minMax"/>
        </c:scaling>
        <c:delete val="1"/>
        <c:axPos val="b"/>
        <c:numFmt formatCode="General" sourceLinked="1"/>
        <c:majorTickMark val="out"/>
        <c:minorTickMark val="none"/>
        <c:tickLblPos val="none"/>
        <c:crossAx val="347872416"/>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G2'!$T$15</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'1.1.3.a'!$E$24:$N$24</c:f>
              <c:numCache>
                <c:formatCode>_ * #,##0_ ;_ * \-#,##0_ ;_ * "-"??_ ;_ @_ </c:formatCode>
                <c:ptCount val="10"/>
                <c:pt idx="0">
                  <c:v>33164</c:v>
                </c:pt>
                <c:pt idx="1">
                  <c:v>36516</c:v>
                </c:pt>
                <c:pt idx="2">
                  <c:v>35696</c:v>
                </c:pt>
                <c:pt idx="3">
                  <c:v>37358</c:v>
                </c:pt>
                <c:pt idx="4">
                  <c:v>35237</c:v>
                </c:pt>
                <c:pt idx="5">
                  <c:v>28663</c:v>
                </c:pt>
                <c:pt idx="6">
                  <c:v>23947</c:v>
                </c:pt>
                <c:pt idx="7">
                  <c:v>18083</c:v>
                </c:pt>
                <c:pt idx="8">
                  <c:v>9646</c:v>
                </c:pt>
                <c:pt idx="9">
                  <c:v>4933</c:v>
                </c:pt>
              </c:numCache>
            </c:numRef>
          </c:val>
        </c:ser>
        <c:ser>
          <c:idx val="3"/>
          <c:order val="3"/>
          <c:tx>
            <c:strRef>
              <c:f>'1.1.3 G2'!$T$16</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'1.1.3.b'!$E$24:$N$24</c:f>
              <c:numCache>
                <c:formatCode>_ * #,##0_ ;_ * \-#,##0_ ;_ * "-"??_ ;_ @_ </c:formatCode>
                <c:ptCount val="10"/>
                <c:pt idx="0">
                  <c:v>3579</c:v>
                </c:pt>
                <c:pt idx="1">
                  <c:v>4593</c:v>
                </c:pt>
                <c:pt idx="2">
                  <c:v>5011</c:v>
                </c:pt>
                <c:pt idx="3">
                  <c:v>5226</c:v>
                </c:pt>
                <c:pt idx="4">
                  <c:v>4804</c:v>
                </c:pt>
                <c:pt idx="5">
                  <c:v>3513</c:v>
                </c:pt>
                <c:pt idx="6">
                  <c:v>2486</c:v>
                </c:pt>
                <c:pt idx="7">
                  <c:v>1898</c:v>
                </c:pt>
                <c:pt idx="8">
                  <c:v>715</c:v>
                </c:pt>
                <c:pt idx="9">
                  <c:v>432</c:v>
                </c:pt>
              </c:numCache>
            </c:numRef>
          </c:val>
        </c:ser>
        <c:dLbls>
          <c:showLegendKey val="0"/>
          <c:showVal val="0"/>
          <c:showCatName val="0"/>
          <c:showSerName val="0"/>
          <c:showPercent val="0"/>
          <c:showBubbleSize val="0"/>
        </c:dLbls>
        <c:gapWidth val="75"/>
        <c:axId val="347879136"/>
        <c:axId val="347878576"/>
      </c:barChart>
      <c:lineChart>
        <c:grouping val="standard"/>
        <c:varyColors val="0"/>
        <c:ser>
          <c:idx val="0"/>
          <c:order val="0"/>
          <c:tx>
            <c:strRef>
              <c:f>'1.1.3 G2'!$T$17</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'1.1.3.c'!$E$24:$N$24</c:f>
              <c:numCache>
                <c:formatCode>_ * #,##0_ ;_ * \-#,##0_ ;_ * "-"??_ ;_ @_ </c:formatCode>
                <c:ptCount val="10"/>
                <c:pt idx="0">
                  <c:v>18388</c:v>
                </c:pt>
                <c:pt idx="1">
                  <c:v>24547</c:v>
                </c:pt>
                <c:pt idx="2">
                  <c:v>29682</c:v>
                </c:pt>
                <c:pt idx="3">
                  <c:v>33235</c:v>
                </c:pt>
                <c:pt idx="4">
                  <c:v>36719</c:v>
                </c:pt>
                <c:pt idx="5">
                  <c:v>38406</c:v>
                </c:pt>
                <c:pt idx="6">
                  <c:v>36955</c:v>
                </c:pt>
                <c:pt idx="7">
                  <c:v>36511</c:v>
                </c:pt>
                <c:pt idx="8">
                  <c:v>35892</c:v>
                </c:pt>
                <c:pt idx="9">
                  <c:v>34102</c:v>
                </c:pt>
              </c:numCache>
            </c:numRef>
          </c:val>
          <c:smooth val="0"/>
        </c:ser>
        <c:ser>
          <c:idx val="1"/>
          <c:order val="1"/>
          <c:tx>
            <c:strRef>
              <c:f>'1.1.3 G2'!$T$18</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'1.1.3.d'!$E$24:$N$24</c:f>
              <c:numCache>
                <c:formatCode>_ * #,##0_ ;_ * \-#,##0_ ;_ * "-"??_ ;_ @_ </c:formatCode>
                <c:ptCount val="10"/>
                <c:pt idx="0">
                  <c:v>13288</c:v>
                </c:pt>
                <c:pt idx="1">
                  <c:v>22192</c:v>
                </c:pt>
                <c:pt idx="2">
                  <c:v>26384</c:v>
                </c:pt>
                <c:pt idx="3">
                  <c:v>27729</c:v>
                </c:pt>
                <c:pt idx="4">
                  <c:v>29490</c:v>
                </c:pt>
                <c:pt idx="5">
                  <c:v>29379</c:v>
                </c:pt>
                <c:pt idx="6">
                  <c:v>30119</c:v>
                </c:pt>
                <c:pt idx="7">
                  <c:v>32680</c:v>
                </c:pt>
                <c:pt idx="8">
                  <c:v>36123</c:v>
                </c:pt>
                <c:pt idx="9">
                  <c:v>36070</c:v>
                </c:pt>
              </c:numCache>
            </c:numRef>
          </c:val>
          <c:smooth val="0"/>
        </c:ser>
        <c:dLbls>
          <c:showLegendKey val="0"/>
          <c:showVal val="0"/>
          <c:showCatName val="0"/>
          <c:showSerName val="0"/>
          <c:showPercent val="0"/>
          <c:showBubbleSize val="0"/>
        </c:dLbls>
        <c:marker val="1"/>
        <c:smooth val="0"/>
        <c:axId val="347877456"/>
        <c:axId val="347878016"/>
      </c:lineChart>
      <c:catAx>
        <c:axId val="347877456"/>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7878016"/>
        <c:crosses val="autoZero"/>
        <c:auto val="1"/>
        <c:lblAlgn val="ctr"/>
        <c:lblOffset val="100"/>
        <c:noMultiLvlLbl val="0"/>
      </c:catAx>
      <c:valAx>
        <c:axId val="34787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7877456"/>
        <c:crosses val="autoZero"/>
        <c:crossBetween val="between"/>
      </c:valAx>
      <c:valAx>
        <c:axId val="347878576"/>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7879136"/>
        <c:crosses val="max"/>
        <c:crossBetween val="between"/>
      </c:valAx>
      <c:catAx>
        <c:axId val="347879136"/>
        <c:scaling>
          <c:orientation val="minMax"/>
        </c:scaling>
        <c:delete val="1"/>
        <c:axPos val="b"/>
        <c:numFmt formatCode="General" sourceLinked="1"/>
        <c:majorTickMark val="out"/>
        <c:minorTickMark val="none"/>
        <c:tickLblPos val="none"/>
        <c:crossAx val="347878576"/>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405"/>
          <c:h val="0.51323928258967699"/>
        </c:manualLayout>
      </c:layout>
      <c:barChart>
        <c:barDir val="col"/>
        <c:grouping val="clustered"/>
        <c:varyColors val="0"/>
        <c:ser>
          <c:idx val="2"/>
          <c:order val="2"/>
          <c:tx>
            <c:strRef>
              <c:f>'1.1.3 G3'!$T$17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'1.1.3.a'!$E$30:$N$30</c:f>
              <c:numCache>
                <c:formatCode>_ * #,##0_ ;_ * \-#,##0_ ;_ * "-"??_ ;_ @_ </c:formatCode>
                <c:ptCount val="10"/>
                <c:pt idx="0">
                  <c:v>3330</c:v>
                </c:pt>
                <c:pt idx="1">
                  <c:v>6319</c:v>
                </c:pt>
                <c:pt idx="2">
                  <c:v>7984</c:v>
                </c:pt>
                <c:pt idx="3">
                  <c:v>8334</c:v>
                </c:pt>
                <c:pt idx="4">
                  <c:v>8103</c:v>
                </c:pt>
                <c:pt idx="5">
                  <c:v>6760</c:v>
                </c:pt>
                <c:pt idx="6">
                  <c:v>5460</c:v>
                </c:pt>
                <c:pt idx="7">
                  <c:v>4335</c:v>
                </c:pt>
                <c:pt idx="8">
                  <c:v>2953</c:v>
                </c:pt>
                <c:pt idx="9">
                  <c:v>865</c:v>
                </c:pt>
              </c:numCache>
            </c:numRef>
          </c:val>
        </c:ser>
        <c:ser>
          <c:idx val="3"/>
          <c:order val="3"/>
          <c:tx>
            <c:strRef>
              <c:f>'1.1.3 G3'!$T$18</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'1.1.3.b'!$E$30:$N$30</c:f>
              <c:numCache>
                <c:formatCode>_ * #,##0_ ;_ * \-#,##0_ ;_ * "-"??_ ;_ @_ </c:formatCode>
                <c:ptCount val="10"/>
                <c:pt idx="0">
                  <c:v>328</c:v>
                </c:pt>
                <c:pt idx="1">
                  <c:v>1063</c:v>
                </c:pt>
                <c:pt idx="2">
                  <c:v>1346</c:v>
                </c:pt>
                <c:pt idx="3">
                  <c:v>1372</c:v>
                </c:pt>
                <c:pt idx="4">
                  <c:v>1264</c:v>
                </c:pt>
                <c:pt idx="5">
                  <c:v>1006</c:v>
                </c:pt>
                <c:pt idx="6">
                  <c:v>743</c:v>
                </c:pt>
                <c:pt idx="7">
                  <c:v>612</c:v>
                </c:pt>
                <c:pt idx="8">
                  <c:v>200</c:v>
                </c:pt>
                <c:pt idx="9">
                  <c:v>81</c:v>
                </c:pt>
              </c:numCache>
            </c:numRef>
          </c:val>
        </c:ser>
        <c:dLbls>
          <c:showLegendKey val="0"/>
          <c:showVal val="0"/>
          <c:showCatName val="0"/>
          <c:showSerName val="0"/>
          <c:showPercent val="0"/>
          <c:showBubbleSize val="0"/>
        </c:dLbls>
        <c:gapWidth val="75"/>
        <c:axId val="348893104"/>
        <c:axId val="348892544"/>
      </c:barChart>
      <c:lineChart>
        <c:grouping val="standard"/>
        <c:varyColors val="0"/>
        <c:ser>
          <c:idx val="0"/>
          <c:order val="0"/>
          <c:tx>
            <c:strRef>
              <c:f>'1.1.3 G3'!$T$19</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'1.1.3.c'!$E$30:$N$30</c:f>
              <c:numCache>
                <c:formatCode>_ * #,##0_ ;_ * \-#,##0_ ;_ * "-"??_ ;_ @_ </c:formatCode>
                <c:ptCount val="10"/>
                <c:pt idx="0">
                  <c:v>39549</c:v>
                </c:pt>
                <c:pt idx="1">
                  <c:v>48078</c:v>
                </c:pt>
                <c:pt idx="2">
                  <c:v>56963</c:v>
                </c:pt>
                <c:pt idx="3">
                  <c:v>63890</c:v>
                </c:pt>
                <c:pt idx="4">
                  <c:v>68443</c:v>
                </c:pt>
                <c:pt idx="5">
                  <c:v>73305</c:v>
                </c:pt>
                <c:pt idx="6">
                  <c:v>75941</c:v>
                </c:pt>
                <c:pt idx="7">
                  <c:v>79196</c:v>
                </c:pt>
                <c:pt idx="8">
                  <c:v>84332</c:v>
                </c:pt>
                <c:pt idx="9">
                  <c:v>94708</c:v>
                </c:pt>
              </c:numCache>
            </c:numRef>
          </c:val>
          <c:smooth val="0"/>
        </c:ser>
        <c:ser>
          <c:idx val="1"/>
          <c:order val="1"/>
          <c:tx>
            <c:strRef>
              <c:f>'1.1.3 G3'!$T$20</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'1.1.3.d'!$E$30:$N$30</c:f>
              <c:numCache>
                <c:formatCode>_ * #,##0_ ;_ * \-#,##0_ ;_ * "-"??_ ;_ @_ </c:formatCode>
                <c:ptCount val="10"/>
                <c:pt idx="0">
                  <c:v>36278</c:v>
                </c:pt>
                <c:pt idx="1">
                  <c:v>47468</c:v>
                </c:pt>
                <c:pt idx="2">
                  <c:v>54976</c:v>
                </c:pt>
                <c:pt idx="3">
                  <c:v>60529</c:v>
                </c:pt>
                <c:pt idx="4">
                  <c:v>69478</c:v>
                </c:pt>
                <c:pt idx="5">
                  <c:v>75192</c:v>
                </c:pt>
                <c:pt idx="6">
                  <c:v>73793</c:v>
                </c:pt>
                <c:pt idx="7">
                  <c:v>81905</c:v>
                </c:pt>
                <c:pt idx="8">
                  <c:v>81457</c:v>
                </c:pt>
                <c:pt idx="9">
                  <c:v>70007</c:v>
                </c:pt>
              </c:numCache>
            </c:numRef>
          </c:val>
          <c:smooth val="0"/>
        </c:ser>
        <c:dLbls>
          <c:showLegendKey val="0"/>
          <c:showVal val="0"/>
          <c:showCatName val="0"/>
          <c:showSerName val="0"/>
          <c:showPercent val="0"/>
          <c:showBubbleSize val="0"/>
        </c:dLbls>
        <c:marker val="1"/>
        <c:smooth val="0"/>
        <c:axId val="348891424"/>
        <c:axId val="348891984"/>
      </c:lineChart>
      <c:catAx>
        <c:axId val="348891424"/>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8891984"/>
        <c:crosses val="autoZero"/>
        <c:auto val="1"/>
        <c:lblAlgn val="ctr"/>
        <c:lblOffset val="100"/>
        <c:noMultiLvlLbl val="0"/>
      </c:catAx>
      <c:valAx>
        <c:axId val="348891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8891424"/>
        <c:crosses val="autoZero"/>
        <c:crossBetween val="between"/>
      </c:valAx>
      <c:valAx>
        <c:axId val="348892544"/>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8893104"/>
        <c:crosses val="max"/>
        <c:crossBetween val="between"/>
      </c:valAx>
      <c:catAx>
        <c:axId val="348893104"/>
        <c:scaling>
          <c:orientation val="minMax"/>
        </c:scaling>
        <c:delete val="1"/>
        <c:axPos val="b"/>
        <c:numFmt formatCode="General" sourceLinked="1"/>
        <c:majorTickMark val="out"/>
        <c:minorTickMark val="none"/>
        <c:tickLblPos val="none"/>
        <c:crossAx val="348892544"/>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405"/>
          <c:h val="0.51323928258967699"/>
        </c:manualLayout>
      </c:layout>
      <c:barChart>
        <c:barDir val="col"/>
        <c:grouping val="clustered"/>
        <c:varyColors val="0"/>
        <c:ser>
          <c:idx val="2"/>
          <c:order val="2"/>
          <c:tx>
            <c:strRef>
              <c:f>'1.1.3 G3'!$T$17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'1.1.3.a'!$E$29:$N$29</c:f>
              <c:numCache>
                <c:formatCode>_ * #,##0_ ;_ * \-#,##0_ ;_ * "-"??_ ;_ @_ </c:formatCode>
                <c:ptCount val="10"/>
                <c:pt idx="0">
                  <c:v>52355</c:v>
                </c:pt>
                <c:pt idx="1">
                  <c:v>66276</c:v>
                </c:pt>
                <c:pt idx="2">
                  <c:v>67106</c:v>
                </c:pt>
                <c:pt idx="3">
                  <c:v>61518</c:v>
                </c:pt>
                <c:pt idx="4">
                  <c:v>51913</c:v>
                </c:pt>
                <c:pt idx="5">
                  <c:v>37756</c:v>
                </c:pt>
                <c:pt idx="6">
                  <c:v>26390</c:v>
                </c:pt>
                <c:pt idx="7">
                  <c:v>17520</c:v>
                </c:pt>
                <c:pt idx="8">
                  <c:v>9902</c:v>
                </c:pt>
                <c:pt idx="9">
                  <c:v>4243</c:v>
                </c:pt>
              </c:numCache>
            </c:numRef>
          </c:val>
        </c:ser>
        <c:ser>
          <c:idx val="3"/>
          <c:order val="3"/>
          <c:tx>
            <c:strRef>
              <c:f>'1.1.3 G3'!$T$18</c:f>
              <c:strCache>
                <c:ptCount val="1"/>
                <c:pt idx="0">
                  <c:v>Aportantes Mujeres</c:v>
                </c:pt>
              </c:strCache>
            </c:strRef>
          </c:tx>
          <c:spPr>
            <a:solidFill>
              <a:srgbClr val="00B0F0"/>
            </a:solidFill>
            <a:ln>
              <a:solidFill>
                <a:schemeClr val="tx1">
                  <a:lumMod val="75000"/>
                  <a:lumOff val="25000"/>
                </a:schemeClr>
              </a:solidFill>
            </a:ln>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'1.1.3.b'!$E$29:$N$29</c:f>
              <c:numCache>
                <c:formatCode>_ * #,##0_ ;_ * \-#,##0_ ;_ * "-"??_ ;_ @_ </c:formatCode>
                <c:ptCount val="10"/>
                <c:pt idx="0">
                  <c:v>1826</c:v>
                </c:pt>
                <c:pt idx="1">
                  <c:v>4500</c:v>
                </c:pt>
                <c:pt idx="2">
                  <c:v>4724</c:v>
                </c:pt>
                <c:pt idx="3">
                  <c:v>4071</c:v>
                </c:pt>
                <c:pt idx="4">
                  <c:v>3423</c:v>
                </c:pt>
                <c:pt idx="5">
                  <c:v>2238</c:v>
                </c:pt>
                <c:pt idx="6">
                  <c:v>1516</c:v>
                </c:pt>
                <c:pt idx="7">
                  <c:v>1129</c:v>
                </c:pt>
                <c:pt idx="8">
                  <c:v>466</c:v>
                </c:pt>
                <c:pt idx="9">
                  <c:v>243</c:v>
                </c:pt>
              </c:numCache>
            </c:numRef>
          </c:val>
        </c:ser>
        <c:dLbls>
          <c:showLegendKey val="0"/>
          <c:showVal val="0"/>
          <c:showCatName val="0"/>
          <c:showSerName val="0"/>
          <c:showPercent val="0"/>
          <c:showBubbleSize val="0"/>
        </c:dLbls>
        <c:gapWidth val="75"/>
        <c:axId val="348899264"/>
        <c:axId val="348898704"/>
      </c:barChart>
      <c:lineChart>
        <c:grouping val="standard"/>
        <c:varyColors val="0"/>
        <c:ser>
          <c:idx val="0"/>
          <c:order val="0"/>
          <c:tx>
            <c:strRef>
              <c:f>'1.1.3 G3'!$T$19</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'1.1.3.c'!$E$29:$N$29</c:f>
              <c:numCache>
                <c:formatCode>_ * #,##0_ ;_ * \-#,##0_ ;_ * "-"??_ ;_ @_ </c:formatCode>
                <c:ptCount val="10"/>
                <c:pt idx="0">
                  <c:v>21560</c:v>
                </c:pt>
                <c:pt idx="1">
                  <c:v>26995</c:v>
                </c:pt>
                <c:pt idx="2">
                  <c:v>31667</c:v>
                </c:pt>
                <c:pt idx="3">
                  <c:v>35517</c:v>
                </c:pt>
                <c:pt idx="4">
                  <c:v>38591</c:v>
                </c:pt>
                <c:pt idx="5">
                  <c:v>40487</c:v>
                </c:pt>
                <c:pt idx="6">
                  <c:v>43454</c:v>
                </c:pt>
                <c:pt idx="7">
                  <c:v>45150</c:v>
                </c:pt>
                <c:pt idx="8">
                  <c:v>53686</c:v>
                </c:pt>
                <c:pt idx="9">
                  <c:v>56231</c:v>
                </c:pt>
              </c:numCache>
            </c:numRef>
          </c:val>
          <c:smooth val="0"/>
        </c:ser>
        <c:ser>
          <c:idx val="1"/>
          <c:order val="1"/>
          <c:tx>
            <c:strRef>
              <c:f>'1.1.3 G3'!$T$20</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'1.1.3.d'!$E$29:$N$29</c:f>
              <c:numCache>
                <c:formatCode>_ * #,##0_ ;_ * \-#,##0_ ;_ * "-"??_ ;_ @_ </c:formatCode>
                <c:ptCount val="10"/>
                <c:pt idx="0">
                  <c:v>26265</c:v>
                </c:pt>
                <c:pt idx="1">
                  <c:v>37985</c:v>
                </c:pt>
                <c:pt idx="2">
                  <c:v>43035</c:v>
                </c:pt>
                <c:pt idx="3">
                  <c:v>47670</c:v>
                </c:pt>
                <c:pt idx="4">
                  <c:v>47208</c:v>
                </c:pt>
                <c:pt idx="5">
                  <c:v>49255</c:v>
                </c:pt>
                <c:pt idx="6">
                  <c:v>47357</c:v>
                </c:pt>
                <c:pt idx="7">
                  <c:v>50882</c:v>
                </c:pt>
                <c:pt idx="8">
                  <c:v>51202</c:v>
                </c:pt>
                <c:pt idx="9">
                  <c:v>44101</c:v>
                </c:pt>
              </c:numCache>
            </c:numRef>
          </c:val>
          <c:smooth val="0"/>
        </c:ser>
        <c:dLbls>
          <c:showLegendKey val="0"/>
          <c:showVal val="0"/>
          <c:showCatName val="0"/>
          <c:showSerName val="0"/>
          <c:showPercent val="0"/>
          <c:showBubbleSize val="0"/>
        </c:dLbls>
        <c:marker val="1"/>
        <c:smooth val="0"/>
        <c:axId val="348897584"/>
        <c:axId val="348898144"/>
      </c:lineChart>
      <c:catAx>
        <c:axId val="348897584"/>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8898144"/>
        <c:crosses val="autoZero"/>
        <c:auto val="1"/>
        <c:lblAlgn val="ctr"/>
        <c:lblOffset val="100"/>
        <c:noMultiLvlLbl val="0"/>
      </c:catAx>
      <c:valAx>
        <c:axId val="348898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8897584"/>
        <c:crosses val="autoZero"/>
        <c:crossBetween val="between"/>
      </c:valAx>
      <c:valAx>
        <c:axId val="348898704"/>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8899264"/>
        <c:crosses val="max"/>
        <c:crossBetween val="between"/>
      </c:valAx>
      <c:catAx>
        <c:axId val="348899264"/>
        <c:scaling>
          <c:orientation val="minMax"/>
        </c:scaling>
        <c:delete val="1"/>
        <c:axPos val="b"/>
        <c:numFmt formatCode="General" sourceLinked="1"/>
        <c:majorTickMark val="out"/>
        <c:minorTickMark val="none"/>
        <c:tickLblPos val="none"/>
        <c:crossAx val="348898704"/>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62000844331"/>
          <c:y val="6.9416290176842699E-2"/>
          <c:w val="0.79093487025461995"/>
          <c:h val="0.74291671745366195"/>
        </c:manualLayout>
      </c:layout>
      <c:barChart>
        <c:barDir val="col"/>
        <c:grouping val="stacked"/>
        <c:varyColors val="0"/>
        <c:ser>
          <c:idx val="0"/>
          <c:order val="0"/>
          <c:tx>
            <c:strRef>
              <c:f>'1.1.1.b Gráficos'!$U$6</c:f>
              <c:strCache>
                <c:ptCount val="1"/>
                <c:pt idx="0">
                  <c:v>Demora en el pago hasta 12 meses</c:v>
                </c:pt>
              </c:strCache>
            </c:strRef>
          </c:tx>
          <c:spPr>
            <a:solidFill>
              <a:srgbClr val="0070C0"/>
            </a:solidFill>
            <a:ln>
              <a:solidFill>
                <a:schemeClr val="tx1"/>
              </a:solidFill>
            </a:ln>
            <a:effectLst/>
          </c:spPr>
          <c:invertIfNegative val="0"/>
          <c:cat>
            <c:numRef>
              <c:f>'1.1.1.b Gráficos'!$Q$7:$Q$31</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'1.1.1.b Gráficos'!$U$7:$U$31</c:f>
              <c:numCache>
                <c:formatCode>#,##0</c:formatCode>
                <c:ptCount val="25"/>
                <c:pt idx="0">
                  <c:v>1280597</c:v>
                </c:pt>
                <c:pt idx="1">
                  <c:v>1159702</c:v>
                </c:pt>
                <c:pt idx="2">
                  <c:v>1039750</c:v>
                </c:pt>
                <c:pt idx="3">
                  <c:v>898376</c:v>
                </c:pt>
                <c:pt idx="4">
                  <c:v>762621</c:v>
                </c:pt>
                <c:pt idx="5">
                  <c:v>503097</c:v>
                </c:pt>
                <c:pt idx="6">
                  <c:v>435653</c:v>
                </c:pt>
                <c:pt idx="7">
                  <c:v>352093</c:v>
                </c:pt>
                <c:pt idx="8">
                  <c:v>253754</c:v>
                </c:pt>
                <c:pt idx="9">
                  <c:v>278328</c:v>
                </c:pt>
                <c:pt idx="10">
                  <c:v>318128</c:v>
                </c:pt>
                <c:pt idx="11">
                  <c:v>332715</c:v>
                </c:pt>
                <c:pt idx="12">
                  <c:v>351225</c:v>
                </c:pt>
                <c:pt idx="13">
                  <c:v>366463</c:v>
                </c:pt>
                <c:pt idx="14">
                  <c:v>390378</c:v>
                </c:pt>
                <c:pt idx="15">
                  <c:v>391865</c:v>
                </c:pt>
                <c:pt idx="16">
                  <c:v>400879</c:v>
                </c:pt>
                <c:pt idx="17">
                  <c:v>414327</c:v>
                </c:pt>
                <c:pt idx="18">
                  <c:v>430821</c:v>
                </c:pt>
                <c:pt idx="19">
                  <c:v>456227</c:v>
                </c:pt>
                <c:pt idx="20">
                  <c:v>454458</c:v>
                </c:pt>
                <c:pt idx="21">
                  <c:v>454167</c:v>
                </c:pt>
                <c:pt idx="22">
                  <c:v>464162</c:v>
                </c:pt>
                <c:pt idx="23">
                  <c:v>460839</c:v>
                </c:pt>
                <c:pt idx="24">
                  <c:v>463563</c:v>
                </c:pt>
              </c:numCache>
            </c:numRef>
          </c:val>
        </c:ser>
        <c:ser>
          <c:idx val="1"/>
          <c:order val="1"/>
          <c:tx>
            <c:strRef>
              <c:f>'1.1.1.b Gráficos'!$V$6</c:f>
              <c:strCache>
                <c:ptCount val="1"/>
                <c:pt idx="0">
                  <c:v>Demora en el pago más de 12 meses</c:v>
                </c:pt>
              </c:strCache>
            </c:strRef>
          </c:tx>
          <c:spPr>
            <a:solidFill>
              <a:srgbClr val="00B0F0"/>
            </a:solidFill>
            <a:ln>
              <a:solidFill>
                <a:schemeClr val="tx1"/>
              </a:solidFill>
            </a:ln>
            <a:effectLst/>
          </c:spPr>
          <c:invertIfNegative val="0"/>
          <c:cat>
            <c:numRef>
              <c:f>'1.1.1.b Gráficos'!$Q$7:$Q$31</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'1.1.1.b Gráficos'!$V$7:$V$31</c:f>
              <c:numCache>
                <c:formatCode>#,##0</c:formatCode>
                <c:ptCount val="25"/>
                <c:pt idx="0">
                  <c:v>664986</c:v>
                </c:pt>
                <c:pt idx="1">
                  <c:v>611156</c:v>
                </c:pt>
                <c:pt idx="2">
                  <c:v>502553</c:v>
                </c:pt>
                <c:pt idx="3">
                  <c:v>436390</c:v>
                </c:pt>
                <c:pt idx="4">
                  <c:v>368044</c:v>
                </c:pt>
                <c:pt idx="5">
                  <c:v>279760</c:v>
                </c:pt>
                <c:pt idx="6">
                  <c:v>199874</c:v>
                </c:pt>
                <c:pt idx="7">
                  <c:v>149890</c:v>
                </c:pt>
                <c:pt idx="8">
                  <c:v>126374</c:v>
                </c:pt>
                <c:pt idx="9">
                  <c:v>92806</c:v>
                </c:pt>
                <c:pt idx="10">
                  <c:v>70978</c:v>
                </c:pt>
                <c:pt idx="11">
                  <c:v>100154</c:v>
                </c:pt>
                <c:pt idx="12">
                  <c:v>88012</c:v>
                </c:pt>
                <c:pt idx="13">
                  <c:v>62090</c:v>
                </c:pt>
                <c:pt idx="14">
                  <c:v>52484</c:v>
                </c:pt>
                <c:pt idx="15">
                  <c:v>52790</c:v>
                </c:pt>
                <c:pt idx="16">
                  <c:v>48296</c:v>
                </c:pt>
                <c:pt idx="17">
                  <c:v>46717</c:v>
                </c:pt>
                <c:pt idx="18">
                  <c:v>47083</c:v>
                </c:pt>
                <c:pt idx="19">
                  <c:v>42756</c:v>
                </c:pt>
                <c:pt idx="20">
                  <c:v>36443</c:v>
                </c:pt>
                <c:pt idx="21">
                  <c:v>35502</c:v>
                </c:pt>
                <c:pt idx="22">
                  <c:v>36693</c:v>
                </c:pt>
                <c:pt idx="23">
                  <c:v>27764</c:v>
                </c:pt>
                <c:pt idx="24">
                  <c:v>7952</c:v>
                </c:pt>
              </c:numCache>
            </c:numRef>
          </c:val>
        </c:ser>
        <c:dLbls>
          <c:showLegendKey val="0"/>
          <c:showVal val="0"/>
          <c:showCatName val="0"/>
          <c:showSerName val="0"/>
          <c:showPercent val="0"/>
          <c:showBubbleSize val="0"/>
        </c:dLbls>
        <c:gapWidth val="25"/>
        <c:overlap val="100"/>
        <c:axId val="343721584"/>
        <c:axId val="343722144"/>
      </c:barChart>
      <c:catAx>
        <c:axId val="343721584"/>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 devengado</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3722144"/>
        <c:crosses val="autoZero"/>
        <c:auto val="1"/>
        <c:lblAlgn val="ctr"/>
        <c:lblOffset val="100"/>
        <c:noMultiLvlLbl val="0"/>
      </c:catAx>
      <c:valAx>
        <c:axId val="343722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Aportantes</a:t>
                </a:r>
              </a:p>
            </c:rich>
          </c:tx>
          <c:layout>
            <c:manualLayout>
              <c:xMode val="edge"/>
              <c:yMode val="edge"/>
              <c:x val="8.8804105672358E-3"/>
              <c:y val="0.191859534799529"/>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3721584"/>
        <c:crosses val="autoZero"/>
        <c:crossBetween val="between"/>
      </c:valAx>
      <c:spPr>
        <a:noFill/>
        <a:ln>
          <a:noFill/>
        </a:ln>
        <a:effectLst/>
      </c:spPr>
    </c:plotArea>
    <c:legend>
      <c:legendPos val="t"/>
      <c:layout>
        <c:manualLayout>
          <c:xMode val="edge"/>
          <c:yMode val="edge"/>
          <c:x val="0.55528623355070295"/>
          <c:y val="7.3833650104081799E-2"/>
          <c:w val="0.40526341423816897"/>
          <c:h val="0.16617105620418099"/>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405"/>
          <c:h val="0.51323928258967699"/>
        </c:manualLayout>
      </c:layout>
      <c:barChart>
        <c:barDir val="col"/>
        <c:grouping val="clustered"/>
        <c:varyColors val="0"/>
        <c:ser>
          <c:idx val="2"/>
          <c:order val="2"/>
          <c:tx>
            <c:strRef>
              <c:f>'1.1.3 G3'!$T$17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'1.1.3.a'!$E$27:$N$27</c:f>
              <c:numCache>
                <c:formatCode>_ * #,##0_ ;_ * \-#,##0_ ;_ * "-"??_ ;_ @_ </c:formatCode>
                <c:ptCount val="10"/>
                <c:pt idx="0">
                  <c:v>73397</c:v>
                </c:pt>
                <c:pt idx="1">
                  <c:v>116598</c:v>
                </c:pt>
                <c:pt idx="2">
                  <c:v>119974</c:v>
                </c:pt>
                <c:pt idx="3">
                  <c:v>109038</c:v>
                </c:pt>
                <c:pt idx="4">
                  <c:v>94152</c:v>
                </c:pt>
                <c:pt idx="5">
                  <c:v>66347</c:v>
                </c:pt>
                <c:pt idx="6">
                  <c:v>45150</c:v>
                </c:pt>
                <c:pt idx="7">
                  <c:v>32260</c:v>
                </c:pt>
                <c:pt idx="8">
                  <c:v>22345</c:v>
                </c:pt>
                <c:pt idx="9">
                  <c:v>9903</c:v>
                </c:pt>
              </c:numCache>
            </c:numRef>
          </c:val>
        </c:ser>
        <c:ser>
          <c:idx val="3"/>
          <c:order val="3"/>
          <c:tx>
            <c:strRef>
              <c:f>'1.1.3 G3'!$T$18</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'1.1.3.b'!$E$27:$N$27</c:f>
              <c:numCache>
                <c:formatCode>_ * #,##0_ ;_ * \-#,##0_ ;_ * "-"??_ ;_ @_ </c:formatCode>
                <c:ptCount val="10"/>
                <c:pt idx="0">
                  <c:v>43146</c:v>
                </c:pt>
                <c:pt idx="1">
                  <c:v>70917</c:v>
                </c:pt>
                <c:pt idx="2">
                  <c:v>70934</c:v>
                </c:pt>
                <c:pt idx="3">
                  <c:v>60630</c:v>
                </c:pt>
                <c:pt idx="4">
                  <c:v>51167</c:v>
                </c:pt>
                <c:pt idx="5">
                  <c:v>33656</c:v>
                </c:pt>
                <c:pt idx="6">
                  <c:v>21137</c:v>
                </c:pt>
                <c:pt idx="7">
                  <c:v>15757</c:v>
                </c:pt>
                <c:pt idx="8">
                  <c:v>5844</c:v>
                </c:pt>
                <c:pt idx="9">
                  <c:v>3352</c:v>
                </c:pt>
              </c:numCache>
            </c:numRef>
          </c:val>
        </c:ser>
        <c:dLbls>
          <c:showLegendKey val="0"/>
          <c:showVal val="0"/>
          <c:showCatName val="0"/>
          <c:showSerName val="0"/>
          <c:showPercent val="0"/>
          <c:showBubbleSize val="0"/>
        </c:dLbls>
        <c:gapWidth val="75"/>
        <c:axId val="349057952"/>
        <c:axId val="349057392"/>
      </c:barChart>
      <c:lineChart>
        <c:grouping val="standard"/>
        <c:varyColors val="0"/>
        <c:ser>
          <c:idx val="0"/>
          <c:order val="0"/>
          <c:tx>
            <c:strRef>
              <c:f>'1.1.3 G3'!$T$19</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'1.1.3.c'!$E$27:$N$27</c:f>
              <c:numCache>
                <c:formatCode>_ * #,##0_ ;_ * \-#,##0_ ;_ * "-"??_ ;_ @_ </c:formatCode>
                <c:ptCount val="10"/>
                <c:pt idx="0">
                  <c:v>27610</c:v>
                </c:pt>
                <c:pt idx="1">
                  <c:v>33311</c:v>
                </c:pt>
                <c:pt idx="2">
                  <c:v>38514</c:v>
                </c:pt>
                <c:pt idx="3">
                  <c:v>42723</c:v>
                </c:pt>
                <c:pt idx="4">
                  <c:v>46772</c:v>
                </c:pt>
                <c:pt idx="5">
                  <c:v>49188</c:v>
                </c:pt>
                <c:pt idx="6">
                  <c:v>51805</c:v>
                </c:pt>
                <c:pt idx="7">
                  <c:v>50880</c:v>
                </c:pt>
                <c:pt idx="8">
                  <c:v>50979</c:v>
                </c:pt>
                <c:pt idx="9">
                  <c:v>44802</c:v>
                </c:pt>
              </c:numCache>
            </c:numRef>
          </c:val>
          <c:smooth val="0"/>
        </c:ser>
        <c:ser>
          <c:idx val="1"/>
          <c:order val="1"/>
          <c:tx>
            <c:strRef>
              <c:f>'1.1.3 G3'!$T$20</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'1.1.3.d'!$E$27:$N$27</c:f>
              <c:numCache>
                <c:formatCode>_ * #,##0_ ;_ * \-#,##0_ ;_ * "-"??_ ;_ @_ </c:formatCode>
                <c:ptCount val="10"/>
                <c:pt idx="0">
                  <c:v>23555</c:v>
                </c:pt>
                <c:pt idx="1">
                  <c:v>29419</c:v>
                </c:pt>
                <c:pt idx="2">
                  <c:v>34259</c:v>
                </c:pt>
                <c:pt idx="3">
                  <c:v>37551</c:v>
                </c:pt>
                <c:pt idx="4">
                  <c:v>40073</c:v>
                </c:pt>
                <c:pt idx="5">
                  <c:v>41981</c:v>
                </c:pt>
                <c:pt idx="6">
                  <c:v>41818</c:v>
                </c:pt>
                <c:pt idx="7">
                  <c:v>41651</c:v>
                </c:pt>
                <c:pt idx="8">
                  <c:v>39621</c:v>
                </c:pt>
                <c:pt idx="9">
                  <c:v>33305</c:v>
                </c:pt>
              </c:numCache>
            </c:numRef>
          </c:val>
          <c:smooth val="0"/>
        </c:ser>
        <c:dLbls>
          <c:showLegendKey val="0"/>
          <c:showVal val="0"/>
          <c:showCatName val="0"/>
          <c:showSerName val="0"/>
          <c:showPercent val="0"/>
          <c:showBubbleSize val="0"/>
        </c:dLbls>
        <c:marker val="1"/>
        <c:smooth val="0"/>
        <c:axId val="349056272"/>
        <c:axId val="349056832"/>
      </c:lineChart>
      <c:catAx>
        <c:axId val="349056272"/>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9056832"/>
        <c:crosses val="autoZero"/>
        <c:auto val="1"/>
        <c:lblAlgn val="ctr"/>
        <c:lblOffset val="100"/>
        <c:noMultiLvlLbl val="0"/>
      </c:catAx>
      <c:valAx>
        <c:axId val="349056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9056272"/>
        <c:crosses val="autoZero"/>
        <c:crossBetween val="between"/>
      </c:valAx>
      <c:valAx>
        <c:axId val="349057392"/>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9057952"/>
        <c:crosses val="max"/>
        <c:crossBetween val="between"/>
      </c:valAx>
      <c:catAx>
        <c:axId val="349057952"/>
        <c:scaling>
          <c:orientation val="minMax"/>
        </c:scaling>
        <c:delete val="1"/>
        <c:axPos val="b"/>
        <c:numFmt formatCode="General" sourceLinked="1"/>
        <c:majorTickMark val="out"/>
        <c:minorTickMark val="none"/>
        <c:tickLblPos val="none"/>
        <c:crossAx val="349057392"/>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G3'!$T$17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'1.1.3.a'!$E$39:$N$39</c:f>
              <c:numCache>
                <c:formatCode>_ * #,##0_ ;_ * \-#,##0_ ;_ * "-"??_ ;_ @_ </c:formatCode>
                <c:ptCount val="10"/>
                <c:pt idx="0">
                  <c:v>16873</c:v>
                </c:pt>
                <c:pt idx="1">
                  <c:v>39850</c:v>
                </c:pt>
                <c:pt idx="2">
                  <c:v>52900</c:v>
                </c:pt>
                <c:pt idx="3">
                  <c:v>58913</c:v>
                </c:pt>
                <c:pt idx="4">
                  <c:v>57179</c:v>
                </c:pt>
                <c:pt idx="5">
                  <c:v>47809</c:v>
                </c:pt>
                <c:pt idx="6">
                  <c:v>38272</c:v>
                </c:pt>
                <c:pt idx="7">
                  <c:v>26476</c:v>
                </c:pt>
                <c:pt idx="8">
                  <c:v>14587</c:v>
                </c:pt>
                <c:pt idx="9">
                  <c:v>6670</c:v>
                </c:pt>
              </c:numCache>
            </c:numRef>
          </c:val>
        </c:ser>
        <c:ser>
          <c:idx val="3"/>
          <c:order val="3"/>
          <c:tx>
            <c:strRef>
              <c:f>'1.1.3 G3'!$T$18</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'1.1.3.b'!$E$39:$N$39</c:f>
              <c:numCache>
                <c:formatCode>_ * #,##0_ ;_ * \-#,##0_ ;_ * "-"??_ ;_ @_ </c:formatCode>
                <c:ptCount val="10"/>
                <c:pt idx="0">
                  <c:v>2644</c:v>
                </c:pt>
                <c:pt idx="1">
                  <c:v>5308</c:v>
                </c:pt>
                <c:pt idx="2">
                  <c:v>6092</c:v>
                </c:pt>
                <c:pt idx="3">
                  <c:v>5817</c:v>
                </c:pt>
                <c:pt idx="4">
                  <c:v>5207</c:v>
                </c:pt>
                <c:pt idx="5">
                  <c:v>3783</c:v>
                </c:pt>
                <c:pt idx="6">
                  <c:v>2267</c:v>
                </c:pt>
                <c:pt idx="7">
                  <c:v>1808</c:v>
                </c:pt>
                <c:pt idx="8">
                  <c:v>820</c:v>
                </c:pt>
                <c:pt idx="9">
                  <c:v>361</c:v>
                </c:pt>
              </c:numCache>
            </c:numRef>
          </c:val>
        </c:ser>
        <c:dLbls>
          <c:showLegendKey val="0"/>
          <c:showVal val="0"/>
          <c:showCatName val="0"/>
          <c:showSerName val="0"/>
          <c:showPercent val="0"/>
          <c:showBubbleSize val="0"/>
        </c:dLbls>
        <c:gapWidth val="75"/>
        <c:axId val="349064112"/>
        <c:axId val="349063552"/>
      </c:barChart>
      <c:lineChart>
        <c:grouping val="standard"/>
        <c:varyColors val="0"/>
        <c:ser>
          <c:idx val="0"/>
          <c:order val="0"/>
          <c:tx>
            <c:strRef>
              <c:f>'1.1.3 G3'!$T$19</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'1.1.3.c'!$E$39:$N$39</c:f>
              <c:numCache>
                <c:formatCode>_ * #,##0_ ;_ * \-#,##0_ ;_ * "-"??_ ;_ @_ </c:formatCode>
                <c:ptCount val="10"/>
                <c:pt idx="0">
                  <c:v>31972</c:v>
                </c:pt>
                <c:pt idx="1">
                  <c:v>39180</c:v>
                </c:pt>
                <c:pt idx="2">
                  <c:v>44144</c:v>
                </c:pt>
                <c:pt idx="3">
                  <c:v>47055</c:v>
                </c:pt>
                <c:pt idx="4">
                  <c:v>49709</c:v>
                </c:pt>
                <c:pt idx="5">
                  <c:v>50902</c:v>
                </c:pt>
                <c:pt idx="6">
                  <c:v>52177</c:v>
                </c:pt>
                <c:pt idx="7">
                  <c:v>52321</c:v>
                </c:pt>
                <c:pt idx="8">
                  <c:v>50988</c:v>
                </c:pt>
                <c:pt idx="9">
                  <c:v>40242</c:v>
                </c:pt>
              </c:numCache>
            </c:numRef>
          </c:val>
          <c:smooth val="0"/>
        </c:ser>
        <c:ser>
          <c:idx val="1"/>
          <c:order val="1"/>
          <c:tx>
            <c:strRef>
              <c:f>'1.1.3 G3'!$T$20</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'1.1.3.d'!$E$39:$N$39</c:f>
              <c:numCache>
                <c:formatCode>_ * #,##0_ ;_ * \-#,##0_ ;_ * "-"??_ ;_ @_ </c:formatCode>
                <c:ptCount val="10"/>
                <c:pt idx="0">
                  <c:v>29860</c:v>
                </c:pt>
                <c:pt idx="1">
                  <c:v>36935</c:v>
                </c:pt>
                <c:pt idx="2">
                  <c:v>42523</c:v>
                </c:pt>
                <c:pt idx="3">
                  <c:v>46743</c:v>
                </c:pt>
                <c:pt idx="4">
                  <c:v>49311</c:v>
                </c:pt>
                <c:pt idx="5">
                  <c:v>52128</c:v>
                </c:pt>
                <c:pt idx="6">
                  <c:v>50803</c:v>
                </c:pt>
                <c:pt idx="7">
                  <c:v>49965</c:v>
                </c:pt>
                <c:pt idx="8">
                  <c:v>56543</c:v>
                </c:pt>
                <c:pt idx="9">
                  <c:v>45785</c:v>
                </c:pt>
              </c:numCache>
            </c:numRef>
          </c:val>
          <c:smooth val="0"/>
        </c:ser>
        <c:dLbls>
          <c:showLegendKey val="0"/>
          <c:showVal val="0"/>
          <c:showCatName val="0"/>
          <c:showSerName val="0"/>
          <c:showPercent val="0"/>
          <c:showBubbleSize val="0"/>
        </c:dLbls>
        <c:marker val="1"/>
        <c:smooth val="0"/>
        <c:axId val="349062432"/>
        <c:axId val="349062992"/>
      </c:lineChart>
      <c:catAx>
        <c:axId val="349062432"/>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9062992"/>
        <c:crosses val="autoZero"/>
        <c:auto val="1"/>
        <c:lblAlgn val="ctr"/>
        <c:lblOffset val="100"/>
        <c:noMultiLvlLbl val="0"/>
      </c:catAx>
      <c:valAx>
        <c:axId val="349062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9062432"/>
        <c:crosses val="autoZero"/>
        <c:crossBetween val="between"/>
      </c:valAx>
      <c:valAx>
        <c:axId val="349063552"/>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9064112"/>
        <c:crosses val="max"/>
        <c:crossBetween val="between"/>
      </c:valAx>
      <c:catAx>
        <c:axId val="349064112"/>
        <c:scaling>
          <c:orientation val="minMax"/>
        </c:scaling>
        <c:delete val="1"/>
        <c:axPos val="b"/>
        <c:numFmt formatCode="General" sourceLinked="1"/>
        <c:majorTickMark val="out"/>
        <c:minorTickMark val="none"/>
        <c:tickLblPos val="none"/>
        <c:crossAx val="349063552"/>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G3'!$T$17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'1.1.3.a'!$E$35:$N$35</c:f>
              <c:numCache>
                <c:formatCode>_ * #,##0_ ;_ * \-#,##0_ ;_ * "-"??_ ;_ @_ </c:formatCode>
                <c:ptCount val="10"/>
                <c:pt idx="0">
                  <c:v>30163</c:v>
                </c:pt>
                <c:pt idx="1">
                  <c:v>26299</c:v>
                </c:pt>
                <c:pt idx="2">
                  <c:v>20564</c:v>
                </c:pt>
                <c:pt idx="3">
                  <c:v>16503</c:v>
                </c:pt>
                <c:pt idx="4">
                  <c:v>13790</c:v>
                </c:pt>
                <c:pt idx="5">
                  <c:v>10186</c:v>
                </c:pt>
                <c:pt idx="6">
                  <c:v>7559</c:v>
                </c:pt>
                <c:pt idx="7">
                  <c:v>5271</c:v>
                </c:pt>
                <c:pt idx="8">
                  <c:v>3740</c:v>
                </c:pt>
                <c:pt idx="9">
                  <c:v>1629</c:v>
                </c:pt>
              </c:numCache>
            </c:numRef>
          </c:val>
        </c:ser>
        <c:ser>
          <c:idx val="3"/>
          <c:order val="3"/>
          <c:tx>
            <c:strRef>
              <c:f>'1.1.3 G3'!$T$18</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'1.1.3.b'!$E$35:$N$35</c:f>
              <c:numCache>
                <c:formatCode>_ * #,##0_ ;_ * \-#,##0_ ;_ * "-"??_ ;_ @_ </c:formatCode>
                <c:ptCount val="10"/>
                <c:pt idx="0">
                  <c:v>29002</c:v>
                </c:pt>
                <c:pt idx="1">
                  <c:v>22167</c:v>
                </c:pt>
                <c:pt idx="2">
                  <c:v>16752</c:v>
                </c:pt>
                <c:pt idx="3">
                  <c:v>14059</c:v>
                </c:pt>
                <c:pt idx="4">
                  <c:v>11436</c:v>
                </c:pt>
                <c:pt idx="5">
                  <c:v>7727</c:v>
                </c:pt>
                <c:pt idx="6">
                  <c:v>5144</c:v>
                </c:pt>
                <c:pt idx="7">
                  <c:v>3763</c:v>
                </c:pt>
                <c:pt idx="8">
                  <c:v>1306</c:v>
                </c:pt>
                <c:pt idx="9">
                  <c:v>635</c:v>
                </c:pt>
              </c:numCache>
            </c:numRef>
          </c:val>
        </c:ser>
        <c:dLbls>
          <c:showLegendKey val="0"/>
          <c:showVal val="0"/>
          <c:showCatName val="0"/>
          <c:showSerName val="0"/>
          <c:showPercent val="0"/>
          <c:showBubbleSize val="0"/>
        </c:dLbls>
        <c:gapWidth val="75"/>
        <c:axId val="349070272"/>
        <c:axId val="349069712"/>
      </c:barChart>
      <c:lineChart>
        <c:grouping val="standard"/>
        <c:varyColors val="0"/>
        <c:ser>
          <c:idx val="0"/>
          <c:order val="0"/>
          <c:tx>
            <c:strRef>
              <c:f>'1.1.3 G3'!$T$19</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'1.1.3.c'!$E$35:$N$35</c:f>
              <c:numCache>
                <c:formatCode>_ * #,##0_ ;_ * \-#,##0_ ;_ * "-"??_ ;_ @_ </c:formatCode>
                <c:ptCount val="10"/>
                <c:pt idx="0">
                  <c:v>17190</c:v>
                </c:pt>
                <c:pt idx="1">
                  <c:v>21828</c:v>
                </c:pt>
                <c:pt idx="2">
                  <c:v>25273</c:v>
                </c:pt>
                <c:pt idx="3">
                  <c:v>27983</c:v>
                </c:pt>
                <c:pt idx="4">
                  <c:v>30689</c:v>
                </c:pt>
                <c:pt idx="5">
                  <c:v>31985</c:v>
                </c:pt>
                <c:pt idx="6">
                  <c:v>32716</c:v>
                </c:pt>
                <c:pt idx="7">
                  <c:v>32323</c:v>
                </c:pt>
                <c:pt idx="8">
                  <c:v>33055</c:v>
                </c:pt>
                <c:pt idx="9">
                  <c:v>27368</c:v>
                </c:pt>
              </c:numCache>
            </c:numRef>
          </c:val>
          <c:smooth val="0"/>
        </c:ser>
        <c:ser>
          <c:idx val="1"/>
          <c:order val="1"/>
          <c:tx>
            <c:strRef>
              <c:f>'1.1.3 G3'!$T$20</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'1.1.3.d'!$E$35:$N$35</c:f>
              <c:numCache>
                <c:formatCode>_ * #,##0_ ;_ * \-#,##0_ ;_ * "-"??_ ;_ @_ </c:formatCode>
                <c:ptCount val="10"/>
                <c:pt idx="0">
                  <c:v>15995</c:v>
                </c:pt>
                <c:pt idx="1">
                  <c:v>20597</c:v>
                </c:pt>
                <c:pt idx="2">
                  <c:v>23780</c:v>
                </c:pt>
                <c:pt idx="3">
                  <c:v>25684</c:v>
                </c:pt>
                <c:pt idx="4">
                  <c:v>26824</c:v>
                </c:pt>
                <c:pt idx="5">
                  <c:v>27599</c:v>
                </c:pt>
                <c:pt idx="6">
                  <c:v>28250</c:v>
                </c:pt>
                <c:pt idx="7">
                  <c:v>29145</c:v>
                </c:pt>
                <c:pt idx="8">
                  <c:v>29810</c:v>
                </c:pt>
                <c:pt idx="9">
                  <c:v>25377</c:v>
                </c:pt>
              </c:numCache>
            </c:numRef>
          </c:val>
          <c:smooth val="0"/>
        </c:ser>
        <c:dLbls>
          <c:showLegendKey val="0"/>
          <c:showVal val="0"/>
          <c:showCatName val="0"/>
          <c:showSerName val="0"/>
          <c:showPercent val="0"/>
          <c:showBubbleSize val="0"/>
        </c:dLbls>
        <c:marker val="1"/>
        <c:smooth val="0"/>
        <c:axId val="349068592"/>
        <c:axId val="349069152"/>
      </c:lineChart>
      <c:catAx>
        <c:axId val="349068592"/>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9069152"/>
        <c:crosses val="autoZero"/>
        <c:auto val="1"/>
        <c:lblAlgn val="ctr"/>
        <c:lblOffset val="100"/>
        <c:noMultiLvlLbl val="0"/>
      </c:catAx>
      <c:valAx>
        <c:axId val="349069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9068592"/>
        <c:crosses val="autoZero"/>
        <c:crossBetween val="between"/>
      </c:valAx>
      <c:valAx>
        <c:axId val="349069712"/>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9070272"/>
        <c:crosses val="max"/>
        <c:crossBetween val="between"/>
      </c:valAx>
      <c:catAx>
        <c:axId val="349070272"/>
        <c:scaling>
          <c:orientation val="minMax"/>
        </c:scaling>
        <c:delete val="1"/>
        <c:axPos val="b"/>
        <c:numFmt formatCode="General" sourceLinked="1"/>
        <c:majorTickMark val="out"/>
        <c:minorTickMark val="none"/>
        <c:tickLblPos val="none"/>
        <c:crossAx val="349069712"/>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G3'!$T$17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'1.1.3.a'!$E$26:$N$26</c:f>
              <c:numCache>
                <c:formatCode>_ * #,##0_ ;_ * \-#,##0_ ;_ * "-"??_ ;_ @_ </c:formatCode>
                <c:ptCount val="10"/>
                <c:pt idx="0">
                  <c:v>4640</c:v>
                </c:pt>
                <c:pt idx="1">
                  <c:v>11210</c:v>
                </c:pt>
                <c:pt idx="2">
                  <c:v>15062</c:v>
                </c:pt>
                <c:pt idx="3">
                  <c:v>14683</c:v>
                </c:pt>
                <c:pt idx="4">
                  <c:v>12457</c:v>
                </c:pt>
                <c:pt idx="5">
                  <c:v>10568</c:v>
                </c:pt>
                <c:pt idx="6">
                  <c:v>8168</c:v>
                </c:pt>
                <c:pt idx="7">
                  <c:v>7197</c:v>
                </c:pt>
                <c:pt idx="8">
                  <c:v>5465</c:v>
                </c:pt>
                <c:pt idx="9">
                  <c:v>2165</c:v>
                </c:pt>
              </c:numCache>
            </c:numRef>
          </c:val>
        </c:ser>
        <c:ser>
          <c:idx val="3"/>
          <c:order val="3"/>
          <c:tx>
            <c:strRef>
              <c:f>'1.1.3 G3'!$T$18</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'1.1.3.b'!$E$26:$N$26</c:f>
              <c:numCache>
                <c:formatCode>_ * #,##0_ ;_ * \-#,##0_ ;_ * "-"??_ ;_ @_ </c:formatCode>
                <c:ptCount val="10"/>
                <c:pt idx="0">
                  <c:v>4653</c:v>
                </c:pt>
                <c:pt idx="1">
                  <c:v>13261</c:v>
                </c:pt>
                <c:pt idx="2">
                  <c:v>18873</c:v>
                </c:pt>
                <c:pt idx="3">
                  <c:v>17552</c:v>
                </c:pt>
                <c:pt idx="4">
                  <c:v>15544</c:v>
                </c:pt>
                <c:pt idx="5">
                  <c:v>11001</c:v>
                </c:pt>
                <c:pt idx="6">
                  <c:v>7318</c:v>
                </c:pt>
                <c:pt idx="7">
                  <c:v>5865</c:v>
                </c:pt>
                <c:pt idx="8">
                  <c:v>2724</c:v>
                </c:pt>
                <c:pt idx="9">
                  <c:v>944</c:v>
                </c:pt>
              </c:numCache>
            </c:numRef>
          </c:val>
        </c:ser>
        <c:dLbls>
          <c:showLegendKey val="0"/>
          <c:showVal val="0"/>
          <c:showCatName val="0"/>
          <c:showSerName val="0"/>
          <c:showPercent val="0"/>
          <c:showBubbleSize val="0"/>
        </c:dLbls>
        <c:gapWidth val="75"/>
        <c:axId val="349191280"/>
        <c:axId val="349190720"/>
      </c:barChart>
      <c:lineChart>
        <c:grouping val="standard"/>
        <c:varyColors val="0"/>
        <c:ser>
          <c:idx val="0"/>
          <c:order val="0"/>
          <c:tx>
            <c:strRef>
              <c:f>'1.1.3 G3'!$T$19</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'1.1.3.c'!$E$26:$N$26</c:f>
              <c:numCache>
                <c:formatCode>_ * #,##0_ ;_ * \-#,##0_ ;_ * "-"??_ ;_ @_ </c:formatCode>
                <c:ptCount val="10"/>
                <c:pt idx="0">
                  <c:v>39717</c:v>
                </c:pt>
                <c:pt idx="1">
                  <c:v>53717</c:v>
                </c:pt>
                <c:pt idx="2">
                  <c:v>68031</c:v>
                </c:pt>
                <c:pt idx="3">
                  <c:v>81678</c:v>
                </c:pt>
                <c:pt idx="4">
                  <c:v>99005</c:v>
                </c:pt>
                <c:pt idx="5">
                  <c:v>113903</c:v>
                </c:pt>
                <c:pt idx="6">
                  <c:v>114724</c:v>
                </c:pt>
                <c:pt idx="7">
                  <c:v>118626</c:v>
                </c:pt>
                <c:pt idx="8">
                  <c:v>116119</c:v>
                </c:pt>
                <c:pt idx="9">
                  <c:v>107258</c:v>
                </c:pt>
              </c:numCache>
            </c:numRef>
          </c:val>
          <c:smooth val="0"/>
        </c:ser>
        <c:ser>
          <c:idx val="1"/>
          <c:order val="1"/>
          <c:tx>
            <c:strRef>
              <c:f>'1.1.3 G3'!$T$20</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'1.1.3.d'!$E$26:$N$26</c:f>
              <c:numCache>
                <c:formatCode>_ * #,##0_ ;_ * \-#,##0_ ;_ * "-"??_ ;_ @_ </c:formatCode>
                <c:ptCount val="10"/>
                <c:pt idx="0">
                  <c:v>37888</c:v>
                </c:pt>
                <c:pt idx="1">
                  <c:v>48258</c:v>
                </c:pt>
                <c:pt idx="2">
                  <c:v>57060</c:v>
                </c:pt>
                <c:pt idx="3">
                  <c:v>64419</c:v>
                </c:pt>
                <c:pt idx="4">
                  <c:v>73092</c:v>
                </c:pt>
                <c:pt idx="5">
                  <c:v>81469</c:v>
                </c:pt>
                <c:pt idx="6">
                  <c:v>80617</c:v>
                </c:pt>
                <c:pt idx="7">
                  <c:v>80116</c:v>
                </c:pt>
                <c:pt idx="8">
                  <c:v>82578</c:v>
                </c:pt>
                <c:pt idx="9">
                  <c:v>69784</c:v>
                </c:pt>
              </c:numCache>
            </c:numRef>
          </c:val>
          <c:smooth val="0"/>
        </c:ser>
        <c:dLbls>
          <c:showLegendKey val="0"/>
          <c:showVal val="0"/>
          <c:showCatName val="0"/>
          <c:showSerName val="0"/>
          <c:showPercent val="0"/>
          <c:showBubbleSize val="0"/>
        </c:dLbls>
        <c:marker val="1"/>
        <c:smooth val="0"/>
        <c:axId val="349189600"/>
        <c:axId val="349190160"/>
      </c:lineChart>
      <c:catAx>
        <c:axId val="349189600"/>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9190160"/>
        <c:crosses val="autoZero"/>
        <c:auto val="1"/>
        <c:lblAlgn val="ctr"/>
        <c:lblOffset val="100"/>
        <c:noMultiLvlLbl val="0"/>
      </c:catAx>
      <c:valAx>
        <c:axId val="349190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9189600"/>
        <c:crosses val="autoZero"/>
        <c:crossBetween val="between"/>
      </c:valAx>
      <c:valAx>
        <c:axId val="349190720"/>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9191280"/>
        <c:crosses val="max"/>
        <c:crossBetween val="between"/>
      </c:valAx>
      <c:catAx>
        <c:axId val="349191280"/>
        <c:scaling>
          <c:orientation val="minMax"/>
        </c:scaling>
        <c:delete val="1"/>
        <c:axPos val="b"/>
        <c:numFmt formatCode="General" sourceLinked="1"/>
        <c:majorTickMark val="out"/>
        <c:minorTickMark val="none"/>
        <c:tickLblPos val="none"/>
        <c:crossAx val="349190720"/>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G3'!$T$17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'1.1.3.a'!$E$38:$N$38</c:f>
              <c:numCache>
                <c:formatCode>_ * #,##0_ ;_ * \-#,##0_ ;_ * "-"??_ ;_ @_ </c:formatCode>
                <c:ptCount val="10"/>
                <c:pt idx="0">
                  <c:v>11496</c:v>
                </c:pt>
                <c:pt idx="1">
                  <c:v>17247</c:v>
                </c:pt>
                <c:pt idx="2">
                  <c:v>15639</c:v>
                </c:pt>
                <c:pt idx="3">
                  <c:v>13037</c:v>
                </c:pt>
                <c:pt idx="4">
                  <c:v>10555</c:v>
                </c:pt>
                <c:pt idx="5">
                  <c:v>7398</c:v>
                </c:pt>
                <c:pt idx="6">
                  <c:v>5107</c:v>
                </c:pt>
                <c:pt idx="7">
                  <c:v>3818</c:v>
                </c:pt>
                <c:pt idx="8">
                  <c:v>2613</c:v>
                </c:pt>
                <c:pt idx="9">
                  <c:v>1417</c:v>
                </c:pt>
              </c:numCache>
            </c:numRef>
          </c:val>
        </c:ser>
        <c:ser>
          <c:idx val="3"/>
          <c:order val="3"/>
          <c:tx>
            <c:strRef>
              <c:f>'1.1.3 G3'!$T$18</c:f>
              <c:strCache>
                <c:ptCount val="1"/>
                <c:pt idx="0">
                  <c:v>Aportantes Mujeres</c:v>
                </c:pt>
              </c:strCache>
            </c:strRef>
          </c:tx>
          <c:spPr>
            <a:solidFill>
              <a:srgbClr val="00B0F0"/>
            </a:solidFill>
            <a:ln>
              <a:solidFill>
                <a:schemeClr val="tx1">
                  <a:lumMod val="75000"/>
                  <a:lumOff val="25000"/>
                </a:schemeClr>
              </a:solidFill>
            </a:ln>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'1.1.3.b'!$E$38:$N$38</c:f>
              <c:numCache>
                <c:formatCode>_ * #,##0_ ;_ * \-#,##0_ ;_ * "-"??_ ;_ @_ </c:formatCode>
                <c:ptCount val="10"/>
                <c:pt idx="0">
                  <c:v>9106</c:v>
                </c:pt>
                <c:pt idx="1">
                  <c:v>16098</c:v>
                </c:pt>
                <c:pt idx="2">
                  <c:v>14077</c:v>
                </c:pt>
                <c:pt idx="3">
                  <c:v>10910</c:v>
                </c:pt>
                <c:pt idx="4">
                  <c:v>8923</c:v>
                </c:pt>
                <c:pt idx="5">
                  <c:v>6496</c:v>
                </c:pt>
                <c:pt idx="6">
                  <c:v>4486</c:v>
                </c:pt>
                <c:pt idx="7">
                  <c:v>3741</c:v>
                </c:pt>
                <c:pt idx="8">
                  <c:v>1499</c:v>
                </c:pt>
                <c:pt idx="9">
                  <c:v>874</c:v>
                </c:pt>
              </c:numCache>
            </c:numRef>
          </c:val>
        </c:ser>
        <c:dLbls>
          <c:showLegendKey val="0"/>
          <c:showVal val="0"/>
          <c:showCatName val="0"/>
          <c:showSerName val="0"/>
          <c:showPercent val="0"/>
          <c:showBubbleSize val="0"/>
        </c:dLbls>
        <c:gapWidth val="75"/>
        <c:axId val="349197440"/>
        <c:axId val="349196880"/>
      </c:barChart>
      <c:lineChart>
        <c:grouping val="standard"/>
        <c:varyColors val="0"/>
        <c:ser>
          <c:idx val="0"/>
          <c:order val="0"/>
          <c:tx>
            <c:strRef>
              <c:f>'1.1.3 G3'!$T$19</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'1.1.3.c'!$E$38:$N$38</c:f>
              <c:numCache>
                <c:formatCode>_ * #,##0_ ;_ * \-#,##0_ ;_ * "-"??_ ;_ @_ </c:formatCode>
                <c:ptCount val="10"/>
                <c:pt idx="0">
                  <c:v>26041</c:v>
                </c:pt>
                <c:pt idx="1">
                  <c:v>36801</c:v>
                </c:pt>
                <c:pt idx="2">
                  <c:v>46846</c:v>
                </c:pt>
                <c:pt idx="3">
                  <c:v>56531</c:v>
                </c:pt>
                <c:pt idx="4">
                  <c:v>61629</c:v>
                </c:pt>
                <c:pt idx="5">
                  <c:v>68137</c:v>
                </c:pt>
                <c:pt idx="6">
                  <c:v>75145</c:v>
                </c:pt>
                <c:pt idx="7">
                  <c:v>77486</c:v>
                </c:pt>
                <c:pt idx="8">
                  <c:v>87205</c:v>
                </c:pt>
                <c:pt idx="9">
                  <c:v>68544</c:v>
                </c:pt>
              </c:numCache>
            </c:numRef>
          </c:val>
          <c:smooth val="0"/>
        </c:ser>
        <c:ser>
          <c:idx val="1"/>
          <c:order val="1"/>
          <c:tx>
            <c:strRef>
              <c:f>'1.1.3 G3'!$T$20</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'1.1.3.d'!$E$38:$N$38</c:f>
              <c:numCache>
                <c:formatCode>_ * #,##0_ ;_ * \-#,##0_ ;_ * "-"??_ ;_ @_ </c:formatCode>
                <c:ptCount val="10"/>
                <c:pt idx="0">
                  <c:v>24887</c:v>
                </c:pt>
                <c:pt idx="1">
                  <c:v>35219</c:v>
                </c:pt>
                <c:pt idx="2">
                  <c:v>42901</c:v>
                </c:pt>
                <c:pt idx="3">
                  <c:v>48708</c:v>
                </c:pt>
                <c:pt idx="4">
                  <c:v>48901</c:v>
                </c:pt>
                <c:pt idx="5">
                  <c:v>51946</c:v>
                </c:pt>
                <c:pt idx="6">
                  <c:v>49731</c:v>
                </c:pt>
                <c:pt idx="7">
                  <c:v>47489</c:v>
                </c:pt>
                <c:pt idx="8">
                  <c:v>44255</c:v>
                </c:pt>
                <c:pt idx="9">
                  <c:v>40355</c:v>
                </c:pt>
              </c:numCache>
            </c:numRef>
          </c:val>
          <c:smooth val="0"/>
        </c:ser>
        <c:dLbls>
          <c:showLegendKey val="0"/>
          <c:showVal val="0"/>
          <c:showCatName val="0"/>
          <c:showSerName val="0"/>
          <c:showPercent val="0"/>
          <c:showBubbleSize val="0"/>
        </c:dLbls>
        <c:marker val="1"/>
        <c:smooth val="0"/>
        <c:axId val="349195760"/>
        <c:axId val="349196320"/>
      </c:lineChart>
      <c:catAx>
        <c:axId val="349195760"/>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9196320"/>
        <c:crosses val="autoZero"/>
        <c:auto val="1"/>
        <c:lblAlgn val="ctr"/>
        <c:lblOffset val="100"/>
        <c:noMultiLvlLbl val="0"/>
      </c:catAx>
      <c:valAx>
        <c:axId val="349196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9195760"/>
        <c:crosses val="autoZero"/>
        <c:crossBetween val="between"/>
      </c:valAx>
      <c:valAx>
        <c:axId val="349196880"/>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9197440"/>
        <c:crosses val="max"/>
        <c:crossBetween val="between"/>
      </c:valAx>
      <c:catAx>
        <c:axId val="349197440"/>
        <c:scaling>
          <c:orientation val="minMax"/>
        </c:scaling>
        <c:delete val="1"/>
        <c:axPos val="b"/>
        <c:numFmt formatCode="General" sourceLinked="1"/>
        <c:majorTickMark val="out"/>
        <c:minorTickMark val="none"/>
        <c:tickLblPos val="none"/>
        <c:crossAx val="349196880"/>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G3'!$T$17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'1.1.3.a'!$E$23:$N$23</c:f>
              <c:numCache>
                <c:formatCode>_ * #,##0_ ;_ * \-#,##0_ ;_ * "-"??_ ;_ @_ </c:formatCode>
                <c:ptCount val="10"/>
                <c:pt idx="0">
                  <c:v>39091</c:v>
                </c:pt>
                <c:pt idx="1">
                  <c:v>53555</c:v>
                </c:pt>
                <c:pt idx="2">
                  <c:v>48426</c:v>
                </c:pt>
                <c:pt idx="3">
                  <c:v>42225</c:v>
                </c:pt>
                <c:pt idx="4">
                  <c:v>36211</c:v>
                </c:pt>
                <c:pt idx="5">
                  <c:v>27060</c:v>
                </c:pt>
                <c:pt idx="6">
                  <c:v>19289</c:v>
                </c:pt>
                <c:pt idx="7">
                  <c:v>14598</c:v>
                </c:pt>
                <c:pt idx="8">
                  <c:v>9917</c:v>
                </c:pt>
                <c:pt idx="9">
                  <c:v>3755</c:v>
                </c:pt>
              </c:numCache>
            </c:numRef>
          </c:val>
        </c:ser>
        <c:ser>
          <c:idx val="3"/>
          <c:order val="3"/>
          <c:tx>
            <c:strRef>
              <c:f>'1.1.3 G3'!$T$18</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'1.1.3.b'!$E$23:$N$23</c:f>
              <c:numCache>
                <c:formatCode>_ * #,##0_ ;_ * \-#,##0_ ;_ * "-"??_ ;_ @_ </c:formatCode>
                <c:ptCount val="10"/>
                <c:pt idx="0">
                  <c:v>23314</c:v>
                </c:pt>
                <c:pt idx="1">
                  <c:v>34785</c:v>
                </c:pt>
                <c:pt idx="2">
                  <c:v>30945</c:v>
                </c:pt>
                <c:pt idx="3">
                  <c:v>25718</c:v>
                </c:pt>
                <c:pt idx="4">
                  <c:v>20706</c:v>
                </c:pt>
                <c:pt idx="5">
                  <c:v>14563</c:v>
                </c:pt>
                <c:pt idx="6">
                  <c:v>9290</c:v>
                </c:pt>
                <c:pt idx="7">
                  <c:v>6219</c:v>
                </c:pt>
                <c:pt idx="8">
                  <c:v>2149</c:v>
                </c:pt>
                <c:pt idx="9">
                  <c:v>931</c:v>
                </c:pt>
              </c:numCache>
            </c:numRef>
          </c:val>
        </c:ser>
        <c:dLbls>
          <c:showLegendKey val="0"/>
          <c:showVal val="0"/>
          <c:showCatName val="0"/>
          <c:showSerName val="0"/>
          <c:showPercent val="0"/>
          <c:showBubbleSize val="0"/>
        </c:dLbls>
        <c:gapWidth val="75"/>
        <c:axId val="349203600"/>
        <c:axId val="349203040"/>
      </c:barChart>
      <c:lineChart>
        <c:grouping val="standard"/>
        <c:varyColors val="0"/>
        <c:ser>
          <c:idx val="0"/>
          <c:order val="0"/>
          <c:tx>
            <c:strRef>
              <c:f>'1.1.3 G3'!$T$19</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'1.1.3.c'!$E$23:$N$23</c:f>
              <c:numCache>
                <c:formatCode>_ * #,##0_ ;_ * \-#,##0_ ;_ * "-"??_ ;_ @_ </c:formatCode>
                <c:ptCount val="10"/>
                <c:pt idx="0">
                  <c:v>23232</c:v>
                </c:pt>
                <c:pt idx="1">
                  <c:v>28148</c:v>
                </c:pt>
                <c:pt idx="2">
                  <c:v>32920</c:v>
                </c:pt>
                <c:pt idx="3">
                  <c:v>37143</c:v>
                </c:pt>
                <c:pt idx="4">
                  <c:v>38982</c:v>
                </c:pt>
                <c:pt idx="5">
                  <c:v>39681</c:v>
                </c:pt>
                <c:pt idx="6">
                  <c:v>39602</c:v>
                </c:pt>
                <c:pt idx="7">
                  <c:v>39276</c:v>
                </c:pt>
                <c:pt idx="8">
                  <c:v>37958</c:v>
                </c:pt>
                <c:pt idx="9">
                  <c:v>35901</c:v>
                </c:pt>
              </c:numCache>
            </c:numRef>
          </c:val>
          <c:smooth val="0"/>
        </c:ser>
        <c:ser>
          <c:idx val="1"/>
          <c:order val="1"/>
          <c:tx>
            <c:strRef>
              <c:f>'1.1.3 G3'!$T$20</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'1.1.3.d'!$E$23:$N$23</c:f>
              <c:numCache>
                <c:formatCode>_ * #,##0_ ;_ * \-#,##0_ ;_ * "-"??_ ;_ @_ </c:formatCode>
                <c:ptCount val="10"/>
                <c:pt idx="0">
                  <c:v>19955</c:v>
                </c:pt>
                <c:pt idx="1">
                  <c:v>25052</c:v>
                </c:pt>
                <c:pt idx="2">
                  <c:v>28457</c:v>
                </c:pt>
                <c:pt idx="3">
                  <c:v>29277</c:v>
                </c:pt>
                <c:pt idx="4">
                  <c:v>29704</c:v>
                </c:pt>
                <c:pt idx="5">
                  <c:v>29087</c:v>
                </c:pt>
                <c:pt idx="6">
                  <c:v>27753</c:v>
                </c:pt>
                <c:pt idx="7">
                  <c:v>27595</c:v>
                </c:pt>
                <c:pt idx="8">
                  <c:v>30042</c:v>
                </c:pt>
                <c:pt idx="9">
                  <c:v>28821</c:v>
                </c:pt>
              </c:numCache>
            </c:numRef>
          </c:val>
          <c:smooth val="0"/>
        </c:ser>
        <c:dLbls>
          <c:showLegendKey val="0"/>
          <c:showVal val="0"/>
          <c:showCatName val="0"/>
          <c:showSerName val="0"/>
          <c:showPercent val="0"/>
          <c:showBubbleSize val="0"/>
        </c:dLbls>
        <c:marker val="1"/>
        <c:smooth val="0"/>
        <c:axId val="349201920"/>
        <c:axId val="349202480"/>
      </c:lineChart>
      <c:catAx>
        <c:axId val="349201920"/>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9202480"/>
        <c:crosses val="autoZero"/>
        <c:auto val="1"/>
        <c:lblAlgn val="ctr"/>
        <c:lblOffset val="100"/>
        <c:noMultiLvlLbl val="0"/>
      </c:catAx>
      <c:valAx>
        <c:axId val="349202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9201920"/>
        <c:crosses val="autoZero"/>
        <c:crossBetween val="between"/>
      </c:valAx>
      <c:valAx>
        <c:axId val="349203040"/>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9203600"/>
        <c:crosses val="max"/>
        <c:crossBetween val="between"/>
      </c:valAx>
      <c:catAx>
        <c:axId val="349203600"/>
        <c:scaling>
          <c:orientation val="minMax"/>
        </c:scaling>
        <c:delete val="1"/>
        <c:axPos val="b"/>
        <c:numFmt formatCode="General" sourceLinked="1"/>
        <c:majorTickMark val="out"/>
        <c:minorTickMark val="none"/>
        <c:tickLblPos val="none"/>
        <c:crossAx val="349203040"/>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G3'!$T$17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'1.1.3.a'!$E$28:$N$28</c:f>
              <c:numCache>
                <c:formatCode>_ * #,##0_ ;_ * \-#,##0_ ;_ * "-"??_ ;_ @_ </c:formatCode>
                <c:ptCount val="10"/>
                <c:pt idx="0">
                  <c:v>10716</c:v>
                </c:pt>
                <c:pt idx="1">
                  <c:v>23275</c:v>
                </c:pt>
                <c:pt idx="2">
                  <c:v>26713</c:v>
                </c:pt>
                <c:pt idx="3">
                  <c:v>24213</c:v>
                </c:pt>
                <c:pt idx="4">
                  <c:v>19087</c:v>
                </c:pt>
                <c:pt idx="5">
                  <c:v>14134</c:v>
                </c:pt>
                <c:pt idx="6">
                  <c:v>9999</c:v>
                </c:pt>
                <c:pt idx="7">
                  <c:v>7294</c:v>
                </c:pt>
                <c:pt idx="8">
                  <c:v>4385</c:v>
                </c:pt>
                <c:pt idx="9">
                  <c:v>1259</c:v>
                </c:pt>
              </c:numCache>
            </c:numRef>
          </c:val>
        </c:ser>
        <c:ser>
          <c:idx val="3"/>
          <c:order val="3"/>
          <c:tx>
            <c:strRef>
              <c:f>'1.1.3 G3'!$T$18</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'1.1.3.b'!$E$28:$N$28</c:f>
              <c:numCache>
                <c:formatCode>_ * #,##0_ ;_ * \-#,##0_ ;_ * "-"??_ ;_ @_ </c:formatCode>
                <c:ptCount val="10"/>
                <c:pt idx="0">
                  <c:v>5981</c:v>
                </c:pt>
                <c:pt idx="1">
                  <c:v>12689</c:v>
                </c:pt>
                <c:pt idx="2">
                  <c:v>13877</c:v>
                </c:pt>
                <c:pt idx="3">
                  <c:v>11966</c:v>
                </c:pt>
                <c:pt idx="4">
                  <c:v>9760</c:v>
                </c:pt>
                <c:pt idx="5">
                  <c:v>6174</c:v>
                </c:pt>
                <c:pt idx="6">
                  <c:v>3511</c:v>
                </c:pt>
                <c:pt idx="7">
                  <c:v>2434</c:v>
                </c:pt>
                <c:pt idx="8">
                  <c:v>871</c:v>
                </c:pt>
                <c:pt idx="9">
                  <c:v>412</c:v>
                </c:pt>
              </c:numCache>
            </c:numRef>
          </c:val>
        </c:ser>
        <c:dLbls>
          <c:showLegendKey val="0"/>
          <c:showVal val="0"/>
          <c:showCatName val="0"/>
          <c:showSerName val="0"/>
          <c:showPercent val="0"/>
          <c:showBubbleSize val="0"/>
        </c:dLbls>
        <c:gapWidth val="75"/>
        <c:axId val="349209760"/>
        <c:axId val="349209200"/>
      </c:barChart>
      <c:lineChart>
        <c:grouping val="standard"/>
        <c:varyColors val="0"/>
        <c:ser>
          <c:idx val="0"/>
          <c:order val="0"/>
          <c:tx>
            <c:strRef>
              <c:f>'1.1.3 G3'!$T$19</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'1.1.3.c'!$E$28:$N$28</c:f>
              <c:numCache>
                <c:formatCode>_ * #,##0_ ;_ * \-#,##0_ ;_ * "-"??_ ;_ @_ </c:formatCode>
                <c:ptCount val="10"/>
                <c:pt idx="0">
                  <c:v>37530</c:v>
                </c:pt>
                <c:pt idx="1">
                  <c:v>55995</c:v>
                </c:pt>
                <c:pt idx="2">
                  <c:v>70934</c:v>
                </c:pt>
                <c:pt idx="3">
                  <c:v>82790</c:v>
                </c:pt>
                <c:pt idx="4">
                  <c:v>89979</c:v>
                </c:pt>
                <c:pt idx="5">
                  <c:v>95995</c:v>
                </c:pt>
                <c:pt idx="6">
                  <c:v>96326</c:v>
                </c:pt>
                <c:pt idx="7">
                  <c:v>98125</c:v>
                </c:pt>
                <c:pt idx="8">
                  <c:v>97540</c:v>
                </c:pt>
                <c:pt idx="9">
                  <c:v>86494</c:v>
                </c:pt>
              </c:numCache>
            </c:numRef>
          </c:val>
          <c:smooth val="0"/>
        </c:ser>
        <c:ser>
          <c:idx val="1"/>
          <c:order val="1"/>
          <c:tx>
            <c:strRef>
              <c:f>'1.1.3 G3'!$T$20</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'1.1.3.d'!$E$28:$N$28</c:f>
              <c:numCache>
                <c:formatCode>_ * #,##0_ ;_ * \-#,##0_ ;_ * "-"??_ ;_ @_ </c:formatCode>
                <c:ptCount val="10"/>
                <c:pt idx="0">
                  <c:v>31839</c:v>
                </c:pt>
                <c:pt idx="1">
                  <c:v>45589</c:v>
                </c:pt>
                <c:pt idx="2">
                  <c:v>57337</c:v>
                </c:pt>
                <c:pt idx="3">
                  <c:v>68103</c:v>
                </c:pt>
                <c:pt idx="4">
                  <c:v>70661</c:v>
                </c:pt>
                <c:pt idx="5">
                  <c:v>78623</c:v>
                </c:pt>
                <c:pt idx="6">
                  <c:v>77141</c:v>
                </c:pt>
                <c:pt idx="7">
                  <c:v>68650</c:v>
                </c:pt>
                <c:pt idx="8">
                  <c:v>62100</c:v>
                </c:pt>
                <c:pt idx="9">
                  <c:v>55429</c:v>
                </c:pt>
              </c:numCache>
            </c:numRef>
          </c:val>
          <c:smooth val="0"/>
        </c:ser>
        <c:dLbls>
          <c:showLegendKey val="0"/>
          <c:showVal val="0"/>
          <c:showCatName val="0"/>
          <c:showSerName val="0"/>
          <c:showPercent val="0"/>
          <c:showBubbleSize val="0"/>
        </c:dLbls>
        <c:marker val="1"/>
        <c:smooth val="0"/>
        <c:axId val="349208080"/>
        <c:axId val="349208640"/>
      </c:lineChart>
      <c:catAx>
        <c:axId val="349208080"/>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9208640"/>
        <c:crosses val="autoZero"/>
        <c:auto val="1"/>
        <c:lblAlgn val="ctr"/>
        <c:lblOffset val="100"/>
        <c:noMultiLvlLbl val="0"/>
      </c:catAx>
      <c:valAx>
        <c:axId val="349208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9208080"/>
        <c:crosses val="autoZero"/>
        <c:crossBetween val="between"/>
      </c:valAx>
      <c:valAx>
        <c:axId val="349209200"/>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9209760"/>
        <c:crosses val="max"/>
        <c:crossBetween val="between"/>
      </c:valAx>
      <c:catAx>
        <c:axId val="349209760"/>
        <c:scaling>
          <c:orientation val="minMax"/>
        </c:scaling>
        <c:delete val="1"/>
        <c:axPos val="b"/>
        <c:numFmt formatCode="General" sourceLinked="1"/>
        <c:majorTickMark val="out"/>
        <c:minorTickMark val="none"/>
        <c:tickLblPos val="none"/>
        <c:crossAx val="349209200"/>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0000000000001" l="0.70000000000000095" r="0.70000000000000095" t="0.750000000000001"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G4'!$T$17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'1.1.3.a'!$E$31:$N$31</c:f>
              <c:numCache>
                <c:formatCode>_ * #,##0_ ;_ * \-#,##0_ ;_ * "-"??_ ;_ @_ </c:formatCode>
                <c:ptCount val="10"/>
                <c:pt idx="0">
                  <c:v>2809</c:v>
                </c:pt>
                <c:pt idx="1">
                  <c:v>5712</c:v>
                </c:pt>
                <c:pt idx="2">
                  <c:v>7010</c:v>
                </c:pt>
                <c:pt idx="3">
                  <c:v>7030</c:v>
                </c:pt>
                <c:pt idx="4">
                  <c:v>6951</c:v>
                </c:pt>
                <c:pt idx="5">
                  <c:v>5951</c:v>
                </c:pt>
                <c:pt idx="6">
                  <c:v>4978</c:v>
                </c:pt>
                <c:pt idx="7">
                  <c:v>4327</c:v>
                </c:pt>
                <c:pt idx="8">
                  <c:v>3333</c:v>
                </c:pt>
                <c:pt idx="9">
                  <c:v>2619</c:v>
                </c:pt>
              </c:numCache>
            </c:numRef>
          </c:val>
        </c:ser>
        <c:ser>
          <c:idx val="3"/>
          <c:order val="3"/>
          <c:tx>
            <c:strRef>
              <c:f>'1.1.3 G4'!$T$18</c:f>
              <c:strCache>
                <c:ptCount val="1"/>
                <c:pt idx="0">
                  <c:v>Aportantes Mujeres</c:v>
                </c:pt>
              </c:strCache>
            </c:strRef>
          </c:tx>
          <c:spPr>
            <a:solidFill>
              <a:srgbClr val="00B0F0"/>
            </a:solidFill>
            <a:ln>
              <a:solidFill>
                <a:schemeClr val="tx1">
                  <a:lumMod val="75000"/>
                  <a:lumOff val="25000"/>
                </a:schemeClr>
              </a:solidFill>
            </a:ln>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'1.1.3.b'!$E$31:$N$31</c:f>
              <c:numCache>
                <c:formatCode>_ * #,##0_ ;_ * \-#,##0_ ;_ * "-"??_ ;_ @_ </c:formatCode>
                <c:ptCount val="10"/>
                <c:pt idx="0">
                  <c:v>7391</c:v>
                </c:pt>
                <c:pt idx="1">
                  <c:v>14346</c:v>
                </c:pt>
                <c:pt idx="2">
                  <c:v>15523</c:v>
                </c:pt>
                <c:pt idx="3">
                  <c:v>14336</c:v>
                </c:pt>
                <c:pt idx="4">
                  <c:v>14445</c:v>
                </c:pt>
                <c:pt idx="5">
                  <c:v>12308</c:v>
                </c:pt>
                <c:pt idx="6">
                  <c:v>9669</c:v>
                </c:pt>
                <c:pt idx="7">
                  <c:v>7979</c:v>
                </c:pt>
                <c:pt idx="8">
                  <c:v>4167</c:v>
                </c:pt>
                <c:pt idx="9">
                  <c:v>2675</c:v>
                </c:pt>
              </c:numCache>
            </c:numRef>
          </c:val>
        </c:ser>
        <c:dLbls>
          <c:showLegendKey val="0"/>
          <c:showVal val="0"/>
          <c:showCatName val="0"/>
          <c:showSerName val="0"/>
          <c:showPercent val="0"/>
          <c:showBubbleSize val="0"/>
        </c:dLbls>
        <c:gapWidth val="75"/>
        <c:axId val="349215920"/>
        <c:axId val="349215360"/>
      </c:barChart>
      <c:lineChart>
        <c:grouping val="standard"/>
        <c:varyColors val="0"/>
        <c:ser>
          <c:idx val="0"/>
          <c:order val="0"/>
          <c:tx>
            <c:strRef>
              <c:f>'1.1.3 G4'!$T$19</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'1.1.3.c'!$E$31:$N$31</c:f>
              <c:numCache>
                <c:formatCode>_ * #,##0_ ;_ * \-#,##0_ ;_ * "-"??_ ;_ @_ </c:formatCode>
                <c:ptCount val="10"/>
                <c:pt idx="0">
                  <c:v>18275</c:v>
                </c:pt>
                <c:pt idx="1">
                  <c:v>20339</c:v>
                </c:pt>
                <c:pt idx="2">
                  <c:v>22765</c:v>
                </c:pt>
                <c:pt idx="3">
                  <c:v>25274</c:v>
                </c:pt>
                <c:pt idx="4">
                  <c:v>28371</c:v>
                </c:pt>
                <c:pt idx="5">
                  <c:v>31684</c:v>
                </c:pt>
                <c:pt idx="6">
                  <c:v>33911</c:v>
                </c:pt>
                <c:pt idx="7">
                  <c:v>36791</c:v>
                </c:pt>
                <c:pt idx="8">
                  <c:v>39274</c:v>
                </c:pt>
                <c:pt idx="9">
                  <c:v>37217</c:v>
                </c:pt>
              </c:numCache>
            </c:numRef>
          </c:val>
          <c:smooth val="0"/>
        </c:ser>
        <c:ser>
          <c:idx val="1"/>
          <c:order val="1"/>
          <c:tx>
            <c:strRef>
              <c:f>'1.1.3 G4'!$T$20</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'1.1.3.d'!$E$31:$N$31</c:f>
              <c:numCache>
                <c:formatCode>_ * #,##0_ ;_ * \-#,##0_ ;_ * "-"??_ ;_ @_ </c:formatCode>
                <c:ptCount val="10"/>
                <c:pt idx="0">
                  <c:v>15491</c:v>
                </c:pt>
                <c:pt idx="1">
                  <c:v>17855</c:v>
                </c:pt>
                <c:pt idx="2">
                  <c:v>19598</c:v>
                </c:pt>
                <c:pt idx="3">
                  <c:v>21185</c:v>
                </c:pt>
                <c:pt idx="4">
                  <c:v>23861</c:v>
                </c:pt>
                <c:pt idx="5">
                  <c:v>26360</c:v>
                </c:pt>
                <c:pt idx="6">
                  <c:v>28290</c:v>
                </c:pt>
                <c:pt idx="7">
                  <c:v>30717</c:v>
                </c:pt>
                <c:pt idx="8">
                  <c:v>33599</c:v>
                </c:pt>
                <c:pt idx="9">
                  <c:v>29667</c:v>
                </c:pt>
              </c:numCache>
            </c:numRef>
          </c:val>
          <c:smooth val="0"/>
        </c:ser>
        <c:dLbls>
          <c:showLegendKey val="0"/>
          <c:showVal val="0"/>
          <c:showCatName val="0"/>
          <c:showSerName val="0"/>
          <c:showPercent val="0"/>
          <c:showBubbleSize val="0"/>
        </c:dLbls>
        <c:marker val="1"/>
        <c:smooth val="0"/>
        <c:axId val="349214240"/>
        <c:axId val="349214800"/>
      </c:lineChart>
      <c:catAx>
        <c:axId val="349214240"/>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49214800"/>
        <c:crosses val="autoZero"/>
        <c:auto val="1"/>
        <c:lblAlgn val="ctr"/>
        <c:lblOffset val="100"/>
        <c:noMultiLvlLbl val="0"/>
      </c:catAx>
      <c:valAx>
        <c:axId val="349214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9214240"/>
        <c:crosses val="autoZero"/>
        <c:crossBetween val="between"/>
      </c:valAx>
      <c:valAx>
        <c:axId val="349215360"/>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49215920"/>
        <c:crosses val="max"/>
        <c:crossBetween val="between"/>
      </c:valAx>
      <c:catAx>
        <c:axId val="349215920"/>
        <c:scaling>
          <c:orientation val="minMax"/>
        </c:scaling>
        <c:delete val="1"/>
        <c:axPos val="b"/>
        <c:numFmt formatCode="General" sourceLinked="1"/>
        <c:majorTickMark val="out"/>
        <c:minorTickMark val="none"/>
        <c:tickLblPos val="none"/>
        <c:crossAx val="349215360"/>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G4'!$T$17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'1.1.3.a'!$E$36:$N$36</c:f>
              <c:numCache>
                <c:formatCode>_ * #,##0_ ;_ * \-#,##0_ ;_ * "-"??_ ;_ @_ </c:formatCode>
                <c:ptCount val="10"/>
                <c:pt idx="0">
                  <c:v>4204</c:v>
                </c:pt>
                <c:pt idx="1">
                  <c:v>11032</c:v>
                </c:pt>
                <c:pt idx="2">
                  <c:v>13390</c:v>
                </c:pt>
                <c:pt idx="3">
                  <c:v>12877</c:v>
                </c:pt>
                <c:pt idx="4">
                  <c:v>10880</c:v>
                </c:pt>
                <c:pt idx="5">
                  <c:v>8299</c:v>
                </c:pt>
                <c:pt idx="6">
                  <c:v>6656</c:v>
                </c:pt>
                <c:pt idx="7">
                  <c:v>4807</c:v>
                </c:pt>
                <c:pt idx="8">
                  <c:v>3598</c:v>
                </c:pt>
                <c:pt idx="9">
                  <c:v>1670</c:v>
                </c:pt>
              </c:numCache>
            </c:numRef>
          </c:val>
        </c:ser>
        <c:ser>
          <c:idx val="3"/>
          <c:order val="3"/>
          <c:tx>
            <c:strRef>
              <c:f>'1.1.3 G4'!$T$18</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'1.1.3.b'!$E$36:$N$36</c:f>
              <c:numCache>
                <c:formatCode>_ * #,##0_ ;_ * \-#,##0_ ;_ * "-"??_ ;_ @_ </c:formatCode>
                <c:ptCount val="10"/>
                <c:pt idx="0">
                  <c:v>8593</c:v>
                </c:pt>
                <c:pt idx="1">
                  <c:v>27974</c:v>
                </c:pt>
                <c:pt idx="2">
                  <c:v>35497</c:v>
                </c:pt>
                <c:pt idx="3">
                  <c:v>35162</c:v>
                </c:pt>
                <c:pt idx="4">
                  <c:v>31453</c:v>
                </c:pt>
                <c:pt idx="5">
                  <c:v>25000</c:v>
                </c:pt>
                <c:pt idx="6">
                  <c:v>20101</c:v>
                </c:pt>
                <c:pt idx="7">
                  <c:v>16019</c:v>
                </c:pt>
                <c:pt idx="8">
                  <c:v>6834</c:v>
                </c:pt>
                <c:pt idx="9">
                  <c:v>2789</c:v>
                </c:pt>
              </c:numCache>
            </c:numRef>
          </c:val>
        </c:ser>
        <c:dLbls>
          <c:showLegendKey val="0"/>
          <c:showVal val="0"/>
          <c:showCatName val="0"/>
          <c:showSerName val="0"/>
          <c:showPercent val="0"/>
          <c:showBubbleSize val="0"/>
        </c:dLbls>
        <c:gapWidth val="75"/>
        <c:axId val="350435904"/>
        <c:axId val="350435344"/>
      </c:barChart>
      <c:lineChart>
        <c:grouping val="standard"/>
        <c:varyColors val="0"/>
        <c:ser>
          <c:idx val="0"/>
          <c:order val="0"/>
          <c:tx>
            <c:strRef>
              <c:f>'1.1.3 G4'!$T$19</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'1.1.3.c'!$E$36:$N$36</c:f>
              <c:numCache>
                <c:formatCode>_ * #,##0_ ;_ * \-#,##0_ ;_ * "-"??_ ;_ @_ </c:formatCode>
                <c:ptCount val="10"/>
                <c:pt idx="0">
                  <c:v>27955</c:v>
                </c:pt>
                <c:pt idx="1">
                  <c:v>34239</c:v>
                </c:pt>
                <c:pt idx="2">
                  <c:v>40599</c:v>
                </c:pt>
                <c:pt idx="3">
                  <c:v>46420</c:v>
                </c:pt>
                <c:pt idx="4">
                  <c:v>49855</c:v>
                </c:pt>
                <c:pt idx="5">
                  <c:v>53275</c:v>
                </c:pt>
                <c:pt idx="6">
                  <c:v>58159</c:v>
                </c:pt>
                <c:pt idx="7">
                  <c:v>60186</c:v>
                </c:pt>
                <c:pt idx="8">
                  <c:v>62625</c:v>
                </c:pt>
                <c:pt idx="9">
                  <c:v>62050</c:v>
                </c:pt>
              </c:numCache>
            </c:numRef>
          </c:val>
          <c:smooth val="0"/>
        </c:ser>
        <c:ser>
          <c:idx val="1"/>
          <c:order val="1"/>
          <c:tx>
            <c:strRef>
              <c:f>'1.1.3 G4'!$T$24</c:f>
              <c:strCache>
                <c:ptCount val="1"/>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'1.1.3.d'!$E$36:$N$36</c:f>
              <c:numCache>
                <c:formatCode>_ * #,##0_ ;_ * \-#,##0_ ;_ * "-"??_ ;_ @_ </c:formatCode>
                <c:ptCount val="10"/>
                <c:pt idx="0">
                  <c:v>26403</c:v>
                </c:pt>
                <c:pt idx="1">
                  <c:v>31358</c:v>
                </c:pt>
                <c:pt idx="2">
                  <c:v>35061</c:v>
                </c:pt>
                <c:pt idx="3">
                  <c:v>36927</c:v>
                </c:pt>
                <c:pt idx="4">
                  <c:v>38284</c:v>
                </c:pt>
                <c:pt idx="5">
                  <c:v>40231</c:v>
                </c:pt>
                <c:pt idx="6">
                  <c:v>42366</c:v>
                </c:pt>
                <c:pt idx="7">
                  <c:v>43798</c:v>
                </c:pt>
                <c:pt idx="8">
                  <c:v>44932</c:v>
                </c:pt>
                <c:pt idx="9">
                  <c:v>39095</c:v>
                </c:pt>
              </c:numCache>
            </c:numRef>
          </c:val>
          <c:smooth val="0"/>
        </c:ser>
        <c:dLbls>
          <c:showLegendKey val="0"/>
          <c:showVal val="0"/>
          <c:showCatName val="0"/>
          <c:showSerName val="0"/>
          <c:showPercent val="0"/>
          <c:showBubbleSize val="0"/>
        </c:dLbls>
        <c:marker val="1"/>
        <c:smooth val="0"/>
        <c:axId val="350434224"/>
        <c:axId val="350434784"/>
      </c:lineChart>
      <c:catAx>
        <c:axId val="350434224"/>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50434784"/>
        <c:crosses val="autoZero"/>
        <c:auto val="1"/>
        <c:lblAlgn val="ctr"/>
        <c:lblOffset val="100"/>
        <c:noMultiLvlLbl val="0"/>
      </c:catAx>
      <c:valAx>
        <c:axId val="350434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0434224"/>
        <c:crosses val="autoZero"/>
        <c:crossBetween val="between"/>
      </c:valAx>
      <c:valAx>
        <c:axId val="350435344"/>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0435904"/>
        <c:crosses val="max"/>
        <c:crossBetween val="between"/>
      </c:valAx>
      <c:catAx>
        <c:axId val="350435904"/>
        <c:scaling>
          <c:orientation val="minMax"/>
        </c:scaling>
        <c:delete val="1"/>
        <c:axPos val="b"/>
        <c:numFmt formatCode="General" sourceLinked="1"/>
        <c:majorTickMark val="out"/>
        <c:minorTickMark val="none"/>
        <c:tickLblPos val="none"/>
        <c:crossAx val="350435344"/>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G4'!$T$17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'1.1.3.a'!$E$37:$N$37</c:f>
              <c:numCache>
                <c:formatCode>_ * #,##0_ ;_ * \-#,##0_ ;_ * "-"??_ ;_ @_ </c:formatCode>
                <c:ptCount val="10"/>
                <c:pt idx="0">
                  <c:v>5764</c:v>
                </c:pt>
                <c:pt idx="1">
                  <c:v>7652</c:v>
                </c:pt>
                <c:pt idx="2">
                  <c:v>7817</c:v>
                </c:pt>
                <c:pt idx="3">
                  <c:v>7786</c:v>
                </c:pt>
                <c:pt idx="4">
                  <c:v>6668</c:v>
                </c:pt>
                <c:pt idx="5">
                  <c:v>4635</c:v>
                </c:pt>
                <c:pt idx="6">
                  <c:v>3500</c:v>
                </c:pt>
                <c:pt idx="7">
                  <c:v>2755</c:v>
                </c:pt>
                <c:pt idx="8">
                  <c:v>2058</c:v>
                </c:pt>
                <c:pt idx="9">
                  <c:v>1090</c:v>
                </c:pt>
              </c:numCache>
            </c:numRef>
          </c:val>
        </c:ser>
        <c:ser>
          <c:idx val="3"/>
          <c:order val="3"/>
          <c:tx>
            <c:strRef>
              <c:f>'1.1.3 G4'!$T$18</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'1.1.3.b'!$E$37:$N$37</c:f>
              <c:numCache>
                <c:formatCode>_ * #,##0_ ;_ * \-#,##0_ ;_ * "-"??_ ;_ @_ </c:formatCode>
                <c:ptCount val="10"/>
                <c:pt idx="0">
                  <c:v>3898</c:v>
                </c:pt>
                <c:pt idx="1">
                  <c:v>5678</c:v>
                </c:pt>
                <c:pt idx="2">
                  <c:v>5788</c:v>
                </c:pt>
                <c:pt idx="3">
                  <c:v>5436</c:v>
                </c:pt>
                <c:pt idx="4">
                  <c:v>4343</c:v>
                </c:pt>
                <c:pt idx="5">
                  <c:v>2684</c:v>
                </c:pt>
                <c:pt idx="6">
                  <c:v>1732</c:v>
                </c:pt>
                <c:pt idx="7">
                  <c:v>1281</c:v>
                </c:pt>
                <c:pt idx="8">
                  <c:v>624</c:v>
                </c:pt>
                <c:pt idx="9">
                  <c:v>319</c:v>
                </c:pt>
              </c:numCache>
            </c:numRef>
          </c:val>
        </c:ser>
        <c:dLbls>
          <c:showLegendKey val="0"/>
          <c:showVal val="0"/>
          <c:showCatName val="0"/>
          <c:showSerName val="0"/>
          <c:showPercent val="0"/>
          <c:showBubbleSize val="0"/>
        </c:dLbls>
        <c:gapWidth val="75"/>
        <c:axId val="350442064"/>
        <c:axId val="350441504"/>
      </c:barChart>
      <c:lineChart>
        <c:grouping val="standard"/>
        <c:varyColors val="0"/>
        <c:ser>
          <c:idx val="0"/>
          <c:order val="0"/>
          <c:tx>
            <c:strRef>
              <c:f>'1.1.3 G4'!$T$19</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'1.1.3.c'!$E$37:$N$37</c:f>
              <c:numCache>
                <c:formatCode>_ * #,##0_ ;_ * \-#,##0_ ;_ * "-"??_ ;_ @_ </c:formatCode>
                <c:ptCount val="10"/>
                <c:pt idx="0">
                  <c:v>18171</c:v>
                </c:pt>
                <c:pt idx="1">
                  <c:v>26971</c:v>
                </c:pt>
                <c:pt idx="2">
                  <c:v>33628</c:v>
                </c:pt>
                <c:pt idx="3">
                  <c:v>40626</c:v>
                </c:pt>
                <c:pt idx="4">
                  <c:v>45669</c:v>
                </c:pt>
                <c:pt idx="5">
                  <c:v>45907</c:v>
                </c:pt>
                <c:pt idx="6">
                  <c:v>49691</c:v>
                </c:pt>
                <c:pt idx="7">
                  <c:v>49233</c:v>
                </c:pt>
                <c:pt idx="8">
                  <c:v>52338</c:v>
                </c:pt>
                <c:pt idx="9">
                  <c:v>45576</c:v>
                </c:pt>
              </c:numCache>
            </c:numRef>
          </c:val>
          <c:smooth val="0"/>
        </c:ser>
        <c:ser>
          <c:idx val="1"/>
          <c:order val="1"/>
          <c:tx>
            <c:strRef>
              <c:f>'1.1.3 G4'!$T$20</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'1.1.3.d'!$E$37:$N$37</c:f>
              <c:numCache>
                <c:formatCode>_ * #,##0_ ;_ * \-#,##0_ ;_ * "-"??_ ;_ @_ </c:formatCode>
                <c:ptCount val="10"/>
                <c:pt idx="0">
                  <c:v>16348</c:v>
                </c:pt>
                <c:pt idx="1">
                  <c:v>23843</c:v>
                </c:pt>
                <c:pt idx="2">
                  <c:v>30499</c:v>
                </c:pt>
                <c:pt idx="3">
                  <c:v>35214</c:v>
                </c:pt>
                <c:pt idx="4">
                  <c:v>37172</c:v>
                </c:pt>
                <c:pt idx="5">
                  <c:v>35557</c:v>
                </c:pt>
                <c:pt idx="6">
                  <c:v>36827</c:v>
                </c:pt>
                <c:pt idx="7">
                  <c:v>36346</c:v>
                </c:pt>
                <c:pt idx="8">
                  <c:v>38969</c:v>
                </c:pt>
                <c:pt idx="9">
                  <c:v>33368</c:v>
                </c:pt>
              </c:numCache>
            </c:numRef>
          </c:val>
          <c:smooth val="0"/>
        </c:ser>
        <c:dLbls>
          <c:showLegendKey val="0"/>
          <c:showVal val="0"/>
          <c:showCatName val="0"/>
          <c:showSerName val="0"/>
          <c:showPercent val="0"/>
          <c:showBubbleSize val="0"/>
        </c:dLbls>
        <c:marker val="1"/>
        <c:smooth val="0"/>
        <c:axId val="350440384"/>
        <c:axId val="350440944"/>
      </c:lineChart>
      <c:catAx>
        <c:axId val="350440384"/>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50440944"/>
        <c:crosses val="autoZero"/>
        <c:auto val="1"/>
        <c:lblAlgn val="ctr"/>
        <c:lblOffset val="100"/>
        <c:noMultiLvlLbl val="0"/>
      </c:catAx>
      <c:valAx>
        <c:axId val="350440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0440384"/>
        <c:crosses val="autoZero"/>
        <c:crossBetween val="between"/>
      </c:valAx>
      <c:valAx>
        <c:axId val="350441504"/>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0442064"/>
        <c:crosses val="max"/>
        <c:crossBetween val="between"/>
      </c:valAx>
      <c:catAx>
        <c:axId val="350442064"/>
        <c:scaling>
          <c:orientation val="minMax"/>
        </c:scaling>
        <c:delete val="1"/>
        <c:axPos val="b"/>
        <c:numFmt formatCode="General" sourceLinked="1"/>
        <c:majorTickMark val="out"/>
        <c:minorTickMark val="none"/>
        <c:tickLblPos val="none"/>
        <c:crossAx val="350441504"/>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0000000000001" l="0.70000000000000095" r="0.70000000000000095"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816850213311"/>
          <c:y val="7.3787897255877102E-2"/>
          <c:w val="0.79093487025461995"/>
          <c:h val="0.74291671745366195"/>
        </c:manualLayout>
      </c:layout>
      <c:barChart>
        <c:barDir val="col"/>
        <c:grouping val="stacked"/>
        <c:varyColors val="0"/>
        <c:ser>
          <c:idx val="0"/>
          <c:order val="0"/>
          <c:tx>
            <c:v>Demora en el pago hasta 12 meses</c:v>
          </c:tx>
          <c:spPr>
            <a:solidFill>
              <a:srgbClr val="0070C0"/>
            </a:solidFill>
            <a:ln>
              <a:solidFill>
                <a:schemeClr val="tx1"/>
              </a:solidFill>
            </a:ln>
            <a:effectLst/>
          </c:spPr>
          <c:invertIfNegative val="0"/>
          <c:cat>
            <c:numLit>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Lit>
          </c:cat>
          <c:val>
            <c:numLit>
              <c:formatCode>General</c:formatCode>
              <c:ptCount val="20"/>
              <c:pt idx="0">
                <c:v>28538</c:v>
              </c:pt>
              <c:pt idx="1">
                <c:v>31115.083333333328</c:v>
              </c:pt>
              <c:pt idx="2">
                <c:v>35294.25</c:v>
              </c:pt>
              <c:pt idx="3">
                <c:v>39599.25</c:v>
              </c:pt>
              <c:pt idx="4">
                <c:v>41150.666666666657</c:v>
              </c:pt>
              <c:pt idx="5">
                <c:v>52360.75</c:v>
              </c:pt>
              <c:pt idx="6">
                <c:v>69234.25</c:v>
              </c:pt>
              <c:pt idx="7">
                <c:v>137029.25</c:v>
              </c:pt>
              <c:pt idx="8">
                <c:v>198205.75</c:v>
              </c:pt>
              <c:pt idx="9">
                <c:v>237396.08333333331</c:v>
              </c:pt>
              <c:pt idx="10">
                <c:v>270727.5</c:v>
              </c:pt>
              <c:pt idx="11">
                <c:v>317558.75</c:v>
              </c:pt>
              <c:pt idx="12">
                <c:v>325861.25</c:v>
              </c:pt>
              <c:pt idx="13">
                <c:v>340917.16666666669</c:v>
              </c:pt>
              <c:pt idx="14">
                <c:v>392692.08333333331</c:v>
              </c:pt>
              <c:pt idx="15">
                <c:v>420808.5</c:v>
              </c:pt>
              <c:pt idx="16">
                <c:v>414494.5</c:v>
              </c:pt>
              <c:pt idx="17">
                <c:v>425359.83333333331</c:v>
              </c:pt>
              <c:pt idx="18">
                <c:v>440795.33333333331</c:v>
              </c:pt>
              <c:pt idx="19">
                <c:v>456777.25</c:v>
              </c:pt>
            </c:numLit>
          </c:val>
        </c:ser>
        <c:ser>
          <c:idx val="1"/>
          <c:order val="1"/>
          <c:tx>
            <c:v>Demora en el pago más de 12 meses</c:v>
          </c:tx>
          <c:spPr>
            <a:solidFill>
              <a:srgbClr val="00B0F0"/>
            </a:solidFill>
            <a:ln>
              <a:solidFill>
                <a:schemeClr val="tx1"/>
              </a:solidFill>
            </a:ln>
            <a:effectLst/>
          </c:spPr>
          <c:invertIfNegative val="0"/>
          <c:cat>
            <c:numLit>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Lit>
          </c:cat>
          <c:val>
            <c:numLit>
              <c:formatCode>General</c:formatCode>
              <c:ptCount val="20"/>
              <c:pt idx="0">
                <c:v>29982</c:v>
              </c:pt>
              <c:pt idx="1">
                <c:v>150113.75</c:v>
              </c:pt>
              <c:pt idx="2">
                <c:v>184316</c:v>
              </c:pt>
              <c:pt idx="3">
                <c:v>136191.16666666669</c:v>
              </c:pt>
              <c:pt idx="4">
                <c:v>90093.083333333343</c:v>
              </c:pt>
              <c:pt idx="5">
                <c:v>41411.083333333328</c:v>
              </c:pt>
              <c:pt idx="6">
                <c:v>38837.666666666657</c:v>
              </c:pt>
              <c:pt idx="7">
                <c:v>65955.083333333343</c:v>
              </c:pt>
              <c:pt idx="8">
                <c:v>80338.833333333314</c:v>
              </c:pt>
              <c:pt idx="9">
                <c:v>86253.749999999971</c:v>
              </c:pt>
              <c:pt idx="10">
                <c:v>85820.583333333314</c:v>
              </c:pt>
              <c:pt idx="11">
                <c:v>62488.25</c:v>
              </c:pt>
              <c:pt idx="12">
                <c:v>48687</c:v>
              </c:pt>
              <c:pt idx="13">
                <c:v>32787.333333333307</c:v>
              </c:pt>
              <c:pt idx="14">
                <c:v>14624</c:v>
              </c:pt>
              <c:pt idx="15">
                <c:v>8344.0833333333121</c:v>
              </c:pt>
              <c:pt idx="16">
                <c:v>10323</c:v>
              </c:pt>
              <c:pt idx="17">
                <c:v>9559.5</c:v>
              </c:pt>
              <c:pt idx="18">
                <c:v>7065.1666666666879</c:v>
              </c:pt>
              <c:pt idx="19">
                <c:v>2398.3333333333148</c:v>
              </c:pt>
            </c:numLit>
          </c:val>
        </c:ser>
        <c:dLbls>
          <c:showLegendKey val="0"/>
          <c:showVal val="0"/>
          <c:showCatName val="0"/>
          <c:showSerName val="0"/>
          <c:showPercent val="0"/>
          <c:showBubbleSize val="0"/>
        </c:dLbls>
        <c:gapWidth val="25"/>
        <c:overlap val="100"/>
        <c:axId val="343467024"/>
        <c:axId val="343467584"/>
      </c:barChart>
      <c:catAx>
        <c:axId val="343467024"/>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 devengado</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3467584"/>
        <c:crosses val="autoZero"/>
        <c:auto val="1"/>
        <c:lblAlgn val="ctr"/>
        <c:lblOffset val="100"/>
        <c:noMultiLvlLbl val="0"/>
      </c:catAx>
      <c:valAx>
        <c:axId val="343467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Aportantes</a:t>
                </a:r>
              </a:p>
            </c:rich>
          </c:tx>
          <c:layout>
            <c:manualLayout>
              <c:xMode val="edge"/>
              <c:yMode val="edge"/>
              <c:x val="8.8804105672358E-3"/>
              <c:y val="0.191859534799529"/>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3467024"/>
        <c:crosses val="autoZero"/>
        <c:crossBetween val="between"/>
      </c:valAx>
      <c:spPr>
        <a:noFill/>
        <a:ln>
          <a:noFill/>
        </a:ln>
        <a:effectLst/>
      </c:spPr>
    </c:plotArea>
    <c:legend>
      <c:legendPos val="t"/>
      <c:layout>
        <c:manualLayout>
          <c:xMode val="edge"/>
          <c:yMode val="edge"/>
          <c:x val="0.17269745920935101"/>
          <c:y val="7.8431372549019607E-2"/>
          <c:w val="0.377772005303461"/>
          <c:h val="0.170768757353607"/>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G4'!$T$17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'1.1.3.a'!$E$25:$N$25</c:f>
              <c:numCache>
                <c:formatCode>_ * #,##0_ ;_ * \-#,##0_ ;_ * "-"??_ ;_ @_ </c:formatCode>
                <c:ptCount val="10"/>
                <c:pt idx="0">
                  <c:v>6905</c:v>
                </c:pt>
                <c:pt idx="1">
                  <c:v>12384</c:v>
                </c:pt>
                <c:pt idx="2">
                  <c:v>15149</c:v>
                </c:pt>
                <c:pt idx="3">
                  <c:v>16664</c:v>
                </c:pt>
                <c:pt idx="4">
                  <c:v>17792</c:v>
                </c:pt>
                <c:pt idx="5">
                  <c:v>16294</c:v>
                </c:pt>
                <c:pt idx="6">
                  <c:v>14828</c:v>
                </c:pt>
                <c:pt idx="7">
                  <c:v>14177</c:v>
                </c:pt>
                <c:pt idx="8">
                  <c:v>12093</c:v>
                </c:pt>
                <c:pt idx="9">
                  <c:v>7862</c:v>
                </c:pt>
              </c:numCache>
            </c:numRef>
          </c:val>
        </c:ser>
        <c:ser>
          <c:idx val="3"/>
          <c:order val="3"/>
          <c:tx>
            <c:strRef>
              <c:f>'1.1.3 G4'!$T$18</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'1.1.3.b'!$E$25:$N$25</c:f>
              <c:numCache>
                <c:formatCode>_ * #,##0_ ;_ * \-#,##0_ ;_ * "-"??_ ;_ @_ </c:formatCode>
                <c:ptCount val="10"/>
                <c:pt idx="0">
                  <c:v>5969</c:v>
                </c:pt>
                <c:pt idx="1">
                  <c:v>12701</c:v>
                </c:pt>
                <c:pt idx="2">
                  <c:v>15365</c:v>
                </c:pt>
                <c:pt idx="3">
                  <c:v>16088</c:v>
                </c:pt>
                <c:pt idx="4">
                  <c:v>16174</c:v>
                </c:pt>
                <c:pt idx="5">
                  <c:v>14415</c:v>
                </c:pt>
                <c:pt idx="6">
                  <c:v>12271</c:v>
                </c:pt>
                <c:pt idx="7">
                  <c:v>11050</c:v>
                </c:pt>
                <c:pt idx="8">
                  <c:v>5825</c:v>
                </c:pt>
                <c:pt idx="9">
                  <c:v>3764</c:v>
                </c:pt>
              </c:numCache>
            </c:numRef>
          </c:val>
        </c:ser>
        <c:dLbls>
          <c:showLegendKey val="0"/>
          <c:showVal val="0"/>
          <c:showCatName val="0"/>
          <c:showSerName val="0"/>
          <c:showPercent val="0"/>
          <c:showBubbleSize val="0"/>
        </c:dLbls>
        <c:gapWidth val="75"/>
        <c:axId val="350448224"/>
        <c:axId val="350447664"/>
      </c:barChart>
      <c:lineChart>
        <c:grouping val="standard"/>
        <c:varyColors val="0"/>
        <c:ser>
          <c:idx val="0"/>
          <c:order val="0"/>
          <c:tx>
            <c:strRef>
              <c:f>'1.1.3 G4'!$T$20</c:f>
              <c:strCache>
                <c:ptCount val="1"/>
                <c:pt idx="0">
                  <c:v>Sal. Prom. Mujeres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'1.1.3.d'!$E$25:$N$25</c:f>
              <c:numCache>
                <c:formatCode>_ * #,##0_ ;_ * \-#,##0_ ;_ * "-"??_ ;_ @_ </c:formatCode>
                <c:ptCount val="10"/>
                <c:pt idx="0">
                  <c:v>21773</c:v>
                </c:pt>
                <c:pt idx="1">
                  <c:v>28954</c:v>
                </c:pt>
                <c:pt idx="2">
                  <c:v>34760</c:v>
                </c:pt>
                <c:pt idx="3">
                  <c:v>37358</c:v>
                </c:pt>
                <c:pt idx="4">
                  <c:v>39952</c:v>
                </c:pt>
                <c:pt idx="5">
                  <c:v>41568</c:v>
                </c:pt>
                <c:pt idx="6">
                  <c:v>43187</c:v>
                </c:pt>
                <c:pt idx="7">
                  <c:v>45888</c:v>
                </c:pt>
                <c:pt idx="8">
                  <c:v>48644</c:v>
                </c:pt>
                <c:pt idx="9">
                  <c:v>42828</c:v>
                </c:pt>
              </c:numCache>
            </c:numRef>
          </c:val>
          <c:smooth val="0"/>
        </c:ser>
        <c:ser>
          <c:idx val="1"/>
          <c:order val="1"/>
          <c:tx>
            <c:strRef>
              <c:f>'1.1.3 G4'!$T$19</c:f>
              <c:strCache>
                <c:ptCount val="1"/>
                <c:pt idx="0">
                  <c:v>Sal. Prom. Varones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'1.1.3.c'!$E$25:$N$25</c:f>
              <c:numCache>
                <c:formatCode>_ * #,##0_ ;_ * \-#,##0_ ;_ * "-"??_ ;_ @_ </c:formatCode>
                <c:ptCount val="10"/>
                <c:pt idx="0">
                  <c:v>26414</c:v>
                </c:pt>
                <c:pt idx="1">
                  <c:v>34669</c:v>
                </c:pt>
                <c:pt idx="2">
                  <c:v>40220</c:v>
                </c:pt>
                <c:pt idx="3">
                  <c:v>45804</c:v>
                </c:pt>
                <c:pt idx="4">
                  <c:v>49790</c:v>
                </c:pt>
                <c:pt idx="5">
                  <c:v>53622</c:v>
                </c:pt>
                <c:pt idx="6">
                  <c:v>56496</c:v>
                </c:pt>
                <c:pt idx="7">
                  <c:v>60124</c:v>
                </c:pt>
                <c:pt idx="8">
                  <c:v>63866</c:v>
                </c:pt>
                <c:pt idx="9">
                  <c:v>60892</c:v>
                </c:pt>
              </c:numCache>
            </c:numRef>
          </c:val>
          <c:smooth val="0"/>
        </c:ser>
        <c:dLbls>
          <c:showLegendKey val="0"/>
          <c:showVal val="0"/>
          <c:showCatName val="0"/>
          <c:showSerName val="0"/>
          <c:showPercent val="0"/>
          <c:showBubbleSize val="0"/>
        </c:dLbls>
        <c:marker val="1"/>
        <c:smooth val="0"/>
        <c:axId val="350446544"/>
        <c:axId val="350447104"/>
      </c:lineChart>
      <c:catAx>
        <c:axId val="350446544"/>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50447104"/>
        <c:crosses val="autoZero"/>
        <c:auto val="1"/>
        <c:lblAlgn val="ctr"/>
        <c:lblOffset val="100"/>
        <c:noMultiLvlLbl val="0"/>
      </c:catAx>
      <c:valAx>
        <c:axId val="350447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0446544"/>
        <c:crosses val="autoZero"/>
        <c:crossBetween val="between"/>
      </c:valAx>
      <c:valAx>
        <c:axId val="350447664"/>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0448224"/>
        <c:crosses val="max"/>
        <c:crossBetween val="between"/>
      </c:valAx>
      <c:catAx>
        <c:axId val="350448224"/>
        <c:scaling>
          <c:orientation val="minMax"/>
        </c:scaling>
        <c:delete val="1"/>
        <c:axPos val="b"/>
        <c:numFmt formatCode="General" sourceLinked="1"/>
        <c:majorTickMark val="out"/>
        <c:minorTickMark val="none"/>
        <c:tickLblPos val="none"/>
        <c:crossAx val="350447664"/>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405"/>
          <c:h val="0.51323928258967699"/>
        </c:manualLayout>
      </c:layout>
      <c:barChart>
        <c:barDir val="col"/>
        <c:grouping val="clustered"/>
        <c:varyColors val="0"/>
        <c:ser>
          <c:idx val="2"/>
          <c:order val="2"/>
          <c:tx>
            <c:strRef>
              <c:f>'1.1.3 G4'!$T$17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'1.1.3.a'!$E$45:$N$45</c:f>
              <c:numCache>
                <c:formatCode>_ * #,##0_ ;_ * \-#,##0_ ;_ * "-"??_ ;_ @_ </c:formatCode>
                <c:ptCount val="10"/>
                <c:pt idx="0">
                  <c:v>1282</c:v>
                </c:pt>
                <c:pt idx="1">
                  <c:v>3498</c:v>
                </c:pt>
                <c:pt idx="2">
                  <c:v>5181</c:v>
                </c:pt>
                <c:pt idx="3">
                  <c:v>5450</c:v>
                </c:pt>
                <c:pt idx="4">
                  <c:v>5052</c:v>
                </c:pt>
                <c:pt idx="5">
                  <c:v>4022</c:v>
                </c:pt>
                <c:pt idx="6">
                  <c:v>4230</c:v>
                </c:pt>
                <c:pt idx="7">
                  <c:v>3116</c:v>
                </c:pt>
                <c:pt idx="8">
                  <c:v>1488</c:v>
                </c:pt>
                <c:pt idx="9">
                  <c:v>333</c:v>
                </c:pt>
              </c:numCache>
            </c:numRef>
          </c:val>
        </c:ser>
        <c:ser>
          <c:idx val="3"/>
          <c:order val="3"/>
          <c:tx>
            <c:strRef>
              <c:f>'1.1.3 G4'!$T$18</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'1.1.3.b'!$E$45:$N$45</c:f>
              <c:numCache>
                <c:formatCode>_ * #,##0_ ;_ * \-#,##0_ ;_ * "-"??_ ;_ @_ </c:formatCode>
                <c:ptCount val="10"/>
                <c:pt idx="0">
                  <c:v>115</c:v>
                </c:pt>
                <c:pt idx="1">
                  <c:v>457</c:v>
                </c:pt>
                <c:pt idx="2">
                  <c:v>759</c:v>
                </c:pt>
                <c:pt idx="3">
                  <c:v>886</c:v>
                </c:pt>
                <c:pt idx="4">
                  <c:v>881</c:v>
                </c:pt>
                <c:pt idx="5">
                  <c:v>720</c:v>
                </c:pt>
                <c:pt idx="6">
                  <c:v>595</c:v>
                </c:pt>
                <c:pt idx="7">
                  <c:v>686</c:v>
                </c:pt>
                <c:pt idx="8">
                  <c:v>178</c:v>
                </c:pt>
                <c:pt idx="9">
                  <c:v>32</c:v>
                </c:pt>
              </c:numCache>
            </c:numRef>
          </c:val>
        </c:ser>
        <c:dLbls>
          <c:showLegendKey val="0"/>
          <c:showVal val="0"/>
          <c:showCatName val="0"/>
          <c:showSerName val="0"/>
          <c:showPercent val="0"/>
          <c:showBubbleSize val="0"/>
        </c:dLbls>
        <c:gapWidth val="75"/>
        <c:axId val="350454384"/>
        <c:axId val="350453824"/>
      </c:barChart>
      <c:lineChart>
        <c:grouping val="standard"/>
        <c:varyColors val="0"/>
        <c:ser>
          <c:idx val="0"/>
          <c:order val="0"/>
          <c:tx>
            <c:strRef>
              <c:f>'1.1.3 G4'!$T$19</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'1.1.3.c'!$E$45:$N$45</c:f>
              <c:numCache>
                <c:formatCode>_ * #,##0_ ;_ * \-#,##0_ ;_ * "-"??_ ;_ @_ </c:formatCode>
                <c:ptCount val="10"/>
                <c:pt idx="0">
                  <c:v>66035</c:v>
                </c:pt>
                <c:pt idx="1">
                  <c:v>78673</c:v>
                </c:pt>
                <c:pt idx="2">
                  <c:v>89843</c:v>
                </c:pt>
                <c:pt idx="3">
                  <c:v>99130</c:v>
                </c:pt>
                <c:pt idx="4">
                  <c:v>103158</c:v>
                </c:pt>
                <c:pt idx="5">
                  <c:v>109114</c:v>
                </c:pt>
                <c:pt idx="6">
                  <c:v>124598</c:v>
                </c:pt>
                <c:pt idx="7">
                  <c:v>133165</c:v>
                </c:pt>
                <c:pt idx="8">
                  <c:v>147762</c:v>
                </c:pt>
                <c:pt idx="9">
                  <c:v>152112</c:v>
                </c:pt>
              </c:numCache>
            </c:numRef>
          </c:val>
          <c:smooth val="0"/>
        </c:ser>
        <c:ser>
          <c:idx val="1"/>
          <c:order val="1"/>
          <c:tx>
            <c:strRef>
              <c:f>'1.1.3 G4'!$T$20</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'1.1.3.d'!$E$45:$N$45</c:f>
              <c:numCache>
                <c:formatCode>_ * #,##0_ ;_ * \-#,##0_ ;_ * "-"??_ ;_ @_ </c:formatCode>
                <c:ptCount val="10"/>
                <c:pt idx="0">
                  <c:v>51771</c:v>
                </c:pt>
                <c:pt idx="1">
                  <c:v>63037</c:v>
                </c:pt>
                <c:pt idx="2">
                  <c:v>69532</c:v>
                </c:pt>
                <c:pt idx="3">
                  <c:v>80989</c:v>
                </c:pt>
                <c:pt idx="4">
                  <c:v>87437</c:v>
                </c:pt>
                <c:pt idx="5">
                  <c:v>89165</c:v>
                </c:pt>
                <c:pt idx="6">
                  <c:v>106607</c:v>
                </c:pt>
                <c:pt idx="7">
                  <c:v>115957</c:v>
                </c:pt>
                <c:pt idx="8">
                  <c:v>132218</c:v>
                </c:pt>
                <c:pt idx="9">
                  <c:v>118432</c:v>
                </c:pt>
              </c:numCache>
            </c:numRef>
          </c:val>
          <c:smooth val="0"/>
        </c:ser>
        <c:dLbls>
          <c:showLegendKey val="0"/>
          <c:showVal val="0"/>
          <c:showCatName val="0"/>
          <c:showSerName val="0"/>
          <c:showPercent val="0"/>
          <c:showBubbleSize val="0"/>
        </c:dLbls>
        <c:marker val="1"/>
        <c:smooth val="0"/>
        <c:axId val="350452704"/>
        <c:axId val="350453264"/>
      </c:lineChart>
      <c:catAx>
        <c:axId val="350452704"/>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50453264"/>
        <c:crosses val="autoZero"/>
        <c:auto val="1"/>
        <c:lblAlgn val="ctr"/>
        <c:lblOffset val="100"/>
        <c:noMultiLvlLbl val="0"/>
      </c:catAx>
      <c:valAx>
        <c:axId val="350453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0452704"/>
        <c:crosses val="autoZero"/>
        <c:crossBetween val="between"/>
      </c:valAx>
      <c:valAx>
        <c:axId val="350453824"/>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0454384"/>
        <c:crosses val="max"/>
        <c:crossBetween val="between"/>
      </c:valAx>
      <c:catAx>
        <c:axId val="350454384"/>
        <c:scaling>
          <c:orientation val="minMax"/>
        </c:scaling>
        <c:delete val="1"/>
        <c:axPos val="b"/>
        <c:numFmt formatCode="General" sourceLinked="1"/>
        <c:majorTickMark val="out"/>
        <c:minorTickMark val="none"/>
        <c:tickLblPos val="none"/>
        <c:crossAx val="350453824"/>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405"/>
          <c:h val="0.51323928258967699"/>
        </c:manualLayout>
      </c:layout>
      <c:barChart>
        <c:barDir val="col"/>
        <c:grouping val="clustered"/>
        <c:varyColors val="0"/>
        <c:ser>
          <c:idx val="2"/>
          <c:order val="2"/>
          <c:tx>
            <c:strRef>
              <c:f>'1.1.3 G4'!$T$17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'1.1.3.a'!$E$43:$N$43</c:f>
              <c:numCache>
                <c:formatCode>_ * #,##0_ ;_ * \-#,##0_ ;_ * "-"??_ ;_ @_ </c:formatCode>
                <c:ptCount val="10"/>
                <c:pt idx="0">
                  <c:v>17</c:v>
                </c:pt>
                <c:pt idx="1">
                  <c:v>161</c:v>
                </c:pt>
                <c:pt idx="2">
                  <c:v>667</c:v>
                </c:pt>
                <c:pt idx="3">
                  <c:v>1872</c:v>
                </c:pt>
                <c:pt idx="4">
                  <c:v>2470</c:v>
                </c:pt>
                <c:pt idx="5">
                  <c:v>1934</c:v>
                </c:pt>
                <c:pt idx="6">
                  <c:v>1878</c:v>
                </c:pt>
                <c:pt idx="7">
                  <c:v>2150</c:v>
                </c:pt>
                <c:pt idx="8">
                  <c:v>2073</c:v>
                </c:pt>
                <c:pt idx="9">
                  <c:v>1248</c:v>
                </c:pt>
              </c:numCache>
            </c:numRef>
          </c:val>
        </c:ser>
        <c:ser>
          <c:idx val="3"/>
          <c:order val="3"/>
          <c:tx>
            <c:strRef>
              <c:f>'1.1.3 G4'!$T$18</c:f>
              <c:strCache>
                <c:ptCount val="1"/>
                <c:pt idx="0">
                  <c:v>Aportantes Mujeres</c:v>
                </c:pt>
              </c:strCache>
            </c:strRef>
          </c:tx>
          <c:spPr>
            <a:solidFill>
              <a:srgbClr val="00B0F0"/>
            </a:solidFill>
            <a:ln>
              <a:solidFill>
                <a:schemeClr val="tx1">
                  <a:lumMod val="75000"/>
                  <a:lumOff val="25000"/>
                </a:schemeClr>
              </a:solidFill>
            </a:ln>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'1.1.3.b'!$E$43:$N$43</c:f>
              <c:numCache>
                <c:formatCode>_ * #,##0_ ;_ * \-#,##0_ ;_ * "-"??_ ;_ @_ </c:formatCode>
                <c:ptCount val="10"/>
                <c:pt idx="0">
                  <c:v>27</c:v>
                </c:pt>
                <c:pt idx="1">
                  <c:v>226</c:v>
                </c:pt>
                <c:pt idx="2">
                  <c:v>832</c:v>
                </c:pt>
                <c:pt idx="3">
                  <c:v>2307</c:v>
                </c:pt>
                <c:pt idx="4">
                  <c:v>3110</c:v>
                </c:pt>
                <c:pt idx="5">
                  <c:v>2388</c:v>
                </c:pt>
                <c:pt idx="6">
                  <c:v>2232</c:v>
                </c:pt>
                <c:pt idx="7">
                  <c:v>2641</c:v>
                </c:pt>
                <c:pt idx="8">
                  <c:v>1594</c:v>
                </c:pt>
                <c:pt idx="9">
                  <c:v>777</c:v>
                </c:pt>
              </c:numCache>
            </c:numRef>
          </c:val>
        </c:ser>
        <c:dLbls>
          <c:showLegendKey val="0"/>
          <c:showVal val="0"/>
          <c:showCatName val="0"/>
          <c:showSerName val="0"/>
          <c:showPercent val="0"/>
          <c:showBubbleSize val="0"/>
        </c:dLbls>
        <c:gapWidth val="75"/>
        <c:axId val="350460544"/>
        <c:axId val="350459984"/>
      </c:barChart>
      <c:lineChart>
        <c:grouping val="standard"/>
        <c:varyColors val="0"/>
        <c:ser>
          <c:idx val="0"/>
          <c:order val="0"/>
          <c:tx>
            <c:strRef>
              <c:f>'1.1.3 G4'!$T$19</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'1.1.3.c'!$E$43:$N$43</c:f>
              <c:numCache>
                <c:formatCode>_ * #,##0_ ;_ * \-#,##0_ ;_ * "-"??_ ;_ @_ </c:formatCode>
                <c:ptCount val="10"/>
                <c:pt idx="0">
                  <c:v>22801</c:v>
                </c:pt>
                <c:pt idx="1">
                  <c:v>34419</c:v>
                </c:pt>
                <c:pt idx="2">
                  <c:v>50433</c:v>
                </c:pt>
                <c:pt idx="3">
                  <c:v>63019</c:v>
                </c:pt>
                <c:pt idx="4">
                  <c:v>73054</c:v>
                </c:pt>
                <c:pt idx="5">
                  <c:v>84196</c:v>
                </c:pt>
                <c:pt idx="6">
                  <c:v>98325</c:v>
                </c:pt>
                <c:pt idx="7">
                  <c:v>110998</c:v>
                </c:pt>
                <c:pt idx="8">
                  <c:v>122517</c:v>
                </c:pt>
                <c:pt idx="9">
                  <c:v>133422</c:v>
                </c:pt>
              </c:numCache>
            </c:numRef>
          </c:val>
          <c:smooth val="0"/>
        </c:ser>
        <c:ser>
          <c:idx val="1"/>
          <c:order val="1"/>
          <c:tx>
            <c:strRef>
              <c:f>'1.1.3 G4'!$T$20</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'1.1.3.d'!$E$43:$N$43</c:f>
              <c:numCache>
                <c:formatCode>_ * #,##0_ ;_ * \-#,##0_ ;_ * "-"??_ ;_ @_ </c:formatCode>
                <c:ptCount val="10"/>
                <c:pt idx="0">
                  <c:v>19392</c:v>
                </c:pt>
                <c:pt idx="1">
                  <c:v>33029</c:v>
                </c:pt>
                <c:pt idx="2">
                  <c:v>45350</c:v>
                </c:pt>
                <c:pt idx="3">
                  <c:v>59930</c:v>
                </c:pt>
                <c:pt idx="4">
                  <c:v>68178</c:v>
                </c:pt>
                <c:pt idx="5">
                  <c:v>80555</c:v>
                </c:pt>
                <c:pt idx="6">
                  <c:v>97479</c:v>
                </c:pt>
                <c:pt idx="7">
                  <c:v>105591</c:v>
                </c:pt>
                <c:pt idx="8">
                  <c:v>109154</c:v>
                </c:pt>
                <c:pt idx="9">
                  <c:v>115911</c:v>
                </c:pt>
              </c:numCache>
            </c:numRef>
          </c:val>
          <c:smooth val="0"/>
        </c:ser>
        <c:dLbls>
          <c:showLegendKey val="0"/>
          <c:showVal val="0"/>
          <c:showCatName val="0"/>
          <c:showSerName val="0"/>
          <c:showPercent val="0"/>
          <c:showBubbleSize val="0"/>
        </c:dLbls>
        <c:marker val="1"/>
        <c:smooth val="0"/>
        <c:axId val="350458864"/>
        <c:axId val="350459424"/>
      </c:lineChart>
      <c:catAx>
        <c:axId val="350458864"/>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50459424"/>
        <c:crosses val="autoZero"/>
        <c:auto val="1"/>
        <c:lblAlgn val="ctr"/>
        <c:lblOffset val="100"/>
        <c:noMultiLvlLbl val="0"/>
      </c:catAx>
      <c:valAx>
        <c:axId val="350459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0458864"/>
        <c:crosses val="autoZero"/>
        <c:crossBetween val="between"/>
      </c:valAx>
      <c:valAx>
        <c:axId val="350459984"/>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0460544"/>
        <c:crosses val="max"/>
        <c:crossBetween val="between"/>
      </c:valAx>
      <c:catAx>
        <c:axId val="350460544"/>
        <c:scaling>
          <c:orientation val="minMax"/>
        </c:scaling>
        <c:delete val="1"/>
        <c:axPos val="b"/>
        <c:numFmt formatCode="General" sourceLinked="1"/>
        <c:majorTickMark val="out"/>
        <c:minorTickMark val="none"/>
        <c:tickLblPos val="none"/>
        <c:crossAx val="350459984"/>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405"/>
          <c:h val="0.51323928258967699"/>
        </c:manualLayout>
      </c:layout>
      <c:barChart>
        <c:barDir val="col"/>
        <c:grouping val="clustered"/>
        <c:varyColors val="0"/>
        <c:ser>
          <c:idx val="2"/>
          <c:order val="2"/>
          <c:tx>
            <c:strRef>
              <c:f>'1.1.3 G4'!$T$17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'1.1.3.a'!$E$40:$N$40</c:f>
              <c:numCache>
                <c:formatCode>_ * #,##0_ ;_ * \-#,##0_ ;_ * "-"??_ ;_ @_ </c:formatCode>
                <c:ptCount val="10"/>
                <c:pt idx="0">
                  <c:v>7</c:v>
                </c:pt>
                <c:pt idx="1">
                  <c:v>141</c:v>
                </c:pt>
                <c:pt idx="2">
                  <c:v>674</c:v>
                </c:pt>
                <c:pt idx="3">
                  <c:v>1137</c:v>
                </c:pt>
                <c:pt idx="4">
                  <c:v>1401</c:v>
                </c:pt>
                <c:pt idx="5">
                  <c:v>1280</c:v>
                </c:pt>
                <c:pt idx="6">
                  <c:v>1227</c:v>
                </c:pt>
                <c:pt idx="7">
                  <c:v>1117</c:v>
                </c:pt>
                <c:pt idx="8">
                  <c:v>559</c:v>
                </c:pt>
                <c:pt idx="9">
                  <c:v>485</c:v>
                </c:pt>
              </c:numCache>
            </c:numRef>
          </c:val>
        </c:ser>
        <c:ser>
          <c:idx val="3"/>
          <c:order val="3"/>
          <c:tx>
            <c:strRef>
              <c:f>'1.1.3 G4'!$T$18</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'1.1.3.b'!$E$40:$N$40</c:f>
              <c:numCache>
                <c:formatCode>_ * #,##0_ ;_ * \-#,##0_ ;_ * "-"??_ ;_ @_ </c:formatCode>
                <c:ptCount val="10"/>
                <c:pt idx="0">
                  <c:v>2</c:v>
                </c:pt>
                <c:pt idx="1">
                  <c:v>119</c:v>
                </c:pt>
                <c:pt idx="2">
                  <c:v>686</c:v>
                </c:pt>
                <c:pt idx="3">
                  <c:v>1347</c:v>
                </c:pt>
                <c:pt idx="4">
                  <c:v>1716</c:v>
                </c:pt>
                <c:pt idx="5">
                  <c:v>1586</c:v>
                </c:pt>
                <c:pt idx="6">
                  <c:v>1422</c:v>
                </c:pt>
                <c:pt idx="7">
                  <c:v>1234</c:v>
                </c:pt>
                <c:pt idx="8">
                  <c:v>566</c:v>
                </c:pt>
                <c:pt idx="9">
                  <c:v>367</c:v>
                </c:pt>
              </c:numCache>
            </c:numRef>
          </c:val>
        </c:ser>
        <c:dLbls>
          <c:showLegendKey val="0"/>
          <c:showVal val="0"/>
          <c:showCatName val="0"/>
          <c:showSerName val="0"/>
          <c:showPercent val="0"/>
          <c:showBubbleSize val="0"/>
        </c:dLbls>
        <c:gapWidth val="75"/>
        <c:axId val="351217392"/>
        <c:axId val="351216832"/>
      </c:barChart>
      <c:lineChart>
        <c:grouping val="standard"/>
        <c:varyColors val="0"/>
        <c:ser>
          <c:idx val="0"/>
          <c:order val="0"/>
          <c:tx>
            <c:strRef>
              <c:f>'1.1.3 G4'!$T$19</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'1.1.3.c'!$E$40:$N$40</c:f>
              <c:numCache>
                <c:formatCode>_ * #,##0_ ;_ * \-#,##0_ ;_ * "-"??_ ;_ @_ </c:formatCode>
                <c:ptCount val="10"/>
                <c:pt idx="0">
                  <c:v>141689</c:v>
                </c:pt>
                <c:pt idx="1">
                  <c:v>146264</c:v>
                </c:pt>
                <c:pt idx="2">
                  <c:v>163813</c:v>
                </c:pt>
                <c:pt idx="3">
                  <c:v>192154</c:v>
                </c:pt>
                <c:pt idx="4">
                  <c:v>217543</c:v>
                </c:pt>
                <c:pt idx="5">
                  <c:v>246034</c:v>
                </c:pt>
                <c:pt idx="6">
                  <c:v>278067</c:v>
                </c:pt>
                <c:pt idx="7">
                  <c:v>292672</c:v>
                </c:pt>
                <c:pt idx="8">
                  <c:v>315903</c:v>
                </c:pt>
                <c:pt idx="9">
                  <c:v>366726</c:v>
                </c:pt>
              </c:numCache>
            </c:numRef>
          </c:val>
          <c:smooth val="0"/>
        </c:ser>
        <c:ser>
          <c:idx val="1"/>
          <c:order val="1"/>
          <c:tx>
            <c:strRef>
              <c:f>'1.1.3 G4'!$T$20</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'1.1.3.d'!$E$40:$N$40</c:f>
              <c:numCache>
                <c:formatCode>_ * #,##0_ ;_ * \-#,##0_ ;_ * "-"??_ ;_ @_ </c:formatCode>
                <c:ptCount val="10"/>
                <c:pt idx="0">
                  <c:v>147708</c:v>
                </c:pt>
                <c:pt idx="1">
                  <c:v>132230</c:v>
                </c:pt>
                <c:pt idx="2">
                  <c:v>150506</c:v>
                </c:pt>
                <c:pt idx="3">
                  <c:v>174257</c:v>
                </c:pt>
                <c:pt idx="4">
                  <c:v>199672</c:v>
                </c:pt>
                <c:pt idx="5">
                  <c:v>225244</c:v>
                </c:pt>
                <c:pt idx="6">
                  <c:v>247855</c:v>
                </c:pt>
                <c:pt idx="7">
                  <c:v>256181</c:v>
                </c:pt>
                <c:pt idx="8">
                  <c:v>263927</c:v>
                </c:pt>
                <c:pt idx="9">
                  <c:v>314408</c:v>
                </c:pt>
              </c:numCache>
            </c:numRef>
          </c:val>
          <c:smooth val="0"/>
        </c:ser>
        <c:dLbls>
          <c:showLegendKey val="0"/>
          <c:showVal val="0"/>
          <c:showCatName val="0"/>
          <c:showSerName val="0"/>
          <c:showPercent val="0"/>
          <c:showBubbleSize val="0"/>
        </c:dLbls>
        <c:marker val="1"/>
        <c:smooth val="0"/>
        <c:axId val="350465024"/>
        <c:axId val="350465584"/>
      </c:lineChart>
      <c:catAx>
        <c:axId val="350465024"/>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50465584"/>
        <c:crosses val="autoZero"/>
        <c:auto val="1"/>
        <c:lblAlgn val="ctr"/>
        <c:lblOffset val="100"/>
        <c:noMultiLvlLbl val="0"/>
      </c:catAx>
      <c:valAx>
        <c:axId val="35046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0465024"/>
        <c:crosses val="autoZero"/>
        <c:crossBetween val="between"/>
      </c:valAx>
      <c:valAx>
        <c:axId val="351216832"/>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1217392"/>
        <c:crosses val="max"/>
        <c:crossBetween val="between"/>
      </c:valAx>
      <c:catAx>
        <c:axId val="351217392"/>
        <c:scaling>
          <c:orientation val="minMax"/>
        </c:scaling>
        <c:delete val="1"/>
        <c:axPos val="b"/>
        <c:numFmt formatCode="General" sourceLinked="1"/>
        <c:majorTickMark val="out"/>
        <c:minorTickMark val="none"/>
        <c:tickLblPos val="none"/>
        <c:crossAx val="351216832"/>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405"/>
          <c:h val="0.51323928258967699"/>
        </c:manualLayout>
      </c:layout>
      <c:barChart>
        <c:barDir val="col"/>
        <c:grouping val="clustered"/>
        <c:varyColors val="0"/>
        <c:ser>
          <c:idx val="2"/>
          <c:order val="2"/>
          <c:tx>
            <c:strRef>
              <c:f>'1.1.3 G4'!$T$17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'1.1.3.a'!$E$44:$N$44</c:f>
              <c:numCache>
                <c:formatCode>_ * #,##0_ ;_ * \-#,##0_ ;_ * "-"??_ ;_ @_ </c:formatCode>
                <c:ptCount val="10"/>
                <c:pt idx="0">
                  <c:v>1167</c:v>
                </c:pt>
                <c:pt idx="1">
                  <c:v>3547</c:v>
                </c:pt>
                <c:pt idx="2">
                  <c:v>5804</c:v>
                </c:pt>
                <c:pt idx="3">
                  <c:v>7179</c:v>
                </c:pt>
                <c:pt idx="4">
                  <c:v>8020</c:v>
                </c:pt>
                <c:pt idx="5">
                  <c:v>6639</c:v>
                </c:pt>
                <c:pt idx="6">
                  <c:v>6105</c:v>
                </c:pt>
                <c:pt idx="7">
                  <c:v>5904</c:v>
                </c:pt>
                <c:pt idx="8">
                  <c:v>4857</c:v>
                </c:pt>
                <c:pt idx="9">
                  <c:v>3199</c:v>
                </c:pt>
              </c:numCache>
            </c:numRef>
          </c:val>
        </c:ser>
        <c:ser>
          <c:idx val="3"/>
          <c:order val="3"/>
          <c:tx>
            <c:strRef>
              <c:f>'1.1.3 G4'!$T$18</c:f>
              <c:strCache>
                <c:ptCount val="1"/>
                <c:pt idx="0">
                  <c:v>Aportantes Mujeres</c:v>
                </c:pt>
              </c:strCache>
            </c:strRef>
          </c:tx>
          <c:spPr>
            <a:solidFill>
              <a:srgbClr val="00B0F0"/>
            </a:solidFill>
            <a:ln>
              <a:solidFill>
                <a:schemeClr val="tx1">
                  <a:lumMod val="75000"/>
                  <a:lumOff val="25000"/>
                </a:schemeClr>
              </a:solidFill>
            </a:ln>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'1.1.3.b'!$E$44:$N$44</c:f>
              <c:numCache>
                <c:formatCode>_ * #,##0_ ;_ * \-#,##0_ ;_ * "-"??_ ;_ @_ </c:formatCode>
                <c:ptCount val="10"/>
                <c:pt idx="0">
                  <c:v>1197</c:v>
                </c:pt>
                <c:pt idx="1">
                  <c:v>3649</c:v>
                </c:pt>
                <c:pt idx="2">
                  <c:v>6806</c:v>
                </c:pt>
                <c:pt idx="3">
                  <c:v>8209</c:v>
                </c:pt>
                <c:pt idx="4">
                  <c:v>8862</c:v>
                </c:pt>
                <c:pt idx="5">
                  <c:v>6968</c:v>
                </c:pt>
                <c:pt idx="6">
                  <c:v>6310</c:v>
                </c:pt>
                <c:pt idx="7">
                  <c:v>5235</c:v>
                </c:pt>
                <c:pt idx="8">
                  <c:v>3389</c:v>
                </c:pt>
                <c:pt idx="9">
                  <c:v>1742</c:v>
                </c:pt>
              </c:numCache>
            </c:numRef>
          </c:val>
        </c:ser>
        <c:dLbls>
          <c:showLegendKey val="0"/>
          <c:showVal val="0"/>
          <c:showCatName val="0"/>
          <c:showSerName val="0"/>
          <c:showPercent val="0"/>
          <c:showBubbleSize val="0"/>
        </c:dLbls>
        <c:gapWidth val="75"/>
        <c:axId val="351223552"/>
        <c:axId val="351222992"/>
      </c:barChart>
      <c:lineChart>
        <c:grouping val="standard"/>
        <c:varyColors val="0"/>
        <c:ser>
          <c:idx val="0"/>
          <c:order val="0"/>
          <c:tx>
            <c:strRef>
              <c:f>'1.1.3 G4'!$T$19</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'1.1.3.c'!$E$44:$N$44</c:f>
              <c:numCache>
                <c:formatCode>_ * #,##0_ ;_ * \-#,##0_ ;_ * "-"??_ ;_ @_ </c:formatCode>
                <c:ptCount val="10"/>
                <c:pt idx="0">
                  <c:v>9316</c:v>
                </c:pt>
                <c:pt idx="1">
                  <c:v>13474</c:v>
                </c:pt>
                <c:pt idx="2">
                  <c:v>19846</c:v>
                </c:pt>
                <c:pt idx="3">
                  <c:v>25178</c:v>
                </c:pt>
                <c:pt idx="4">
                  <c:v>30815</c:v>
                </c:pt>
                <c:pt idx="5">
                  <c:v>36233</c:v>
                </c:pt>
                <c:pt idx="6">
                  <c:v>43604</c:v>
                </c:pt>
                <c:pt idx="7">
                  <c:v>49157</c:v>
                </c:pt>
                <c:pt idx="8">
                  <c:v>50334</c:v>
                </c:pt>
                <c:pt idx="9">
                  <c:v>52289</c:v>
                </c:pt>
              </c:numCache>
            </c:numRef>
          </c:val>
          <c:smooth val="0"/>
        </c:ser>
        <c:ser>
          <c:idx val="1"/>
          <c:order val="1"/>
          <c:tx>
            <c:strRef>
              <c:f>'1.1.3 G4'!$T$20</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'1.1.3.d'!$E$44:$N$44</c:f>
              <c:numCache>
                <c:formatCode>_ * #,##0_ ;_ * \-#,##0_ ;_ * "-"??_ ;_ @_ </c:formatCode>
                <c:ptCount val="10"/>
                <c:pt idx="0">
                  <c:v>8658</c:v>
                </c:pt>
                <c:pt idx="1">
                  <c:v>13720</c:v>
                </c:pt>
                <c:pt idx="2">
                  <c:v>19519</c:v>
                </c:pt>
                <c:pt idx="3">
                  <c:v>25055</c:v>
                </c:pt>
                <c:pt idx="4">
                  <c:v>30410</c:v>
                </c:pt>
                <c:pt idx="5">
                  <c:v>37061</c:v>
                </c:pt>
                <c:pt idx="6">
                  <c:v>45049</c:v>
                </c:pt>
                <c:pt idx="7">
                  <c:v>50886</c:v>
                </c:pt>
                <c:pt idx="8">
                  <c:v>48867</c:v>
                </c:pt>
                <c:pt idx="9">
                  <c:v>51284</c:v>
                </c:pt>
              </c:numCache>
            </c:numRef>
          </c:val>
          <c:smooth val="0"/>
        </c:ser>
        <c:dLbls>
          <c:showLegendKey val="0"/>
          <c:showVal val="0"/>
          <c:showCatName val="0"/>
          <c:showSerName val="0"/>
          <c:showPercent val="0"/>
          <c:showBubbleSize val="0"/>
        </c:dLbls>
        <c:marker val="1"/>
        <c:smooth val="0"/>
        <c:axId val="351221872"/>
        <c:axId val="351222432"/>
      </c:lineChart>
      <c:catAx>
        <c:axId val="351221872"/>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51222432"/>
        <c:crosses val="autoZero"/>
        <c:auto val="1"/>
        <c:lblAlgn val="ctr"/>
        <c:lblOffset val="100"/>
        <c:noMultiLvlLbl val="0"/>
      </c:catAx>
      <c:valAx>
        <c:axId val="351222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1221872"/>
        <c:crosses val="autoZero"/>
        <c:crossBetween val="between"/>
      </c:valAx>
      <c:valAx>
        <c:axId val="351222992"/>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1223552"/>
        <c:crosses val="max"/>
        <c:crossBetween val="between"/>
      </c:valAx>
      <c:catAx>
        <c:axId val="351223552"/>
        <c:scaling>
          <c:orientation val="minMax"/>
        </c:scaling>
        <c:delete val="1"/>
        <c:axPos val="b"/>
        <c:numFmt formatCode="General" sourceLinked="1"/>
        <c:majorTickMark val="out"/>
        <c:minorTickMark val="none"/>
        <c:tickLblPos val="none"/>
        <c:crossAx val="351222992"/>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G4'!$T$17</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'1.1.3.a'!$E$42:$N$42</c:f>
              <c:numCache>
                <c:formatCode>_ * #,##0_ ;_ * \-#,##0_ ;_ * "-"??_ ;_ @_ </c:formatCode>
                <c:ptCount val="10"/>
                <c:pt idx="0">
                  <c:v>2322</c:v>
                </c:pt>
                <c:pt idx="1">
                  <c:v>8738</c:v>
                </c:pt>
                <c:pt idx="2">
                  <c:v>12543</c:v>
                </c:pt>
                <c:pt idx="3">
                  <c:v>14408</c:v>
                </c:pt>
                <c:pt idx="4">
                  <c:v>15899</c:v>
                </c:pt>
                <c:pt idx="5">
                  <c:v>14070</c:v>
                </c:pt>
                <c:pt idx="6">
                  <c:v>13317</c:v>
                </c:pt>
                <c:pt idx="7">
                  <c:v>11328</c:v>
                </c:pt>
                <c:pt idx="8">
                  <c:v>4455</c:v>
                </c:pt>
                <c:pt idx="9">
                  <c:v>1660</c:v>
                </c:pt>
              </c:numCache>
            </c:numRef>
          </c:val>
        </c:ser>
        <c:ser>
          <c:idx val="3"/>
          <c:order val="3"/>
          <c:tx>
            <c:strRef>
              <c:f>'1.1.3 G4'!$T$18</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'1.1.3.b'!$E$42:$N$42</c:f>
              <c:numCache>
                <c:formatCode>_ * #,##0_ ;_ * \-#,##0_ ;_ * "-"??_ ;_ @_ </c:formatCode>
                <c:ptCount val="10"/>
                <c:pt idx="0">
                  <c:v>5573</c:v>
                </c:pt>
                <c:pt idx="1">
                  <c:v>24276</c:v>
                </c:pt>
                <c:pt idx="2">
                  <c:v>35529</c:v>
                </c:pt>
                <c:pt idx="3">
                  <c:v>41595</c:v>
                </c:pt>
                <c:pt idx="4">
                  <c:v>49803</c:v>
                </c:pt>
                <c:pt idx="5">
                  <c:v>47557</c:v>
                </c:pt>
                <c:pt idx="6">
                  <c:v>42014</c:v>
                </c:pt>
                <c:pt idx="7">
                  <c:v>27038</c:v>
                </c:pt>
                <c:pt idx="8">
                  <c:v>4552</c:v>
                </c:pt>
                <c:pt idx="9">
                  <c:v>1782</c:v>
                </c:pt>
              </c:numCache>
            </c:numRef>
          </c:val>
        </c:ser>
        <c:dLbls>
          <c:showLegendKey val="0"/>
          <c:showVal val="0"/>
          <c:showCatName val="0"/>
          <c:showSerName val="0"/>
          <c:showPercent val="0"/>
          <c:showBubbleSize val="0"/>
        </c:dLbls>
        <c:gapWidth val="75"/>
        <c:axId val="351229712"/>
        <c:axId val="351229152"/>
      </c:barChart>
      <c:lineChart>
        <c:grouping val="standard"/>
        <c:varyColors val="0"/>
        <c:ser>
          <c:idx val="0"/>
          <c:order val="0"/>
          <c:tx>
            <c:strRef>
              <c:f>'1.1.3 G4'!$T$19</c:f>
              <c:strCache>
                <c:ptCount val="1"/>
                <c:pt idx="0">
                  <c:v>Sal. Prom. Varones</c:v>
                </c:pt>
              </c:strCache>
            </c:strRef>
          </c:tx>
          <c:spPr>
            <a:ln w="12700" cap="rnd">
              <a:solidFill>
                <a:schemeClr val="accent5">
                  <a:lumMod val="50000"/>
                </a:schemeClr>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'1.1.3.c'!$E$42:$N$42</c:f>
              <c:numCache>
                <c:formatCode>_ * #,##0_ ;_ * \-#,##0_ ;_ * "-"??_ ;_ @_ </c:formatCode>
                <c:ptCount val="10"/>
                <c:pt idx="0">
                  <c:v>17665</c:v>
                </c:pt>
                <c:pt idx="1">
                  <c:v>22301</c:v>
                </c:pt>
                <c:pt idx="2">
                  <c:v>27030</c:v>
                </c:pt>
                <c:pt idx="3">
                  <c:v>31837</c:v>
                </c:pt>
                <c:pt idx="4">
                  <c:v>36799</c:v>
                </c:pt>
                <c:pt idx="5">
                  <c:v>44812</c:v>
                </c:pt>
                <c:pt idx="6">
                  <c:v>52102</c:v>
                </c:pt>
                <c:pt idx="7">
                  <c:v>58301</c:v>
                </c:pt>
                <c:pt idx="8">
                  <c:v>55073</c:v>
                </c:pt>
                <c:pt idx="9">
                  <c:v>44700</c:v>
                </c:pt>
              </c:numCache>
            </c:numRef>
          </c:val>
          <c:smooth val="0"/>
        </c:ser>
        <c:ser>
          <c:idx val="1"/>
          <c:order val="1"/>
          <c:tx>
            <c:strRef>
              <c:f>'1.1.3 G4'!$T$20</c:f>
              <c:strCache>
                <c:ptCount val="1"/>
                <c:pt idx="0">
                  <c:v>Sal. Prom. Mujeres</c:v>
                </c:pt>
              </c:strCache>
            </c:strRef>
          </c:tx>
          <c:spPr>
            <a:ln w="12700" cap="sq" cmpd="sng">
              <a:solidFill>
                <a:srgbClr val="0070C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'1.1.3.d'!$E$42:$N$42</c:f>
              <c:numCache>
                <c:formatCode>_ * #,##0_ ;_ * \-#,##0_ ;_ * "-"??_ ;_ @_ </c:formatCode>
                <c:ptCount val="10"/>
                <c:pt idx="0">
                  <c:v>19385</c:v>
                </c:pt>
                <c:pt idx="1">
                  <c:v>23213</c:v>
                </c:pt>
                <c:pt idx="2">
                  <c:v>27030</c:v>
                </c:pt>
                <c:pt idx="3">
                  <c:v>30775</c:v>
                </c:pt>
                <c:pt idx="4">
                  <c:v>35951</c:v>
                </c:pt>
                <c:pt idx="5">
                  <c:v>43886</c:v>
                </c:pt>
                <c:pt idx="6">
                  <c:v>51941</c:v>
                </c:pt>
                <c:pt idx="7">
                  <c:v>58983</c:v>
                </c:pt>
                <c:pt idx="8">
                  <c:v>51472</c:v>
                </c:pt>
                <c:pt idx="9">
                  <c:v>48302</c:v>
                </c:pt>
              </c:numCache>
            </c:numRef>
          </c:val>
          <c:smooth val="0"/>
        </c:ser>
        <c:dLbls>
          <c:showLegendKey val="0"/>
          <c:showVal val="0"/>
          <c:showCatName val="0"/>
          <c:showSerName val="0"/>
          <c:showPercent val="0"/>
          <c:showBubbleSize val="0"/>
        </c:dLbls>
        <c:marker val="1"/>
        <c:smooth val="0"/>
        <c:axId val="351228032"/>
        <c:axId val="351228592"/>
      </c:lineChart>
      <c:catAx>
        <c:axId val="351228032"/>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51228592"/>
        <c:crosses val="autoZero"/>
        <c:auto val="1"/>
        <c:lblAlgn val="ctr"/>
        <c:lblOffset val="100"/>
        <c:noMultiLvlLbl val="0"/>
      </c:catAx>
      <c:valAx>
        <c:axId val="351228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1228032"/>
        <c:crosses val="autoZero"/>
        <c:crossBetween val="between"/>
      </c:valAx>
      <c:valAx>
        <c:axId val="351229152"/>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1229712"/>
        <c:crosses val="max"/>
        <c:crossBetween val="between"/>
      </c:valAx>
      <c:catAx>
        <c:axId val="351229712"/>
        <c:scaling>
          <c:orientation val="minMax"/>
        </c:scaling>
        <c:delete val="1"/>
        <c:axPos val="b"/>
        <c:numFmt formatCode="General" sourceLinked="1"/>
        <c:majorTickMark val="out"/>
        <c:minorTickMark val="none"/>
        <c:tickLblPos val="none"/>
        <c:crossAx val="351229152"/>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405"/>
          <c:h val="0.51323928258967699"/>
        </c:manualLayout>
      </c:layout>
      <c:barChart>
        <c:barDir val="col"/>
        <c:grouping val="clustered"/>
        <c:varyColors val="0"/>
        <c:ser>
          <c:idx val="2"/>
          <c:order val="2"/>
          <c:tx>
            <c:strRef>
              <c:f>'1.1.3 G5'!$T$20</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'1.1.3.a'!$E$41:$N$41</c:f>
              <c:numCache>
                <c:formatCode>_ * #,##0_ ;_ * \-#,##0_ ;_ * "-"??_ ;_ @_ </c:formatCode>
                <c:ptCount val="10"/>
                <c:pt idx="0">
                  <c:v>0</c:v>
                </c:pt>
                <c:pt idx="1">
                  <c:v>12</c:v>
                </c:pt>
                <c:pt idx="2">
                  <c:v>87</c:v>
                </c:pt>
                <c:pt idx="3">
                  <c:v>118</c:v>
                </c:pt>
                <c:pt idx="4">
                  <c:v>102</c:v>
                </c:pt>
                <c:pt idx="5">
                  <c:v>76</c:v>
                </c:pt>
                <c:pt idx="6">
                  <c:v>70</c:v>
                </c:pt>
                <c:pt idx="7">
                  <c:v>92</c:v>
                </c:pt>
                <c:pt idx="8">
                  <c:v>111</c:v>
                </c:pt>
                <c:pt idx="9">
                  <c:v>48</c:v>
                </c:pt>
              </c:numCache>
            </c:numRef>
          </c:val>
        </c:ser>
        <c:ser>
          <c:idx val="3"/>
          <c:order val="3"/>
          <c:tx>
            <c:strRef>
              <c:f>'1.1.3 G5'!$T$21</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'1.1.3.b'!$E$41:$N$41</c:f>
              <c:numCache>
                <c:formatCode>_ * #,##0_ ;_ * \-#,##0_ ;_ * "-"??_ ;_ @_ </c:formatCode>
                <c:ptCount val="10"/>
                <c:pt idx="0">
                  <c:v>0</c:v>
                </c:pt>
                <c:pt idx="1">
                  <c:v>8</c:v>
                </c:pt>
                <c:pt idx="2">
                  <c:v>56</c:v>
                </c:pt>
                <c:pt idx="3">
                  <c:v>84</c:v>
                </c:pt>
                <c:pt idx="4">
                  <c:v>71</c:v>
                </c:pt>
                <c:pt idx="5">
                  <c:v>49</c:v>
                </c:pt>
                <c:pt idx="6">
                  <c:v>27</c:v>
                </c:pt>
                <c:pt idx="7">
                  <c:v>21</c:v>
                </c:pt>
                <c:pt idx="8">
                  <c:v>34</c:v>
                </c:pt>
                <c:pt idx="9">
                  <c:v>13</c:v>
                </c:pt>
              </c:numCache>
            </c:numRef>
          </c:val>
        </c:ser>
        <c:dLbls>
          <c:showLegendKey val="0"/>
          <c:showVal val="0"/>
          <c:showCatName val="0"/>
          <c:showSerName val="0"/>
          <c:showPercent val="0"/>
          <c:showBubbleSize val="0"/>
        </c:dLbls>
        <c:gapWidth val="75"/>
        <c:axId val="351235872"/>
        <c:axId val="351235312"/>
      </c:barChart>
      <c:lineChart>
        <c:grouping val="standard"/>
        <c:varyColors val="0"/>
        <c:ser>
          <c:idx val="0"/>
          <c:order val="0"/>
          <c:tx>
            <c:strRef>
              <c:f>'1.1.3 G5'!$T$22</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'1.1.3.c'!$E$41:$N$41</c:f>
              <c:numCache>
                <c:formatCode>_ * #,##0_ ;_ * \-#,##0_ ;_ * "-"??_ ;_ @_ </c:formatCode>
                <c:ptCount val="10"/>
                <c:pt idx="0">
                  <c:v>0</c:v>
                </c:pt>
                <c:pt idx="1">
                  <c:v>151856</c:v>
                </c:pt>
                <c:pt idx="2">
                  <c:v>169553</c:v>
                </c:pt>
                <c:pt idx="3">
                  <c:v>194036</c:v>
                </c:pt>
                <c:pt idx="4">
                  <c:v>262289</c:v>
                </c:pt>
                <c:pt idx="5">
                  <c:v>338540</c:v>
                </c:pt>
                <c:pt idx="6">
                  <c:v>417258</c:v>
                </c:pt>
                <c:pt idx="7">
                  <c:v>503002</c:v>
                </c:pt>
                <c:pt idx="8">
                  <c:v>552570</c:v>
                </c:pt>
                <c:pt idx="9">
                  <c:v>571829</c:v>
                </c:pt>
              </c:numCache>
            </c:numRef>
          </c:val>
          <c:smooth val="0"/>
        </c:ser>
        <c:ser>
          <c:idx val="1"/>
          <c:order val="1"/>
          <c:tx>
            <c:strRef>
              <c:f>'1.1.3 G5'!$T$23</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'1.1.3.d'!$E$41:$N$41</c:f>
              <c:numCache>
                <c:formatCode>_ * #,##0_ ;_ * \-#,##0_ ;_ * "-"??_ ;_ @_ </c:formatCode>
                <c:ptCount val="10"/>
                <c:pt idx="0">
                  <c:v>0</c:v>
                </c:pt>
                <c:pt idx="1">
                  <c:v>148353</c:v>
                </c:pt>
                <c:pt idx="2">
                  <c:v>164259</c:v>
                </c:pt>
                <c:pt idx="3">
                  <c:v>183316</c:v>
                </c:pt>
                <c:pt idx="4">
                  <c:v>245298</c:v>
                </c:pt>
                <c:pt idx="5">
                  <c:v>317432</c:v>
                </c:pt>
                <c:pt idx="6">
                  <c:v>408054</c:v>
                </c:pt>
                <c:pt idx="7">
                  <c:v>457352</c:v>
                </c:pt>
                <c:pt idx="8">
                  <c:v>535656</c:v>
                </c:pt>
                <c:pt idx="9">
                  <c:v>571266</c:v>
                </c:pt>
              </c:numCache>
            </c:numRef>
          </c:val>
          <c:smooth val="0"/>
        </c:ser>
        <c:dLbls>
          <c:showLegendKey val="0"/>
          <c:showVal val="0"/>
          <c:showCatName val="0"/>
          <c:showSerName val="0"/>
          <c:showPercent val="0"/>
          <c:showBubbleSize val="0"/>
        </c:dLbls>
        <c:marker val="1"/>
        <c:smooth val="0"/>
        <c:axId val="351234192"/>
        <c:axId val="351234752"/>
      </c:lineChart>
      <c:catAx>
        <c:axId val="351234192"/>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51234752"/>
        <c:crosses val="autoZero"/>
        <c:auto val="1"/>
        <c:lblAlgn val="ctr"/>
        <c:lblOffset val="100"/>
        <c:noMultiLvlLbl val="0"/>
      </c:catAx>
      <c:valAx>
        <c:axId val="351234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1234192"/>
        <c:crosses val="autoZero"/>
        <c:crossBetween val="between"/>
      </c:valAx>
      <c:valAx>
        <c:axId val="351235312"/>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1235872"/>
        <c:crosses val="max"/>
        <c:crossBetween val="between"/>
      </c:valAx>
      <c:catAx>
        <c:axId val="351235872"/>
        <c:scaling>
          <c:orientation val="minMax"/>
        </c:scaling>
        <c:delete val="1"/>
        <c:axPos val="b"/>
        <c:numFmt formatCode="General" sourceLinked="1"/>
        <c:majorTickMark val="out"/>
        <c:minorTickMark val="none"/>
        <c:tickLblPos val="none"/>
        <c:crossAx val="351235312"/>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G5'!$T$20</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'1.1.3.a'!$E$46:$N$46</c:f>
              <c:numCache>
                <c:formatCode>_ * #,##0_ ;_ * \-#,##0_ ;_ * "-"??_ ;_ @_ </c:formatCode>
                <c:ptCount val="10"/>
                <c:pt idx="0">
                  <c:v>16</c:v>
                </c:pt>
                <c:pt idx="1">
                  <c:v>352</c:v>
                </c:pt>
                <c:pt idx="2">
                  <c:v>445</c:v>
                </c:pt>
                <c:pt idx="3">
                  <c:v>382</c:v>
                </c:pt>
                <c:pt idx="4">
                  <c:v>337</c:v>
                </c:pt>
                <c:pt idx="5">
                  <c:v>189</c:v>
                </c:pt>
                <c:pt idx="6">
                  <c:v>73</c:v>
                </c:pt>
                <c:pt idx="7">
                  <c:v>50</c:v>
                </c:pt>
                <c:pt idx="8">
                  <c:v>33</c:v>
                </c:pt>
                <c:pt idx="9">
                  <c:v>7</c:v>
                </c:pt>
              </c:numCache>
            </c:numRef>
          </c:val>
        </c:ser>
        <c:ser>
          <c:idx val="3"/>
          <c:order val="3"/>
          <c:tx>
            <c:strRef>
              <c:f>'1.1.3 G5'!$T$21</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'1.1.3.b'!$E$46:$N$46</c:f>
              <c:numCache>
                <c:formatCode>_ * #,##0_ ;_ * \-#,##0_ ;_ * "-"??_ ;_ @_ </c:formatCode>
                <c:ptCount val="10"/>
                <c:pt idx="0">
                  <c:v>1</c:v>
                </c:pt>
                <c:pt idx="1">
                  <c:v>12</c:v>
                </c:pt>
                <c:pt idx="2">
                  <c:v>36</c:v>
                </c:pt>
                <c:pt idx="3">
                  <c:v>42</c:v>
                </c:pt>
                <c:pt idx="4">
                  <c:v>22</c:v>
                </c:pt>
                <c:pt idx="5">
                  <c:v>15</c:v>
                </c:pt>
                <c:pt idx="6">
                  <c:v>9</c:v>
                </c:pt>
                <c:pt idx="7">
                  <c:v>8</c:v>
                </c:pt>
                <c:pt idx="8">
                  <c:v>2</c:v>
                </c:pt>
                <c:pt idx="9">
                  <c:v>0</c:v>
                </c:pt>
              </c:numCache>
            </c:numRef>
          </c:val>
        </c:ser>
        <c:dLbls>
          <c:showLegendKey val="0"/>
          <c:showVal val="0"/>
          <c:showCatName val="0"/>
          <c:showSerName val="0"/>
          <c:showPercent val="0"/>
          <c:showBubbleSize val="0"/>
        </c:dLbls>
        <c:gapWidth val="75"/>
        <c:axId val="351242032"/>
        <c:axId val="351241472"/>
      </c:barChart>
      <c:lineChart>
        <c:grouping val="standard"/>
        <c:varyColors val="0"/>
        <c:ser>
          <c:idx val="0"/>
          <c:order val="0"/>
          <c:tx>
            <c:strRef>
              <c:f>'1.1.3 G5'!$T$22</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'1.1.3.c'!$E$46:$N$46</c:f>
              <c:numCache>
                <c:formatCode>_ * #,##0_ ;_ * \-#,##0_ ;_ * "-"??_ ;_ @_ </c:formatCode>
                <c:ptCount val="10"/>
                <c:pt idx="0">
                  <c:v>53180</c:v>
                </c:pt>
                <c:pt idx="1">
                  <c:v>63054</c:v>
                </c:pt>
                <c:pt idx="2">
                  <c:v>81824</c:v>
                </c:pt>
                <c:pt idx="3">
                  <c:v>91065</c:v>
                </c:pt>
                <c:pt idx="4">
                  <c:v>94541</c:v>
                </c:pt>
                <c:pt idx="5">
                  <c:v>95572</c:v>
                </c:pt>
                <c:pt idx="6">
                  <c:v>114502</c:v>
                </c:pt>
                <c:pt idx="7">
                  <c:v>123378</c:v>
                </c:pt>
                <c:pt idx="8">
                  <c:v>108021</c:v>
                </c:pt>
                <c:pt idx="9">
                  <c:v>157759</c:v>
                </c:pt>
              </c:numCache>
            </c:numRef>
          </c:val>
          <c:smooth val="0"/>
        </c:ser>
        <c:ser>
          <c:idx val="1"/>
          <c:order val="1"/>
          <c:tx>
            <c:strRef>
              <c:f>'1.1.3 G5'!$T$23</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'1.1.3.d'!$E$46:$N$46</c:f>
              <c:numCache>
                <c:formatCode>_ * #,##0_ ;_ * \-#,##0_ ;_ * "-"??_ ;_ @_ </c:formatCode>
                <c:ptCount val="10"/>
                <c:pt idx="0">
                  <c:v>52469</c:v>
                </c:pt>
                <c:pt idx="1">
                  <c:v>56135</c:v>
                </c:pt>
                <c:pt idx="2">
                  <c:v>68259</c:v>
                </c:pt>
                <c:pt idx="3">
                  <c:v>72232</c:v>
                </c:pt>
                <c:pt idx="4">
                  <c:v>75935</c:v>
                </c:pt>
                <c:pt idx="5">
                  <c:v>60266</c:v>
                </c:pt>
                <c:pt idx="6">
                  <c:v>59438</c:v>
                </c:pt>
                <c:pt idx="7">
                  <c:v>89386</c:v>
                </c:pt>
                <c:pt idx="8">
                  <c:v>116905</c:v>
                </c:pt>
                <c:pt idx="9">
                  <c:v>0</c:v>
                </c:pt>
              </c:numCache>
            </c:numRef>
          </c:val>
          <c:smooth val="0"/>
        </c:ser>
        <c:dLbls>
          <c:showLegendKey val="0"/>
          <c:showVal val="0"/>
          <c:showCatName val="0"/>
          <c:showSerName val="0"/>
          <c:showPercent val="0"/>
          <c:showBubbleSize val="0"/>
        </c:dLbls>
        <c:marker val="1"/>
        <c:smooth val="0"/>
        <c:axId val="351240352"/>
        <c:axId val="351240912"/>
      </c:lineChart>
      <c:catAx>
        <c:axId val="351240352"/>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51240912"/>
        <c:crosses val="autoZero"/>
        <c:auto val="1"/>
        <c:lblAlgn val="ctr"/>
        <c:lblOffset val="100"/>
        <c:noMultiLvlLbl val="0"/>
      </c:catAx>
      <c:valAx>
        <c:axId val="351240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1240352"/>
        <c:crosses val="autoZero"/>
        <c:crossBetween val="between"/>
      </c:valAx>
      <c:valAx>
        <c:axId val="351241472"/>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1242032"/>
        <c:crosses val="max"/>
        <c:crossBetween val="between"/>
      </c:valAx>
      <c:catAx>
        <c:axId val="351242032"/>
        <c:scaling>
          <c:orientation val="minMax"/>
        </c:scaling>
        <c:delete val="1"/>
        <c:axPos val="b"/>
        <c:numFmt formatCode="General" sourceLinked="1"/>
        <c:majorTickMark val="out"/>
        <c:minorTickMark val="none"/>
        <c:tickLblPos val="none"/>
        <c:crossAx val="351241472"/>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51443569553799"/>
          <c:y val="0.18890813648294"/>
          <c:w val="0.67197112860892505"/>
          <c:h val="0.51323928258967699"/>
        </c:manualLayout>
      </c:layout>
      <c:barChart>
        <c:barDir val="col"/>
        <c:grouping val="clustered"/>
        <c:varyColors val="0"/>
        <c:ser>
          <c:idx val="2"/>
          <c:order val="2"/>
          <c:tx>
            <c:strRef>
              <c:f>'1.1.3 G5'!$T$20</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'1.1.3.a'!$E$47:$N$47</c:f>
              <c:numCache>
                <c:formatCode>_ * #,##0_ ;_ * \-#,##0_ ;_ * "-"??_ ;_ @_ </c:formatCode>
                <c:ptCount val="10"/>
                <c:pt idx="0">
                  <c:v>4548</c:v>
                </c:pt>
                <c:pt idx="1">
                  <c:v>10985</c:v>
                </c:pt>
                <c:pt idx="2">
                  <c:v>12149</c:v>
                </c:pt>
                <c:pt idx="3">
                  <c:v>13169</c:v>
                </c:pt>
                <c:pt idx="4">
                  <c:v>10045</c:v>
                </c:pt>
                <c:pt idx="5">
                  <c:v>5487</c:v>
                </c:pt>
                <c:pt idx="6">
                  <c:v>2369</c:v>
                </c:pt>
                <c:pt idx="7">
                  <c:v>663</c:v>
                </c:pt>
                <c:pt idx="8">
                  <c:v>180</c:v>
                </c:pt>
                <c:pt idx="9">
                  <c:v>147</c:v>
                </c:pt>
              </c:numCache>
            </c:numRef>
          </c:val>
        </c:ser>
        <c:ser>
          <c:idx val="3"/>
          <c:order val="3"/>
          <c:tx>
            <c:strRef>
              <c:f>'1.1.3 G5'!$T$21</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'1.1.3.b'!$E$47:$N$47</c:f>
              <c:numCache>
                <c:formatCode>_ * #,##0_ ;_ * \-#,##0_ ;_ * "-"??_ ;_ @_ </c:formatCode>
                <c:ptCount val="10"/>
                <c:pt idx="0">
                  <c:v>1736</c:v>
                </c:pt>
                <c:pt idx="1">
                  <c:v>4365</c:v>
                </c:pt>
                <c:pt idx="2">
                  <c:v>5157</c:v>
                </c:pt>
                <c:pt idx="3">
                  <c:v>4914</c:v>
                </c:pt>
                <c:pt idx="4">
                  <c:v>2999</c:v>
                </c:pt>
                <c:pt idx="5">
                  <c:v>1142</c:v>
                </c:pt>
                <c:pt idx="6">
                  <c:v>378</c:v>
                </c:pt>
                <c:pt idx="7">
                  <c:v>138</c:v>
                </c:pt>
                <c:pt idx="8">
                  <c:v>55</c:v>
                </c:pt>
                <c:pt idx="9">
                  <c:v>44</c:v>
                </c:pt>
              </c:numCache>
            </c:numRef>
          </c:val>
        </c:ser>
        <c:dLbls>
          <c:showLegendKey val="0"/>
          <c:showVal val="0"/>
          <c:showCatName val="0"/>
          <c:showSerName val="0"/>
          <c:showPercent val="0"/>
          <c:showBubbleSize val="0"/>
        </c:dLbls>
        <c:gapWidth val="75"/>
        <c:axId val="351248192"/>
        <c:axId val="351247632"/>
      </c:barChart>
      <c:lineChart>
        <c:grouping val="standard"/>
        <c:varyColors val="0"/>
        <c:ser>
          <c:idx val="0"/>
          <c:order val="0"/>
          <c:tx>
            <c:strRef>
              <c:f>'1.1.3 G5'!$T$22</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'1.1.3.c'!$E$47:$N$47</c:f>
              <c:numCache>
                <c:formatCode>_ * #,##0_ ;_ * \-#,##0_ ;_ * "-"??_ ;_ @_ </c:formatCode>
                <c:ptCount val="10"/>
                <c:pt idx="0">
                  <c:v>30094</c:v>
                </c:pt>
                <c:pt idx="1">
                  <c:v>33768</c:v>
                </c:pt>
                <c:pt idx="2">
                  <c:v>36434</c:v>
                </c:pt>
                <c:pt idx="3">
                  <c:v>39662</c:v>
                </c:pt>
                <c:pt idx="4">
                  <c:v>44758</c:v>
                </c:pt>
                <c:pt idx="5">
                  <c:v>53239</c:v>
                </c:pt>
                <c:pt idx="6">
                  <c:v>56075</c:v>
                </c:pt>
                <c:pt idx="7">
                  <c:v>50934</c:v>
                </c:pt>
                <c:pt idx="8">
                  <c:v>46671</c:v>
                </c:pt>
                <c:pt idx="9">
                  <c:v>46562</c:v>
                </c:pt>
              </c:numCache>
            </c:numRef>
          </c:val>
          <c:smooth val="0"/>
        </c:ser>
        <c:ser>
          <c:idx val="1"/>
          <c:order val="1"/>
          <c:tx>
            <c:strRef>
              <c:f>'1.1.3 G5'!$T$23</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'1.1.3.d'!$E$47:$N$47</c:f>
              <c:numCache>
                <c:formatCode>_ * #,##0_ ;_ * \-#,##0_ ;_ * "-"??_ ;_ @_ </c:formatCode>
                <c:ptCount val="10"/>
                <c:pt idx="0">
                  <c:v>32946</c:v>
                </c:pt>
                <c:pt idx="1">
                  <c:v>36177</c:v>
                </c:pt>
                <c:pt idx="2">
                  <c:v>37537</c:v>
                </c:pt>
                <c:pt idx="3">
                  <c:v>39123</c:v>
                </c:pt>
                <c:pt idx="4">
                  <c:v>43775</c:v>
                </c:pt>
                <c:pt idx="5">
                  <c:v>50887</c:v>
                </c:pt>
                <c:pt idx="6">
                  <c:v>57062</c:v>
                </c:pt>
                <c:pt idx="7">
                  <c:v>55792</c:v>
                </c:pt>
                <c:pt idx="8">
                  <c:v>56134</c:v>
                </c:pt>
                <c:pt idx="9">
                  <c:v>52987</c:v>
                </c:pt>
              </c:numCache>
            </c:numRef>
          </c:val>
          <c:smooth val="0"/>
        </c:ser>
        <c:dLbls>
          <c:showLegendKey val="0"/>
          <c:showVal val="0"/>
          <c:showCatName val="0"/>
          <c:showSerName val="0"/>
          <c:showPercent val="0"/>
          <c:showBubbleSize val="0"/>
        </c:dLbls>
        <c:marker val="1"/>
        <c:smooth val="0"/>
        <c:axId val="351246512"/>
        <c:axId val="351247072"/>
      </c:lineChart>
      <c:catAx>
        <c:axId val="351246512"/>
        <c:scaling>
          <c:orientation val="minMax"/>
        </c:scaling>
        <c:delete val="0"/>
        <c:axPos val="b"/>
        <c:title>
          <c:tx>
            <c:rich>
              <a:bodyPr rot="0" vert="horz"/>
              <a:lstStyle/>
              <a:p>
                <a:pPr>
                  <a:defRPr lang="es-AR"/>
                </a:pPr>
                <a:r>
                  <a:rPr lang="es-AR"/>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a:pPr>
            <a:endParaRPr lang="es-AR"/>
          </a:p>
        </c:txPr>
        <c:crossAx val="351247072"/>
        <c:crosses val="autoZero"/>
        <c:auto val="1"/>
        <c:lblAlgn val="ctr"/>
        <c:lblOffset val="100"/>
        <c:noMultiLvlLbl val="0"/>
      </c:catAx>
      <c:valAx>
        <c:axId val="351247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a:pPr>
                <a:r>
                  <a:rPr lang="es-AR"/>
                  <a:t>Rem.</a:t>
                </a:r>
                <a:r>
                  <a:rPr lang="es-AR" baseline="0"/>
                  <a:t> pro</a:t>
                </a:r>
                <a:r>
                  <a:rPr lang="es-AR"/>
                  <a:t>medio mensual (Pesos)</a:t>
                </a:r>
              </a:p>
            </c:rich>
          </c:tx>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1246512"/>
        <c:crosses val="autoZero"/>
        <c:crossBetween val="between"/>
      </c:valAx>
      <c:valAx>
        <c:axId val="351247632"/>
        <c:scaling>
          <c:orientation val="minMax"/>
        </c:scaling>
        <c:delete val="0"/>
        <c:axPos val="r"/>
        <c:title>
          <c:tx>
            <c:rich>
              <a:bodyPr rot="5400000" vert="horz"/>
              <a:lstStyle/>
              <a:p>
                <a:pPr>
                  <a:defRPr lang="es-AR"/>
                </a:pPr>
                <a:r>
                  <a:rPr lang="es-AR"/>
                  <a:t>Aportantes</a:t>
                </a:r>
              </a:p>
            </c:rich>
          </c:tx>
          <c:layout>
            <c:manualLayout>
              <c:xMode val="edge"/>
              <c:yMode val="edge"/>
              <c:x val="0.94484986876640498"/>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a:pPr>
            <a:endParaRPr lang="es-AR"/>
          </a:p>
        </c:txPr>
        <c:crossAx val="351248192"/>
        <c:crosses val="max"/>
        <c:crossBetween val="between"/>
      </c:valAx>
      <c:catAx>
        <c:axId val="351248192"/>
        <c:scaling>
          <c:orientation val="minMax"/>
        </c:scaling>
        <c:delete val="1"/>
        <c:axPos val="b"/>
        <c:numFmt formatCode="General" sourceLinked="1"/>
        <c:majorTickMark val="out"/>
        <c:minorTickMark val="none"/>
        <c:tickLblPos val="none"/>
        <c:crossAx val="351247632"/>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60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06808419919601"/>
          <c:y val="0.15960419947506599"/>
          <c:w val="0.71587889055031695"/>
          <c:h val="0.62166412775267599"/>
        </c:manualLayout>
      </c:layout>
      <c:barChart>
        <c:barDir val="col"/>
        <c:grouping val="clustered"/>
        <c:varyColors val="0"/>
        <c:ser>
          <c:idx val="2"/>
          <c:order val="2"/>
          <c:tx>
            <c:strRef>
              <c:f>'1.1.3 G5'!$T$20</c:f>
              <c:strCache>
                <c:ptCount val="1"/>
                <c:pt idx="0">
                  <c:v>Aportantes Varones</c:v>
                </c:pt>
              </c:strCache>
            </c:strRef>
          </c:tx>
          <c:spPr>
            <a:solidFill>
              <a:srgbClr val="0070C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'1.1.3.a'!$E$6:$N$6</c:f>
              <c:numCache>
                <c:formatCode>_ * #,##0_ ;_ * \-#,##0_ ;_ * "-"??_ ;_ @_ </c:formatCode>
                <c:ptCount val="10"/>
                <c:pt idx="0">
                  <c:v>386193</c:v>
                </c:pt>
                <c:pt idx="1">
                  <c:v>623274</c:v>
                </c:pt>
                <c:pt idx="2">
                  <c:v>699279</c:v>
                </c:pt>
                <c:pt idx="3">
                  <c:v>699585</c:v>
                </c:pt>
                <c:pt idx="4">
                  <c:v>631500</c:v>
                </c:pt>
                <c:pt idx="5">
                  <c:v>488124</c:v>
                </c:pt>
                <c:pt idx="6">
                  <c:v>379811</c:v>
                </c:pt>
                <c:pt idx="7">
                  <c:v>300353</c:v>
                </c:pt>
                <c:pt idx="8">
                  <c:v>207100</c:v>
                </c:pt>
                <c:pt idx="9">
                  <c:v>89168</c:v>
                </c:pt>
              </c:numCache>
            </c:numRef>
          </c:val>
        </c:ser>
        <c:ser>
          <c:idx val="3"/>
          <c:order val="3"/>
          <c:tx>
            <c:strRef>
              <c:f>'1.1.3 G5'!$T$21</c:f>
              <c:strCache>
                <c:ptCount val="1"/>
                <c:pt idx="0">
                  <c:v>Aportantes Mujeres</c:v>
                </c:pt>
              </c:strCache>
            </c:strRef>
          </c:tx>
          <c:spPr>
            <a:solidFill>
              <a:srgbClr val="00B0F0"/>
            </a:solidFill>
            <a:ln w="6350">
              <a:solidFill>
                <a:schemeClr val="tx1">
                  <a:lumMod val="75000"/>
                  <a:lumOff val="25000"/>
                </a:schemeClr>
              </a:solidFill>
            </a:ln>
            <a:effectLst/>
          </c:spPr>
          <c:invertIfNegative val="0"/>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'1.1.3.b'!$E$6:$N$6</c:f>
              <c:numCache>
                <c:formatCode>_ * #,##0_ ;_ * \-#,##0_ ;_ * "-"??_ ;_ @_ </c:formatCode>
                <c:ptCount val="10"/>
                <c:pt idx="0">
                  <c:v>177746</c:v>
                </c:pt>
                <c:pt idx="1">
                  <c:v>337569</c:v>
                </c:pt>
                <c:pt idx="2">
                  <c:v>388531</c:v>
                </c:pt>
                <c:pt idx="3">
                  <c:v>382998</c:v>
                </c:pt>
                <c:pt idx="4">
                  <c:v>360020</c:v>
                </c:pt>
                <c:pt idx="5">
                  <c:v>280331</c:v>
                </c:pt>
                <c:pt idx="6">
                  <c:v>216865</c:v>
                </c:pt>
                <c:pt idx="7">
                  <c:v>173817</c:v>
                </c:pt>
                <c:pt idx="8">
                  <c:v>74992</c:v>
                </c:pt>
                <c:pt idx="9">
                  <c:v>35268</c:v>
                </c:pt>
              </c:numCache>
            </c:numRef>
          </c:val>
        </c:ser>
        <c:dLbls>
          <c:showLegendKey val="0"/>
          <c:showVal val="0"/>
          <c:showCatName val="0"/>
          <c:showSerName val="0"/>
          <c:showPercent val="0"/>
          <c:showBubbleSize val="0"/>
        </c:dLbls>
        <c:gapWidth val="75"/>
        <c:axId val="352182336"/>
        <c:axId val="352181776"/>
      </c:barChart>
      <c:lineChart>
        <c:grouping val="standard"/>
        <c:varyColors val="0"/>
        <c:ser>
          <c:idx val="0"/>
          <c:order val="0"/>
          <c:tx>
            <c:strRef>
              <c:f>'1.1.3 G5'!$T$22</c:f>
              <c:strCache>
                <c:ptCount val="1"/>
                <c:pt idx="0">
                  <c:v>Sal. Prom. Varones</c:v>
                </c:pt>
              </c:strCache>
            </c:strRef>
          </c:tx>
          <c:spPr>
            <a:ln w="12700" cap="rnd">
              <a:solidFill>
                <a:srgbClr val="0070C0"/>
              </a:solidFill>
              <a:prstDash val="sysDash"/>
              <a:round/>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'1.1.3.c'!$E$6:$N$6</c:f>
              <c:numCache>
                <c:formatCode>_ * #,##0_ ;_ * \-#,##0_ ;_ * "-"??_ ;_ @_ </c:formatCode>
                <c:ptCount val="10"/>
                <c:pt idx="0">
                  <c:v>26210</c:v>
                </c:pt>
                <c:pt idx="1">
                  <c:v>35425</c:v>
                </c:pt>
                <c:pt idx="2">
                  <c:v>43726</c:v>
                </c:pt>
                <c:pt idx="3">
                  <c:v>50201</c:v>
                </c:pt>
                <c:pt idx="4">
                  <c:v>54980</c:v>
                </c:pt>
                <c:pt idx="5">
                  <c:v>59080</c:v>
                </c:pt>
                <c:pt idx="6">
                  <c:v>61995</c:v>
                </c:pt>
                <c:pt idx="7">
                  <c:v>65301</c:v>
                </c:pt>
                <c:pt idx="8">
                  <c:v>67361</c:v>
                </c:pt>
                <c:pt idx="9">
                  <c:v>64350</c:v>
                </c:pt>
              </c:numCache>
            </c:numRef>
          </c:val>
          <c:smooth val="0"/>
        </c:ser>
        <c:ser>
          <c:idx val="1"/>
          <c:order val="1"/>
          <c:tx>
            <c:strRef>
              <c:f>'1.1.3 G5'!$T$23</c:f>
              <c:strCache>
                <c:ptCount val="1"/>
                <c:pt idx="0">
                  <c:v>Sal. Prom. Mujeres</c:v>
                </c:pt>
              </c:strCache>
            </c:strRef>
          </c:tx>
          <c:spPr>
            <a:ln w="12700" cap="sq" cmpd="sng">
              <a:solidFill>
                <a:srgbClr val="00B0F0"/>
              </a:solidFill>
              <a:prstDash val="lgDash"/>
              <a:miter lim="800000"/>
            </a:ln>
            <a:effectLst/>
          </c:spPr>
          <c:marker>
            <c:symbol val="none"/>
          </c:marker>
          <c:cat>
            <c:strRef>
              <c:f>'1.1.3.a'!$E$5:$N$5</c:f>
              <c:strCache>
                <c:ptCount val="10"/>
                <c:pt idx="0">
                  <c:v>Hasta 24</c:v>
                </c:pt>
                <c:pt idx="1">
                  <c:v>25 a 29</c:v>
                </c:pt>
                <c:pt idx="2">
                  <c:v>30 a 34</c:v>
                </c:pt>
                <c:pt idx="3">
                  <c:v>35 a 39</c:v>
                </c:pt>
                <c:pt idx="4">
                  <c:v>40 a 44</c:v>
                </c:pt>
                <c:pt idx="5">
                  <c:v>45 a 49</c:v>
                </c:pt>
                <c:pt idx="6">
                  <c:v>50 a 54</c:v>
                </c:pt>
                <c:pt idx="7">
                  <c:v>55 a 59</c:v>
                </c:pt>
                <c:pt idx="8">
                  <c:v>60 a 64</c:v>
                </c:pt>
                <c:pt idx="9">
                  <c:v>65 y más</c:v>
                </c:pt>
              </c:strCache>
            </c:strRef>
          </c:cat>
          <c:val>
            <c:numRef>
              <c:f>'1.1.3.d'!$E$6:$N$6</c:f>
              <c:numCache>
                <c:formatCode>_ * #,##0_ ;_ * \-#,##0_ ;_ * "-"??_ ;_ @_ </c:formatCode>
                <c:ptCount val="10"/>
                <c:pt idx="0">
                  <c:v>22972</c:v>
                </c:pt>
                <c:pt idx="1">
                  <c:v>31652</c:v>
                </c:pt>
                <c:pt idx="2">
                  <c:v>38110</c:v>
                </c:pt>
                <c:pt idx="3">
                  <c:v>42531</c:v>
                </c:pt>
                <c:pt idx="4">
                  <c:v>45918</c:v>
                </c:pt>
                <c:pt idx="5">
                  <c:v>49833</c:v>
                </c:pt>
                <c:pt idx="6">
                  <c:v>53586</c:v>
                </c:pt>
                <c:pt idx="7">
                  <c:v>57278</c:v>
                </c:pt>
                <c:pt idx="8">
                  <c:v>60045</c:v>
                </c:pt>
                <c:pt idx="9">
                  <c:v>53056</c:v>
                </c:pt>
              </c:numCache>
            </c:numRef>
          </c:val>
          <c:smooth val="0"/>
        </c:ser>
        <c:dLbls>
          <c:showLegendKey val="0"/>
          <c:showVal val="0"/>
          <c:showCatName val="0"/>
          <c:showSerName val="0"/>
          <c:showPercent val="0"/>
          <c:showBubbleSize val="0"/>
        </c:dLbls>
        <c:marker val="1"/>
        <c:smooth val="0"/>
        <c:axId val="352180656"/>
        <c:axId val="352181216"/>
      </c:lineChart>
      <c:catAx>
        <c:axId val="352180656"/>
        <c:scaling>
          <c:orientation val="minMax"/>
        </c:scaling>
        <c:delete val="0"/>
        <c:axPos val="b"/>
        <c:title>
          <c:tx>
            <c:rich>
              <a:bodyPr rot="0" vert="horz"/>
              <a:lstStyle/>
              <a:p>
                <a:pPr>
                  <a:defRPr lang="es-AR" sz="1050"/>
                </a:pPr>
                <a:r>
                  <a:rPr lang="es-AR" sz="1050"/>
                  <a:t>Grupos de 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lang="es-AR" sz="1050"/>
            </a:pPr>
            <a:endParaRPr lang="es-AR"/>
          </a:p>
        </c:txPr>
        <c:crossAx val="352181216"/>
        <c:crosses val="autoZero"/>
        <c:auto val="1"/>
        <c:lblAlgn val="ctr"/>
        <c:lblOffset val="100"/>
        <c:noMultiLvlLbl val="0"/>
      </c:catAx>
      <c:valAx>
        <c:axId val="352181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lang="es-AR" sz="1050"/>
                </a:pPr>
                <a:r>
                  <a:rPr lang="es-AR" sz="1050"/>
                  <a:t>Rem.</a:t>
                </a:r>
                <a:r>
                  <a:rPr lang="es-AR" sz="1050" baseline="0"/>
                  <a:t> pro</a:t>
                </a:r>
                <a:r>
                  <a:rPr lang="es-AR" sz="1050"/>
                  <a:t>medio mensual (Pesos)</a:t>
                </a:r>
              </a:p>
            </c:rich>
          </c:tx>
          <c:layout>
            <c:manualLayout>
              <c:xMode val="edge"/>
              <c:yMode val="edge"/>
              <c:x val="3.2867323009390798E-2"/>
              <c:y val="0.20860446194225701"/>
            </c:manualLayout>
          </c:layout>
          <c:overlay val="0"/>
          <c:spPr>
            <a:noFill/>
            <a:ln>
              <a:noFill/>
            </a:ln>
            <a:effectLst/>
          </c:spPr>
        </c:title>
        <c:numFmt formatCode="_ * #,##0_ ;_ * \-#,##0_ ;_ * &quot;-&quot;??_ ;_ @_ " sourceLinked="1"/>
        <c:majorTickMark val="out"/>
        <c:minorTickMark val="none"/>
        <c:tickLblPos val="nextTo"/>
        <c:spPr>
          <a:noFill/>
          <a:ln>
            <a:noFill/>
          </a:ln>
          <a:effectLst/>
        </c:spPr>
        <c:txPr>
          <a:bodyPr rot="-60000000" vert="horz"/>
          <a:lstStyle/>
          <a:p>
            <a:pPr>
              <a:defRPr lang="es-AR" sz="1050"/>
            </a:pPr>
            <a:endParaRPr lang="es-AR"/>
          </a:p>
        </c:txPr>
        <c:crossAx val="352180656"/>
        <c:crosses val="autoZero"/>
        <c:crossBetween val="between"/>
      </c:valAx>
      <c:valAx>
        <c:axId val="352181776"/>
        <c:scaling>
          <c:orientation val="minMax"/>
        </c:scaling>
        <c:delete val="0"/>
        <c:axPos val="r"/>
        <c:title>
          <c:tx>
            <c:rich>
              <a:bodyPr rot="5400000" vert="horz"/>
              <a:lstStyle/>
              <a:p>
                <a:pPr>
                  <a:defRPr lang="es-AR" sz="1050"/>
                </a:pPr>
                <a:r>
                  <a:rPr lang="es-AR" sz="1050"/>
                  <a:t>Aportantes</a:t>
                </a:r>
              </a:p>
            </c:rich>
          </c:tx>
          <c:layout>
            <c:manualLayout>
              <c:xMode val="edge"/>
              <c:yMode val="edge"/>
              <c:x val="0.96428391191447305"/>
              <c:y val="0.352625984251969"/>
            </c:manualLayout>
          </c:layout>
          <c:overlay val="0"/>
        </c:title>
        <c:numFmt formatCode="_ * #,##0_ ;_ * \-#,##0_ ;_ * &quot;-&quot;??_ ;_ @_ " sourceLinked="1"/>
        <c:majorTickMark val="out"/>
        <c:minorTickMark val="none"/>
        <c:tickLblPos val="nextTo"/>
        <c:spPr>
          <a:noFill/>
          <a:ln>
            <a:noFill/>
          </a:ln>
          <a:effectLst/>
        </c:spPr>
        <c:txPr>
          <a:bodyPr rot="-60000000" vert="horz"/>
          <a:lstStyle/>
          <a:p>
            <a:pPr>
              <a:defRPr lang="es-AR" sz="1050"/>
            </a:pPr>
            <a:endParaRPr lang="es-AR"/>
          </a:p>
        </c:txPr>
        <c:crossAx val="352182336"/>
        <c:crosses val="max"/>
        <c:crossBetween val="between"/>
      </c:valAx>
      <c:catAx>
        <c:axId val="352182336"/>
        <c:scaling>
          <c:orientation val="minMax"/>
        </c:scaling>
        <c:delete val="1"/>
        <c:axPos val="b"/>
        <c:numFmt formatCode="General" sourceLinked="1"/>
        <c:majorTickMark val="out"/>
        <c:minorTickMark val="none"/>
        <c:tickLblPos val="none"/>
        <c:crossAx val="352181776"/>
        <c:crosses val="autoZero"/>
        <c:auto val="1"/>
        <c:lblAlgn val="ctr"/>
        <c:lblOffset val="100"/>
        <c:noMultiLvlLbl val="0"/>
      </c:catAx>
      <c:spPr>
        <a:noFill/>
        <a:ln>
          <a:noFill/>
        </a:ln>
        <a:effectLst/>
      </c:spPr>
    </c:plotArea>
    <c:legend>
      <c:legendPos val="t"/>
      <c:overlay val="0"/>
      <c:spPr>
        <a:noFill/>
        <a:ln>
          <a:noFill/>
        </a:ln>
        <a:effectLst/>
      </c:spPr>
      <c:txPr>
        <a:bodyPr rot="0" vert="horz"/>
        <a:lstStyle/>
        <a:p>
          <a:pPr>
            <a:defRPr lang="es-AR" sz="1050"/>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es-AR"/>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39875170242899"/>
          <c:y val="7.3787897255877102E-2"/>
          <c:w val="0.78635296876550198"/>
          <c:h val="0.74291671745366195"/>
        </c:manualLayout>
      </c:layout>
      <c:barChart>
        <c:barDir val="col"/>
        <c:grouping val="stacked"/>
        <c:varyColors val="0"/>
        <c:ser>
          <c:idx val="0"/>
          <c:order val="0"/>
          <c:tx>
            <c:v>Demora en el pago hasta 12 meses</c:v>
          </c:tx>
          <c:spPr>
            <a:solidFill>
              <a:srgbClr val="0070C0"/>
            </a:solidFill>
            <a:ln>
              <a:solidFill>
                <a:schemeClr val="tx1"/>
              </a:solidFill>
            </a:ln>
            <a:effectLst/>
          </c:spPr>
          <c:invertIfNegative val="0"/>
          <c:cat>
            <c:numLit>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Lit>
          </c:cat>
          <c:val>
            <c:numLit>
              <c:formatCode>General</c:formatCode>
              <c:ptCount val="25"/>
              <c:pt idx="0">
                <c:v>3641900.5</c:v>
              </c:pt>
              <c:pt idx="1">
                <c:v>3540939.75</c:v>
              </c:pt>
              <c:pt idx="2">
                <c:v>3664684.6666666698</c:v>
              </c:pt>
              <c:pt idx="3">
                <c:v>4018784.0833333302</c:v>
              </c:pt>
              <c:pt idx="4">
                <c:v>4252601.5</c:v>
              </c:pt>
              <c:pt idx="5">
                <c:v>4374278.5833333302</c:v>
              </c:pt>
              <c:pt idx="6">
                <c:v>4373919.5</c:v>
              </c:pt>
              <c:pt idx="7">
                <c:v>4327414.25</c:v>
              </c:pt>
              <c:pt idx="8">
                <c:v>3944651.0833333302</c:v>
              </c:pt>
              <c:pt idx="9">
                <c:v>4154814.6666666698</c:v>
              </c:pt>
              <c:pt idx="10">
                <c:v>4591537.3333333302</c:v>
              </c:pt>
              <c:pt idx="11">
                <c:v>5073225</c:v>
              </c:pt>
              <c:pt idx="12">
                <c:v>5520372.25</c:v>
              </c:pt>
              <c:pt idx="13">
                <c:v>5959489.6666666698</c:v>
              </c:pt>
              <c:pt idx="14">
                <c:v>6290931.75</c:v>
              </c:pt>
              <c:pt idx="15">
                <c:v>6299594.4166666698</c:v>
              </c:pt>
              <c:pt idx="16">
                <c:v>6481970.5833333302</c:v>
              </c:pt>
              <c:pt idx="17">
                <c:v>6767547.0833333302</c:v>
              </c:pt>
              <c:pt idx="18">
                <c:v>6856188.9166666698</c:v>
              </c:pt>
              <c:pt idx="19">
                <c:v>6917344.5833333302</c:v>
              </c:pt>
              <c:pt idx="20">
                <c:v>6930487.0833333302</c:v>
              </c:pt>
              <c:pt idx="21">
                <c:v>7061673.0833333302</c:v>
              </c:pt>
              <c:pt idx="22">
                <c:v>7030942.1666666698</c:v>
              </c:pt>
              <c:pt idx="23">
                <c:v>7075034.75</c:v>
              </c:pt>
              <c:pt idx="24">
                <c:v>7074800.5833333302</c:v>
              </c:pt>
            </c:numLit>
          </c:val>
        </c:ser>
        <c:dLbls>
          <c:showLegendKey val="0"/>
          <c:showVal val="0"/>
          <c:showCatName val="0"/>
          <c:showSerName val="0"/>
          <c:showPercent val="0"/>
          <c:showBubbleSize val="0"/>
        </c:dLbls>
        <c:gapWidth val="25"/>
        <c:overlap val="100"/>
        <c:axId val="343469824"/>
        <c:axId val="343470384"/>
      </c:barChart>
      <c:catAx>
        <c:axId val="343469824"/>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 devengado</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3470384"/>
        <c:crosses val="autoZero"/>
        <c:auto val="1"/>
        <c:lblAlgn val="ctr"/>
        <c:lblOffset val="100"/>
        <c:noMultiLvlLbl val="0"/>
      </c:catAx>
      <c:valAx>
        <c:axId val="343470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Aportantes</a:t>
                </a:r>
              </a:p>
            </c:rich>
          </c:tx>
          <c:layout>
            <c:manualLayout>
              <c:xMode val="edge"/>
              <c:yMode val="edge"/>
              <c:x val="8.8804105672358E-3"/>
              <c:y val="0.18726183365010399"/>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34698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567102780798401"/>
          <c:y val="0.10013693270735501"/>
          <c:w val="0.79108050584585998"/>
          <c:h val="0.74291671745366195"/>
        </c:manualLayout>
      </c:layout>
      <c:barChart>
        <c:barDir val="bar"/>
        <c:grouping val="stacked"/>
        <c:varyColors val="0"/>
        <c:ser>
          <c:idx val="0"/>
          <c:order val="0"/>
          <c:tx>
            <c:strRef>
              <c:f>'1.1.4.a'!$G$31</c:f>
              <c:strCache>
                <c:ptCount val="1"/>
                <c:pt idx="0">
                  <c:v>Varones no Jubilados</c:v>
                </c:pt>
              </c:strCache>
            </c:strRef>
          </c:tx>
          <c:spPr>
            <a:solidFill>
              <a:srgbClr val="0070C0"/>
            </a:solidFill>
            <a:ln>
              <a:solidFill>
                <a:schemeClr val="tx1"/>
              </a:solidFill>
            </a:ln>
            <a:effectLst/>
          </c:spPr>
          <c:invertIfNegative val="0"/>
          <c:cat>
            <c:strRef>
              <c:f>'1.1.4.a'!$A$8:$A$18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'1.1.4.a'!$G$32:$G$42</c:f>
              <c:numCache>
                <c:formatCode>#,##0</c:formatCode>
                <c:ptCount val="11"/>
                <c:pt idx="0">
                  <c:v>-110</c:v>
                </c:pt>
                <c:pt idx="1">
                  <c:v>-678</c:v>
                </c:pt>
                <c:pt idx="2">
                  <c:v>-1064</c:v>
                </c:pt>
                <c:pt idx="3">
                  <c:v>-1246</c:v>
                </c:pt>
                <c:pt idx="4">
                  <c:v>-1412</c:v>
                </c:pt>
                <c:pt idx="5">
                  <c:v>-1547</c:v>
                </c:pt>
                <c:pt idx="6">
                  <c:v>-1434</c:v>
                </c:pt>
                <c:pt idx="7">
                  <c:v>-1429</c:v>
                </c:pt>
                <c:pt idx="8">
                  <c:v>-1384</c:v>
                </c:pt>
                <c:pt idx="9">
                  <c:v>-1178</c:v>
                </c:pt>
                <c:pt idx="10">
                  <c:v>-341</c:v>
                </c:pt>
              </c:numCache>
            </c:numRef>
          </c:val>
        </c:ser>
        <c:ser>
          <c:idx val="1"/>
          <c:order val="1"/>
          <c:tx>
            <c:strRef>
              <c:f>'1.1.4.a'!$H$31</c:f>
              <c:strCache>
                <c:ptCount val="1"/>
                <c:pt idx="0">
                  <c:v>Mujeres no Jubiladas</c:v>
                </c:pt>
              </c:strCache>
            </c:strRef>
          </c:tx>
          <c:spPr>
            <a:solidFill>
              <a:srgbClr val="00B0F0"/>
            </a:solidFill>
            <a:ln>
              <a:solidFill>
                <a:schemeClr val="tx1"/>
              </a:solidFill>
            </a:ln>
            <a:effectLst/>
          </c:spPr>
          <c:invertIfNegative val="0"/>
          <c:cat>
            <c:strRef>
              <c:f>'1.1.4.a'!$A$8:$A$18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'1.1.4.a'!$H$32:$H$42</c:f>
              <c:numCache>
                <c:formatCode>#,##0</c:formatCode>
                <c:ptCount val="11"/>
                <c:pt idx="0">
                  <c:v>1191</c:v>
                </c:pt>
                <c:pt idx="1">
                  <c:v>16950</c:v>
                </c:pt>
                <c:pt idx="2">
                  <c:v>32270</c:v>
                </c:pt>
                <c:pt idx="3">
                  <c:v>37976</c:v>
                </c:pt>
                <c:pt idx="4">
                  <c:v>49133</c:v>
                </c:pt>
                <c:pt idx="5">
                  <c:v>59990</c:v>
                </c:pt>
                <c:pt idx="6">
                  <c:v>63557</c:v>
                </c:pt>
                <c:pt idx="7">
                  <c:v>61060</c:v>
                </c:pt>
                <c:pt idx="8">
                  <c:v>56514</c:v>
                </c:pt>
                <c:pt idx="9">
                  <c:v>15304</c:v>
                </c:pt>
                <c:pt idx="10">
                  <c:v>2260</c:v>
                </c:pt>
              </c:numCache>
            </c:numRef>
          </c:val>
        </c:ser>
        <c:ser>
          <c:idx val="2"/>
          <c:order val="2"/>
          <c:tx>
            <c:strRef>
              <c:f>'1.1.4.a'!$I$31</c:f>
              <c:strCache>
                <c:ptCount val="1"/>
                <c:pt idx="0">
                  <c:v>Varones Jubilados</c:v>
                </c:pt>
              </c:strCache>
            </c:strRef>
          </c:tx>
          <c:spPr>
            <a:pattFill prst="wdUpDiag">
              <a:fgClr>
                <a:srgbClr val="0070C0"/>
              </a:fgClr>
              <a:bgClr>
                <a:schemeClr val="bg1"/>
              </a:bgClr>
            </a:pattFill>
            <a:ln>
              <a:solidFill>
                <a:schemeClr val="tx1"/>
              </a:solidFill>
            </a:ln>
            <a:effectLst/>
          </c:spPr>
          <c:invertIfNegative val="0"/>
          <c:cat>
            <c:strRef>
              <c:f>'1.1.4.a'!$A$8:$A$18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'1.1.4.a'!$I$32:$I$42</c:f>
              <c:numCache>
                <c:formatCode>#,##0</c:formatCode>
                <c:ptCount val="11"/>
                <c:pt idx="0">
                  <c:v>0</c:v>
                </c:pt>
                <c:pt idx="1">
                  <c:v>0</c:v>
                </c:pt>
                <c:pt idx="2">
                  <c:v>0</c:v>
                </c:pt>
                <c:pt idx="3">
                  <c:v>0</c:v>
                </c:pt>
                <c:pt idx="4">
                  <c:v>0</c:v>
                </c:pt>
                <c:pt idx="5">
                  <c:v>0</c:v>
                </c:pt>
                <c:pt idx="6">
                  <c:v>-1</c:v>
                </c:pt>
                <c:pt idx="7">
                  <c:v>-1</c:v>
                </c:pt>
                <c:pt idx="8">
                  <c:v>-21</c:v>
                </c:pt>
                <c:pt idx="9">
                  <c:v>-86</c:v>
                </c:pt>
                <c:pt idx="10">
                  <c:v>-709</c:v>
                </c:pt>
              </c:numCache>
            </c:numRef>
          </c:val>
        </c:ser>
        <c:ser>
          <c:idx val="3"/>
          <c:order val="3"/>
          <c:tx>
            <c:strRef>
              <c:f>'1.1.4.a'!$J$31</c:f>
              <c:strCache>
                <c:ptCount val="1"/>
                <c:pt idx="0">
                  <c:v>Mujeres Jubiladas</c:v>
                </c:pt>
              </c:strCache>
            </c:strRef>
          </c:tx>
          <c:spPr>
            <a:pattFill prst="wdDnDiag">
              <a:fgClr>
                <a:srgbClr val="00B0F0"/>
              </a:fgClr>
              <a:bgClr>
                <a:schemeClr val="bg1"/>
              </a:bgClr>
            </a:pattFill>
            <a:ln>
              <a:solidFill>
                <a:schemeClr val="tx1"/>
              </a:solidFill>
            </a:ln>
            <a:effectLst/>
          </c:spPr>
          <c:invertIfNegative val="0"/>
          <c:cat>
            <c:strRef>
              <c:f>'1.1.4.a'!$A$8:$A$18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'1.1.4.a'!$J$32:$J$42</c:f>
              <c:numCache>
                <c:formatCode>#,##0</c:formatCode>
                <c:ptCount val="11"/>
                <c:pt idx="0">
                  <c:v>0</c:v>
                </c:pt>
                <c:pt idx="1">
                  <c:v>0</c:v>
                </c:pt>
                <c:pt idx="2">
                  <c:v>0</c:v>
                </c:pt>
                <c:pt idx="3">
                  <c:v>1</c:v>
                </c:pt>
                <c:pt idx="4">
                  <c:v>0</c:v>
                </c:pt>
                <c:pt idx="5">
                  <c:v>1</c:v>
                </c:pt>
                <c:pt idx="6">
                  <c:v>4</c:v>
                </c:pt>
                <c:pt idx="7">
                  <c:v>18</c:v>
                </c:pt>
                <c:pt idx="8">
                  <c:v>26</c:v>
                </c:pt>
                <c:pt idx="9">
                  <c:v>12219</c:v>
                </c:pt>
                <c:pt idx="10">
                  <c:v>13124</c:v>
                </c:pt>
              </c:numCache>
            </c:numRef>
          </c:val>
        </c:ser>
        <c:dLbls>
          <c:showLegendKey val="0"/>
          <c:showVal val="0"/>
          <c:showCatName val="0"/>
          <c:showSerName val="0"/>
          <c:showPercent val="0"/>
          <c:showBubbleSize val="0"/>
        </c:dLbls>
        <c:gapWidth val="25"/>
        <c:overlap val="100"/>
        <c:axId val="352186816"/>
        <c:axId val="352187376"/>
      </c:barChart>
      <c:catAx>
        <c:axId val="352186816"/>
        <c:scaling>
          <c:orientation val="minMax"/>
        </c:scaling>
        <c:delete val="0"/>
        <c:axPos val="l"/>
        <c:title>
          <c:tx>
            <c:rich>
              <a:bodyPr rot="-54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Grupos de edad</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52187376"/>
        <c:crosses val="autoZero"/>
        <c:auto val="1"/>
        <c:lblAlgn val="ctr"/>
        <c:lblOffset val="100"/>
        <c:noMultiLvlLbl val="0"/>
      </c:catAx>
      <c:valAx>
        <c:axId val="352187376"/>
        <c:scaling>
          <c:orientation val="minMax"/>
          <c:max val="70000"/>
          <c:min val="-70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Miles de personas</a:t>
                </a:r>
              </a:p>
            </c:rich>
          </c:tx>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52186816"/>
        <c:crosses val="autoZero"/>
        <c:crossBetween val="between"/>
      </c:valAx>
      <c:spPr>
        <a:noFill/>
        <a:ln>
          <a:noFill/>
        </a:ln>
        <a:effectLst/>
      </c:spPr>
    </c:plotArea>
    <c:legend>
      <c:legendPos val="r"/>
      <c:layout>
        <c:manualLayout>
          <c:xMode val="edge"/>
          <c:yMode val="edge"/>
          <c:x val="0.1718198025605"/>
          <c:y val="0.10667803560323399"/>
          <c:w val="0.25015304664417798"/>
          <c:h val="0.197936918483544"/>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567102780798401"/>
          <c:y val="0.10013693270735501"/>
          <c:w val="0.79108050584585998"/>
          <c:h val="0.74291671745366195"/>
        </c:manualLayout>
      </c:layout>
      <c:barChart>
        <c:barDir val="bar"/>
        <c:grouping val="stacked"/>
        <c:varyColors val="0"/>
        <c:ser>
          <c:idx val="0"/>
          <c:order val="0"/>
          <c:tx>
            <c:strRef>
              <c:f>'1.1.5.a'!$G$31</c:f>
              <c:strCache>
                <c:ptCount val="1"/>
                <c:pt idx="0">
                  <c:v>Varones no Jubilados</c:v>
                </c:pt>
              </c:strCache>
            </c:strRef>
          </c:tx>
          <c:spPr>
            <a:solidFill>
              <a:srgbClr val="0070C0"/>
            </a:solidFill>
            <a:ln>
              <a:solidFill>
                <a:schemeClr val="tx1"/>
              </a:solidFill>
            </a:ln>
            <a:effectLst/>
          </c:spPr>
          <c:invertIfNegative val="0"/>
          <c:cat>
            <c:strRef>
              <c:f>'1.1.5.a'!$A$8:$A$18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'1.1.5.a'!$G$32:$G$42</c:f>
              <c:numCache>
                <c:formatCode>#,##0</c:formatCode>
                <c:ptCount val="11"/>
                <c:pt idx="0">
                  <c:v>-142</c:v>
                </c:pt>
                <c:pt idx="1">
                  <c:v>-2600</c:v>
                </c:pt>
                <c:pt idx="2">
                  <c:v>-9661</c:v>
                </c:pt>
                <c:pt idx="3">
                  <c:v>-22421</c:v>
                </c:pt>
                <c:pt idx="4">
                  <c:v>-36280</c:v>
                </c:pt>
                <c:pt idx="5">
                  <c:v>-49126</c:v>
                </c:pt>
                <c:pt idx="6">
                  <c:v>-49875</c:v>
                </c:pt>
                <c:pt idx="7">
                  <c:v>-45321</c:v>
                </c:pt>
                <c:pt idx="8">
                  <c:v>-45304</c:v>
                </c:pt>
                <c:pt idx="9">
                  <c:v>-42072</c:v>
                </c:pt>
                <c:pt idx="10">
                  <c:v>-12429</c:v>
                </c:pt>
              </c:numCache>
            </c:numRef>
          </c:val>
        </c:ser>
        <c:ser>
          <c:idx val="1"/>
          <c:order val="1"/>
          <c:tx>
            <c:strRef>
              <c:f>'1.1.5.a'!$H$31</c:f>
              <c:strCache>
                <c:ptCount val="1"/>
                <c:pt idx="0">
                  <c:v>Mujeres no Jubiladas</c:v>
                </c:pt>
              </c:strCache>
            </c:strRef>
          </c:tx>
          <c:spPr>
            <a:solidFill>
              <a:srgbClr val="00B0F0"/>
            </a:solidFill>
            <a:ln>
              <a:solidFill>
                <a:schemeClr val="tx1"/>
              </a:solidFill>
            </a:ln>
            <a:effectLst/>
          </c:spPr>
          <c:invertIfNegative val="0"/>
          <c:cat>
            <c:strRef>
              <c:f>'1.1.5.a'!$A$8:$A$18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'1.1.5.a'!$H$32:$H$42</c:f>
              <c:numCache>
                <c:formatCode>#,##0</c:formatCode>
                <c:ptCount val="11"/>
                <c:pt idx="0">
                  <c:v>65</c:v>
                </c:pt>
                <c:pt idx="1">
                  <c:v>922</c:v>
                </c:pt>
                <c:pt idx="2">
                  <c:v>3645</c:v>
                </c:pt>
                <c:pt idx="3">
                  <c:v>8533</c:v>
                </c:pt>
                <c:pt idx="4">
                  <c:v>13643</c:v>
                </c:pt>
                <c:pt idx="5">
                  <c:v>18285</c:v>
                </c:pt>
                <c:pt idx="6">
                  <c:v>18972</c:v>
                </c:pt>
                <c:pt idx="7">
                  <c:v>18151</c:v>
                </c:pt>
                <c:pt idx="8">
                  <c:v>19607</c:v>
                </c:pt>
                <c:pt idx="9">
                  <c:v>6154</c:v>
                </c:pt>
                <c:pt idx="10">
                  <c:v>2808</c:v>
                </c:pt>
              </c:numCache>
            </c:numRef>
          </c:val>
        </c:ser>
        <c:ser>
          <c:idx val="2"/>
          <c:order val="2"/>
          <c:tx>
            <c:strRef>
              <c:f>'1.1.5.a'!$I$31</c:f>
              <c:strCache>
                <c:ptCount val="1"/>
                <c:pt idx="0">
                  <c:v>Varones Jubilados</c:v>
                </c:pt>
              </c:strCache>
            </c:strRef>
          </c:tx>
          <c:spPr>
            <a:pattFill prst="wdUpDiag">
              <a:fgClr>
                <a:srgbClr val="0070C0"/>
              </a:fgClr>
              <a:bgClr>
                <a:schemeClr val="bg1"/>
              </a:bgClr>
            </a:pattFill>
            <a:ln>
              <a:solidFill>
                <a:schemeClr val="tx1"/>
              </a:solidFill>
            </a:ln>
            <a:effectLst/>
          </c:spPr>
          <c:invertIfNegative val="0"/>
          <c:cat>
            <c:strRef>
              <c:f>'1.1.5.a'!$A$8:$A$18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'1.1.5.a'!$I$32:$I$42</c:f>
              <c:numCache>
                <c:formatCode>#,##0</c:formatCode>
                <c:ptCount val="11"/>
                <c:pt idx="0">
                  <c:v>0</c:v>
                </c:pt>
                <c:pt idx="1">
                  <c:v>0</c:v>
                </c:pt>
                <c:pt idx="2">
                  <c:v>0</c:v>
                </c:pt>
                <c:pt idx="3">
                  <c:v>-3</c:v>
                </c:pt>
                <c:pt idx="4">
                  <c:v>-11</c:v>
                </c:pt>
                <c:pt idx="5">
                  <c:v>-26</c:v>
                </c:pt>
                <c:pt idx="6">
                  <c:v>-40</c:v>
                </c:pt>
                <c:pt idx="7">
                  <c:v>-99</c:v>
                </c:pt>
                <c:pt idx="8">
                  <c:v>-428</c:v>
                </c:pt>
                <c:pt idx="9">
                  <c:v>-1089</c:v>
                </c:pt>
                <c:pt idx="10">
                  <c:v>-48672</c:v>
                </c:pt>
              </c:numCache>
            </c:numRef>
          </c:val>
        </c:ser>
        <c:ser>
          <c:idx val="3"/>
          <c:order val="3"/>
          <c:tx>
            <c:strRef>
              <c:f>'1.1.5.a'!$J$31</c:f>
              <c:strCache>
                <c:ptCount val="1"/>
                <c:pt idx="0">
                  <c:v>Mujeres Jubiladas</c:v>
                </c:pt>
              </c:strCache>
            </c:strRef>
          </c:tx>
          <c:spPr>
            <a:pattFill prst="wdDnDiag">
              <a:fgClr>
                <a:srgbClr val="00B0F0"/>
              </a:fgClr>
              <a:bgClr>
                <a:schemeClr val="bg1"/>
              </a:bgClr>
            </a:pattFill>
            <a:ln>
              <a:solidFill>
                <a:schemeClr val="tx1"/>
              </a:solidFill>
            </a:ln>
            <a:effectLst/>
          </c:spPr>
          <c:invertIfNegative val="0"/>
          <c:cat>
            <c:strRef>
              <c:f>'1.1.5.a'!$A$8:$A$18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'1.1.5.a'!$J$32:$J$42</c:f>
              <c:numCache>
                <c:formatCode>#,##0</c:formatCode>
                <c:ptCount val="11"/>
                <c:pt idx="0">
                  <c:v>0</c:v>
                </c:pt>
                <c:pt idx="1">
                  <c:v>0</c:v>
                </c:pt>
                <c:pt idx="2">
                  <c:v>0</c:v>
                </c:pt>
                <c:pt idx="3">
                  <c:v>1</c:v>
                </c:pt>
                <c:pt idx="4">
                  <c:v>3</c:v>
                </c:pt>
                <c:pt idx="5">
                  <c:v>9</c:v>
                </c:pt>
                <c:pt idx="6">
                  <c:v>11</c:v>
                </c:pt>
                <c:pt idx="7">
                  <c:v>27</c:v>
                </c:pt>
                <c:pt idx="8">
                  <c:v>90</c:v>
                </c:pt>
                <c:pt idx="9">
                  <c:v>6885</c:v>
                </c:pt>
                <c:pt idx="10">
                  <c:v>16874</c:v>
                </c:pt>
              </c:numCache>
            </c:numRef>
          </c:val>
        </c:ser>
        <c:dLbls>
          <c:showLegendKey val="0"/>
          <c:showVal val="0"/>
          <c:showCatName val="0"/>
          <c:showSerName val="0"/>
          <c:showPercent val="0"/>
          <c:showBubbleSize val="0"/>
        </c:dLbls>
        <c:gapWidth val="25"/>
        <c:overlap val="100"/>
        <c:axId val="352191856"/>
        <c:axId val="352192416"/>
      </c:barChart>
      <c:catAx>
        <c:axId val="352191856"/>
        <c:scaling>
          <c:orientation val="minMax"/>
        </c:scaling>
        <c:delete val="0"/>
        <c:axPos val="l"/>
        <c:title>
          <c:tx>
            <c:rich>
              <a:bodyPr rot="-54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Grupos de edad</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52192416"/>
        <c:crosses val="autoZero"/>
        <c:auto val="1"/>
        <c:lblAlgn val="ctr"/>
        <c:lblOffset val="100"/>
        <c:noMultiLvlLbl val="0"/>
      </c:catAx>
      <c:valAx>
        <c:axId val="352192416"/>
        <c:scaling>
          <c:orientation val="minMax"/>
          <c:max val="70000"/>
          <c:min val="-70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Miles de personas</a:t>
                </a:r>
              </a:p>
            </c:rich>
          </c:tx>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52191856"/>
        <c:crosses val="autoZero"/>
        <c:crossBetween val="between"/>
        <c:majorUnit val="10000"/>
      </c:valAx>
      <c:spPr>
        <a:noFill/>
        <a:ln>
          <a:noFill/>
        </a:ln>
        <a:effectLst/>
      </c:spPr>
    </c:plotArea>
    <c:legend>
      <c:legendPos val="r"/>
      <c:layout>
        <c:manualLayout>
          <c:xMode val="edge"/>
          <c:yMode val="edge"/>
          <c:x val="0.700833184135636"/>
          <c:y val="6.9656124149423695E-2"/>
          <c:w val="0.25015304664417798"/>
          <c:h val="0.197936918483544"/>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567102780798401"/>
          <c:y val="0.10013693270735501"/>
          <c:w val="0.79108050584585998"/>
          <c:h val="0.74291671745366195"/>
        </c:manualLayout>
      </c:layout>
      <c:barChart>
        <c:barDir val="bar"/>
        <c:grouping val="stacked"/>
        <c:varyColors val="0"/>
        <c:ser>
          <c:idx val="0"/>
          <c:order val="0"/>
          <c:tx>
            <c:strRef>
              <c:f>'1.1.6.a'!$G$31</c:f>
              <c:strCache>
                <c:ptCount val="1"/>
                <c:pt idx="0">
                  <c:v>Varones no Jubilados</c:v>
                </c:pt>
              </c:strCache>
            </c:strRef>
          </c:tx>
          <c:spPr>
            <a:solidFill>
              <a:srgbClr val="0070C0"/>
            </a:solidFill>
            <a:ln>
              <a:solidFill>
                <a:schemeClr val="tx1"/>
              </a:solidFill>
            </a:ln>
            <a:effectLst/>
          </c:spPr>
          <c:invertIfNegative val="0"/>
          <c:cat>
            <c:strRef>
              <c:f>'1.1.6.a'!$A$8:$A$18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'1.1.6.a'!$G$32:$G$42</c:f>
              <c:numCache>
                <c:formatCode>#,##0</c:formatCode>
                <c:ptCount val="11"/>
                <c:pt idx="0">
                  <c:v>-3207</c:v>
                </c:pt>
                <c:pt idx="1">
                  <c:v>-44430</c:v>
                </c:pt>
                <c:pt idx="2">
                  <c:v>-90798</c:v>
                </c:pt>
                <c:pt idx="3">
                  <c:v>-114847</c:v>
                </c:pt>
                <c:pt idx="4">
                  <c:v>-122810</c:v>
                </c:pt>
                <c:pt idx="5">
                  <c:v>-124626</c:v>
                </c:pt>
                <c:pt idx="6">
                  <c:v>-107092</c:v>
                </c:pt>
                <c:pt idx="7">
                  <c:v>-93087</c:v>
                </c:pt>
                <c:pt idx="8">
                  <c:v>-92517</c:v>
                </c:pt>
                <c:pt idx="9">
                  <c:v>-87237</c:v>
                </c:pt>
                <c:pt idx="10">
                  <c:v>-24300</c:v>
                </c:pt>
              </c:numCache>
            </c:numRef>
          </c:val>
        </c:ser>
        <c:ser>
          <c:idx val="1"/>
          <c:order val="1"/>
          <c:tx>
            <c:strRef>
              <c:f>'1.1.6.a'!$H$31</c:f>
              <c:strCache>
                <c:ptCount val="1"/>
                <c:pt idx="0">
                  <c:v>Mujeres no Jubiladas</c:v>
                </c:pt>
              </c:strCache>
            </c:strRef>
          </c:tx>
          <c:spPr>
            <a:solidFill>
              <a:srgbClr val="00B0F0"/>
            </a:solidFill>
            <a:ln>
              <a:solidFill>
                <a:schemeClr val="tx1"/>
              </a:solidFill>
            </a:ln>
            <a:effectLst/>
          </c:spPr>
          <c:invertIfNegative val="0"/>
          <c:cat>
            <c:strRef>
              <c:f>'1.1.6.a'!$A$8:$A$18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'1.1.6.a'!$H$32:$H$42</c:f>
              <c:numCache>
                <c:formatCode>#,##0</c:formatCode>
                <c:ptCount val="11"/>
                <c:pt idx="0">
                  <c:v>1904</c:v>
                </c:pt>
                <c:pt idx="1">
                  <c:v>37380</c:v>
                </c:pt>
                <c:pt idx="2">
                  <c:v>94533</c:v>
                </c:pt>
                <c:pt idx="3">
                  <c:v>125456</c:v>
                </c:pt>
                <c:pt idx="4">
                  <c:v>132515</c:v>
                </c:pt>
                <c:pt idx="5">
                  <c:v>127840</c:v>
                </c:pt>
                <c:pt idx="6">
                  <c:v>101942</c:v>
                </c:pt>
                <c:pt idx="7">
                  <c:v>88840</c:v>
                </c:pt>
                <c:pt idx="8">
                  <c:v>104793</c:v>
                </c:pt>
                <c:pt idx="9">
                  <c:v>47169</c:v>
                </c:pt>
                <c:pt idx="10">
                  <c:v>6468</c:v>
                </c:pt>
              </c:numCache>
            </c:numRef>
          </c:val>
        </c:ser>
        <c:ser>
          <c:idx val="2"/>
          <c:order val="2"/>
          <c:tx>
            <c:strRef>
              <c:f>'1.1.6.a'!$I$31</c:f>
              <c:strCache>
                <c:ptCount val="1"/>
                <c:pt idx="0">
                  <c:v>Varones Jubilados</c:v>
                </c:pt>
              </c:strCache>
            </c:strRef>
          </c:tx>
          <c:spPr>
            <a:pattFill prst="wdUpDiag">
              <a:fgClr>
                <a:srgbClr val="0070C0"/>
              </a:fgClr>
              <a:bgClr>
                <a:schemeClr val="bg1"/>
              </a:bgClr>
            </a:pattFill>
            <a:ln>
              <a:solidFill>
                <a:schemeClr val="tx1"/>
              </a:solidFill>
            </a:ln>
            <a:effectLst/>
          </c:spPr>
          <c:invertIfNegative val="0"/>
          <c:cat>
            <c:strRef>
              <c:f>'1.1.6.a'!$A$8:$A$18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'1.1.6.a'!$I$32:$I$42</c:f>
              <c:numCache>
                <c:formatCode>#,##0</c:formatCode>
                <c:ptCount val="11"/>
                <c:pt idx="0">
                  <c:v>0</c:v>
                </c:pt>
                <c:pt idx="1">
                  <c:v>-1</c:v>
                </c:pt>
                <c:pt idx="2">
                  <c:v>-10</c:v>
                </c:pt>
                <c:pt idx="3">
                  <c:v>-27</c:v>
                </c:pt>
                <c:pt idx="4">
                  <c:v>-49</c:v>
                </c:pt>
                <c:pt idx="5">
                  <c:v>-94</c:v>
                </c:pt>
                <c:pt idx="6">
                  <c:v>-190</c:v>
                </c:pt>
                <c:pt idx="7">
                  <c:v>-349</c:v>
                </c:pt>
                <c:pt idx="8">
                  <c:v>-1505</c:v>
                </c:pt>
                <c:pt idx="9">
                  <c:v>-3871</c:v>
                </c:pt>
                <c:pt idx="10">
                  <c:v>-71062</c:v>
                </c:pt>
              </c:numCache>
            </c:numRef>
          </c:val>
        </c:ser>
        <c:ser>
          <c:idx val="3"/>
          <c:order val="3"/>
          <c:tx>
            <c:strRef>
              <c:f>'1.1.6.a'!$J$31</c:f>
              <c:strCache>
                <c:ptCount val="1"/>
                <c:pt idx="0">
                  <c:v>Mujeres Jubiladas</c:v>
                </c:pt>
              </c:strCache>
            </c:strRef>
          </c:tx>
          <c:spPr>
            <a:pattFill prst="wdDnDiag">
              <a:fgClr>
                <a:srgbClr val="00B0F0"/>
              </a:fgClr>
              <a:bgClr>
                <a:schemeClr val="bg1"/>
              </a:bgClr>
            </a:pattFill>
            <a:ln>
              <a:solidFill>
                <a:schemeClr val="tx1"/>
              </a:solidFill>
            </a:ln>
            <a:effectLst/>
          </c:spPr>
          <c:invertIfNegative val="0"/>
          <c:cat>
            <c:strRef>
              <c:f>'1.1.6.a'!$A$8:$A$18</c:f>
              <c:strCache>
                <c:ptCount val="11"/>
                <c:pt idx="0">
                  <c:v>Hasta 19</c:v>
                </c:pt>
                <c:pt idx="1">
                  <c:v>20 a 24</c:v>
                </c:pt>
                <c:pt idx="2">
                  <c:v>25 a 29</c:v>
                </c:pt>
                <c:pt idx="3">
                  <c:v>30 a 34</c:v>
                </c:pt>
                <c:pt idx="4">
                  <c:v>35 a 39</c:v>
                </c:pt>
                <c:pt idx="5">
                  <c:v>40 a 44</c:v>
                </c:pt>
                <c:pt idx="6">
                  <c:v>45 a 49</c:v>
                </c:pt>
                <c:pt idx="7">
                  <c:v>50 a 54</c:v>
                </c:pt>
                <c:pt idx="8">
                  <c:v>55 a 59</c:v>
                </c:pt>
                <c:pt idx="9">
                  <c:v>60 a 64</c:v>
                </c:pt>
                <c:pt idx="10">
                  <c:v>65 y más</c:v>
                </c:pt>
              </c:strCache>
            </c:strRef>
          </c:cat>
          <c:val>
            <c:numRef>
              <c:f>'1.1.6.a'!$J$32:$J$42</c:f>
              <c:numCache>
                <c:formatCode>#,##0</c:formatCode>
                <c:ptCount val="11"/>
                <c:pt idx="0">
                  <c:v>0</c:v>
                </c:pt>
                <c:pt idx="1">
                  <c:v>0</c:v>
                </c:pt>
                <c:pt idx="2">
                  <c:v>3</c:v>
                </c:pt>
                <c:pt idx="3">
                  <c:v>12</c:v>
                </c:pt>
                <c:pt idx="4">
                  <c:v>22</c:v>
                </c:pt>
                <c:pt idx="5">
                  <c:v>36</c:v>
                </c:pt>
                <c:pt idx="6">
                  <c:v>101</c:v>
                </c:pt>
                <c:pt idx="7">
                  <c:v>161</c:v>
                </c:pt>
                <c:pt idx="8">
                  <c:v>523</c:v>
                </c:pt>
                <c:pt idx="9">
                  <c:v>27919</c:v>
                </c:pt>
                <c:pt idx="10">
                  <c:v>46439</c:v>
                </c:pt>
              </c:numCache>
            </c:numRef>
          </c:val>
        </c:ser>
        <c:dLbls>
          <c:showLegendKey val="0"/>
          <c:showVal val="0"/>
          <c:showCatName val="0"/>
          <c:showSerName val="0"/>
          <c:showPercent val="0"/>
          <c:showBubbleSize val="0"/>
        </c:dLbls>
        <c:gapWidth val="25"/>
        <c:overlap val="100"/>
        <c:axId val="352196896"/>
        <c:axId val="352197456"/>
      </c:barChart>
      <c:catAx>
        <c:axId val="352196896"/>
        <c:scaling>
          <c:orientation val="minMax"/>
        </c:scaling>
        <c:delete val="0"/>
        <c:axPos val="l"/>
        <c:title>
          <c:tx>
            <c:rich>
              <a:bodyPr rot="-54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Grupos de edad</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52197456"/>
        <c:crosses val="autoZero"/>
        <c:auto val="1"/>
        <c:lblAlgn val="ctr"/>
        <c:lblOffset val="100"/>
        <c:noMultiLvlLbl val="0"/>
      </c:catAx>
      <c:valAx>
        <c:axId val="352197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Miles de personas</a:t>
                </a:r>
              </a:p>
            </c:rich>
          </c:tx>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52196896"/>
        <c:crosses val="autoZero"/>
        <c:crossBetween val="between"/>
      </c:valAx>
      <c:spPr>
        <a:noFill/>
        <a:ln>
          <a:noFill/>
        </a:ln>
        <a:effectLst/>
      </c:spPr>
    </c:plotArea>
    <c:legend>
      <c:legendPos val="r"/>
      <c:layout>
        <c:manualLayout>
          <c:xMode val="edge"/>
          <c:yMode val="edge"/>
          <c:x val="0.76716020476316804"/>
          <c:y val="2.37279362164593E-2"/>
          <c:w val="0.214916818633722"/>
          <c:h val="0.19487497189326899"/>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67100930565501"/>
          <c:y val="7.3787897255877102E-2"/>
          <c:w val="0.79108050584585998"/>
          <c:h val="0.74291671745366195"/>
        </c:manualLayout>
      </c:layout>
      <c:barChart>
        <c:barDir val="col"/>
        <c:grouping val="stacked"/>
        <c:varyColors val="0"/>
        <c:ser>
          <c:idx val="0"/>
          <c:order val="0"/>
          <c:tx>
            <c:strRef>
              <c:f>'1.3.1'!$C$3</c:f>
              <c:strCache>
                <c:ptCount val="1"/>
                <c:pt idx="0">
                  <c:v>Varones</c:v>
                </c:pt>
              </c:strCache>
            </c:strRef>
          </c:tx>
          <c:spPr>
            <a:solidFill>
              <a:srgbClr val="0070C0"/>
            </a:solidFill>
            <a:ln>
              <a:solidFill>
                <a:schemeClr val="tx1"/>
              </a:solidFill>
            </a:ln>
            <a:effectLst/>
          </c:spPr>
          <c:invertIfNegative val="0"/>
          <c:cat>
            <c:numRef>
              <c:f>'1.3.1'!$A$4:$A$22</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mmm\-yy">
                  <c:v>43709</c:v>
                </c:pt>
              </c:numCache>
            </c:numRef>
          </c:cat>
          <c:val>
            <c:numRef>
              <c:f>'1.3.1'!$C$4:$C$22</c:f>
              <c:numCache>
                <c:formatCode>_ * #,##0_ ;_ * \-#,##0_ ;_ * "-"??_ ;_ @_ </c:formatCode>
                <c:ptCount val="19"/>
                <c:pt idx="0">
                  <c:v>1193368.6666666667</c:v>
                </c:pt>
                <c:pt idx="1">
                  <c:v>1175989.25</c:v>
                </c:pt>
                <c:pt idx="2">
                  <c:v>1161238.75</c:v>
                </c:pt>
                <c:pt idx="3">
                  <c:v>1134869.1666666667</c:v>
                </c:pt>
                <c:pt idx="4">
                  <c:v>1115119.8333333333</c:v>
                </c:pt>
                <c:pt idx="5">
                  <c:v>1131392.8333333333</c:v>
                </c:pt>
                <c:pt idx="6">
                  <c:v>1252163.4166666667</c:v>
                </c:pt>
                <c:pt idx="7">
                  <c:v>1392284.3333333333</c:v>
                </c:pt>
                <c:pt idx="8">
                  <c:v>1642266</c:v>
                </c:pt>
                <c:pt idx="9">
                  <c:v>1711844.3333333333</c:v>
                </c:pt>
                <c:pt idx="10">
                  <c:v>1754920.8333333333</c:v>
                </c:pt>
                <c:pt idx="11">
                  <c:v>1785047.1666666667</c:v>
                </c:pt>
                <c:pt idx="12">
                  <c:v>1812484.6666666667</c:v>
                </c:pt>
                <c:pt idx="13">
                  <c:v>1840008.75</c:v>
                </c:pt>
                <c:pt idx="14">
                  <c:v>1929806.25</c:v>
                </c:pt>
                <c:pt idx="15">
                  <c:v>2029585.25</c:v>
                </c:pt>
                <c:pt idx="16">
                  <c:v>2103123</c:v>
                </c:pt>
                <c:pt idx="17">
                  <c:v>2106527.6666666665</c:v>
                </c:pt>
                <c:pt idx="18">
                  <c:v>2088828</c:v>
                </c:pt>
              </c:numCache>
            </c:numRef>
          </c:val>
        </c:ser>
        <c:ser>
          <c:idx val="1"/>
          <c:order val="1"/>
          <c:tx>
            <c:strRef>
              <c:f>'1.3.1'!$D$3</c:f>
              <c:strCache>
                <c:ptCount val="1"/>
                <c:pt idx="0">
                  <c:v>Mujeres</c:v>
                </c:pt>
              </c:strCache>
            </c:strRef>
          </c:tx>
          <c:spPr>
            <a:solidFill>
              <a:srgbClr val="00B0F0"/>
            </a:solidFill>
            <a:ln>
              <a:solidFill>
                <a:schemeClr val="tx1"/>
              </a:solidFill>
            </a:ln>
            <a:effectLst/>
          </c:spPr>
          <c:invertIfNegative val="0"/>
          <c:cat>
            <c:numRef>
              <c:f>'1.3.1'!$A$4:$A$22</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mmm\-yy">
                  <c:v>43709</c:v>
                </c:pt>
              </c:numCache>
            </c:numRef>
          </c:cat>
          <c:val>
            <c:numRef>
              <c:f>'1.3.1'!$D$4:$D$22</c:f>
              <c:numCache>
                <c:formatCode>_ * #,##0_ ;_ * \-#,##0_ ;_ * "-"??_ ;_ @_ </c:formatCode>
                <c:ptCount val="19"/>
                <c:pt idx="0">
                  <c:v>1829825.0833333333</c:v>
                </c:pt>
                <c:pt idx="1">
                  <c:v>1803976.5</c:v>
                </c:pt>
                <c:pt idx="2">
                  <c:v>1785766.3333333333</c:v>
                </c:pt>
                <c:pt idx="3">
                  <c:v>1764004.5833333333</c:v>
                </c:pt>
                <c:pt idx="4">
                  <c:v>1749061.5833333333</c:v>
                </c:pt>
                <c:pt idx="5">
                  <c:v>1855503.9166666667</c:v>
                </c:pt>
                <c:pt idx="6">
                  <c:v>2581423.9166666665</c:v>
                </c:pt>
                <c:pt idx="7">
                  <c:v>2835169.5833333335</c:v>
                </c:pt>
                <c:pt idx="8">
                  <c:v>3093265.5</c:v>
                </c:pt>
                <c:pt idx="9">
                  <c:v>3171536.0833333335</c:v>
                </c:pt>
                <c:pt idx="10">
                  <c:v>3171582.6666666665</c:v>
                </c:pt>
                <c:pt idx="11">
                  <c:v>3148319</c:v>
                </c:pt>
                <c:pt idx="12">
                  <c:v>3130616.5</c:v>
                </c:pt>
                <c:pt idx="13">
                  <c:v>3111014.9166666665</c:v>
                </c:pt>
                <c:pt idx="14">
                  <c:v>3401280.8333333335</c:v>
                </c:pt>
                <c:pt idx="15">
                  <c:v>3561013.5833333335</c:v>
                </c:pt>
                <c:pt idx="16">
                  <c:v>3617499.3333333335</c:v>
                </c:pt>
                <c:pt idx="17">
                  <c:v>3625107.5833333335</c:v>
                </c:pt>
                <c:pt idx="18">
                  <c:v>3632513</c:v>
                </c:pt>
              </c:numCache>
            </c:numRef>
          </c:val>
        </c:ser>
        <c:dLbls>
          <c:showLegendKey val="0"/>
          <c:showVal val="0"/>
          <c:showCatName val="0"/>
          <c:showSerName val="0"/>
          <c:showPercent val="0"/>
          <c:showBubbleSize val="0"/>
        </c:dLbls>
        <c:gapWidth val="25"/>
        <c:overlap val="100"/>
        <c:axId val="352200816"/>
        <c:axId val="352201376"/>
      </c:barChart>
      <c:catAx>
        <c:axId val="352200816"/>
        <c:scaling>
          <c:orientation val="minMax"/>
        </c:scaling>
        <c:delete val="0"/>
        <c:axPos val="b"/>
        <c:title>
          <c:tx>
            <c:rich>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a:t>
                </a:r>
                <a:r>
                  <a:rPr lang="es-AR" baseline="30000"/>
                  <a:t>(1)</a:t>
                </a:r>
              </a:p>
            </c:rich>
          </c:tx>
          <c:overlay val="0"/>
          <c:spPr>
            <a:noFill/>
            <a:ln>
              <a:noFill/>
            </a:ln>
            <a:effectLst/>
          </c:spPr>
        </c:title>
        <c:numFmt formatCode="0"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52201376"/>
        <c:crosses val="autoZero"/>
        <c:auto val="1"/>
        <c:lblAlgn val="ctr"/>
        <c:lblOffset val="100"/>
        <c:noMultiLvlLbl val="0"/>
      </c:catAx>
      <c:valAx>
        <c:axId val="352201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Miles de personas</a:t>
                </a:r>
              </a:p>
            </c:rich>
          </c:tx>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52200816"/>
        <c:crosses val="autoZero"/>
        <c:crossBetween val="between"/>
      </c:valAx>
      <c:spPr>
        <a:noFill/>
        <a:ln>
          <a:noFill/>
        </a:ln>
        <a:effectLst/>
      </c:spPr>
    </c:plotArea>
    <c:legend>
      <c:legendPos val="t"/>
      <c:layout>
        <c:manualLayout>
          <c:xMode val="edge"/>
          <c:yMode val="edge"/>
          <c:x val="0.21393462180863801"/>
          <c:y val="7.8431372549019607E-2"/>
          <c:w val="0.123645717012646"/>
          <c:h val="0.148091302828632"/>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67100930565501"/>
          <c:y val="4.0764161445763503E-2"/>
          <c:w val="0.79108050584585998"/>
          <c:h val="0.77594045326377603"/>
        </c:manualLayout>
      </c:layout>
      <c:barChart>
        <c:barDir val="bar"/>
        <c:grouping val="stacked"/>
        <c:varyColors val="0"/>
        <c:ser>
          <c:idx val="0"/>
          <c:order val="0"/>
          <c:tx>
            <c:strRef>
              <c:f>'1.3.2'!$C$3</c:f>
              <c:strCache>
                <c:ptCount val="1"/>
                <c:pt idx="0">
                  <c:v>Varones</c:v>
                </c:pt>
              </c:strCache>
            </c:strRef>
          </c:tx>
          <c:spPr>
            <a:solidFill>
              <a:srgbClr val="0070C0"/>
            </a:solidFill>
            <a:ln>
              <a:solidFill>
                <a:schemeClr val="tx1"/>
              </a:solidFill>
            </a:ln>
            <a:effectLst/>
          </c:spPr>
          <c:invertIfNegative val="0"/>
          <c:cat>
            <c:strRef>
              <c:f>'1.3.2'!$A$5:$A$21</c:f>
              <c:strCache>
                <c:ptCount val="17"/>
                <c:pt idx="0">
                  <c:v>Hasta 19</c:v>
                </c:pt>
                <c:pt idx="1">
                  <c:v>20 a 24</c:v>
                </c:pt>
                <c:pt idx="2">
                  <c:v>25 a 29</c:v>
                </c:pt>
                <c:pt idx="3">
                  <c:v>30 a 34</c:v>
                </c:pt>
                <c:pt idx="4">
                  <c:v>35 a 39</c:v>
                </c:pt>
                <c:pt idx="5">
                  <c:v>40 a 44</c:v>
                </c:pt>
                <c:pt idx="6">
                  <c:v>45 a 49</c:v>
                </c:pt>
                <c:pt idx="7">
                  <c:v>50 a 54</c:v>
                </c:pt>
                <c:pt idx="8">
                  <c:v>55 a 59</c:v>
                </c:pt>
                <c:pt idx="9">
                  <c:v>60 a 64</c:v>
                </c:pt>
                <c:pt idx="10">
                  <c:v>65 a 69</c:v>
                </c:pt>
                <c:pt idx="11">
                  <c:v>70 a 74</c:v>
                </c:pt>
                <c:pt idx="12">
                  <c:v>75 a 79</c:v>
                </c:pt>
                <c:pt idx="13">
                  <c:v>80 a 84</c:v>
                </c:pt>
                <c:pt idx="14">
                  <c:v>85 a 89</c:v>
                </c:pt>
                <c:pt idx="15">
                  <c:v>90 a 94</c:v>
                </c:pt>
                <c:pt idx="16">
                  <c:v>95 y más</c:v>
                </c:pt>
              </c:strCache>
            </c:strRef>
          </c:cat>
          <c:val>
            <c:numRef>
              <c:f>'1.3.2'!$G$5:$G$21</c:f>
              <c:numCache>
                <c:formatCode>_ * #,##0_ ;_ * \-#,##0_ ;_ * "-"??_ ;_ @_ </c:formatCode>
                <c:ptCount val="17"/>
                <c:pt idx="0">
                  <c:v>-32405</c:v>
                </c:pt>
                <c:pt idx="1">
                  <c:v>-956</c:v>
                </c:pt>
                <c:pt idx="2">
                  <c:v>-1447</c:v>
                </c:pt>
                <c:pt idx="3">
                  <c:v>-2466</c:v>
                </c:pt>
                <c:pt idx="4">
                  <c:v>-4729</c:v>
                </c:pt>
                <c:pt idx="5">
                  <c:v>-7611</c:v>
                </c:pt>
                <c:pt idx="6">
                  <c:v>-12225</c:v>
                </c:pt>
                <c:pt idx="7">
                  <c:v>-21598</c:v>
                </c:pt>
                <c:pt idx="8">
                  <c:v>-55575</c:v>
                </c:pt>
                <c:pt idx="9">
                  <c:v>-113094</c:v>
                </c:pt>
                <c:pt idx="10">
                  <c:v>-480455</c:v>
                </c:pt>
                <c:pt idx="11">
                  <c:v>-557718</c:v>
                </c:pt>
                <c:pt idx="12">
                  <c:v>-384674</c:v>
                </c:pt>
                <c:pt idx="13">
                  <c:v>-234125</c:v>
                </c:pt>
                <c:pt idx="14">
                  <c:v>-124493</c:v>
                </c:pt>
                <c:pt idx="15">
                  <c:v>-45552</c:v>
                </c:pt>
                <c:pt idx="16">
                  <c:v>-9691</c:v>
                </c:pt>
              </c:numCache>
            </c:numRef>
          </c:val>
        </c:ser>
        <c:ser>
          <c:idx val="1"/>
          <c:order val="1"/>
          <c:tx>
            <c:strRef>
              <c:f>'1.3.2'!$D$3</c:f>
              <c:strCache>
                <c:ptCount val="1"/>
                <c:pt idx="0">
                  <c:v>Mujeres</c:v>
                </c:pt>
              </c:strCache>
            </c:strRef>
          </c:tx>
          <c:spPr>
            <a:solidFill>
              <a:srgbClr val="00B0F0"/>
            </a:solidFill>
            <a:ln>
              <a:solidFill>
                <a:schemeClr val="tx1"/>
              </a:solidFill>
            </a:ln>
            <a:effectLst/>
          </c:spPr>
          <c:invertIfNegative val="0"/>
          <c:cat>
            <c:strRef>
              <c:f>'1.3.2'!$A$5:$A$21</c:f>
              <c:strCache>
                <c:ptCount val="17"/>
                <c:pt idx="0">
                  <c:v>Hasta 19</c:v>
                </c:pt>
                <c:pt idx="1">
                  <c:v>20 a 24</c:v>
                </c:pt>
                <c:pt idx="2">
                  <c:v>25 a 29</c:v>
                </c:pt>
                <c:pt idx="3">
                  <c:v>30 a 34</c:v>
                </c:pt>
                <c:pt idx="4">
                  <c:v>35 a 39</c:v>
                </c:pt>
                <c:pt idx="5">
                  <c:v>40 a 44</c:v>
                </c:pt>
                <c:pt idx="6">
                  <c:v>45 a 49</c:v>
                </c:pt>
                <c:pt idx="7">
                  <c:v>50 a 54</c:v>
                </c:pt>
                <c:pt idx="8">
                  <c:v>55 a 59</c:v>
                </c:pt>
                <c:pt idx="9">
                  <c:v>60 a 64</c:v>
                </c:pt>
                <c:pt idx="10">
                  <c:v>65 a 69</c:v>
                </c:pt>
                <c:pt idx="11">
                  <c:v>70 a 74</c:v>
                </c:pt>
                <c:pt idx="12">
                  <c:v>75 a 79</c:v>
                </c:pt>
                <c:pt idx="13">
                  <c:v>80 a 84</c:v>
                </c:pt>
                <c:pt idx="14">
                  <c:v>85 a 89</c:v>
                </c:pt>
                <c:pt idx="15">
                  <c:v>90 a 94</c:v>
                </c:pt>
                <c:pt idx="16">
                  <c:v>95 y más</c:v>
                </c:pt>
              </c:strCache>
            </c:strRef>
          </c:cat>
          <c:val>
            <c:numRef>
              <c:f>'1.3.2'!$H$5:$H$21</c:f>
              <c:numCache>
                <c:formatCode>_ * #,##0_ ;_ * \-#,##0_ ;_ * "-"??_ ;_ @_ </c:formatCode>
                <c:ptCount val="17"/>
                <c:pt idx="0">
                  <c:v>31034</c:v>
                </c:pt>
                <c:pt idx="1">
                  <c:v>933</c:v>
                </c:pt>
                <c:pt idx="2">
                  <c:v>2108</c:v>
                </c:pt>
                <c:pt idx="3">
                  <c:v>4896</c:v>
                </c:pt>
                <c:pt idx="4">
                  <c:v>9314</c:v>
                </c:pt>
                <c:pt idx="5">
                  <c:v>15743</c:v>
                </c:pt>
                <c:pt idx="6">
                  <c:v>23715</c:v>
                </c:pt>
                <c:pt idx="7">
                  <c:v>39095</c:v>
                </c:pt>
                <c:pt idx="8">
                  <c:v>77981</c:v>
                </c:pt>
                <c:pt idx="9">
                  <c:v>582679</c:v>
                </c:pt>
                <c:pt idx="10">
                  <c:v>776127</c:v>
                </c:pt>
                <c:pt idx="11">
                  <c:v>691578</c:v>
                </c:pt>
                <c:pt idx="12">
                  <c:v>545403</c:v>
                </c:pt>
                <c:pt idx="13">
                  <c:v>399591</c:v>
                </c:pt>
                <c:pt idx="14">
                  <c:v>266929</c:v>
                </c:pt>
                <c:pt idx="15">
                  <c:v>127149</c:v>
                </c:pt>
                <c:pt idx="16">
                  <c:v>38186</c:v>
                </c:pt>
              </c:numCache>
            </c:numRef>
          </c:val>
        </c:ser>
        <c:dLbls>
          <c:showLegendKey val="0"/>
          <c:showVal val="0"/>
          <c:showCatName val="0"/>
          <c:showSerName val="0"/>
          <c:showPercent val="0"/>
          <c:showBubbleSize val="0"/>
        </c:dLbls>
        <c:gapWidth val="25"/>
        <c:overlap val="100"/>
        <c:axId val="352204736"/>
        <c:axId val="352205296"/>
      </c:barChart>
      <c:catAx>
        <c:axId val="352204736"/>
        <c:scaling>
          <c:orientation val="minMax"/>
        </c:scaling>
        <c:delete val="0"/>
        <c:axPos val="l"/>
        <c:title>
          <c:tx>
            <c:rich>
              <a:bodyPr rot="-54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Grupos de edad</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52205296"/>
        <c:crosses val="autoZero"/>
        <c:auto val="1"/>
        <c:lblAlgn val="ctr"/>
        <c:lblOffset val="100"/>
        <c:tickLblSkip val="1"/>
        <c:noMultiLvlLbl val="0"/>
      </c:catAx>
      <c:valAx>
        <c:axId val="352205296"/>
        <c:scaling>
          <c:orientation val="minMax"/>
          <c:max val="800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Miles de personas</a:t>
                </a:r>
              </a:p>
            </c:rich>
          </c:tx>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52204736"/>
        <c:crosses val="autoZero"/>
        <c:crossBetween val="between"/>
      </c:valAx>
      <c:spPr>
        <a:noFill/>
        <a:ln>
          <a:noFill/>
        </a:ln>
        <a:effectLst/>
      </c:spPr>
    </c:plotArea>
    <c:legend>
      <c:legendPos val="t"/>
      <c:layout>
        <c:manualLayout>
          <c:xMode val="edge"/>
          <c:yMode val="edge"/>
          <c:x val="0.79575280362681899"/>
          <c:y val="0.61093911248709998"/>
          <c:w val="0.13576692913385799"/>
          <c:h val="0.17285910468621801"/>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'1.4.1'!$C$3</c:f>
              <c:strCache>
                <c:ptCount val="1"/>
                <c:pt idx="0">
                  <c:v>Varones</c:v>
                </c:pt>
              </c:strCache>
            </c:strRef>
          </c:tx>
          <c:spPr>
            <a:solidFill>
              <a:srgbClr val="0070C0"/>
            </a:solidFill>
            <a:ln>
              <a:solidFill>
                <a:schemeClr val="tx1"/>
              </a:solidFill>
            </a:ln>
            <a:effectLst/>
          </c:spPr>
          <c:invertIfNegative val="0"/>
          <c:cat>
            <c:numRef>
              <c:f>'1.4.1'!$A$4:$A$14</c:f>
              <c:numCache>
                <c:formatCode>0</c:formatCode>
                <c:ptCount val="11"/>
                <c:pt idx="0">
                  <c:v>2009</c:v>
                </c:pt>
                <c:pt idx="1">
                  <c:v>2010</c:v>
                </c:pt>
                <c:pt idx="2">
                  <c:v>2011</c:v>
                </c:pt>
                <c:pt idx="3">
                  <c:v>2012</c:v>
                </c:pt>
                <c:pt idx="4">
                  <c:v>2013</c:v>
                </c:pt>
                <c:pt idx="5">
                  <c:v>2014</c:v>
                </c:pt>
                <c:pt idx="6">
                  <c:v>2015</c:v>
                </c:pt>
                <c:pt idx="7">
                  <c:v>2016</c:v>
                </c:pt>
                <c:pt idx="8">
                  <c:v>2017</c:v>
                </c:pt>
                <c:pt idx="9">
                  <c:v>2018</c:v>
                </c:pt>
                <c:pt idx="10" formatCode="mmm\-yy">
                  <c:v>43709</c:v>
                </c:pt>
              </c:numCache>
            </c:numRef>
          </c:cat>
          <c:val>
            <c:numRef>
              <c:f>'1.4.1'!$C$4:$C$14</c:f>
              <c:numCache>
                <c:formatCode>_ * #,##0_ ;_ * \-#,##0_ ;_ * "-"??_ ;_ @_ </c:formatCode>
                <c:ptCount val="11"/>
                <c:pt idx="0">
                  <c:v>1608093</c:v>
                </c:pt>
                <c:pt idx="1">
                  <c:v>1676437</c:v>
                </c:pt>
                <c:pt idx="2">
                  <c:v>1719085</c:v>
                </c:pt>
                <c:pt idx="3">
                  <c:v>1751268</c:v>
                </c:pt>
                <c:pt idx="4">
                  <c:v>1780170</c:v>
                </c:pt>
                <c:pt idx="5">
                  <c:v>1807154</c:v>
                </c:pt>
                <c:pt idx="6">
                  <c:v>1896819</c:v>
                </c:pt>
                <c:pt idx="7">
                  <c:v>1996921</c:v>
                </c:pt>
                <c:pt idx="8">
                  <c:v>2069873</c:v>
                </c:pt>
                <c:pt idx="9">
                  <c:v>2073619</c:v>
                </c:pt>
                <c:pt idx="10">
                  <c:v>2057073</c:v>
                </c:pt>
              </c:numCache>
            </c:numRef>
          </c:val>
        </c:ser>
        <c:ser>
          <c:idx val="1"/>
          <c:order val="1"/>
          <c:tx>
            <c:strRef>
              <c:f>'1.4.1'!$D$3</c:f>
              <c:strCache>
                <c:ptCount val="1"/>
                <c:pt idx="0">
                  <c:v>Mujeres</c:v>
                </c:pt>
              </c:strCache>
            </c:strRef>
          </c:tx>
          <c:spPr>
            <a:solidFill>
              <a:srgbClr val="00B0F0"/>
            </a:solidFill>
            <a:ln>
              <a:solidFill>
                <a:schemeClr val="tx1"/>
              </a:solidFill>
            </a:ln>
            <a:effectLst/>
          </c:spPr>
          <c:invertIfNegative val="0"/>
          <c:cat>
            <c:numRef>
              <c:f>'1.4.1'!$A$4:$A$14</c:f>
              <c:numCache>
                <c:formatCode>0</c:formatCode>
                <c:ptCount val="11"/>
                <c:pt idx="0">
                  <c:v>2009</c:v>
                </c:pt>
                <c:pt idx="1">
                  <c:v>2010</c:v>
                </c:pt>
                <c:pt idx="2">
                  <c:v>2011</c:v>
                </c:pt>
                <c:pt idx="3">
                  <c:v>2012</c:v>
                </c:pt>
                <c:pt idx="4">
                  <c:v>2013</c:v>
                </c:pt>
                <c:pt idx="5">
                  <c:v>2014</c:v>
                </c:pt>
                <c:pt idx="6">
                  <c:v>2015</c:v>
                </c:pt>
                <c:pt idx="7">
                  <c:v>2016</c:v>
                </c:pt>
                <c:pt idx="8">
                  <c:v>2017</c:v>
                </c:pt>
                <c:pt idx="9">
                  <c:v>2018</c:v>
                </c:pt>
                <c:pt idx="10" formatCode="mmm\-yy">
                  <c:v>43709</c:v>
                </c:pt>
              </c:numCache>
            </c:numRef>
          </c:cat>
          <c:val>
            <c:numRef>
              <c:f>'1.4.1'!$D$4:$D$14</c:f>
              <c:numCache>
                <c:formatCode>_ * #,##0_ ;_ * \-#,##0_ ;_ * "-"??_ ;_ @_ </c:formatCode>
                <c:ptCount val="11"/>
                <c:pt idx="0">
                  <c:v>3053553</c:v>
                </c:pt>
                <c:pt idx="1">
                  <c:v>3135528</c:v>
                </c:pt>
                <c:pt idx="2">
                  <c:v>3135345</c:v>
                </c:pt>
                <c:pt idx="3">
                  <c:v>3112657</c:v>
                </c:pt>
                <c:pt idx="4">
                  <c:v>3095022</c:v>
                </c:pt>
                <c:pt idx="5">
                  <c:v>3074924</c:v>
                </c:pt>
                <c:pt idx="6">
                  <c:v>3365514</c:v>
                </c:pt>
                <c:pt idx="7">
                  <c:v>3525765</c:v>
                </c:pt>
                <c:pt idx="8">
                  <c:v>3581816</c:v>
                </c:pt>
                <c:pt idx="9">
                  <c:v>3589778</c:v>
                </c:pt>
                <c:pt idx="10">
                  <c:v>3598219</c:v>
                </c:pt>
              </c:numCache>
            </c:numRef>
          </c:val>
        </c:ser>
        <c:dLbls>
          <c:showLegendKey val="0"/>
          <c:showVal val="0"/>
          <c:showCatName val="0"/>
          <c:showSerName val="0"/>
          <c:showPercent val="0"/>
          <c:showBubbleSize val="0"/>
        </c:dLbls>
        <c:gapWidth val="41"/>
        <c:overlap val="100"/>
        <c:axId val="352208656"/>
        <c:axId val="352209216"/>
      </c:barChart>
      <c:catAx>
        <c:axId val="352208656"/>
        <c:scaling>
          <c:orientation val="minMax"/>
        </c:scaling>
        <c:delete val="0"/>
        <c:axPos val="b"/>
        <c:title>
          <c:tx>
            <c:rich>
              <a:bodyPr rot="0" spcFirstLastPara="1" vertOverflow="ellipsis" vert="horz" wrap="square" anchor="ctr" anchorCtr="1"/>
              <a:lstStyle/>
              <a:p>
                <a:pPr>
                  <a:defRPr lang="es-A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AR"/>
                  <a:t>Año</a:t>
                </a:r>
                <a:r>
                  <a:rPr lang="es-AR" baseline="30000"/>
                  <a:t>(1)</a:t>
                </a:r>
              </a:p>
            </c:rich>
          </c:tx>
          <c:overlay val="0"/>
          <c:spPr>
            <a:noFill/>
            <a:ln>
              <a:noFill/>
            </a:ln>
            <a:effectLst/>
          </c:spPr>
        </c:title>
        <c:numFmt formatCode="0"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crossAx val="352209216"/>
        <c:crosses val="autoZero"/>
        <c:auto val="1"/>
        <c:lblAlgn val="ctr"/>
        <c:lblOffset val="100"/>
        <c:noMultiLvlLbl val="0"/>
      </c:catAx>
      <c:valAx>
        <c:axId val="352209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AR"/>
                  <a:t>Beneficairios</a:t>
                </a:r>
              </a:p>
            </c:rich>
          </c:tx>
          <c:overlay val="0"/>
          <c:spPr>
            <a:noFill/>
            <a:ln>
              <a:noFill/>
            </a:ln>
            <a:effectLst/>
          </c:spPr>
        </c:title>
        <c:numFmt formatCode="_ * #,##0_ ;_ * \-#,##0_ ;_ * &quot;-&quot;??_ ;_ @_ "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crossAx val="352208656"/>
        <c:crosses val="autoZero"/>
        <c:crossBetween val="between"/>
      </c:valAx>
      <c:spPr>
        <a:noFill/>
        <a:ln>
          <a:noFill/>
        </a:ln>
        <a:effectLst/>
      </c:spPr>
    </c:plotArea>
    <c:legend>
      <c:legendPos val="r"/>
      <c:overlay val="0"/>
      <c:spPr>
        <a:noFill/>
        <a:ln>
          <a:solidFill>
            <a:schemeClr val="accent1"/>
          </a:solidFill>
        </a:ln>
        <a:effectLst/>
      </c:spPr>
      <c:txPr>
        <a:bodyPr rot="0" spcFirstLastPara="1" vertOverflow="ellipsis" vert="horz" wrap="square" anchor="ctr" anchorCtr="1"/>
        <a:lstStyle/>
        <a:p>
          <a:pPr>
            <a:defRPr lang="es-A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AR"/>
    </a:p>
  </c:tx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85157676186"/>
          <c:y val="5.7276029350820302E-2"/>
          <c:w val="0.74176252595291203"/>
          <c:h val="0.76932190601481998"/>
        </c:manualLayout>
      </c:layout>
      <c:barChart>
        <c:barDir val="bar"/>
        <c:grouping val="stacked"/>
        <c:varyColors val="0"/>
        <c:ser>
          <c:idx val="0"/>
          <c:order val="0"/>
          <c:tx>
            <c:strRef>
              <c:f>'1.4.2'!$C$4</c:f>
              <c:strCache>
                <c:ptCount val="1"/>
                <c:pt idx="0">
                  <c:v>Varones</c:v>
                </c:pt>
              </c:strCache>
            </c:strRef>
          </c:tx>
          <c:spPr>
            <a:solidFill>
              <a:srgbClr val="0070C0"/>
            </a:solidFill>
            <a:ln>
              <a:solidFill>
                <a:schemeClr val="tx1"/>
              </a:solidFill>
            </a:ln>
            <a:effectLst/>
          </c:spPr>
          <c:invertIfNegative val="0"/>
          <c:cat>
            <c:strRef>
              <c:f>'1.4.2'!$A$6:$A$22</c:f>
              <c:strCache>
                <c:ptCount val="17"/>
                <c:pt idx="0">
                  <c:v>Hasta 19</c:v>
                </c:pt>
                <c:pt idx="1">
                  <c:v>20 a 24 </c:v>
                </c:pt>
                <c:pt idx="2">
                  <c:v>25 a 29 </c:v>
                </c:pt>
                <c:pt idx="3">
                  <c:v>30 a 34 </c:v>
                </c:pt>
                <c:pt idx="4">
                  <c:v>35 a 39 </c:v>
                </c:pt>
                <c:pt idx="5">
                  <c:v>40 a 44 </c:v>
                </c:pt>
                <c:pt idx="6">
                  <c:v>45 a 49 </c:v>
                </c:pt>
                <c:pt idx="7">
                  <c:v>50 a 54 </c:v>
                </c:pt>
                <c:pt idx="8">
                  <c:v>55 a 59 </c:v>
                </c:pt>
                <c:pt idx="9">
                  <c:v>60 a 64 </c:v>
                </c:pt>
                <c:pt idx="10">
                  <c:v>65 a 69 </c:v>
                </c:pt>
                <c:pt idx="11">
                  <c:v>70 a 74 </c:v>
                </c:pt>
                <c:pt idx="12">
                  <c:v>75 a 79 </c:v>
                </c:pt>
                <c:pt idx="13">
                  <c:v>80 a 84 </c:v>
                </c:pt>
                <c:pt idx="14">
                  <c:v>85 a 89 </c:v>
                </c:pt>
                <c:pt idx="15">
                  <c:v>90 a 94 </c:v>
                </c:pt>
                <c:pt idx="16">
                  <c:v>95 y mas</c:v>
                </c:pt>
              </c:strCache>
            </c:strRef>
          </c:cat>
          <c:val>
            <c:numRef>
              <c:f>'1.4.2'!$G$6:$G$22</c:f>
              <c:numCache>
                <c:formatCode>#,##0</c:formatCode>
                <c:ptCount val="17"/>
                <c:pt idx="0">
                  <c:v>-6744</c:v>
                </c:pt>
                <c:pt idx="1">
                  <c:v>-246</c:v>
                </c:pt>
                <c:pt idx="2">
                  <c:v>-833</c:v>
                </c:pt>
                <c:pt idx="3">
                  <c:v>-1876</c:v>
                </c:pt>
                <c:pt idx="4">
                  <c:v>-3928</c:v>
                </c:pt>
                <c:pt idx="5">
                  <c:v>-6797</c:v>
                </c:pt>
                <c:pt idx="6">
                  <c:v>-11460</c:v>
                </c:pt>
                <c:pt idx="7">
                  <c:v>-20913</c:v>
                </c:pt>
                <c:pt idx="8">
                  <c:v>-55023</c:v>
                </c:pt>
                <c:pt idx="9">
                  <c:v>-112737</c:v>
                </c:pt>
                <c:pt idx="10">
                  <c:v>-480304</c:v>
                </c:pt>
                <c:pt idx="11">
                  <c:v>-557678</c:v>
                </c:pt>
                <c:pt idx="12">
                  <c:v>-384666</c:v>
                </c:pt>
                <c:pt idx="13">
                  <c:v>-234121</c:v>
                </c:pt>
                <c:pt idx="14">
                  <c:v>-124491</c:v>
                </c:pt>
                <c:pt idx="15">
                  <c:v>-45552</c:v>
                </c:pt>
                <c:pt idx="16">
                  <c:v>-9690</c:v>
                </c:pt>
              </c:numCache>
            </c:numRef>
          </c:val>
        </c:ser>
        <c:ser>
          <c:idx val="1"/>
          <c:order val="1"/>
          <c:tx>
            <c:strRef>
              <c:f>'1.4.2'!$D$4</c:f>
              <c:strCache>
                <c:ptCount val="1"/>
                <c:pt idx="0">
                  <c:v>Mujeres</c:v>
                </c:pt>
              </c:strCache>
            </c:strRef>
          </c:tx>
          <c:spPr>
            <a:solidFill>
              <a:srgbClr val="00B0F0"/>
            </a:solidFill>
            <a:ln>
              <a:solidFill>
                <a:schemeClr val="tx1"/>
              </a:solidFill>
            </a:ln>
            <a:effectLst/>
          </c:spPr>
          <c:invertIfNegative val="0"/>
          <c:cat>
            <c:strRef>
              <c:f>'1.4.2'!$A$6:$A$22</c:f>
              <c:strCache>
                <c:ptCount val="17"/>
                <c:pt idx="0">
                  <c:v>Hasta 19</c:v>
                </c:pt>
                <c:pt idx="1">
                  <c:v>20 a 24 </c:v>
                </c:pt>
                <c:pt idx="2">
                  <c:v>25 a 29 </c:v>
                </c:pt>
                <c:pt idx="3">
                  <c:v>30 a 34 </c:v>
                </c:pt>
                <c:pt idx="4">
                  <c:v>35 a 39 </c:v>
                </c:pt>
                <c:pt idx="5">
                  <c:v>40 a 44 </c:v>
                </c:pt>
                <c:pt idx="6">
                  <c:v>45 a 49 </c:v>
                </c:pt>
                <c:pt idx="7">
                  <c:v>50 a 54 </c:v>
                </c:pt>
                <c:pt idx="8">
                  <c:v>55 a 59 </c:v>
                </c:pt>
                <c:pt idx="9">
                  <c:v>60 a 64 </c:v>
                </c:pt>
                <c:pt idx="10">
                  <c:v>65 a 69 </c:v>
                </c:pt>
                <c:pt idx="11">
                  <c:v>70 a 74 </c:v>
                </c:pt>
                <c:pt idx="12">
                  <c:v>75 a 79 </c:v>
                </c:pt>
                <c:pt idx="13">
                  <c:v>80 a 84 </c:v>
                </c:pt>
                <c:pt idx="14">
                  <c:v>85 a 89 </c:v>
                </c:pt>
                <c:pt idx="15">
                  <c:v>90 a 94 </c:v>
                </c:pt>
                <c:pt idx="16">
                  <c:v>95 y mas</c:v>
                </c:pt>
              </c:strCache>
            </c:strRef>
          </c:cat>
          <c:val>
            <c:numRef>
              <c:f>'1.4.2'!$H$6:$H$22</c:f>
              <c:numCache>
                <c:formatCode>#,##0</c:formatCode>
                <c:ptCount val="17"/>
                <c:pt idx="0">
                  <c:v>6298</c:v>
                </c:pt>
                <c:pt idx="1">
                  <c:v>284</c:v>
                </c:pt>
                <c:pt idx="2">
                  <c:v>1417</c:v>
                </c:pt>
                <c:pt idx="3">
                  <c:v>4016</c:v>
                </c:pt>
                <c:pt idx="4">
                  <c:v>8197</c:v>
                </c:pt>
                <c:pt idx="5">
                  <c:v>14545</c:v>
                </c:pt>
                <c:pt idx="6">
                  <c:v>22538</c:v>
                </c:pt>
                <c:pt idx="7">
                  <c:v>38000</c:v>
                </c:pt>
                <c:pt idx="8">
                  <c:v>76753</c:v>
                </c:pt>
                <c:pt idx="9">
                  <c:v>581888</c:v>
                </c:pt>
                <c:pt idx="10">
                  <c:v>775788</c:v>
                </c:pt>
                <c:pt idx="11">
                  <c:v>691413</c:v>
                </c:pt>
                <c:pt idx="12">
                  <c:v>545301</c:v>
                </c:pt>
                <c:pt idx="13">
                  <c:v>399534</c:v>
                </c:pt>
                <c:pt idx="14">
                  <c:v>266879</c:v>
                </c:pt>
                <c:pt idx="15">
                  <c:v>127135</c:v>
                </c:pt>
                <c:pt idx="16">
                  <c:v>38182</c:v>
                </c:pt>
              </c:numCache>
            </c:numRef>
          </c:val>
        </c:ser>
        <c:dLbls>
          <c:showLegendKey val="0"/>
          <c:showVal val="0"/>
          <c:showCatName val="0"/>
          <c:showSerName val="0"/>
          <c:showPercent val="0"/>
          <c:showBubbleSize val="0"/>
        </c:dLbls>
        <c:gapWidth val="25"/>
        <c:overlap val="100"/>
        <c:axId val="353466896"/>
        <c:axId val="353467456"/>
      </c:barChart>
      <c:catAx>
        <c:axId val="353466896"/>
        <c:scaling>
          <c:orientation val="minMax"/>
        </c:scaling>
        <c:delete val="0"/>
        <c:axPos val="l"/>
        <c:title>
          <c:tx>
            <c:rich>
              <a:bodyPr/>
              <a:lstStyle/>
              <a:p>
                <a:pPr>
                  <a:defRPr lang="es-AR"/>
                </a:pPr>
                <a:r>
                  <a:rPr lang="es-AR"/>
                  <a:t>Grupos de edad</a:t>
                </a:r>
              </a:p>
            </c:rich>
          </c:tx>
          <c:overlay val="0"/>
          <c:spPr>
            <a:noFill/>
            <a:ln w="25400">
              <a:noFill/>
            </a:ln>
          </c:spPr>
        </c:title>
        <c:numFmt formatCode="General" sourceLinked="1"/>
        <c:majorTickMark val="none"/>
        <c:minorTickMark val="none"/>
        <c:tickLblPos val="low"/>
        <c:spPr>
          <a:noFill/>
          <a:ln w="9525" cap="flat" cmpd="sng" algn="ctr">
            <a:solidFill>
              <a:schemeClr val="tx1"/>
            </a:solidFill>
            <a:round/>
          </a:ln>
          <a:effectLst/>
        </c:spPr>
        <c:txPr>
          <a:bodyPr rot="0" vert="horz"/>
          <a:lstStyle/>
          <a:p>
            <a:pPr>
              <a:defRPr lang="es-AR"/>
            </a:pPr>
            <a:endParaRPr lang="es-AR"/>
          </a:p>
        </c:txPr>
        <c:crossAx val="353467456"/>
        <c:crosses val="autoZero"/>
        <c:auto val="1"/>
        <c:lblAlgn val="ctr"/>
        <c:lblOffset val="100"/>
        <c:tickLblSkip val="1"/>
        <c:noMultiLvlLbl val="0"/>
      </c:catAx>
      <c:valAx>
        <c:axId val="353467456"/>
        <c:scaling>
          <c:orientation val="minMax"/>
          <c:max val="800000"/>
          <c:min val="-800000"/>
        </c:scaling>
        <c:delete val="0"/>
        <c:axPos val="b"/>
        <c:majorGridlines>
          <c:spPr>
            <a:ln w="9525" cap="flat" cmpd="sng" algn="ctr">
              <a:solidFill>
                <a:schemeClr val="tx1">
                  <a:lumMod val="15000"/>
                  <a:lumOff val="85000"/>
                </a:schemeClr>
              </a:solidFill>
              <a:round/>
            </a:ln>
            <a:effectLst/>
          </c:spPr>
        </c:majorGridlines>
        <c:title>
          <c:tx>
            <c:rich>
              <a:bodyPr/>
              <a:lstStyle/>
              <a:p>
                <a:pPr>
                  <a:defRPr lang="es-AR"/>
                </a:pPr>
                <a:r>
                  <a:rPr lang="es-AR"/>
                  <a:t>Miles de personas</a:t>
                </a:r>
              </a:p>
            </c:rich>
          </c:tx>
          <c:overlay val="0"/>
          <c:spPr>
            <a:noFill/>
            <a:ln w="25400">
              <a:noFill/>
            </a:ln>
          </c:spPr>
        </c:title>
        <c:numFmt formatCode="#,##0,;#,##0," sourceLinked="0"/>
        <c:majorTickMark val="none"/>
        <c:minorTickMark val="none"/>
        <c:tickLblPos val="nextTo"/>
        <c:spPr>
          <a:noFill/>
          <a:ln>
            <a:solidFill>
              <a:schemeClr val="tx1"/>
            </a:solidFill>
          </a:ln>
          <a:effectLst/>
        </c:spPr>
        <c:txPr>
          <a:bodyPr rot="0" vert="horz"/>
          <a:lstStyle/>
          <a:p>
            <a:pPr>
              <a:defRPr lang="es-AR"/>
            </a:pPr>
            <a:endParaRPr lang="es-AR"/>
          </a:p>
        </c:txPr>
        <c:crossAx val="353466896"/>
        <c:crosses val="autoZero"/>
        <c:crossBetween val="between"/>
        <c:majorUnit val="200000"/>
      </c:valAx>
      <c:spPr>
        <a:noFill/>
        <a:ln w="25400">
          <a:noFill/>
        </a:ln>
      </c:spPr>
    </c:plotArea>
    <c:legend>
      <c:legendPos val="r"/>
      <c:layout>
        <c:manualLayout>
          <c:xMode val="edge"/>
          <c:yMode val="edge"/>
          <c:x val="0.813911303923051"/>
          <c:y val="0.64867031670181297"/>
          <c:w val="0.11669516199692199"/>
          <c:h val="0.13759678074638701"/>
        </c:manualLayout>
      </c:layout>
      <c:overlay val="0"/>
      <c:spPr>
        <a:solidFill>
          <a:schemeClr val="bg1"/>
        </a:solidFill>
        <a:ln>
          <a:solidFill>
            <a:srgbClr val="00B0F0"/>
          </a:solidFill>
        </a:ln>
        <a:effectLst/>
      </c:spPr>
      <c:txPr>
        <a:bodyPr/>
        <a:lstStyle/>
        <a:p>
          <a:pPr>
            <a:defRPr lang="es-AR"/>
          </a:pPr>
          <a:endParaRPr lang="es-AR"/>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A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86472933063701"/>
          <c:y val="4.0571686132557003E-2"/>
          <c:w val="0.83611880486264201"/>
          <c:h val="0.70168861855296505"/>
        </c:manualLayout>
      </c:layout>
      <c:areaChart>
        <c:grouping val="stacked"/>
        <c:varyColors val="0"/>
        <c:ser>
          <c:idx val="1"/>
          <c:order val="0"/>
          <c:tx>
            <c:v>Jubilaciones sin moratoria</c:v>
          </c:tx>
          <c:spPr>
            <a:solidFill>
              <a:schemeClr val="tx2">
                <a:lumMod val="75000"/>
              </a:schemeClr>
            </a:solidFill>
            <a:ln w="25400">
              <a:noFill/>
            </a:ln>
            <a:effectLst/>
          </c:spPr>
          <c:cat>
            <c:numRef>
              <c:f>'1.5.1'!$A$5:$A$23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mmm\-yy">
                  <c:v>43709</c:v>
                </c:pt>
              </c:numCache>
            </c:numRef>
          </c:cat>
          <c:val>
            <c:numRef>
              <c:f>'1.5.1'!$G$5:$G$23</c:f>
              <c:numCache>
                <c:formatCode>#,##0</c:formatCode>
                <c:ptCount val="19"/>
                <c:pt idx="0">
                  <c:v>1984588</c:v>
                </c:pt>
                <c:pt idx="1">
                  <c:v>1953410</c:v>
                </c:pt>
                <c:pt idx="2">
                  <c:v>1925531</c:v>
                </c:pt>
                <c:pt idx="3">
                  <c:v>1881671</c:v>
                </c:pt>
                <c:pt idx="4">
                  <c:v>1852155</c:v>
                </c:pt>
                <c:pt idx="5">
                  <c:v>1842055</c:v>
                </c:pt>
                <c:pt idx="6">
                  <c:v>1790012</c:v>
                </c:pt>
                <c:pt idx="7">
                  <c:v>1771744</c:v>
                </c:pt>
                <c:pt idx="8">
                  <c:v>1916020</c:v>
                </c:pt>
                <c:pt idx="9">
                  <c:v>1899422</c:v>
                </c:pt>
                <c:pt idx="10">
                  <c:v>1865138</c:v>
                </c:pt>
                <c:pt idx="11">
                  <c:v>1839913</c:v>
                </c:pt>
                <c:pt idx="12">
                  <c:v>1826653</c:v>
                </c:pt>
                <c:pt idx="13">
                  <c:v>1818718</c:v>
                </c:pt>
                <c:pt idx="14">
                  <c:v>1814622</c:v>
                </c:pt>
                <c:pt idx="15">
                  <c:v>1818030</c:v>
                </c:pt>
                <c:pt idx="16">
                  <c:v>1839491</c:v>
                </c:pt>
                <c:pt idx="17">
                  <c:v>1852047</c:v>
                </c:pt>
                <c:pt idx="18">
                  <c:v>1844171</c:v>
                </c:pt>
              </c:numCache>
            </c:numRef>
          </c:val>
        </c:ser>
        <c:ser>
          <c:idx val="3"/>
          <c:order val="1"/>
          <c:tx>
            <c:v>Pensiones sin moratoria</c:v>
          </c:tx>
          <c:spPr>
            <a:solidFill>
              <a:schemeClr val="tx2">
                <a:lumMod val="60000"/>
                <a:lumOff val="40000"/>
              </a:schemeClr>
            </a:solidFill>
            <a:ln w="25400">
              <a:noFill/>
            </a:ln>
            <a:effectLst/>
          </c:spPr>
          <c:cat>
            <c:numRef>
              <c:f>'1.5.1'!$A$5:$A$23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mmm\-yy">
                  <c:v>43709</c:v>
                </c:pt>
              </c:numCache>
            </c:numRef>
          </c:cat>
          <c:val>
            <c:numRef>
              <c:f>'1.5.1'!$J$5:$J$23</c:f>
              <c:numCache>
                <c:formatCode>#,##0</c:formatCode>
                <c:ptCount val="19"/>
                <c:pt idx="0">
                  <c:v>1327098</c:v>
                </c:pt>
                <c:pt idx="1">
                  <c:v>1327077</c:v>
                </c:pt>
                <c:pt idx="2">
                  <c:v>1327478</c:v>
                </c:pt>
                <c:pt idx="3">
                  <c:v>1319835</c:v>
                </c:pt>
                <c:pt idx="4">
                  <c:v>1308369</c:v>
                </c:pt>
                <c:pt idx="5">
                  <c:v>1302065</c:v>
                </c:pt>
                <c:pt idx="6">
                  <c:v>1285210</c:v>
                </c:pt>
                <c:pt idx="7">
                  <c:v>1283423</c:v>
                </c:pt>
                <c:pt idx="8">
                  <c:v>1353042</c:v>
                </c:pt>
                <c:pt idx="9">
                  <c:v>1357224</c:v>
                </c:pt>
                <c:pt idx="10">
                  <c:v>1345193</c:v>
                </c:pt>
                <c:pt idx="11">
                  <c:v>1334918</c:v>
                </c:pt>
                <c:pt idx="12">
                  <c:v>1339222</c:v>
                </c:pt>
                <c:pt idx="13">
                  <c:v>1345246</c:v>
                </c:pt>
                <c:pt idx="14">
                  <c:v>1352099</c:v>
                </c:pt>
                <c:pt idx="15">
                  <c:v>1362099</c:v>
                </c:pt>
                <c:pt idx="16">
                  <c:v>1377609</c:v>
                </c:pt>
                <c:pt idx="17">
                  <c:v>1385404</c:v>
                </c:pt>
                <c:pt idx="18">
                  <c:v>1386821</c:v>
                </c:pt>
              </c:numCache>
            </c:numRef>
          </c:val>
        </c:ser>
        <c:ser>
          <c:idx val="0"/>
          <c:order val="2"/>
          <c:tx>
            <c:v>Jubilaciones con moratoria</c:v>
          </c:tx>
          <c:spPr>
            <a:solidFill>
              <a:schemeClr val="tx2">
                <a:lumMod val="40000"/>
                <a:lumOff val="60000"/>
              </a:schemeClr>
            </a:solidFill>
            <a:ln>
              <a:noFill/>
            </a:ln>
            <a:effectLst/>
          </c:spPr>
          <c:cat>
            <c:numRef>
              <c:f>'1.5.1'!$A$5:$A$23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mmm\-yy">
                  <c:v>43709</c:v>
                </c:pt>
              </c:numCache>
            </c:numRef>
          </c:cat>
          <c:val>
            <c:numRef>
              <c:f>'1.5.1'!$F$5:$F$23</c:f>
              <c:numCache>
                <c:formatCode>#,##0</c:formatCode>
                <c:ptCount val="19"/>
                <c:pt idx="0">
                  <c:v>0</c:v>
                </c:pt>
                <c:pt idx="1">
                  <c:v>0</c:v>
                </c:pt>
                <c:pt idx="2">
                  <c:v>0</c:v>
                </c:pt>
                <c:pt idx="3">
                  <c:v>0</c:v>
                </c:pt>
                <c:pt idx="4">
                  <c:v>8249</c:v>
                </c:pt>
                <c:pt idx="5">
                  <c:v>189380</c:v>
                </c:pt>
                <c:pt idx="6">
                  <c:v>1377788</c:v>
                </c:pt>
                <c:pt idx="7">
                  <c:v>1839418</c:v>
                </c:pt>
                <c:pt idx="8">
                  <c:v>2137646</c:v>
                </c:pt>
                <c:pt idx="9">
                  <c:v>2324976</c:v>
                </c:pt>
                <c:pt idx="10">
                  <c:v>2416197</c:v>
                </c:pt>
                <c:pt idx="11">
                  <c:v>2469455</c:v>
                </c:pt>
                <c:pt idx="12">
                  <c:v>2505563</c:v>
                </c:pt>
                <c:pt idx="13">
                  <c:v>2539028</c:v>
                </c:pt>
                <c:pt idx="14">
                  <c:v>3000780</c:v>
                </c:pt>
                <c:pt idx="15">
                  <c:v>3293148</c:v>
                </c:pt>
                <c:pt idx="16">
                  <c:v>3410195</c:v>
                </c:pt>
                <c:pt idx="17">
                  <c:v>3413909</c:v>
                </c:pt>
                <c:pt idx="18">
                  <c:v>3413376</c:v>
                </c:pt>
              </c:numCache>
            </c:numRef>
          </c:val>
        </c:ser>
        <c:ser>
          <c:idx val="2"/>
          <c:order val="3"/>
          <c:tx>
            <c:v>Pensiones con moratoria</c:v>
          </c:tx>
          <c:spPr>
            <a:solidFill>
              <a:schemeClr val="tx2">
                <a:lumMod val="20000"/>
                <a:lumOff val="80000"/>
              </a:schemeClr>
            </a:solidFill>
            <a:ln w="25400">
              <a:noFill/>
            </a:ln>
            <a:effectLst/>
          </c:spPr>
          <c:cat>
            <c:numRef>
              <c:f>'1.5.1'!$A$5:$A$23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mmm\-yy">
                  <c:v>43709</c:v>
                </c:pt>
              </c:numCache>
            </c:numRef>
          </c:cat>
          <c:val>
            <c:numRef>
              <c:f>'1.5.1'!$I$5:$I$23</c:f>
              <c:numCache>
                <c:formatCode>#,##0</c:formatCode>
                <c:ptCount val="19"/>
                <c:pt idx="0">
                  <c:v>0</c:v>
                </c:pt>
                <c:pt idx="1">
                  <c:v>0</c:v>
                </c:pt>
                <c:pt idx="2">
                  <c:v>0</c:v>
                </c:pt>
                <c:pt idx="3">
                  <c:v>0</c:v>
                </c:pt>
                <c:pt idx="4">
                  <c:v>0</c:v>
                </c:pt>
                <c:pt idx="5">
                  <c:v>446</c:v>
                </c:pt>
                <c:pt idx="6">
                  <c:v>7345</c:v>
                </c:pt>
                <c:pt idx="7">
                  <c:v>24810</c:v>
                </c:pt>
                <c:pt idx="8">
                  <c:v>54755</c:v>
                </c:pt>
                <c:pt idx="9">
                  <c:v>90525</c:v>
                </c:pt>
                <c:pt idx="10">
                  <c:v>122329</c:v>
                </c:pt>
                <c:pt idx="11">
                  <c:v>148526</c:v>
                </c:pt>
                <c:pt idx="12">
                  <c:v>162568</c:v>
                </c:pt>
                <c:pt idx="13">
                  <c:v>169686</c:v>
                </c:pt>
                <c:pt idx="14">
                  <c:v>174686</c:v>
                </c:pt>
                <c:pt idx="15">
                  <c:v>184629</c:v>
                </c:pt>
                <c:pt idx="16">
                  <c:v>196656</c:v>
                </c:pt>
                <c:pt idx="17">
                  <c:v>203133</c:v>
                </c:pt>
                <c:pt idx="18">
                  <c:v>206995</c:v>
                </c:pt>
              </c:numCache>
            </c:numRef>
          </c:val>
        </c:ser>
        <c:dLbls>
          <c:showLegendKey val="0"/>
          <c:showVal val="0"/>
          <c:showCatName val="0"/>
          <c:showSerName val="0"/>
          <c:showPercent val="0"/>
          <c:showBubbleSize val="0"/>
        </c:dLbls>
        <c:axId val="353471936"/>
        <c:axId val="353472496"/>
      </c:areaChart>
      <c:catAx>
        <c:axId val="353471936"/>
        <c:scaling>
          <c:orientation val="minMax"/>
        </c:scaling>
        <c:delete val="0"/>
        <c:axPos val="b"/>
        <c:title>
          <c:tx>
            <c:rich>
              <a:bodyPr rot="0" spcFirstLastPara="1" vertOverflow="ellipsis" vert="horz" wrap="square" anchor="ctr" anchorCtr="1"/>
              <a:lstStyle/>
              <a:p>
                <a:pPr>
                  <a:defRPr lang="es-A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AR"/>
                  <a:t>Año</a:t>
                </a:r>
                <a:r>
                  <a:rPr lang="es-AR" baseline="30000"/>
                  <a:t>(1)</a:t>
                </a:r>
              </a:p>
            </c:rich>
          </c:tx>
          <c:layout>
            <c:manualLayout>
              <c:xMode val="edge"/>
              <c:yMode val="edge"/>
              <c:x val="0.52652399841195496"/>
              <c:y val="0.85818525781171995"/>
            </c:manualLayout>
          </c:layout>
          <c:overlay val="0"/>
          <c:spPr>
            <a:noFill/>
            <a:ln>
              <a:noFill/>
            </a:ln>
            <a:effectLst/>
          </c:sp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crossAx val="353472496"/>
        <c:crosses val="autoZero"/>
        <c:auto val="1"/>
        <c:lblAlgn val="ctr"/>
        <c:lblOffset val="100"/>
        <c:noMultiLvlLbl val="0"/>
      </c:catAx>
      <c:valAx>
        <c:axId val="353472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AR"/>
                  <a:t>Beneficios</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crossAx val="3534719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A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legend>
    <c:plotVisOnly val="1"/>
    <c:dispBlanksAs val="zero"/>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AR"/>
    </a:p>
  </c:tx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600085330525"/>
          <c:y val="3.9494761077898802E-2"/>
          <c:w val="0.81675005037606496"/>
          <c:h val="0.68447389416082505"/>
        </c:manualLayout>
      </c:layout>
      <c:areaChart>
        <c:grouping val="stacked"/>
        <c:varyColors val="0"/>
        <c:ser>
          <c:idx val="1"/>
          <c:order val="0"/>
          <c:tx>
            <c:v>Mujeres sin moratoria</c:v>
          </c:tx>
          <c:spPr>
            <a:solidFill>
              <a:schemeClr val="tx2">
                <a:lumMod val="75000"/>
              </a:schemeClr>
            </a:solidFill>
            <a:ln w="25400">
              <a:noFill/>
            </a:ln>
            <a:effectLst/>
          </c:spPr>
          <c:cat>
            <c:numRef>
              <c:f>'1.5.2'!$A$6:$A$24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mmm\-yy">
                  <c:v>43709</c:v>
                </c:pt>
              </c:numCache>
            </c:numRef>
          </c:cat>
          <c:val>
            <c:numRef>
              <c:f>'1.5.2'!$J$6:$J$24</c:f>
              <c:numCache>
                <c:formatCode>#,##0</c:formatCode>
                <c:ptCount val="19"/>
                <c:pt idx="0">
                  <c:v>828061</c:v>
                </c:pt>
                <c:pt idx="1">
                  <c:v>815705</c:v>
                </c:pt>
                <c:pt idx="2">
                  <c:v>804664</c:v>
                </c:pt>
                <c:pt idx="3">
                  <c:v>788008</c:v>
                </c:pt>
                <c:pt idx="4">
                  <c:v>779434</c:v>
                </c:pt>
                <c:pt idx="5">
                  <c:v>775318</c:v>
                </c:pt>
                <c:pt idx="6">
                  <c:v>757211</c:v>
                </c:pt>
                <c:pt idx="7">
                  <c:v>746891</c:v>
                </c:pt>
                <c:pt idx="8">
                  <c:v>786595</c:v>
                </c:pt>
                <c:pt idx="9">
                  <c:v>781155</c:v>
                </c:pt>
                <c:pt idx="10">
                  <c:v>765109</c:v>
                </c:pt>
                <c:pt idx="11">
                  <c:v>753775</c:v>
                </c:pt>
                <c:pt idx="12">
                  <c:v>749246</c:v>
                </c:pt>
                <c:pt idx="13">
                  <c:v>750329</c:v>
                </c:pt>
                <c:pt idx="14">
                  <c:v>750503</c:v>
                </c:pt>
                <c:pt idx="15">
                  <c:v>749809</c:v>
                </c:pt>
                <c:pt idx="16">
                  <c:v>756255</c:v>
                </c:pt>
                <c:pt idx="17">
                  <c:v>760054</c:v>
                </c:pt>
                <c:pt idx="18">
                  <c:v>754069</c:v>
                </c:pt>
              </c:numCache>
            </c:numRef>
          </c:val>
        </c:ser>
        <c:ser>
          <c:idx val="3"/>
          <c:order val="1"/>
          <c:tx>
            <c:v>Varones sin Moratoria</c:v>
          </c:tx>
          <c:spPr>
            <a:solidFill>
              <a:schemeClr val="tx2">
                <a:lumMod val="60000"/>
                <a:lumOff val="40000"/>
              </a:schemeClr>
            </a:solidFill>
            <a:ln w="25400">
              <a:noFill/>
            </a:ln>
            <a:effectLst/>
          </c:spPr>
          <c:cat>
            <c:numRef>
              <c:f>'1.5.2'!$A$6:$A$24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mmm\-yy">
                  <c:v>43709</c:v>
                </c:pt>
              </c:numCache>
            </c:numRef>
          </c:cat>
          <c:val>
            <c:numRef>
              <c:f>'1.5.2'!$D$6:$D$24</c:f>
              <c:numCache>
                <c:formatCode>#,##0</c:formatCode>
                <c:ptCount val="19"/>
                <c:pt idx="0">
                  <c:v>1109809</c:v>
                </c:pt>
                <c:pt idx="1">
                  <c:v>1093147</c:v>
                </c:pt>
                <c:pt idx="2">
                  <c:v>1078596</c:v>
                </c:pt>
                <c:pt idx="3">
                  <c:v>1053305</c:v>
                </c:pt>
                <c:pt idx="4">
                  <c:v>1034393</c:v>
                </c:pt>
                <c:pt idx="5">
                  <c:v>1030284</c:v>
                </c:pt>
                <c:pt idx="6">
                  <c:v>998162</c:v>
                </c:pt>
                <c:pt idx="7">
                  <c:v>991911</c:v>
                </c:pt>
                <c:pt idx="8">
                  <c:v>1097824</c:v>
                </c:pt>
                <c:pt idx="9">
                  <c:v>1088187</c:v>
                </c:pt>
                <c:pt idx="10">
                  <c:v>1071572</c:v>
                </c:pt>
                <c:pt idx="11">
                  <c:v>1059202</c:v>
                </c:pt>
                <c:pt idx="12">
                  <c:v>1051998</c:v>
                </c:pt>
                <c:pt idx="13">
                  <c:v>1052843</c:v>
                </c:pt>
                <c:pt idx="14">
                  <c:v>1052843</c:v>
                </c:pt>
                <c:pt idx="15">
                  <c:v>1059012</c:v>
                </c:pt>
                <c:pt idx="16">
                  <c:v>1078734</c:v>
                </c:pt>
                <c:pt idx="17">
                  <c:v>1091975</c:v>
                </c:pt>
                <c:pt idx="18">
                  <c:v>1090084</c:v>
                </c:pt>
              </c:numCache>
            </c:numRef>
          </c:val>
        </c:ser>
        <c:ser>
          <c:idx val="0"/>
          <c:order val="2"/>
          <c:tx>
            <c:v>Mujeres con Moratoria</c:v>
          </c:tx>
          <c:spPr>
            <a:solidFill>
              <a:schemeClr val="tx2">
                <a:lumMod val="40000"/>
                <a:lumOff val="60000"/>
              </a:schemeClr>
            </a:solidFill>
            <a:ln>
              <a:noFill/>
            </a:ln>
            <a:effectLst/>
          </c:spPr>
          <c:cat>
            <c:numRef>
              <c:f>'1.5.2'!$A$6:$A$24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mmm\-yy">
                  <c:v>43709</c:v>
                </c:pt>
              </c:numCache>
            </c:numRef>
          </c:cat>
          <c:val>
            <c:numRef>
              <c:f>'1.5.2'!$I$6:$I$24</c:f>
              <c:numCache>
                <c:formatCode>#,##0</c:formatCode>
                <c:ptCount val="19"/>
                <c:pt idx="0">
                  <c:v>0</c:v>
                </c:pt>
                <c:pt idx="1">
                  <c:v>0</c:v>
                </c:pt>
                <c:pt idx="2">
                  <c:v>0</c:v>
                </c:pt>
                <c:pt idx="3">
                  <c:v>0</c:v>
                </c:pt>
                <c:pt idx="4">
                  <c:v>6270</c:v>
                </c:pt>
                <c:pt idx="5">
                  <c:v>166012</c:v>
                </c:pt>
                <c:pt idx="6">
                  <c:v>1198543</c:v>
                </c:pt>
                <c:pt idx="7">
                  <c:v>1515689</c:v>
                </c:pt>
                <c:pt idx="8">
                  <c:v>1690146</c:v>
                </c:pt>
                <c:pt idx="9">
                  <c:v>1802257</c:v>
                </c:pt>
                <c:pt idx="10">
                  <c:v>1837118</c:v>
                </c:pt>
                <c:pt idx="11">
                  <c:v>1846788</c:v>
                </c:pt>
                <c:pt idx="12">
                  <c:v>1848371</c:v>
                </c:pt>
                <c:pt idx="13">
                  <c:v>1851740</c:v>
                </c:pt>
                <c:pt idx="14">
                  <c:v>2221638</c:v>
                </c:pt>
                <c:pt idx="15">
                  <c:v>2419817</c:v>
                </c:pt>
                <c:pt idx="16">
                  <c:v>2484154</c:v>
                </c:pt>
                <c:pt idx="17">
                  <c:v>2498009</c:v>
                </c:pt>
                <c:pt idx="18">
                  <c:v>2514984</c:v>
                </c:pt>
              </c:numCache>
            </c:numRef>
          </c:val>
        </c:ser>
        <c:ser>
          <c:idx val="2"/>
          <c:order val="3"/>
          <c:tx>
            <c:v>Varones con Moratoria</c:v>
          </c:tx>
          <c:spPr>
            <a:solidFill>
              <a:schemeClr val="tx2">
                <a:lumMod val="20000"/>
                <a:lumOff val="80000"/>
              </a:schemeClr>
            </a:solidFill>
            <a:ln w="25400">
              <a:noFill/>
            </a:ln>
            <a:effectLst/>
          </c:spPr>
          <c:cat>
            <c:numRef>
              <c:f>'1.5.2'!$A$6:$A$24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mmm\-yy">
                  <c:v>43709</c:v>
                </c:pt>
              </c:numCache>
            </c:numRef>
          </c:cat>
          <c:val>
            <c:numRef>
              <c:f>'1.5.2'!$C$6:$C$24</c:f>
              <c:numCache>
                <c:formatCode>#,##0</c:formatCode>
                <c:ptCount val="19"/>
                <c:pt idx="0">
                  <c:v>0</c:v>
                </c:pt>
                <c:pt idx="1">
                  <c:v>0</c:v>
                </c:pt>
                <c:pt idx="2">
                  <c:v>0</c:v>
                </c:pt>
                <c:pt idx="3">
                  <c:v>0</c:v>
                </c:pt>
                <c:pt idx="4">
                  <c:v>1979</c:v>
                </c:pt>
                <c:pt idx="5">
                  <c:v>23368</c:v>
                </c:pt>
                <c:pt idx="6">
                  <c:v>179245</c:v>
                </c:pt>
                <c:pt idx="7">
                  <c:v>323729</c:v>
                </c:pt>
                <c:pt idx="8">
                  <c:v>447493</c:v>
                </c:pt>
                <c:pt idx="9">
                  <c:v>522710</c:v>
                </c:pt>
                <c:pt idx="10">
                  <c:v>579071</c:v>
                </c:pt>
                <c:pt idx="11">
                  <c:v>622658</c:v>
                </c:pt>
                <c:pt idx="12">
                  <c:v>657183</c:v>
                </c:pt>
                <c:pt idx="13">
                  <c:v>687278</c:v>
                </c:pt>
                <c:pt idx="14">
                  <c:v>779133</c:v>
                </c:pt>
                <c:pt idx="15">
                  <c:v>873325</c:v>
                </c:pt>
                <c:pt idx="16">
                  <c:v>926039</c:v>
                </c:pt>
                <c:pt idx="17">
                  <c:v>915901</c:v>
                </c:pt>
                <c:pt idx="18">
                  <c:v>898392</c:v>
                </c:pt>
              </c:numCache>
            </c:numRef>
          </c:val>
        </c:ser>
        <c:dLbls>
          <c:showLegendKey val="0"/>
          <c:showVal val="0"/>
          <c:showCatName val="0"/>
          <c:showSerName val="0"/>
          <c:showPercent val="0"/>
          <c:showBubbleSize val="0"/>
        </c:dLbls>
        <c:axId val="353476976"/>
        <c:axId val="353477536"/>
      </c:areaChart>
      <c:catAx>
        <c:axId val="353476976"/>
        <c:scaling>
          <c:orientation val="minMax"/>
        </c:scaling>
        <c:delete val="0"/>
        <c:axPos val="b"/>
        <c:title>
          <c:tx>
            <c:rich>
              <a:bodyPr rot="0" spcFirstLastPara="1" vertOverflow="ellipsis" vert="horz" wrap="square" anchor="ctr" anchorCtr="1"/>
              <a:lstStyle/>
              <a:p>
                <a:pPr>
                  <a:defRPr lang="es-A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AR"/>
                  <a:t>Año</a:t>
                </a:r>
                <a:r>
                  <a:rPr lang="es-AR" baseline="30000"/>
                  <a:t>(1)</a:t>
                </a:r>
              </a:p>
            </c:rich>
          </c:tx>
          <c:overlay val="0"/>
          <c:spPr>
            <a:noFill/>
            <a:ln>
              <a:noFill/>
            </a:ln>
            <a:effectLst/>
          </c:sp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crossAx val="353477536"/>
        <c:crosses val="autoZero"/>
        <c:auto val="1"/>
        <c:lblAlgn val="ctr"/>
        <c:lblOffset val="100"/>
        <c:noMultiLvlLbl val="0"/>
      </c:catAx>
      <c:valAx>
        <c:axId val="353477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AR"/>
                  <a:t>Beneficios</a:t>
                </a:r>
              </a:p>
            </c:rich>
          </c:tx>
          <c:layout>
            <c:manualLayout>
              <c:xMode val="edge"/>
              <c:yMode val="edge"/>
              <c:x val="2.9566058542436501E-2"/>
              <c:y val="0.295996558429517"/>
            </c:manualLayout>
          </c:layout>
          <c:overlay val="0"/>
          <c:spPr>
            <a:noFill/>
            <a:ln>
              <a:noFill/>
            </a:ln>
            <a:effectLst/>
          </c:sp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crossAx val="3534769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A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legend>
    <c:plotVisOnly val="1"/>
    <c:dispBlanksAs val="zero"/>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74989294401401"/>
          <c:y val="3.9479581680343698E-2"/>
          <c:w val="0.820499223722295"/>
          <c:h val="0.68100611043317905"/>
        </c:manualLayout>
      </c:layout>
      <c:areaChart>
        <c:grouping val="stacked"/>
        <c:varyColors val="0"/>
        <c:ser>
          <c:idx val="1"/>
          <c:order val="0"/>
          <c:tx>
            <c:v>Mujeres sin Moratoria</c:v>
          </c:tx>
          <c:spPr>
            <a:solidFill>
              <a:schemeClr val="tx2">
                <a:lumMod val="75000"/>
              </a:schemeClr>
            </a:solidFill>
            <a:ln w="25400">
              <a:noFill/>
            </a:ln>
            <a:effectLst/>
          </c:spPr>
          <c:cat>
            <c:numRef>
              <c:f>'1.5.2'!$A$6:$A$24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mmm\-yy">
                  <c:v>43709</c:v>
                </c:pt>
              </c:numCache>
            </c:numRef>
          </c:cat>
          <c:val>
            <c:numRef>
              <c:f>'1.5.2'!$M$6:$M$24</c:f>
              <c:numCache>
                <c:formatCode>#,##0</c:formatCode>
                <c:ptCount val="19"/>
                <c:pt idx="0">
                  <c:v>1236301</c:v>
                </c:pt>
                <c:pt idx="1">
                  <c:v>1236138</c:v>
                </c:pt>
                <c:pt idx="2">
                  <c:v>1236305</c:v>
                </c:pt>
                <c:pt idx="3">
                  <c:v>1229040</c:v>
                </c:pt>
                <c:pt idx="4">
                  <c:v>1218499</c:v>
                </c:pt>
                <c:pt idx="5">
                  <c:v>1212170</c:v>
                </c:pt>
                <c:pt idx="6">
                  <c:v>1194288</c:v>
                </c:pt>
                <c:pt idx="7">
                  <c:v>1187045</c:v>
                </c:pt>
                <c:pt idx="8">
                  <c:v>1246291</c:v>
                </c:pt>
                <c:pt idx="9">
                  <c:v>1248876</c:v>
                </c:pt>
                <c:pt idx="10">
                  <c:v>1236359</c:v>
                </c:pt>
                <c:pt idx="11">
                  <c:v>1222328</c:v>
                </c:pt>
                <c:pt idx="12">
                  <c:v>1217015</c:v>
                </c:pt>
                <c:pt idx="13">
                  <c:v>1214383</c:v>
                </c:pt>
                <c:pt idx="14">
                  <c:v>1211094</c:v>
                </c:pt>
                <c:pt idx="15">
                  <c:v>1210485</c:v>
                </c:pt>
                <c:pt idx="16">
                  <c:v>1214208</c:v>
                </c:pt>
                <c:pt idx="17">
                  <c:v>1213855</c:v>
                </c:pt>
                <c:pt idx="18">
                  <c:v>1207885</c:v>
                </c:pt>
              </c:numCache>
            </c:numRef>
          </c:val>
        </c:ser>
        <c:ser>
          <c:idx val="3"/>
          <c:order val="1"/>
          <c:tx>
            <c:v>Varones sin Moratoria</c:v>
          </c:tx>
          <c:spPr>
            <a:solidFill>
              <a:schemeClr val="tx2">
                <a:lumMod val="60000"/>
                <a:lumOff val="40000"/>
              </a:schemeClr>
            </a:solidFill>
            <a:ln w="25400">
              <a:noFill/>
            </a:ln>
            <a:effectLst/>
          </c:spPr>
          <c:cat>
            <c:numRef>
              <c:f>'1.5.2'!$A$6:$A$24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mmm\-yy">
                  <c:v>43709</c:v>
                </c:pt>
              </c:numCache>
            </c:numRef>
          </c:cat>
          <c:val>
            <c:numRef>
              <c:f>'1.5.2'!$G$6:$G$24</c:f>
              <c:numCache>
                <c:formatCode>#,##0</c:formatCode>
                <c:ptCount val="19"/>
                <c:pt idx="0">
                  <c:v>79423</c:v>
                </c:pt>
                <c:pt idx="1">
                  <c:v>80285</c:v>
                </c:pt>
                <c:pt idx="2">
                  <c:v>81417</c:v>
                </c:pt>
                <c:pt idx="3">
                  <c:v>81634</c:v>
                </c:pt>
                <c:pt idx="4">
                  <c:v>81327</c:v>
                </c:pt>
                <c:pt idx="5">
                  <c:v>81822</c:v>
                </c:pt>
                <c:pt idx="6">
                  <c:v>83336</c:v>
                </c:pt>
                <c:pt idx="7">
                  <c:v>89283</c:v>
                </c:pt>
                <c:pt idx="8">
                  <c:v>100035</c:v>
                </c:pt>
                <c:pt idx="9">
                  <c:v>102018</c:v>
                </c:pt>
                <c:pt idx="10">
                  <c:v>102901</c:v>
                </c:pt>
                <c:pt idx="11">
                  <c:v>107031</c:v>
                </c:pt>
                <c:pt idx="12">
                  <c:v>116952</c:v>
                </c:pt>
                <c:pt idx="13">
                  <c:v>127530</c:v>
                </c:pt>
                <c:pt idx="14">
                  <c:v>137965</c:v>
                </c:pt>
                <c:pt idx="15">
                  <c:v>149147</c:v>
                </c:pt>
                <c:pt idx="16">
                  <c:v>162135</c:v>
                </c:pt>
                <c:pt idx="17">
                  <c:v>171512</c:v>
                </c:pt>
                <c:pt idx="18">
                  <c:v>178900</c:v>
                </c:pt>
              </c:numCache>
            </c:numRef>
          </c:val>
        </c:ser>
        <c:ser>
          <c:idx val="0"/>
          <c:order val="2"/>
          <c:tx>
            <c:v>Mujeres con Moratoria</c:v>
          </c:tx>
          <c:spPr>
            <a:solidFill>
              <a:schemeClr val="tx2">
                <a:lumMod val="40000"/>
                <a:lumOff val="60000"/>
              </a:schemeClr>
            </a:solidFill>
            <a:ln>
              <a:noFill/>
            </a:ln>
            <a:effectLst/>
          </c:spPr>
          <c:cat>
            <c:numRef>
              <c:f>'1.5.2'!$A$6:$A$24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mmm\-yy">
                  <c:v>43709</c:v>
                </c:pt>
              </c:numCache>
            </c:numRef>
          </c:cat>
          <c:val>
            <c:numRef>
              <c:f>'1.5.2'!$L$6:$L$24</c:f>
              <c:numCache>
                <c:formatCode>#,##0</c:formatCode>
                <c:ptCount val="19"/>
                <c:pt idx="0">
                  <c:v>0</c:v>
                </c:pt>
                <c:pt idx="1">
                  <c:v>0</c:v>
                </c:pt>
                <c:pt idx="2">
                  <c:v>0</c:v>
                </c:pt>
                <c:pt idx="3">
                  <c:v>0</c:v>
                </c:pt>
                <c:pt idx="4">
                  <c:v>0</c:v>
                </c:pt>
                <c:pt idx="5">
                  <c:v>349</c:v>
                </c:pt>
                <c:pt idx="6">
                  <c:v>6092</c:v>
                </c:pt>
                <c:pt idx="7">
                  <c:v>19492</c:v>
                </c:pt>
                <c:pt idx="8">
                  <c:v>38518</c:v>
                </c:pt>
                <c:pt idx="9">
                  <c:v>60609</c:v>
                </c:pt>
                <c:pt idx="10">
                  <c:v>80002</c:v>
                </c:pt>
                <c:pt idx="11">
                  <c:v>97750</c:v>
                </c:pt>
                <c:pt idx="12">
                  <c:v>109834</c:v>
                </c:pt>
                <c:pt idx="13">
                  <c:v>117496</c:v>
                </c:pt>
                <c:pt idx="14">
                  <c:v>123770</c:v>
                </c:pt>
                <c:pt idx="15">
                  <c:v>133805</c:v>
                </c:pt>
                <c:pt idx="16">
                  <c:v>144278</c:v>
                </c:pt>
                <c:pt idx="17">
                  <c:v>149487</c:v>
                </c:pt>
                <c:pt idx="18">
                  <c:v>152589</c:v>
                </c:pt>
              </c:numCache>
            </c:numRef>
          </c:val>
        </c:ser>
        <c:ser>
          <c:idx val="2"/>
          <c:order val="3"/>
          <c:tx>
            <c:v>Varones con Moratoria</c:v>
          </c:tx>
          <c:spPr>
            <a:solidFill>
              <a:schemeClr val="tx2">
                <a:lumMod val="20000"/>
                <a:lumOff val="80000"/>
              </a:schemeClr>
            </a:solidFill>
            <a:ln w="25400">
              <a:noFill/>
            </a:ln>
            <a:effectLst/>
          </c:spPr>
          <c:cat>
            <c:numRef>
              <c:f>'1.5.2'!$A$6:$A$24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mmm\-yy">
                  <c:v>43709</c:v>
                </c:pt>
              </c:numCache>
            </c:numRef>
          </c:cat>
          <c:val>
            <c:numRef>
              <c:f>'1.5.2'!$F$6:$F$24</c:f>
              <c:numCache>
                <c:formatCode>#,##0</c:formatCode>
                <c:ptCount val="19"/>
                <c:pt idx="0">
                  <c:v>0</c:v>
                </c:pt>
                <c:pt idx="1">
                  <c:v>0</c:v>
                </c:pt>
                <c:pt idx="2">
                  <c:v>0</c:v>
                </c:pt>
                <c:pt idx="3">
                  <c:v>0</c:v>
                </c:pt>
                <c:pt idx="4">
                  <c:v>0</c:v>
                </c:pt>
                <c:pt idx="5">
                  <c:v>98</c:v>
                </c:pt>
                <c:pt idx="6">
                  <c:v>1253</c:v>
                </c:pt>
                <c:pt idx="7">
                  <c:v>5319</c:v>
                </c:pt>
                <c:pt idx="8">
                  <c:v>16237</c:v>
                </c:pt>
                <c:pt idx="9">
                  <c:v>29916</c:v>
                </c:pt>
                <c:pt idx="10">
                  <c:v>42327</c:v>
                </c:pt>
                <c:pt idx="11">
                  <c:v>50776</c:v>
                </c:pt>
                <c:pt idx="12">
                  <c:v>52733</c:v>
                </c:pt>
                <c:pt idx="13">
                  <c:v>52190</c:v>
                </c:pt>
                <c:pt idx="14">
                  <c:v>50916</c:v>
                </c:pt>
                <c:pt idx="15">
                  <c:v>50824</c:v>
                </c:pt>
                <c:pt idx="16">
                  <c:v>52379</c:v>
                </c:pt>
                <c:pt idx="17">
                  <c:v>53646</c:v>
                </c:pt>
                <c:pt idx="18">
                  <c:v>54406</c:v>
                </c:pt>
              </c:numCache>
            </c:numRef>
          </c:val>
        </c:ser>
        <c:dLbls>
          <c:showLegendKey val="0"/>
          <c:showVal val="0"/>
          <c:showCatName val="0"/>
          <c:showSerName val="0"/>
          <c:showPercent val="0"/>
          <c:showBubbleSize val="0"/>
        </c:dLbls>
        <c:axId val="353482016"/>
        <c:axId val="353482576"/>
      </c:areaChart>
      <c:catAx>
        <c:axId val="353482016"/>
        <c:scaling>
          <c:orientation val="minMax"/>
        </c:scaling>
        <c:delete val="0"/>
        <c:axPos val="b"/>
        <c:title>
          <c:tx>
            <c:rich>
              <a:bodyPr rot="0" spcFirstLastPara="1" vertOverflow="ellipsis" vert="horz" wrap="square" anchor="ctr" anchorCtr="1"/>
              <a:lstStyle/>
              <a:p>
                <a:pPr>
                  <a:defRPr lang="es-A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AR"/>
                  <a:t>Año</a:t>
                </a:r>
                <a:r>
                  <a:rPr lang="es-AR" baseline="30000"/>
                  <a:t>(1)</a:t>
                </a:r>
              </a:p>
            </c:rich>
          </c:tx>
          <c:overlay val="0"/>
          <c:spPr>
            <a:noFill/>
            <a:ln>
              <a:noFill/>
            </a:ln>
            <a:effectLst/>
          </c:sp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crossAx val="353482576"/>
        <c:crosses val="autoZero"/>
        <c:auto val="1"/>
        <c:lblAlgn val="ctr"/>
        <c:lblOffset val="100"/>
        <c:noMultiLvlLbl val="0"/>
      </c:catAx>
      <c:valAx>
        <c:axId val="353482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AR"/>
                  <a:t>Beneficios</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crossAx val="3534820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A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legend>
    <c:plotVisOnly val="1"/>
    <c:dispBlanksAs val="zero"/>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816850213311"/>
          <c:y val="7.3787897255877102E-2"/>
          <c:w val="0.79093487025461995"/>
          <c:h val="0.74291671745366195"/>
        </c:manualLayout>
      </c:layout>
      <c:barChart>
        <c:barDir val="col"/>
        <c:grouping val="stacked"/>
        <c:varyColors val="0"/>
        <c:ser>
          <c:idx val="0"/>
          <c:order val="0"/>
          <c:tx>
            <c:v>Demora en el pago hasta 12 meses</c:v>
          </c:tx>
          <c:spPr>
            <a:solidFill>
              <a:srgbClr val="0070C0"/>
            </a:solidFill>
            <a:ln>
              <a:solidFill>
                <a:schemeClr val="tx1"/>
              </a:solidFill>
            </a:ln>
            <a:effectLst/>
          </c:spPr>
          <c:invertIfNegative val="0"/>
          <c:cat>
            <c:numLit>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Lit>
          </c:cat>
          <c:val>
            <c:numLit>
              <c:formatCode>General</c:formatCode>
              <c:ptCount val="21"/>
              <c:pt idx="0">
                <c:v>513033.5</c:v>
              </c:pt>
              <c:pt idx="1">
                <c:v>495727.25</c:v>
              </c:pt>
              <c:pt idx="2">
                <c:v>462171.58333333331</c:v>
              </c:pt>
              <c:pt idx="3">
                <c:v>404697.75</c:v>
              </c:pt>
              <c:pt idx="4">
                <c:v>293653.83333333331</c:v>
              </c:pt>
              <c:pt idx="5">
                <c:v>365818.91666666669</c:v>
              </c:pt>
              <c:pt idx="6">
                <c:v>575929.75</c:v>
              </c:pt>
              <c:pt idx="7">
                <c:v>712840</c:v>
              </c:pt>
              <c:pt idx="8">
                <c:v>804158.66666666674</c:v>
              </c:pt>
              <c:pt idx="9">
                <c:v>918443.08333333326</c:v>
              </c:pt>
              <c:pt idx="10">
                <c:v>1036730.25</c:v>
              </c:pt>
              <c:pt idx="11">
                <c:v>1115063.25</c:v>
              </c:pt>
              <c:pt idx="12">
                <c:v>1179478.33333333</c:v>
              </c:pt>
              <c:pt idx="13">
                <c:v>1330556.91666667</c:v>
              </c:pt>
              <c:pt idx="14">
                <c:v>1446728.33333333</c:v>
              </c:pt>
              <c:pt idx="15">
                <c:v>1565990.41666667</c:v>
              </c:pt>
              <c:pt idx="16">
                <c:v>1738132.66666667</c:v>
              </c:pt>
              <c:pt idx="17">
                <c:v>1763446</c:v>
              </c:pt>
              <c:pt idx="18">
                <c:v>1819155.66666667</c:v>
              </c:pt>
              <c:pt idx="19">
                <c:v>1955370.5</c:v>
              </c:pt>
              <c:pt idx="20">
                <c:v>2003717.08333333</c:v>
              </c:pt>
            </c:numLit>
          </c:val>
        </c:ser>
        <c:ser>
          <c:idx val="1"/>
          <c:order val="1"/>
          <c:tx>
            <c:v>Demora en el pago más de 12 meses</c:v>
          </c:tx>
          <c:spPr>
            <a:solidFill>
              <a:srgbClr val="00B0F0"/>
            </a:solidFill>
            <a:ln>
              <a:solidFill>
                <a:schemeClr val="tx1"/>
              </a:solidFill>
            </a:ln>
            <a:effectLst/>
          </c:spPr>
          <c:invertIfNegative val="0"/>
          <c:cat>
            <c:numLit>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Lit>
          </c:cat>
          <c:val>
            <c:numLit>
              <c:formatCode>General</c:formatCode>
              <c:ptCount val="21"/>
              <c:pt idx="0">
                <c:v>0</c:v>
              </c:pt>
              <c:pt idx="1">
                <c:v>24283.5</c:v>
              </c:pt>
              <c:pt idx="2">
                <c:v>41386.083333333372</c:v>
              </c:pt>
              <c:pt idx="3">
                <c:v>63124.666666666679</c:v>
              </c:pt>
              <c:pt idx="4">
                <c:v>95949.333333333372</c:v>
              </c:pt>
              <c:pt idx="5">
                <c:v>83595.416666666613</c:v>
              </c:pt>
              <c:pt idx="6">
                <c:v>58395.416666666628</c:v>
              </c:pt>
              <c:pt idx="7">
                <c:v>132859.83333333331</c:v>
              </c:pt>
              <c:pt idx="8">
                <c:v>165535.41666666669</c:v>
              </c:pt>
              <c:pt idx="9">
                <c:v>183152.24999999991</c:v>
              </c:pt>
              <c:pt idx="10">
                <c:v>130027.75</c:v>
              </c:pt>
              <c:pt idx="11">
                <c:v>133078.66666666669</c:v>
              </c:pt>
              <c:pt idx="12">
                <c:v>111962.75</c:v>
              </c:pt>
              <c:pt idx="13">
                <c:v>99289.5</c:v>
              </c:pt>
              <c:pt idx="14">
                <c:v>97531.75</c:v>
              </c:pt>
              <c:pt idx="15">
                <c:v>91690.083333333241</c:v>
              </c:pt>
              <c:pt idx="16">
                <c:v>75068.666666666511</c:v>
              </c:pt>
              <c:pt idx="17">
                <c:v>69697.41666666673</c:v>
              </c:pt>
              <c:pt idx="18">
                <c:v>63732</c:v>
              </c:pt>
              <c:pt idx="19">
                <c:v>51686.416666666737</c:v>
              </c:pt>
              <c:pt idx="20">
                <c:v>20130.5</c:v>
              </c:pt>
            </c:numLit>
          </c:val>
        </c:ser>
        <c:dLbls>
          <c:showLegendKey val="0"/>
          <c:showVal val="0"/>
          <c:showCatName val="0"/>
          <c:showSerName val="0"/>
          <c:showPercent val="0"/>
          <c:showBubbleSize val="0"/>
        </c:dLbls>
        <c:gapWidth val="25"/>
        <c:overlap val="100"/>
        <c:axId val="343473184"/>
        <c:axId val="343473744"/>
      </c:barChart>
      <c:catAx>
        <c:axId val="343473184"/>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 devengado</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3473744"/>
        <c:crosses val="autoZero"/>
        <c:auto val="1"/>
        <c:lblAlgn val="ctr"/>
        <c:lblOffset val="100"/>
        <c:noMultiLvlLbl val="0"/>
      </c:catAx>
      <c:valAx>
        <c:axId val="343473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Aportantes</a:t>
                </a:r>
              </a:p>
            </c:rich>
          </c:tx>
          <c:layout>
            <c:manualLayout>
              <c:xMode val="edge"/>
              <c:yMode val="edge"/>
              <c:x val="8.8804105672358E-3"/>
              <c:y val="0.191859534799529"/>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3473184"/>
        <c:crosses val="autoZero"/>
        <c:crossBetween val="between"/>
      </c:valAx>
      <c:spPr>
        <a:noFill/>
        <a:ln>
          <a:noFill/>
        </a:ln>
        <a:effectLst/>
      </c:spPr>
    </c:plotArea>
    <c:legend>
      <c:legendPos val="t"/>
      <c:layout>
        <c:manualLayout>
          <c:xMode val="edge"/>
          <c:yMode val="edge"/>
          <c:x val="0.17269745920935101"/>
          <c:y val="7.8431372549019607E-2"/>
          <c:w val="0.37548105455890202"/>
          <c:h val="0.156975653905331"/>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238751406074"/>
          <c:y val="4.6687680399496397E-2"/>
          <c:w val="0.85328505811773503"/>
          <c:h val="0.79020562168388497"/>
        </c:manualLayout>
      </c:layout>
      <c:barChart>
        <c:barDir val="bar"/>
        <c:grouping val="stacked"/>
        <c:varyColors val="0"/>
        <c:ser>
          <c:idx val="0"/>
          <c:order val="0"/>
          <c:tx>
            <c:v>Varones sin Moratoria</c:v>
          </c:tx>
          <c:spPr>
            <a:solidFill>
              <a:srgbClr val="0070C0"/>
            </a:solidFill>
            <a:ln>
              <a:solidFill>
                <a:schemeClr val="tx1"/>
              </a:solidFill>
            </a:ln>
            <a:effectLst/>
          </c:spPr>
          <c:invertIfNegative val="0"/>
          <c:cat>
            <c:strRef>
              <c:f>'1.5.11 Graf'!$H$4:$H$50</c:f>
              <c:strCache>
                <c:ptCount val="47"/>
                <c:pt idx="0">
                  <c:v>Hasta 50 años</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pt idx="45">
                  <c:v>94</c:v>
                </c:pt>
                <c:pt idx="46">
                  <c:v>95 y más</c:v>
                </c:pt>
              </c:strCache>
            </c:strRef>
          </c:cat>
          <c:val>
            <c:numRef>
              <c:f>'1.5.11 Graf'!$I$4:$I$50</c:f>
              <c:numCache>
                <c:formatCode>General</c:formatCode>
                <c:ptCount val="47"/>
                <c:pt idx="0">
                  <c:v>-79</c:v>
                </c:pt>
                <c:pt idx="1">
                  <c:v>-36</c:v>
                </c:pt>
                <c:pt idx="2">
                  <c:v>-135</c:v>
                </c:pt>
                <c:pt idx="3">
                  <c:v>-191</c:v>
                </c:pt>
                <c:pt idx="4">
                  <c:v>-340</c:v>
                </c:pt>
                <c:pt idx="5">
                  <c:v>-434</c:v>
                </c:pt>
                <c:pt idx="6">
                  <c:v>-907</c:v>
                </c:pt>
                <c:pt idx="7">
                  <c:v>-2366</c:v>
                </c:pt>
                <c:pt idx="8">
                  <c:v>-3845</c:v>
                </c:pt>
                <c:pt idx="9">
                  <c:v>-4369</c:v>
                </c:pt>
                <c:pt idx="10">
                  <c:v>-5709</c:v>
                </c:pt>
                <c:pt idx="11">
                  <c:v>-6604</c:v>
                </c:pt>
                <c:pt idx="12">
                  <c:v>-7660</c:v>
                </c:pt>
                <c:pt idx="13">
                  <c:v>-8988</c:v>
                </c:pt>
                <c:pt idx="14">
                  <c:v>-9884</c:v>
                </c:pt>
                <c:pt idx="15">
                  <c:v>-10061</c:v>
                </c:pt>
                <c:pt idx="16">
                  <c:v>-23459</c:v>
                </c:pt>
                <c:pt idx="17">
                  <c:v>-39989</c:v>
                </c:pt>
                <c:pt idx="18">
                  <c:v>-43868</c:v>
                </c:pt>
                <c:pt idx="19">
                  <c:v>-42640</c:v>
                </c:pt>
                <c:pt idx="20">
                  <c:v>-41481</c:v>
                </c:pt>
                <c:pt idx="21">
                  <c:v>-40718</c:v>
                </c:pt>
                <c:pt idx="22">
                  <c:v>-40386</c:v>
                </c:pt>
                <c:pt idx="23">
                  <c:v>-38605</c:v>
                </c:pt>
                <c:pt idx="24">
                  <c:v>-37862</c:v>
                </c:pt>
                <c:pt idx="25">
                  <c:v>-36908</c:v>
                </c:pt>
                <c:pt idx="26">
                  <c:v>-34208</c:v>
                </c:pt>
                <c:pt idx="27">
                  <c:v>-30924</c:v>
                </c:pt>
                <c:pt idx="28">
                  <c:v>-29088</c:v>
                </c:pt>
                <c:pt idx="29">
                  <c:v>-29056</c:v>
                </c:pt>
                <c:pt idx="30">
                  <c:v>-30204</c:v>
                </c:pt>
                <c:pt idx="31">
                  <c:v>-28095</c:v>
                </c:pt>
                <c:pt idx="32">
                  <c:v>-25596</c:v>
                </c:pt>
                <c:pt idx="33">
                  <c:v>-23956</c:v>
                </c:pt>
                <c:pt idx="34">
                  <c:v>-22039</c:v>
                </c:pt>
                <c:pt idx="35">
                  <c:v>-20436</c:v>
                </c:pt>
                <c:pt idx="36">
                  <c:v>-15670</c:v>
                </c:pt>
                <c:pt idx="37">
                  <c:v>-9564</c:v>
                </c:pt>
                <c:pt idx="38">
                  <c:v>-7803</c:v>
                </c:pt>
                <c:pt idx="39">
                  <c:v>-6429</c:v>
                </c:pt>
                <c:pt idx="40">
                  <c:v>-4647</c:v>
                </c:pt>
                <c:pt idx="41">
                  <c:v>-3108</c:v>
                </c:pt>
                <c:pt idx="42">
                  <c:v>-1225</c:v>
                </c:pt>
                <c:pt idx="43">
                  <c:v>-798</c:v>
                </c:pt>
                <c:pt idx="44">
                  <c:v>-433</c:v>
                </c:pt>
                <c:pt idx="45">
                  <c:v>-282</c:v>
                </c:pt>
                <c:pt idx="46">
                  <c:v>-339</c:v>
                </c:pt>
              </c:numCache>
            </c:numRef>
          </c:val>
        </c:ser>
        <c:ser>
          <c:idx val="1"/>
          <c:order val="1"/>
          <c:tx>
            <c:v>Mujeres sin Moratoria</c:v>
          </c:tx>
          <c:spPr>
            <a:solidFill>
              <a:srgbClr val="00B0F0"/>
            </a:solidFill>
            <a:ln>
              <a:solidFill>
                <a:schemeClr val="tx1"/>
              </a:solidFill>
            </a:ln>
            <a:effectLst/>
          </c:spPr>
          <c:invertIfNegative val="0"/>
          <c:cat>
            <c:strRef>
              <c:f>'1.5.11 Graf'!$H$4:$H$50</c:f>
              <c:strCache>
                <c:ptCount val="47"/>
                <c:pt idx="0">
                  <c:v>Hasta 50 años</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pt idx="45">
                  <c:v>94</c:v>
                </c:pt>
                <c:pt idx="46">
                  <c:v>95 y más</c:v>
                </c:pt>
              </c:strCache>
            </c:strRef>
          </c:cat>
          <c:val>
            <c:numRef>
              <c:f>'1.5.11 Graf'!$J$4:$J$50</c:f>
              <c:numCache>
                <c:formatCode>General</c:formatCode>
                <c:ptCount val="47"/>
                <c:pt idx="0">
                  <c:v>42</c:v>
                </c:pt>
                <c:pt idx="1">
                  <c:v>20</c:v>
                </c:pt>
                <c:pt idx="2">
                  <c:v>40</c:v>
                </c:pt>
                <c:pt idx="3">
                  <c:v>59</c:v>
                </c:pt>
                <c:pt idx="4">
                  <c:v>67</c:v>
                </c:pt>
                <c:pt idx="5">
                  <c:v>101</c:v>
                </c:pt>
                <c:pt idx="6">
                  <c:v>109</c:v>
                </c:pt>
                <c:pt idx="7">
                  <c:v>173</c:v>
                </c:pt>
                <c:pt idx="8">
                  <c:v>198</c:v>
                </c:pt>
                <c:pt idx="9">
                  <c:v>257</c:v>
                </c:pt>
                <c:pt idx="10">
                  <c:v>371</c:v>
                </c:pt>
                <c:pt idx="11">
                  <c:v>4905</c:v>
                </c:pt>
                <c:pt idx="12">
                  <c:v>11108</c:v>
                </c:pt>
                <c:pt idx="13">
                  <c:v>13778</c:v>
                </c:pt>
                <c:pt idx="14">
                  <c:v>13500</c:v>
                </c:pt>
                <c:pt idx="15">
                  <c:v>13688</c:v>
                </c:pt>
                <c:pt idx="16">
                  <c:v>14849</c:v>
                </c:pt>
                <c:pt idx="17">
                  <c:v>16838</c:v>
                </c:pt>
                <c:pt idx="18">
                  <c:v>17173</c:v>
                </c:pt>
                <c:pt idx="19">
                  <c:v>17615</c:v>
                </c:pt>
                <c:pt idx="20">
                  <c:v>17654</c:v>
                </c:pt>
                <c:pt idx="21">
                  <c:v>17806</c:v>
                </c:pt>
                <c:pt idx="22">
                  <c:v>18380</c:v>
                </c:pt>
                <c:pt idx="23">
                  <c:v>17782</c:v>
                </c:pt>
                <c:pt idx="24">
                  <c:v>17257</c:v>
                </c:pt>
                <c:pt idx="25">
                  <c:v>17743</c:v>
                </c:pt>
                <c:pt idx="26">
                  <c:v>16886</c:v>
                </c:pt>
                <c:pt idx="27">
                  <c:v>16394</c:v>
                </c:pt>
                <c:pt idx="28">
                  <c:v>16236</c:v>
                </c:pt>
                <c:pt idx="29">
                  <c:v>16365</c:v>
                </c:pt>
                <c:pt idx="30">
                  <c:v>17228</c:v>
                </c:pt>
                <c:pt idx="31">
                  <c:v>15463</c:v>
                </c:pt>
                <c:pt idx="32">
                  <c:v>12676</c:v>
                </c:pt>
                <c:pt idx="33">
                  <c:v>11598</c:v>
                </c:pt>
                <c:pt idx="34">
                  <c:v>11060</c:v>
                </c:pt>
                <c:pt idx="35">
                  <c:v>11207</c:v>
                </c:pt>
                <c:pt idx="36">
                  <c:v>9449</c:v>
                </c:pt>
                <c:pt idx="37">
                  <c:v>6724</c:v>
                </c:pt>
                <c:pt idx="38">
                  <c:v>5739</c:v>
                </c:pt>
                <c:pt idx="39">
                  <c:v>4583</c:v>
                </c:pt>
                <c:pt idx="40">
                  <c:v>3499</c:v>
                </c:pt>
                <c:pt idx="41">
                  <c:v>2690</c:v>
                </c:pt>
                <c:pt idx="42">
                  <c:v>1941</c:v>
                </c:pt>
                <c:pt idx="43">
                  <c:v>1431</c:v>
                </c:pt>
                <c:pt idx="44">
                  <c:v>1101</c:v>
                </c:pt>
                <c:pt idx="45">
                  <c:v>858</c:v>
                </c:pt>
                <c:pt idx="46">
                  <c:v>1755</c:v>
                </c:pt>
              </c:numCache>
            </c:numRef>
          </c:val>
        </c:ser>
        <c:ser>
          <c:idx val="2"/>
          <c:order val="2"/>
          <c:tx>
            <c:v>Varones con Moratoria</c:v>
          </c:tx>
          <c:spPr>
            <a:solidFill>
              <a:schemeClr val="tx2">
                <a:lumMod val="40000"/>
                <a:lumOff val="60000"/>
              </a:schemeClr>
            </a:solidFill>
            <a:ln>
              <a:solidFill>
                <a:schemeClr val="tx1"/>
              </a:solidFill>
            </a:ln>
            <a:effectLst/>
          </c:spPr>
          <c:invertIfNegative val="0"/>
          <c:cat>
            <c:strRef>
              <c:f>'1.5.11 Graf'!$H$4:$H$50</c:f>
              <c:strCache>
                <c:ptCount val="47"/>
                <c:pt idx="0">
                  <c:v>Hasta 50 años</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pt idx="45">
                  <c:v>94</c:v>
                </c:pt>
                <c:pt idx="46">
                  <c:v>95 y más</c:v>
                </c:pt>
              </c:strCache>
            </c:strRef>
          </c:cat>
          <c:val>
            <c:numRef>
              <c:f>'1.5.11 Graf'!$K$4:$K$50</c:f>
              <c:numCache>
                <c:formatCode>General</c:formatCode>
                <c:ptCount val="47"/>
                <c:pt idx="0">
                  <c:v>-3</c:v>
                </c:pt>
                <c:pt idx="1">
                  <c:v>-3</c:v>
                </c:pt>
                <c:pt idx="2">
                  <c:v>-4</c:v>
                </c:pt>
                <c:pt idx="3">
                  <c:v>-13</c:v>
                </c:pt>
                <c:pt idx="4">
                  <c:v>-19</c:v>
                </c:pt>
                <c:pt idx="5">
                  <c:v>-23</c:v>
                </c:pt>
                <c:pt idx="6">
                  <c:v>-154</c:v>
                </c:pt>
                <c:pt idx="7">
                  <c:v>-797</c:v>
                </c:pt>
                <c:pt idx="8">
                  <c:v>-1160</c:v>
                </c:pt>
                <c:pt idx="9">
                  <c:v>-754</c:v>
                </c:pt>
                <c:pt idx="10">
                  <c:v>-1077</c:v>
                </c:pt>
                <c:pt idx="11">
                  <c:v>-1515</c:v>
                </c:pt>
                <c:pt idx="12">
                  <c:v>-2008</c:v>
                </c:pt>
                <c:pt idx="13">
                  <c:v>-2908</c:v>
                </c:pt>
                <c:pt idx="14">
                  <c:v>-3886</c:v>
                </c:pt>
                <c:pt idx="15">
                  <c:v>-4998</c:v>
                </c:pt>
                <c:pt idx="16">
                  <c:v>-15160</c:v>
                </c:pt>
                <c:pt idx="17">
                  <c:v>-27816</c:v>
                </c:pt>
                <c:pt idx="18">
                  <c:v>-35374</c:v>
                </c:pt>
                <c:pt idx="19">
                  <c:v>-75560</c:v>
                </c:pt>
                <c:pt idx="20">
                  <c:v>-76730</c:v>
                </c:pt>
                <c:pt idx="21">
                  <c:v>-72871</c:v>
                </c:pt>
                <c:pt idx="22">
                  <c:v>-68421</c:v>
                </c:pt>
                <c:pt idx="23">
                  <c:v>-64490</c:v>
                </c:pt>
                <c:pt idx="24">
                  <c:v>-58389</c:v>
                </c:pt>
                <c:pt idx="25">
                  <c:v>-55275</c:v>
                </c:pt>
                <c:pt idx="26">
                  <c:v>-49492</c:v>
                </c:pt>
                <c:pt idx="27">
                  <c:v>-44844</c:v>
                </c:pt>
                <c:pt idx="28">
                  <c:v>-39512</c:v>
                </c:pt>
                <c:pt idx="29">
                  <c:v>-34388</c:v>
                </c:pt>
                <c:pt idx="30">
                  <c:v>-29615</c:v>
                </c:pt>
                <c:pt idx="31">
                  <c:v>-23838</c:v>
                </c:pt>
                <c:pt idx="32">
                  <c:v>-19424</c:v>
                </c:pt>
                <c:pt idx="33">
                  <c:v>-16436</c:v>
                </c:pt>
                <c:pt idx="34">
                  <c:v>-13127</c:v>
                </c:pt>
                <c:pt idx="35">
                  <c:v>-10509</c:v>
                </c:pt>
                <c:pt idx="36">
                  <c:v>-8178</c:v>
                </c:pt>
                <c:pt idx="37">
                  <c:v>-6506</c:v>
                </c:pt>
                <c:pt idx="38">
                  <c:v>-5605</c:v>
                </c:pt>
                <c:pt idx="39">
                  <c:v>-4284</c:v>
                </c:pt>
                <c:pt idx="40">
                  <c:v>-3347</c:v>
                </c:pt>
                <c:pt idx="41">
                  <c:v>-2602</c:v>
                </c:pt>
                <c:pt idx="42">
                  <c:v>-1950</c:v>
                </c:pt>
                <c:pt idx="43">
                  <c:v>-1406</c:v>
                </c:pt>
                <c:pt idx="44">
                  <c:v>-991</c:v>
                </c:pt>
                <c:pt idx="45">
                  <c:v>-654</c:v>
                </c:pt>
                <c:pt idx="46">
                  <c:v>-1246</c:v>
                </c:pt>
              </c:numCache>
            </c:numRef>
          </c:val>
        </c:ser>
        <c:ser>
          <c:idx val="3"/>
          <c:order val="3"/>
          <c:tx>
            <c:v>Mujeres con Moratoria</c:v>
          </c:tx>
          <c:spPr>
            <a:solidFill>
              <a:srgbClr val="A7E8FF"/>
            </a:solidFill>
            <a:ln>
              <a:solidFill>
                <a:schemeClr val="tx1"/>
              </a:solidFill>
            </a:ln>
            <a:effectLst/>
          </c:spPr>
          <c:invertIfNegative val="0"/>
          <c:cat>
            <c:strRef>
              <c:f>'1.5.11 Graf'!$H$4:$H$50</c:f>
              <c:strCache>
                <c:ptCount val="47"/>
                <c:pt idx="0">
                  <c:v>Hasta 50 años</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pt idx="45">
                  <c:v>94</c:v>
                </c:pt>
                <c:pt idx="46">
                  <c:v>95 y más</c:v>
                </c:pt>
              </c:strCache>
            </c:strRef>
          </c:cat>
          <c:val>
            <c:numRef>
              <c:f>'1.5.11 Graf'!$L$4:$L$50</c:f>
              <c:numCache>
                <c:formatCode>General</c:formatCode>
                <c:ptCount val="47"/>
                <c:pt idx="0">
                  <c:v>6</c:v>
                </c:pt>
                <c:pt idx="1">
                  <c:v>2</c:v>
                </c:pt>
                <c:pt idx="2">
                  <c:v>4</c:v>
                </c:pt>
                <c:pt idx="3">
                  <c:v>6</c:v>
                </c:pt>
                <c:pt idx="4">
                  <c:v>16</c:v>
                </c:pt>
                <c:pt idx="5">
                  <c:v>19</c:v>
                </c:pt>
                <c:pt idx="6">
                  <c:v>25</c:v>
                </c:pt>
                <c:pt idx="7">
                  <c:v>42</c:v>
                </c:pt>
                <c:pt idx="8">
                  <c:v>80</c:v>
                </c:pt>
                <c:pt idx="9">
                  <c:v>114</c:v>
                </c:pt>
                <c:pt idx="10">
                  <c:v>164</c:v>
                </c:pt>
                <c:pt idx="11">
                  <c:v>19830</c:v>
                </c:pt>
                <c:pt idx="12">
                  <c:v>58922</c:v>
                </c:pt>
                <c:pt idx="13">
                  <c:v>102285</c:v>
                </c:pt>
                <c:pt idx="14">
                  <c:v>127417</c:v>
                </c:pt>
                <c:pt idx="15">
                  <c:v>132941</c:v>
                </c:pt>
                <c:pt idx="16">
                  <c:v>130163</c:v>
                </c:pt>
                <c:pt idx="17">
                  <c:v>129094</c:v>
                </c:pt>
                <c:pt idx="18">
                  <c:v>123629</c:v>
                </c:pt>
                <c:pt idx="19">
                  <c:v>120991</c:v>
                </c:pt>
                <c:pt idx="20">
                  <c:v>118125</c:v>
                </c:pt>
                <c:pt idx="21">
                  <c:v>115195</c:v>
                </c:pt>
                <c:pt idx="22">
                  <c:v>112779</c:v>
                </c:pt>
                <c:pt idx="23">
                  <c:v>108980</c:v>
                </c:pt>
                <c:pt idx="24">
                  <c:v>103892</c:v>
                </c:pt>
                <c:pt idx="25">
                  <c:v>101204</c:v>
                </c:pt>
                <c:pt idx="26">
                  <c:v>94668</c:v>
                </c:pt>
                <c:pt idx="27">
                  <c:v>87660</c:v>
                </c:pt>
                <c:pt idx="28">
                  <c:v>80180</c:v>
                </c:pt>
                <c:pt idx="29">
                  <c:v>74769</c:v>
                </c:pt>
                <c:pt idx="30">
                  <c:v>72735</c:v>
                </c:pt>
                <c:pt idx="31">
                  <c:v>65078</c:v>
                </c:pt>
                <c:pt idx="32">
                  <c:v>58540</c:v>
                </c:pt>
                <c:pt idx="33">
                  <c:v>54503</c:v>
                </c:pt>
                <c:pt idx="34">
                  <c:v>48631</c:v>
                </c:pt>
                <c:pt idx="35">
                  <c:v>43785</c:v>
                </c:pt>
                <c:pt idx="36">
                  <c:v>37399</c:v>
                </c:pt>
                <c:pt idx="37">
                  <c:v>33671</c:v>
                </c:pt>
                <c:pt idx="38">
                  <c:v>30316</c:v>
                </c:pt>
                <c:pt idx="39">
                  <c:v>26775</c:v>
                </c:pt>
                <c:pt idx="40">
                  <c:v>22988</c:v>
                </c:pt>
                <c:pt idx="41">
                  <c:v>18251</c:v>
                </c:pt>
                <c:pt idx="42">
                  <c:v>14732</c:v>
                </c:pt>
                <c:pt idx="43">
                  <c:v>11590</c:v>
                </c:pt>
                <c:pt idx="44">
                  <c:v>8954</c:v>
                </c:pt>
                <c:pt idx="45">
                  <c:v>6630</c:v>
                </c:pt>
                <c:pt idx="46">
                  <c:v>14997</c:v>
                </c:pt>
              </c:numCache>
            </c:numRef>
          </c:val>
        </c:ser>
        <c:dLbls>
          <c:showLegendKey val="0"/>
          <c:showVal val="0"/>
          <c:showCatName val="0"/>
          <c:showSerName val="0"/>
          <c:showPercent val="0"/>
          <c:showBubbleSize val="0"/>
        </c:dLbls>
        <c:gapWidth val="25"/>
        <c:overlap val="100"/>
        <c:axId val="353487616"/>
        <c:axId val="353488176"/>
      </c:barChart>
      <c:catAx>
        <c:axId val="353487616"/>
        <c:scaling>
          <c:orientation val="minMax"/>
        </c:scaling>
        <c:delete val="0"/>
        <c:axPos val="l"/>
        <c:title>
          <c:tx>
            <c:rich>
              <a:bodyPr rot="-54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Edad</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53488176"/>
        <c:crosses val="autoZero"/>
        <c:auto val="1"/>
        <c:lblAlgn val="ctr"/>
        <c:lblOffset val="100"/>
        <c:tickLblSkip val="1"/>
        <c:noMultiLvlLbl val="0"/>
      </c:catAx>
      <c:valAx>
        <c:axId val="353488176"/>
        <c:scaling>
          <c:orientation val="minMax"/>
          <c:max val="150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Cantidad de beneficios</a:t>
                </a:r>
              </a:p>
            </c:rich>
          </c:tx>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53487616"/>
        <c:crosses val="autoZero"/>
        <c:crossBetween val="between"/>
      </c:valAx>
      <c:spPr>
        <a:noFill/>
        <a:ln>
          <a:noFill/>
        </a:ln>
        <a:effectLst/>
      </c:spPr>
    </c:plotArea>
    <c:legend>
      <c:legendPos val="t"/>
      <c:layout>
        <c:manualLayout>
          <c:xMode val="edge"/>
          <c:yMode val="edge"/>
          <c:x val="0.21837176602924599"/>
          <c:y val="0.90691538026637397"/>
          <c:w val="0.597104424446944"/>
          <c:h val="7.7066547482390405E-2"/>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238751406074"/>
          <c:y val="4.6687680399496397E-2"/>
          <c:w val="0.85328505811773503"/>
          <c:h val="0.79020562168388497"/>
        </c:manualLayout>
      </c:layout>
      <c:barChart>
        <c:barDir val="bar"/>
        <c:grouping val="stacked"/>
        <c:varyColors val="0"/>
        <c:ser>
          <c:idx val="0"/>
          <c:order val="0"/>
          <c:tx>
            <c:v>Varones sin Moratoria</c:v>
          </c:tx>
          <c:spPr>
            <a:solidFill>
              <a:srgbClr val="0070C0"/>
            </a:solidFill>
            <a:ln>
              <a:solidFill>
                <a:schemeClr val="tx1"/>
              </a:solidFill>
            </a:ln>
            <a:effectLst/>
          </c:spPr>
          <c:invertIfNegative val="0"/>
          <c:cat>
            <c:strRef>
              <c:f>'1.5.12 Graf'!$H$4:$H$50</c:f>
              <c:strCache>
                <c:ptCount val="47"/>
                <c:pt idx="0">
                  <c:v>Hasta 50 años</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pt idx="45">
                  <c:v>94</c:v>
                </c:pt>
                <c:pt idx="46">
                  <c:v>95 y más</c:v>
                </c:pt>
              </c:strCache>
            </c:strRef>
          </c:cat>
          <c:val>
            <c:numRef>
              <c:f>'1.5.12 Graf'!$I$4:$I$50</c:f>
              <c:numCache>
                <c:formatCode>_ * #,##0_ ;_ * \-#,##0_ ;_ * "-"??_ ;_ @_ </c:formatCode>
                <c:ptCount val="47"/>
                <c:pt idx="0">
                  <c:v>-1643746.34</c:v>
                </c:pt>
                <c:pt idx="1">
                  <c:v>-1505471.55</c:v>
                </c:pt>
                <c:pt idx="2">
                  <c:v>-6430313.5999999996</c:v>
                </c:pt>
                <c:pt idx="3">
                  <c:v>-11457887.5</c:v>
                </c:pt>
                <c:pt idx="4">
                  <c:v>-20807223.670000002</c:v>
                </c:pt>
                <c:pt idx="5">
                  <c:v>-26259086.82</c:v>
                </c:pt>
                <c:pt idx="6">
                  <c:v>-48405791.520000003</c:v>
                </c:pt>
                <c:pt idx="7">
                  <c:v>-105046029.06999999</c:v>
                </c:pt>
                <c:pt idx="8">
                  <c:v>-160270271.66</c:v>
                </c:pt>
                <c:pt idx="9">
                  <c:v>-180116880.84</c:v>
                </c:pt>
                <c:pt idx="10">
                  <c:v>-226043611.97999999</c:v>
                </c:pt>
                <c:pt idx="11">
                  <c:v>-249529529.47</c:v>
                </c:pt>
                <c:pt idx="12">
                  <c:v>-280381228.44999999</c:v>
                </c:pt>
                <c:pt idx="13">
                  <c:v>-318148685.01999998</c:v>
                </c:pt>
                <c:pt idx="14">
                  <c:v>-346096001.75999999</c:v>
                </c:pt>
                <c:pt idx="15">
                  <c:v>-337681964.12</c:v>
                </c:pt>
                <c:pt idx="16">
                  <c:v>-850606556.25999999</c:v>
                </c:pt>
                <c:pt idx="17">
                  <c:v>-1455964742.4300001</c:v>
                </c:pt>
                <c:pt idx="18">
                  <c:v>-1573576166.75</c:v>
                </c:pt>
                <c:pt idx="19">
                  <c:v>-1544880976.8599999</c:v>
                </c:pt>
                <c:pt idx="20">
                  <c:v>-1472821896.5699999</c:v>
                </c:pt>
                <c:pt idx="21">
                  <c:v>-1411030692.6400001</c:v>
                </c:pt>
                <c:pt idx="22">
                  <c:v>-1379283519.3599999</c:v>
                </c:pt>
                <c:pt idx="23">
                  <c:v>-1275502198.6600001</c:v>
                </c:pt>
                <c:pt idx="24">
                  <c:v>-1240100691.78</c:v>
                </c:pt>
                <c:pt idx="25">
                  <c:v>-1193575022.2</c:v>
                </c:pt>
                <c:pt idx="26">
                  <c:v>-1089208438.24</c:v>
                </c:pt>
                <c:pt idx="27">
                  <c:v>-964248627.61000001</c:v>
                </c:pt>
                <c:pt idx="28">
                  <c:v>-876929351.74000001</c:v>
                </c:pt>
                <c:pt idx="29">
                  <c:v>-881067571.90999997</c:v>
                </c:pt>
                <c:pt idx="30">
                  <c:v>-899545938.70000005</c:v>
                </c:pt>
                <c:pt idx="31">
                  <c:v>-855135702.64999998</c:v>
                </c:pt>
                <c:pt idx="32">
                  <c:v>-753792774.59000003</c:v>
                </c:pt>
                <c:pt idx="33">
                  <c:v>-724329425.27999997</c:v>
                </c:pt>
                <c:pt idx="34">
                  <c:v>-669561836.98000002</c:v>
                </c:pt>
                <c:pt idx="35">
                  <c:v>-619740806.15999997</c:v>
                </c:pt>
                <c:pt idx="36">
                  <c:v>-447348537.92000002</c:v>
                </c:pt>
                <c:pt idx="37">
                  <c:v>-240317834.38999999</c:v>
                </c:pt>
                <c:pt idx="38">
                  <c:v>-189568840.72</c:v>
                </c:pt>
                <c:pt idx="39">
                  <c:v>-147338098.63</c:v>
                </c:pt>
                <c:pt idx="40">
                  <c:v>-100326777.22</c:v>
                </c:pt>
                <c:pt idx="41">
                  <c:v>-59892310.490000002</c:v>
                </c:pt>
                <c:pt idx="42">
                  <c:v>-23933047.440000001</c:v>
                </c:pt>
                <c:pt idx="43">
                  <c:v>-15652007.810000001</c:v>
                </c:pt>
                <c:pt idx="44">
                  <c:v>-8394829.1400000006</c:v>
                </c:pt>
                <c:pt idx="45">
                  <c:v>-5196114.71</c:v>
                </c:pt>
                <c:pt idx="46">
                  <c:v>-6099542.8600000003</c:v>
                </c:pt>
              </c:numCache>
            </c:numRef>
          </c:val>
        </c:ser>
        <c:ser>
          <c:idx val="1"/>
          <c:order val="1"/>
          <c:tx>
            <c:v>Mujeres sin Moratoria</c:v>
          </c:tx>
          <c:spPr>
            <a:solidFill>
              <a:srgbClr val="00B0F0"/>
            </a:solidFill>
            <a:ln>
              <a:solidFill>
                <a:schemeClr val="tx1"/>
              </a:solidFill>
            </a:ln>
            <a:effectLst/>
          </c:spPr>
          <c:invertIfNegative val="0"/>
          <c:cat>
            <c:strRef>
              <c:f>'1.5.12 Graf'!$H$4:$H$50</c:f>
              <c:strCache>
                <c:ptCount val="47"/>
                <c:pt idx="0">
                  <c:v>Hasta 50 años</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pt idx="45">
                  <c:v>94</c:v>
                </c:pt>
                <c:pt idx="46">
                  <c:v>95 y más</c:v>
                </c:pt>
              </c:strCache>
            </c:strRef>
          </c:cat>
          <c:val>
            <c:numRef>
              <c:f>'1.5.12 Graf'!$J$4:$J$50</c:f>
              <c:numCache>
                <c:formatCode>_ * #,##0_ ;_ * \-#,##0_ ;_ * "-"??_ ;_ @_ </c:formatCode>
                <c:ptCount val="47"/>
                <c:pt idx="0">
                  <c:v>944553.66</c:v>
                </c:pt>
                <c:pt idx="1">
                  <c:v>528509.17000000004</c:v>
                </c:pt>
                <c:pt idx="2">
                  <c:v>1322102.19</c:v>
                </c:pt>
                <c:pt idx="3">
                  <c:v>1852329.62</c:v>
                </c:pt>
                <c:pt idx="4">
                  <c:v>2307455.0299999998</c:v>
                </c:pt>
                <c:pt idx="5">
                  <c:v>3223285.38</c:v>
                </c:pt>
                <c:pt idx="6">
                  <c:v>3503048.44</c:v>
                </c:pt>
                <c:pt idx="7">
                  <c:v>5842016.5199999996</c:v>
                </c:pt>
                <c:pt idx="8">
                  <c:v>6244100.6799999997</c:v>
                </c:pt>
                <c:pt idx="9">
                  <c:v>9028760.3699999992</c:v>
                </c:pt>
                <c:pt idx="10">
                  <c:v>12688337.460000001</c:v>
                </c:pt>
                <c:pt idx="11">
                  <c:v>179220381.88999999</c:v>
                </c:pt>
                <c:pt idx="12">
                  <c:v>391208562.54000002</c:v>
                </c:pt>
                <c:pt idx="13">
                  <c:v>458177150.76999998</c:v>
                </c:pt>
                <c:pt idx="14">
                  <c:v>454966272.48000002</c:v>
                </c:pt>
                <c:pt idx="15">
                  <c:v>456729938.80000001</c:v>
                </c:pt>
                <c:pt idx="16">
                  <c:v>482531733.41000003</c:v>
                </c:pt>
                <c:pt idx="17">
                  <c:v>545209007.57000005</c:v>
                </c:pt>
                <c:pt idx="18">
                  <c:v>540713559.73000002</c:v>
                </c:pt>
                <c:pt idx="19">
                  <c:v>536941023.96000004</c:v>
                </c:pt>
                <c:pt idx="20">
                  <c:v>519433321.04000002</c:v>
                </c:pt>
                <c:pt idx="21">
                  <c:v>498443364.27999997</c:v>
                </c:pt>
                <c:pt idx="22">
                  <c:v>484574412.76999998</c:v>
                </c:pt>
                <c:pt idx="23">
                  <c:v>446930833.5</c:v>
                </c:pt>
                <c:pt idx="24">
                  <c:v>439191682.38</c:v>
                </c:pt>
                <c:pt idx="25">
                  <c:v>441448605.97000003</c:v>
                </c:pt>
                <c:pt idx="26">
                  <c:v>413960966.30000001</c:v>
                </c:pt>
                <c:pt idx="27">
                  <c:v>391803245</c:v>
                </c:pt>
                <c:pt idx="28">
                  <c:v>385580579.86000001</c:v>
                </c:pt>
                <c:pt idx="29">
                  <c:v>379065325.44999999</c:v>
                </c:pt>
                <c:pt idx="30">
                  <c:v>392970672.20999998</c:v>
                </c:pt>
                <c:pt idx="31">
                  <c:v>340618892.69</c:v>
                </c:pt>
                <c:pt idx="32">
                  <c:v>253046903.69999999</c:v>
                </c:pt>
                <c:pt idx="33">
                  <c:v>227524457.16999999</c:v>
                </c:pt>
                <c:pt idx="34">
                  <c:v>207030504.47999999</c:v>
                </c:pt>
                <c:pt idx="35">
                  <c:v>195417123.16</c:v>
                </c:pt>
                <c:pt idx="36">
                  <c:v>157386897.49000001</c:v>
                </c:pt>
                <c:pt idx="37">
                  <c:v>111018992.92</c:v>
                </c:pt>
                <c:pt idx="38">
                  <c:v>92026230.840000004</c:v>
                </c:pt>
                <c:pt idx="39">
                  <c:v>70506932.430000007</c:v>
                </c:pt>
                <c:pt idx="40">
                  <c:v>52999983.149999999</c:v>
                </c:pt>
                <c:pt idx="41">
                  <c:v>39807036.950000003</c:v>
                </c:pt>
                <c:pt idx="42">
                  <c:v>27959504.739999998</c:v>
                </c:pt>
                <c:pt idx="43">
                  <c:v>20474331.510000002</c:v>
                </c:pt>
                <c:pt idx="44">
                  <c:v>15775806.460000001</c:v>
                </c:pt>
                <c:pt idx="45">
                  <c:v>12266551.25</c:v>
                </c:pt>
                <c:pt idx="46">
                  <c:v>24057901.170000002</c:v>
                </c:pt>
              </c:numCache>
            </c:numRef>
          </c:val>
        </c:ser>
        <c:ser>
          <c:idx val="2"/>
          <c:order val="2"/>
          <c:tx>
            <c:v>Varones con Moratoria</c:v>
          </c:tx>
          <c:spPr>
            <a:solidFill>
              <a:schemeClr val="tx2">
                <a:lumMod val="40000"/>
                <a:lumOff val="60000"/>
              </a:schemeClr>
            </a:solidFill>
            <a:ln>
              <a:solidFill>
                <a:schemeClr val="tx1"/>
              </a:solidFill>
            </a:ln>
            <a:effectLst/>
          </c:spPr>
          <c:invertIfNegative val="0"/>
          <c:cat>
            <c:strRef>
              <c:f>'1.5.12 Graf'!$H$4:$H$50</c:f>
              <c:strCache>
                <c:ptCount val="47"/>
                <c:pt idx="0">
                  <c:v>Hasta 50 años</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pt idx="45">
                  <c:v>94</c:v>
                </c:pt>
                <c:pt idx="46">
                  <c:v>95 y más</c:v>
                </c:pt>
              </c:strCache>
            </c:strRef>
          </c:cat>
          <c:val>
            <c:numRef>
              <c:f>'1.5.12 Graf'!$K$4:$K$50</c:f>
              <c:numCache>
                <c:formatCode>_ * #,##0_ ;_ * \-#,##0_ ;_ * "-"??_ ;_ @_ </c:formatCode>
                <c:ptCount val="47"/>
                <c:pt idx="0">
                  <c:v>-41316.379999999997</c:v>
                </c:pt>
                <c:pt idx="1">
                  <c:v>-38811.660000000003</c:v>
                </c:pt>
                <c:pt idx="2">
                  <c:v>-57032.57</c:v>
                </c:pt>
                <c:pt idx="3">
                  <c:v>-347513.71</c:v>
                </c:pt>
                <c:pt idx="4">
                  <c:v>-557822.97</c:v>
                </c:pt>
                <c:pt idx="5">
                  <c:v>-946293.08</c:v>
                </c:pt>
                <c:pt idx="6">
                  <c:v>-3158481.4</c:v>
                </c:pt>
                <c:pt idx="7">
                  <c:v>-13969956.140000001</c:v>
                </c:pt>
                <c:pt idx="8">
                  <c:v>-20690739.449999999</c:v>
                </c:pt>
                <c:pt idx="9">
                  <c:v>-18074030.949999999</c:v>
                </c:pt>
                <c:pt idx="10">
                  <c:v>-26026419.989999998</c:v>
                </c:pt>
                <c:pt idx="11">
                  <c:v>-35003128.229999997</c:v>
                </c:pt>
                <c:pt idx="12">
                  <c:v>-43662903.450000003</c:v>
                </c:pt>
                <c:pt idx="13">
                  <c:v>-57943248.530000001</c:v>
                </c:pt>
                <c:pt idx="14">
                  <c:v>-73278860.780000001</c:v>
                </c:pt>
                <c:pt idx="15">
                  <c:v>-89901823.450000003</c:v>
                </c:pt>
                <c:pt idx="16">
                  <c:v>-249097970.63999999</c:v>
                </c:pt>
                <c:pt idx="17">
                  <c:v>-445368945.19999999</c:v>
                </c:pt>
                <c:pt idx="18">
                  <c:v>-557345847.14999998</c:v>
                </c:pt>
                <c:pt idx="19">
                  <c:v>-1106743034.6400001</c:v>
                </c:pt>
                <c:pt idx="20">
                  <c:v>-1112648182.3</c:v>
                </c:pt>
                <c:pt idx="21">
                  <c:v>-1053511516.29</c:v>
                </c:pt>
                <c:pt idx="22">
                  <c:v>-984627035.67999995</c:v>
                </c:pt>
                <c:pt idx="23">
                  <c:v>-923996666.54999995</c:v>
                </c:pt>
                <c:pt idx="24">
                  <c:v>-832795058.98000002</c:v>
                </c:pt>
                <c:pt idx="25">
                  <c:v>-783035431.23000002</c:v>
                </c:pt>
                <c:pt idx="26">
                  <c:v>-697219253.82000005</c:v>
                </c:pt>
                <c:pt idx="27">
                  <c:v>-627486337.10000002</c:v>
                </c:pt>
                <c:pt idx="28">
                  <c:v>-551502189.03999996</c:v>
                </c:pt>
                <c:pt idx="29">
                  <c:v>-480188769.25</c:v>
                </c:pt>
                <c:pt idx="30">
                  <c:v>-409448865.68000001</c:v>
                </c:pt>
                <c:pt idx="31">
                  <c:v>-327710860.50999999</c:v>
                </c:pt>
                <c:pt idx="32">
                  <c:v>-265299390.78999999</c:v>
                </c:pt>
                <c:pt idx="33">
                  <c:v>-222990722.02000001</c:v>
                </c:pt>
                <c:pt idx="34">
                  <c:v>-178072881.38999999</c:v>
                </c:pt>
                <c:pt idx="35">
                  <c:v>-141473950.91999999</c:v>
                </c:pt>
                <c:pt idx="36">
                  <c:v>-109696805.98999999</c:v>
                </c:pt>
                <c:pt idx="37">
                  <c:v>-87267228.709999993</c:v>
                </c:pt>
                <c:pt idx="38">
                  <c:v>-75054677.840000004</c:v>
                </c:pt>
                <c:pt idx="39">
                  <c:v>-57120767.789999999</c:v>
                </c:pt>
                <c:pt idx="40">
                  <c:v>-44632765.159999996</c:v>
                </c:pt>
                <c:pt idx="41">
                  <c:v>-34858137.450000003</c:v>
                </c:pt>
                <c:pt idx="42">
                  <c:v>-26126610.440000001</c:v>
                </c:pt>
                <c:pt idx="43">
                  <c:v>-18801462.039999999</c:v>
                </c:pt>
                <c:pt idx="44">
                  <c:v>-13154038.939999999</c:v>
                </c:pt>
                <c:pt idx="45">
                  <c:v>-8718492.6300000008</c:v>
                </c:pt>
                <c:pt idx="46">
                  <c:v>-16542684.84</c:v>
                </c:pt>
              </c:numCache>
            </c:numRef>
          </c:val>
        </c:ser>
        <c:ser>
          <c:idx val="3"/>
          <c:order val="3"/>
          <c:tx>
            <c:v>Mujeres con Moratoria</c:v>
          </c:tx>
          <c:spPr>
            <a:solidFill>
              <a:srgbClr val="A7E8FF"/>
            </a:solidFill>
            <a:ln>
              <a:solidFill>
                <a:schemeClr val="tx1"/>
              </a:solidFill>
            </a:ln>
            <a:effectLst/>
          </c:spPr>
          <c:invertIfNegative val="0"/>
          <c:cat>
            <c:strRef>
              <c:f>'1.5.12 Graf'!$H$4:$H$50</c:f>
              <c:strCache>
                <c:ptCount val="47"/>
                <c:pt idx="0">
                  <c:v>Hasta 50 años</c:v>
                </c:pt>
                <c:pt idx="1">
                  <c:v>50</c:v>
                </c:pt>
                <c:pt idx="2">
                  <c:v>51</c:v>
                </c:pt>
                <c:pt idx="3">
                  <c:v>52</c:v>
                </c:pt>
                <c:pt idx="4">
                  <c:v>53</c:v>
                </c:pt>
                <c:pt idx="5">
                  <c:v>54</c:v>
                </c:pt>
                <c:pt idx="6">
                  <c:v>55</c:v>
                </c:pt>
                <c:pt idx="7">
                  <c:v>56</c:v>
                </c:pt>
                <c:pt idx="8">
                  <c:v>57</c:v>
                </c:pt>
                <c:pt idx="9">
                  <c:v>58</c:v>
                </c:pt>
                <c:pt idx="10">
                  <c:v>59</c:v>
                </c:pt>
                <c:pt idx="11">
                  <c:v>60</c:v>
                </c:pt>
                <c:pt idx="12">
                  <c:v>61</c:v>
                </c:pt>
                <c:pt idx="13">
                  <c:v>62</c:v>
                </c:pt>
                <c:pt idx="14">
                  <c:v>63</c:v>
                </c:pt>
                <c:pt idx="15">
                  <c:v>64</c:v>
                </c:pt>
                <c:pt idx="16">
                  <c:v>65</c:v>
                </c:pt>
                <c:pt idx="17">
                  <c:v>66</c:v>
                </c:pt>
                <c:pt idx="18">
                  <c:v>67</c:v>
                </c:pt>
                <c:pt idx="19">
                  <c:v>68</c:v>
                </c:pt>
                <c:pt idx="20">
                  <c:v>69</c:v>
                </c:pt>
                <c:pt idx="21">
                  <c:v>70</c:v>
                </c:pt>
                <c:pt idx="22">
                  <c:v>71</c:v>
                </c:pt>
                <c:pt idx="23">
                  <c:v>72</c:v>
                </c:pt>
                <c:pt idx="24">
                  <c:v>73</c:v>
                </c:pt>
                <c:pt idx="25">
                  <c:v>74</c:v>
                </c:pt>
                <c:pt idx="26">
                  <c:v>75</c:v>
                </c:pt>
                <c:pt idx="27">
                  <c:v>76</c:v>
                </c:pt>
                <c:pt idx="28">
                  <c:v>77</c:v>
                </c:pt>
                <c:pt idx="29">
                  <c:v>78</c:v>
                </c:pt>
                <c:pt idx="30">
                  <c:v>79</c:v>
                </c:pt>
                <c:pt idx="31">
                  <c:v>80</c:v>
                </c:pt>
                <c:pt idx="32">
                  <c:v>81</c:v>
                </c:pt>
                <c:pt idx="33">
                  <c:v>82</c:v>
                </c:pt>
                <c:pt idx="34">
                  <c:v>83</c:v>
                </c:pt>
                <c:pt idx="35">
                  <c:v>84</c:v>
                </c:pt>
                <c:pt idx="36">
                  <c:v>85</c:v>
                </c:pt>
                <c:pt idx="37">
                  <c:v>86</c:v>
                </c:pt>
                <c:pt idx="38">
                  <c:v>87</c:v>
                </c:pt>
                <c:pt idx="39">
                  <c:v>88</c:v>
                </c:pt>
                <c:pt idx="40">
                  <c:v>89</c:v>
                </c:pt>
                <c:pt idx="41">
                  <c:v>90</c:v>
                </c:pt>
                <c:pt idx="42">
                  <c:v>91</c:v>
                </c:pt>
                <c:pt idx="43">
                  <c:v>92</c:v>
                </c:pt>
                <c:pt idx="44">
                  <c:v>93</c:v>
                </c:pt>
                <c:pt idx="45">
                  <c:v>94</c:v>
                </c:pt>
                <c:pt idx="46">
                  <c:v>95 y más</c:v>
                </c:pt>
              </c:strCache>
            </c:strRef>
          </c:cat>
          <c:val>
            <c:numRef>
              <c:f>'1.5.12 Graf'!$L$4:$L$50</c:f>
              <c:numCache>
                <c:formatCode>_ * #,##0_ ;_ * \-#,##0_ ;_ * "-"??_ ;_ @_ </c:formatCode>
                <c:ptCount val="47"/>
                <c:pt idx="0">
                  <c:v>85670.3</c:v>
                </c:pt>
                <c:pt idx="1">
                  <c:v>25874.44</c:v>
                </c:pt>
                <c:pt idx="2">
                  <c:v>63780.18</c:v>
                </c:pt>
                <c:pt idx="3">
                  <c:v>95243.08</c:v>
                </c:pt>
                <c:pt idx="4">
                  <c:v>274817.84000000003</c:v>
                </c:pt>
                <c:pt idx="5">
                  <c:v>289848.15999999997</c:v>
                </c:pt>
                <c:pt idx="6">
                  <c:v>524975.96</c:v>
                </c:pt>
                <c:pt idx="7">
                  <c:v>759242.02</c:v>
                </c:pt>
                <c:pt idx="8">
                  <c:v>1575995.39</c:v>
                </c:pt>
                <c:pt idx="9">
                  <c:v>2195965.29</c:v>
                </c:pt>
                <c:pt idx="10">
                  <c:v>2874294.26</c:v>
                </c:pt>
                <c:pt idx="11">
                  <c:v>280710319.30000001</c:v>
                </c:pt>
                <c:pt idx="12">
                  <c:v>814615732.54999995</c:v>
                </c:pt>
                <c:pt idx="13">
                  <c:v>1394428813.5699999</c:v>
                </c:pt>
                <c:pt idx="14">
                  <c:v>1731597552.97</c:v>
                </c:pt>
                <c:pt idx="15">
                  <c:v>1801807595.6099999</c:v>
                </c:pt>
                <c:pt idx="16">
                  <c:v>1764316702.54</c:v>
                </c:pt>
                <c:pt idx="17">
                  <c:v>1745430235.29</c:v>
                </c:pt>
                <c:pt idx="18">
                  <c:v>1668167368.04</c:v>
                </c:pt>
                <c:pt idx="19">
                  <c:v>1629661126.01</c:v>
                </c:pt>
                <c:pt idx="20">
                  <c:v>1586932070.3199999</c:v>
                </c:pt>
                <c:pt idx="21">
                  <c:v>1544356565.74</c:v>
                </c:pt>
                <c:pt idx="22">
                  <c:v>1508688227.53</c:v>
                </c:pt>
                <c:pt idx="23">
                  <c:v>1455351838.5999999</c:v>
                </c:pt>
                <c:pt idx="24">
                  <c:v>1387180216.8599999</c:v>
                </c:pt>
                <c:pt idx="25">
                  <c:v>1350069165.23</c:v>
                </c:pt>
                <c:pt idx="26">
                  <c:v>1260277001.5999999</c:v>
                </c:pt>
                <c:pt idx="27">
                  <c:v>1165390275.74</c:v>
                </c:pt>
                <c:pt idx="28">
                  <c:v>1064546922.65</c:v>
                </c:pt>
                <c:pt idx="29">
                  <c:v>991752443.61000001</c:v>
                </c:pt>
                <c:pt idx="30">
                  <c:v>962707823.13999999</c:v>
                </c:pt>
                <c:pt idx="31">
                  <c:v>860242710.88999999</c:v>
                </c:pt>
                <c:pt idx="32">
                  <c:v>773617438.80999994</c:v>
                </c:pt>
                <c:pt idx="33">
                  <c:v>720098285.40999997</c:v>
                </c:pt>
                <c:pt idx="34">
                  <c:v>642408087.44000006</c:v>
                </c:pt>
                <c:pt idx="35">
                  <c:v>577672440.52999997</c:v>
                </c:pt>
                <c:pt idx="36">
                  <c:v>492995699.19</c:v>
                </c:pt>
                <c:pt idx="37">
                  <c:v>443731551.94999999</c:v>
                </c:pt>
                <c:pt idx="38">
                  <c:v>399234485.31999999</c:v>
                </c:pt>
                <c:pt idx="39">
                  <c:v>352501632.64999998</c:v>
                </c:pt>
                <c:pt idx="40">
                  <c:v>302470668.57999998</c:v>
                </c:pt>
                <c:pt idx="41">
                  <c:v>240372650.91</c:v>
                </c:pt>
                <c:pt idx="42">
                  <c:v>194080560.37</c:v>
                </c:pt>
                <c:pt idx="43">
                  <c:v>152856433.83000001</c:v>
                </c:pt>
                <c:pt idx="44">
                  <c:v>118124251.63</c:v>
                </c:pt>
                <c:pt idx="45">
                  <c:v>87396625.769999996</c:v>
                </c:pt>
                <c:pt idx="46">
                  <c:v>197849506.59</c:v>
                </c:pt>
              </c:numCache>
            </c:numRef>
          </c:val>
        </c:ser>
        <c:dLbls>
          <c:showLegendKey val="0"/>
          <c:showVal val="0"/>
          <c:showCatName val="0"/>
          <c:showSerName val="0"/>
          <c:showPercent val="0"/>
          <c:showBubbleSize val="0"/>
        </c:dLbls>
        <c:gapWidth val="25"/>
        <c:overlap val="100"/>
        <c:axId val="353492656"/>
        <c:axId val="353493216"/>
      </c:barChart>
      <c:catAx>
        <c:axId val="353492656"/>
        <c:scaling>
          <c:orientation val="minMax"/>
        </c:scaling>
        <c:delete val="0"/>
        <c:axPos val="l"/>
        <c:title>
          <c:tx>
            <c:rich>
              <a:bodyPr rot="-54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Edad</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53493216"/>
        <c:crossesAt val="0"/>
        <c:auto val="1"/>
        <c:lblAlgn val="ctr"/>
        <c:lblOffset val="100"/>
        <c:tickLblSkip val="1"/>
        <c:noMultiLvlLbl val="0"/>
      </c:catAx>
      <c:valAx>
        <c:axId val="353493216"/>
        <c:scaling>
          <c:orientation val="minMax"/>
          <c:max val="3500000000"/>
          <c:min val="-3500000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Millones de Pesos</a:t>
                </a:r>
              </a:p>
            </c:rich>
          </c:tx>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53492656"/>
        <c:crosses val="autoZero"/>
        <c:crossBetween val="between"/>
      </c:valAx>
      <c:spPr>
        <a:noFill/>
        <a:ln>
          <a:noFill/>
        </a:ln>
        <a:effectLst/>
      </c:spPr>
    </c:plotArea>
    <c:legend>
      <c:legendPos val="t"/>
      <c:layout>
        <c:manualLayout>
          <c:xMode val="edge"/>
          <c:yMode val="edge"/>
          <c:x val="0.21837176602924599"/>
          <c:y val="0.90691538026637397"/>
          <c:w val="0.597104424446944"/>
          <c:h val="7.7066547482390405E-2"/>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79081781443999"/>
          <c:y val="7.3787897255877102E-2"/>
          <c:w val="0.82196075490563703"/>
          <c:h val="0.74291671745366195"/>
        </c:manualLayout>
      </c:layout>
      <c:barChart>
        <c:barDir val="col"/>
        <c:grouping val="stacked"/>
        <c:varyColors val="0"/>
        <c:ser>
          <c:idx val="0"/>
          <c:order val="0"/>
          <c:tx>
            <c:strRef>
              <c:f>'1.6.1'!$D$4</c:f>
              <c:strCache>
                <c:ptCount val="1"/>
                <c:pt idx="0">
                  <c:v>Con moratoria</c:v>
                </c:pt>
              </c:strCache>
            </c:strRef>
          </c:tx>
          <c:spPr>
            <a:solidFill>
              <a:srgbClr val="0070C0"/>
            </a:solidFill>
            <a:ln>
              <a:solidFill>
                <a:schemeClr val="tx1"/>
              </a:solidFill>
            </a:ln>
            <a:effectLst/>
          </c:spPr>
          <c:invertIfNegative val="0"/>
          <c:dLbls>
            <c:dLbl>
              <c:idx val="0"/>
              <c:tx>
                <c:rich>
                  <a:bodyPr/>
                  <a:lstStyle/>
                  <a:p>
                    <a:fld id="{C6AA712D-DFF7-4DAA-8255-76731047039A}" type="CELLRANGE">
                      <a:rPr lang="en-US"/>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B7B367E1-E25B-4A2D-90FC-737C5184B1BD}"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41D52E7E-0D58-491D-85CC-E1EEDEC726C0}"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45FF4516-D078-4CA5-B9F4-DD0B5F65884C}"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A4E67BF2-AE03-466E-983D-84781FB164F0}"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BB0DF69B-FBEC-4A0D-A0A9-5B3A905E7EE3}"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B9213DAD-E066-451C-83E0-D08DE25B90E7}"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0830EF69-6720-45EE-8F2B-1DF5098190DC}"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6371AAA3-A75F-434C-A0BC-E22BAEC70AD4}"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'1.6.1'!$B$5:$B$14</c:f>
              <c:strCache>
                <c:ptCount val="10"/>
                <c:pt idx="0">
                  <c:v>2010</c:v>
                </c:pt>
                <c:pt idx="1">
                  <c:v>2011</c:v>
                </c:pt>
                <c:pt idx="2">
                  <c:v>2012</c:v>
                </c:pt>
                <c:pt idx="3">
                  <c:v>2013</c:v>
                </c:pt>
                <c:pt idx="4">
                  <c:v>2014</c:v>
                </c:pt>
                <c:pt idx="5">
                  <c:v>2015</c:v>
                </c:pt>
                <c:pt idx="6">
                  <c:v>2016</c:v>
                </c:pt>
                <c:pt idx="7">
                  <c:v>2017</c:v>
                </c:pt>
                <c:pt idx="8">
                  <c:v>2018</c:v>
                </c:pt>
                <c:pt idx="9">
                  <c:v>2019(2)</c:v>
                </c:pt>
              </c:strCache>
            </c:strRef>
          </c:cat>
          <c:val>
            <c:numRef>
              <c:f>'1.6.1'!$D$5:$D$14</c:f>
              <c:numCache>
                <c:formatCode>#,##0_ ;\-#,##0\ </c:formatCode>
                <c:ptCount val="10"/>
                <c:pt idx="0">
                  <c:v>212978</c:v>
                </c:pt>
                <c:pt idx="1">
                  <c:v>143439</c:v>
                </c:pt>
                <c:pt idx="2">
                  <c:v>135502</c:v>
                </c:pt>
                <c:pt idx="3">
                  <c:v>115528</c:v>
                </c:pt>
                <c:pt idx="4">
                  <c:v>264355</c:v>
                </c:pt>
                <c:pt idx="5">
                  <c:v>604724</c:v>
                </c:pt>
                <c:pt idx="6">
                  <c:v>308047</c:v>
                </c:pt>
                <c:pt idx="7">
                  <c:v>168184</c:v>
                </c:pt>
                <c:pt idx="8">
                  <c:v>121251</c:v>
                </c:pt>
                <c:pt idx="9">
                  <c:v>96370</c:v>
                </c:pt>
              </c:numCache>
            </c:numRef>
          </c:val>
          <c:extLst>
            <c:ext xmlns:c15="http://schemas.microsoft.com/office/drawing/2012/chart" uri="{02D57815-91ED-43cb-92C2-25804820EDAC}">
              <c15:datalabelsRange>
                <c15:f>'1.6.1'!$H$20:$H$28</c15:f>
                <c15:dlblRangeCache>
                  <c:ptCount val="9"/>
                  <c:pt idx="0">
                    <c:v>76%</c:v>
                  </c:pt>
                  <c:pt idx="1">
                    <c:v>68%</c:v>
                  </c:pt>
                  <c:pt idx="2">
                    <c:v>64%</c:v>
                  </c:pt>
                  <c:pt idx="3">
                    <c:v>60%</c:v>
                  </c:pt>
                  <c:pt idx="4">
                    <c:v>74%</c:v>
                  </c:pt>
                  <c:pt idx="5">
                    <c:v>88%</c:v>
                  </c:pt>
                  <c:pt idx="6">
                    <c:v>74%</c:v>
                  </c:pt>
                  <c:pt idx="7">
                    <c:v>61%</c:v>
                  </c:pt>
                  <c:pt idx="8">
                    <c:v>56%</c:v>
                  </c:pt>
                </c15:dlblRangeCache>
              </c15:datalabelsRange>
            </c:ext>
          </c:extLst>
        </c:ser>
        <c:ser>
          <c:idx val="1"/>
          <c:order val="1"/>
          <c:tx>
            <c:strRef>
              <c:f>'1.6.1'!$E$4</c:f>
              <c:strCache>
                <c:ptCount val="1"/>
                <c:pt idx="0">
                  <c:v>Sin moratoria</c:v>
                </c:pt>
              </c:strCache>
            </c:strRef>
          </c:tx>
          <c:spPr>
            <a:solidFill>
              <a:srgbClr val="00B0F0"/>
            </a:solidFill>
            <a:ln>
              <a:solidFill>
                <a:schemeClr val="tx1"/>
              </a:solidFill>
            </a:ln>
            <a:effectLst/>
          </c:spPr>
          <c:invertIfNegative val="0"/>
          <c:dLbls>
            <c:dLbl>
              <c:idx val="0"/>
              <c:tx>
                <c:rich>
                  <a:bodyPr/>
                  <a:lstStyle/>
                  <a:p>
                    <a:fld id="{FDECC506-9560-4062-BB21-A682AD469C9B}" type="CELLRANGE">
                      <a:rPr lang="en-US"/>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74B1D846-F418-4771-AC28-CE07FC70B22B}"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8A8E5A8A-6796-4AD7-99CC-87A7F2D1C547}"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26F34E45-5247-4DB9-9ABC-BF96AA3090EF}"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7A29F60C-A142-4641-B248-F0F5DBDF86EE}"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D47CE9E6-F1B7-4CAD-B548-F9D582E595C1}"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0F8903C8-F691-4255-9DDA-3DA0AAC0E24E}"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BDA7050B-ED41-4721-84EF-E1DD706F4D00}"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917A2CE1-253D-4373-A0CA-B34B22917997}"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layout>
                <c:manualLayout>
                  <c:x val="1.9700946472599999E-3"/>
                  <c:y val="7.6402214429078705E-4"/>
                </c:manualLayout>
              </c:layout>
              <c:tx>
                <c:rich>
                  <a:bodyPr/>
                  <a:lstStyle/>
                  <a:p>
                    <a:r>
                      <a:rPr lang="en-US"/>
                      <a:t>36%</a:t>
                    </a:r>
                  </a:p>
                </c:rich>
              </c:tx>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'1.6.1'!$B$5:$B$14</c:f>
              <c:strCache>
                <c:ptCount val="10"/>
                <c:pt idx="0">
                  <c:v>2010</c:v>
                </c:pt>
                <c:pt idx="1">
                  <c:v>2011</c:v>
                </c:pt>
                <c:pt idx="2">
                  <c:v>2012</c:v>
                </c:pt>
                <c:pt idx="3">
                  <c:v>2013</c:v>
                </c:pt>
                <c:pt idx="4">
                  <c:v>2014</c:v>
                </c:pt>
                <c:pt idx="5">
                  <c:v>2015</c:v>
                </c:pt>
                <c:pt idx="6">
                  <c:v>2016</c:v>
                </c:pt>
                <c:pt idx="7">
                  <c:v>2017</c:v>
                </c:pt>
                <c:pt idx="8">
                  <c:v>2018</c:v>
                </c:pt>
                <c:pt idx="9">
                  <c:v>2019(2)</c:v>
                </c:pt>
              </c:strCache>
            </c:strRef>
          </c:cat>
          <c:val>
            <c:numRef>
              <c:f>'1.6.1'!$E$5:$E$14</c:f>
              <c:numCache>
                <c:formatCode>#,##0_ ;\-#,##0\ </c:formatCode>
                <c:ptCount val="10"/>
                <c:pt idx="0">
                  <c:v>66994</c:v>
                </c:pt>
                <c:pt idx="1">
                  <c:v>66397</c:v>
                </c:pt>
                <c:pt idx="2">
                  <c:v>77665</c:v>
                </c:pt>
                <c:pt idx="3">
                  <c:v>78127</c:v>
                </c:pt>
                <c:pt idx="4">
                  <c:v>91588</c:v>
                </c:pt>
                <c:pt idx="5">
                  <c:v>80046</c:v>
                </c:pt>
                <c:pt idx="6">
                  <c:v>106465</c:v>
                </c:pt>
                <c:pt idx="7">
                  <c:v>108741</c:v>
                </c:pt>
                <c:pt idx="8">
                  <c:v>94219</c:v>
                </c:pt>
                <c:pt idx="9">
                  <c:v>53943</c:v>
                </c:pt>
              </c:numCache>
            </c:numRef>
          </c:val>
          <c:extLst>
            <c:ext xmlns:c15="http://schemas.microsoft.com/office/drawing/2012/chart" uri="{02D57815-91ED-43cb-92C2-25804820EDAC}">
              <c15:datalabelsRange>
                <c15:f>'1.6.1'!$I$20:$I$28</c15:f>
                <c15:dlblRangeCache>
                  <c:ptCount val="9"/>
                  <c:pt idx="0">
                    <c:v>24%</c:v>
                  </c:pt>
                  <c:pt idx="1">
                    <c:v>32%</c:v>
                  </c:pt>
                  <c:pt idx="2">
                    <c:v>36%</c:v>
                  </c:pt>
                  <c:pt idx="3">
                    <c:v>40%</c:v>
                  </c:pt>
                  <c:pt idx="4">
                    <c:v>26%</c:v>
                  </c:pt>
                  <c:pt idx="5">
                    <c:v>12%</c:v>
                  </c:pt>
                  <c:pt idx="6">
                    <c:v>26%</c:v>
                  </c:pt>
                  <c:pt idx="7">
                    <c:v>39%</c:v>
                  </c:pt>
                  <c:pt idx="8">
                    <c:v>44%</c:v>
                  </c:pt>
                </c15:dlblRangeCache>
              </c15:datalabelsRange>
            </c:ext>
          </c:extLst>
        </c:ser>
        <c:dLbls>
          <c:showLegendKey val="0"/>
          <c:showVal val="0"/>
          <c:showCatName val="0"/>
          <c:showSerName val="0"/>
          <c:showPercent val="0"/>
          <c:showBubbleSize val="0"/>
        </c:dLbls>
        <c:gapWidth val="75"/>
        <c:overlap val="100"/>
        <c:axId val="456952576"/>
        <c:axId val="456953136"/>
      </c:barChart>
      <c:catAx>
        <c:axId val="456952576"/>
        <c:scaling>
          <c:orientation val="minMax"/>
        </c:scaling>
        <c:delete val="0"/>
        <c:axPos val="b"/>
        <c:title>
          <c:tx>
            <c:rich>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a:t>
                </a:r>
                <a:r>
                  <a:rPr lang="es-AR" baseline="30000"/>
                  <a:t>(1)</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456953136"/>
        <c:crosses val="autoZero"/>
        <c:auto val="1"/>
        <c:lblAlgn val="ctr"/>
        <c:lblOffset val="100"/>
        <c:noMultiLvlLbl val="0"/>
      </c:catAx>
      <c:valAx>
        <c:axId val="456953136"/>
        <c:scaling>
          <c:orientation val="minMax"/>
          <c:max val="7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Altas</a:t>
                </a:r>
              </a:p>
            </c:rich>
          </c:tx>
          <c:layout>
            <c:manualLayout>
              <c:xMode val="edge"/>
              <c:yMode val="edge"/>
              <c:x val="1.45095196433779E-2"/>
              <c:y val="0.287841960931354"/>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456952576"/>
        <c:crosses val="autoZero"/>
        <c:crossBetween val="between"/>
      </c:valAx>
      <c:spPr>
        <a:noFill/>
        <a:ln>
          <a:noFill/>
        </a:ln>
        <a:effectLst/>
      </c:spPr>
    </c:plotArea>
    <c:legend>
      <c:legendPos val="t"/>
      <c:layout>
        <c:manualLayout>
          <c:xMode val="edge"/>
          <c:yMode val="edge"/>
          <c:x val="0.21393462180863801"/>
          <c:y val="7.8431372549019607E-2"/>
          <c:w val="0.17232295963004601"/>
          <c:h val="0.148091302828632"/>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79081781443999"/>
          <c:y val="7.3787897255877102E-2"/>
          <c:w val="0.82196075490563703"/>
          <c:h val="0.74291671745366195"/>
        </c:manualLayout>
      </c:layout>
      <c:barChart>
        <c:barDir val="col"/>
        <c:grouping val="stacked"/>
        <c:varyColors val="0"/>
        <c:ser>
          <c:idx val="0"/>
          <c:order val="0"/>
          <c:tx>
            <c:strRef>
              <c:f>'1.6.2'!$D$4</c:f>
              <c:strCache>
                <c:ptCount val="1"/>
                <c:pt idx="0">
                  <c:v>Con moratoria</c:v>
                </c:pt>
              </c:strCache>
            </c:strRef>
          </c:tx>
          <c:spPr>
            <a:solidFill>
              <a:srgbClr val="0070C0"/>
            </a:solidFill>
            <a:ln>
              <a:solidFill>
                <a:schemeClr val="tx1"/>
              </a:solidFill>
            </a:ln>
            <a:effectLst/>
          </c:spPr>
          <c:invertIfNegative val="0"/>
          <c:dLbls>
            <c:dLbl>
              <c:idx val="0"/>
              <c:tx>
                <c:rich>
                  <a:bodyPr/>
                  <a:lstStyle/>
                  <a:p>
                    <a:fld id="{972775F7-6467-420D-BB66-E6E44C10081F}" type="CELLRANGE">
                      <a:rPr lang="en-US"/>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BFD53505-7A7B-4D0B-8A2D-4FF524599281}"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1C4584A8-5C1B-46C7-A346-148D523BEE22}"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EE42E2F3-02A8-430D-9DF5-634F206B1C4B}"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C28A488F-CC61-4B9C-BBD3-A54ED110F91F}"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69DD6580-ECDB-456C-A1F8-A2D66C06164C}"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72CDA1A1-956E-49F0-B3CA-54152E13DA2A}"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F1791F5E-6614-4E4F-8B6A-4076DC718BA3}"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079FF9E2-4950-47B7-8287-B98E1124107B}"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layout>
                <c:manualLayout>
                  <c:x val="4.1319445950694297E-2"/>
                  <c:y val="-1.06516309995451E-2"/>
                </c:manualLayout>
              </c:layout>
              <c:tx>
                <c:rich>
                  <a:bodyPr/>
                  <a:lstStyle/>
                  <a:p>
                    <a:r>
                      <a:rPr lang="en-US"/>
                      <a:t>12%</a:t>
                    </a:r>
                  </a:p>
                </c:rich>
              </c:tx>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'1.6.2'!$B$5:$B$14</c:f>
              <c:strCache>
                <c:ptCount val="10"/>
                <c:pt idx="0">
                  <c:v>2010</c:v>
                </c:pt>
                <c:pt idx="1">
                  <c:v>2011</c:v>
                </c:pt>
                <c:pt idx="2">
                  <c:v>2012</c:v>
                </c:pt>
                <c:pt idx="3">
                  <c:v>2013</c:v>
                </c:pt>
                <c:pt idx="4">
                  <c:v>2014</c:v>
                </c:pt>
                <c:pt idx="5">
                  <c:v>2015</c:v>
                </c:pt>
                <c:pt idx="6">
                  <c:v>2016</c:v>
                </c:pt>
                <c:pt idx="7">
                  <c:v>2017</c:v>
                </c:pt>
                <c:pt idx="8">
                  <c:v>2018</c:v>
                </c:pt>
                <c:pt idx="9">
                  <c:v>2019(2)</c:v>
                </c:pt>
              </c:strCache>
            </c:strRef>
          </c:cat>
          <c:val>
            <c:numRef>
              <c:f>'1.6.2'!$D$5:$D$14</c:f>
              <c:numCache>
                <c:formatCode>#,##0_ ;\-#,##0\ </c:formatCode>
                <c:ptCount val="10"/>
                <c:pt idx="0">
                  <c:v>37246</c:v>
                </c:pt>
                <c:pt idx="1">
                  <c:v>34303</c:v>
                </c:pt>
                <c:pt idx="2">
                  <c:v>26736</c:v>
                </c:pt>
                <c:pt idx="3">
                  <c:v>16157</c:v>
                </c:pt>
                <c:pt idx="4">
                  <c:v>12110</c:v>
                </c:pt>
                <c:pt idx="5">
                  <c:v>13964</c:v>
                </c:pt>
                <c:pt idx="6">
                  <c:v>20454</c:v>
                </c:pt>
                <c:pt idx="7">
                  <c:v>18481</c:v>
                </c:pt>
                <c:pt idx="8">
                  <c:v>13242</c:v>
                </c:pt>
                <c:pt idx="9">
                  <c:v>8018</c:v>
                </c:pt>
              </c:numCache>
            </c:numRef>
          </c:val>
          <c:extLst>
            <c:ext xmlns:c15="http://schemas.microsoft.com/office/drawing/2012/chart" uri="{02D57815-91ED-43cb-92C2-25804820EDAC}">
              <c15:datalabelsRange>
                <c15:f>'1.6.2'!$H$19:$H$27</c15:f>
                <c15:dlblRangeCache>
                  <c:ptCount val="9"/>
                  <c:pt idx="0">
                    <c:v>35%</c:v>
                  </c:pt>
                  <c:pt idx="1">
                    <c:v>33%</c:v>
                  </c:pt>
                  <c:pt idx="2">
                    <c:v>25%</c:v>
                  </c:pt>
                  <c:pt idx="3">
                    <c:v>17%</c:v>
                  </c:pt>
                  <c:pt idx="4">
                    <c:v>12%</c:v>
                  </c:pt>
                  <c:pt idx="5">
                    <c:v>15%</c:v>
                  </c:pt>
                  <c:pt idx="6">
                    <c:v>17%</c:v>
                  </c:pt>
                  <c:pt idx="7">
                    <c:v>16%</c:v>
                  </c:pt>
                  <c:pt idx="8">
                    <c:v>13%</c:v>
                  </c:pt>
                </c15:dlblRangeCache>
              </c15:datalabelsRange>
            </c:ext>
          </c:extLst>
        </c:ser>
        <c:ser>
          <c:idx val="1"/>
          <c:order val="1"/>
          <c:tx>
            <c:strRef>
              <c:f>'1.6.2'!$E$4</c:f>
              <c:strCache>
                <c:ptCount val="1"/>
                <c:pt idx="0">
                  <c:v>Sin moratoria</c:v>
                </c:pt>
              </c:strCache>
            </c:strRef>
          </c:tx>
          <c:spPr>
            <a:solidFill>
              <a:srgbClr val="00B0F0"/>
            </a:solidFill>
            <a:ln>
              <a:solidFill>
                <a:schemeClr val="tx1"/>
              </a:solidFill>
            </a:ln>
            <a:effectLst/>
          </c:spPr>
          <c:invertIfNegative val="0"/>
          <c:dLbls>
            <c:dLbl>
              <c:idx val="0"/>
              <c:tx>
                <c:rich>
                  <a:bodyPr/>
                  <a:lstStyle/>
                  <a:p>
                    <a:fld id="{B6873C0E-F19E-4C48-9924-0D69E2D3E9DA}"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BCED0491-4464-45AB-9CED-DCCFCF3054C3}"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CE22A0EE-02C3-42B9-9B2E-DFEDF1C0A2DB}"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E846D720-7A5A-49D3-99AF-0291A44A7137}"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A0130E9C-A0A6-465D-90A2-20D7A6BC43AC}"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AFC4FD1E-477A-4A54-A2BA-13BE31332127}"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B6F55831-58EC-4D44-A17C-3D8DF290C550}"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E5DA83C4-0EC1-4264-8175-2CDBB0C7E371}"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CFE31A04-73FF-4526-B14F-693CB4E11647}" type="CELLRANGE">
                      <a:rPr lang="es-AR"/>
                      <a:pPr/>
                      <a:t>[CELLRANGE]</a:t>
                    </a:fld>
                    <a:endParaRPr lang="es-A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layout>
                <c:manualLayout>
                  <c:x val="0"/>
                  <c:y val="-2.84043493321204E-2"/>
                </c:manualLayout>
              </c:layout>
              <c:tx>
                <c:rich>
                  <a:bodyPr/>
                  <a:lstStyle/>
                  <a:p>
                    <a:r>
                      <a:rPr lang="en-US"/>
                      <a:t>88%</a:t>
                    </a:r>
                  </a:p>
                </c:rich>
              </c:tx>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'1.6.2'!$B$5:$B$14</c:f>
              <c:strCache>
                <c:ptCount val="10"/>
                <c:pt idx="0">
                  <c:v>2010</c:v>
                </c:pt>
                <c:pt idx="1">
                  <c:v>2011</c:v>
                </c:pt>
                <c:pt idx="2">
                  <c:v>2012</c:v>
                </c:pt>
                <c:pt idx="3">
                  <c:v>2013</c:v>
                </c:pt>
                <c:pt idx="4">
                  <c:v>2014</c:v>
                </c:pt>
                <c:pt idx="5">
                  <c:v>2015</c:v>
                </c:pt>
                <c:pt idx="6">
                  <c:v>2016</c:v>
                </c:pt>
                <c:pt idx="7">
                  <c:v>2017</c:v>
                </c:pt>
                <c:pt idx="8">
                  <c:v>2018</c:v>
                </c:pt>
                <c:pt idx="9">
                  <c:v>2019(2)</c:v>
                </c:pt>
              </c:strCache>
            </c:strRef>
          </c:cat>
          <c:val>
            <c:numRef>
              <c:f>'1.6.2'!$E$5:$E$14</c:f>
              <c:numCache>
                <c:formatCode>#,##0_ ;\-#,##0\ </c:formatCode>
                <c:ptCount val="10"/>
                <c:pt idx="0">
                  <c:v>70142</c:v>
                </c:pt>
                <c:pt idx="1">
                  <c:v>68613</c:v>
                </c:pt>
                <c:pt idx="2">
                  <c:v>80047</c:v>
                </c:pt>
                <c:pt idx="3">
                  <c:v>80569</c:v>
                </c:pt>
                <c:pt idx="4">
                  <c:v>85574</c:v>
                </c:pt>
                <c:pt idx="5">
                  <c:v>80289</c:v>
                </c:pt>
                <c:pt idx="6">
                  <c:v>99663</c:v>
                </c:pt>
                <c:pt idx="7">
                  <c:v>96724</c:v>
                </c:pt>
                <c:pt idx="8">
                  <c:v>87288</c:v>
                </c:pt>
                <c:pt idx="9">
                  <c:v>56534</c:v>
                </c:pt>
              </c:numCache>
            </c:numRef>
          </c:val>
          <c:extLst>
            <c:ext xmlns:c15="http://schemas.microsoft.com/office/drawing/2012/chart" uri="{02D57815-91ED-43cb-92C2-25804820EDAC}">
              <c15:datalabelsRange>
                <c15:f>'1.6.2'!$I$19:$I$27</c15:f>
                <c15:dlblRangeCache>
                  <c:ptCount val="9"/>
                  <c:pt idx="0">
                    <c:v>65%</c:v>
                  </c:pt>
                  <c:pt idx="1">
                    <c:v>67%</c:v>
                  </c:pt>
                  <c:pt idx="2">
                    <c:v>75%</c:v>
                  </c:pt>
                  <c:pt idx="3">
                    <c:v>83%</c:v>
                  </c:pt>
                  <c:pt idx="4">
                    <c:v>88%</c:v>
                  </c:pt>
                  <c:pt idx="5">
                    <c:v>85%</c:v>
                  </c:pt>
                  <c:pt idx="6">
                    <c:v>83%</c:v>
                  </c:pt>
                  <c:pt idx="7">
                    <c:v>84%</c:v>
                  </c:pt>
                  <c:pt idx="8">
                    <c:v>87%</c:v>
                  </c:pt>
                </c15:dlblRangeCache>
              </c15:datalabelsRange>
            </c:ext>
          </c:extLst>
        </c:ser>
        <c:dLbls>
          <c:showLegendKey val="0"/>
          <c:showVal val="0"/>
          <c:showCatName val="0"/>
          <c:showSerName val="0"/>
          <c:showPercent val="0"/>
          <c:showBubbleSize val="0"/>
        </c:dLbls>
        <c:gapWidth val="75"/>
        <c:overlap val="100"/>
        <c:axId val="456956496"/>
        <c:axId val="456957056"/>
      </c:barChart>
      <c:catAx>
        <c:axId val="456956496"/>
        <c:scaling>
          <c:orientation val="minMax"/>
        </c:scaling>
        <c:delete val="0"/>
        <c:axPos val="b"/>
        <c:title>
          <c:tx>
            <c:rich>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a:t>
                </a:r>
                <a:r>
                  <a:rPr lang="es-AR" baseline="30000"/>
                  <a:t>(1)</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456957056"/>
        <c:crosses val="autoZero"/>
        <c:auto val="1"/>
        <c:lblAlgn val="ctr"/>
        <c:lblOffset val="100"/>
        <c:noMultiLvlLbl val="0"/>
      </c:catAx>
      <c:valAx>
        <c:axId val="456957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Altas</a:t>
                </a:r>
              </a:p>
            </c:rich>
          </c:tx>
          <c:layout>
            <c:manualLayout>
              <c:xMode val="edge"/>
              <c:yMode val="edge"/>
              <c:x val="1.45095196433779E-2"/>
              <c:y val="0.287841960931354"/>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456956496"/>
        <c:crosses val="autoZero"/>
        <c:crossBetween val="between"/>
      </c:valAx>
      <c:spPr>
        <a:noFill/>
        <a:ln>
          <a:noFill/>
        </a:ln>
        <a:effectLst/>
      </c:spPr>
    </c:plotArea>
    <c:legend>
      <c:legendPos val="t"/>
      <c:layout>
        <c:manualLayout>
          <c:xMode val="edge"/>
          <c:yMode val="edge"/>
          <c:x val="0.21393462180863801"/>
          <c:y val="7.8431372549019607E-2"/>
          <c:w val="0.17232295963004601"/>
          <c:h val="0.148091302828632"/>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76002999625001"/>
          <c:y val="4.5833333333333302E-2"/>
          <c:w val="0.82143925759280101"/>
          <c:h val="0.72800656167979005"/>
        </c:manualLayout>
      </c:layout>
      <c:lineChart>
        <c:grouping val="standard"/>
        <c:varyColors val="0"/>
        <c:ser>
          <c:idx val="0"/>
          <c:order val="0"/>
          <c:tx>
            <c:strRef>
              <c:f>'1.6.8'!$C$5</c:f>
              <c:strCache>
                <c:ptCount val="1"/>
                <c:pt idx="0">
                  <c:v>VARONES</c:v>
                </c:pt>
              </c:strCache>
            </c:strRef>
          </c:tx>
          <c:spPr>
            <a:ln w="28575" cap="rnd">
              <a:solidFill>
                <a:srgbClr val="0070C0"/>
              </a:solidFill>
              <a:round/>
            </a:ln>
            <a:effectLst/>
          </c:spPr>
          <c:marker>
            <c:symbol val="none"/>
          </c:marker>
          <c:cat>
            <c:numRef>
              <c:f>'1.6.8'!$S$7:$S$91</c:f>
              <c:numCache>
                <c:formatCode>General</c:formatCode>
                <c:ptCount val="85"/>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pt idx="83">
                  <c:v>101</c:v>
                </c:pt>
                <c:pt idx="84">
                  <c:v>102</c:v>
                </c:pt>
              </c:numCache>
            </c:numRef>
          </c:cat>
          <c:val>
            <c:numRef>
              <c:f>'1.6.8'!$T$7:$T$91</c:f>
              <c:numCache>
                <c:formatCode>General</c:formatCode>
                <c:ptCount val="85"/>
                <c:pt idx="0">
                  <c:v>4</c:v>
                </c:pt>
                <c:pt idx="1">
                  <c:v>1</c:v>
                </c:pt>
                <c:pt idx="2">
                  <c:v>4</c:v>
                </c:pt>
                <c:pt idx="3">
                  <c:v>9</c:v>
                </c:pt>
                <c:pt idx="4">
                  <c:v>6</c:v>
                </c:pt>
                <c:pt idx="5">
                  <c:v>5</c:v>
                </c:pt>
                <c:pt idx="6">
                  <c:v>4</c:v>
                </c:pt>
                <c:pt idx="7">
                  <c:v>5</c:v>
                </c:pt>
                <c:pt idx="8">
                  <c:v>10</c:v>
                </c:pt>
                <c:pt idx="9">
                  <c:v>12</c:v>
                </c:pt>
                <c:pt idx="10">
                  <c:v>12</c:v>
                </c:pt>
                <c:pt idx="11">
                  <c:v>2</c:v>
                </c:pt>
                <c:pt idx="12">
                  <c:v>11</c:v>
                </c:pt>
                <c:pt idx="13">
                  <c:v>16</c:v>
                </c:pt>
                <c:pt idx="14">
                  <c:v>18</c:v>
                </c:pt>
                <c:pt idx="15">
                  <c:v>12</c:v>
                </c:pt>
                <c:pt idx="16">
                  <c:v>26</c:v>
                </c:pt>
                <c:pt idx="17">
                  <c:v>21</c:v>
                </c:pt>
                <c:pt idx="18">
                  <c:v>30</c:v>
                </c:pt>
                <c:pt idx="19">
                  <c:v>23</c:v>
                </c:pt>
                <c:pt idx="20">
                  <c:v>45</c:v>
                </c:pt>
                <c:pt idx="21">
                  <c:v>49</c:v>
                </c:pt>
                <c:pt idx="22">
                  <c:v>53</c:v>
                </c:pt>
                <c:pt idx="23">
                  <c:v>74</c:v>
                </c:pt>
                <c:pt idx="24">
                  <c:v>66</c:v>
                </c:pt>
                <c:pt idx="25">
                  <c:v>61</c:v>
                </c:pt>
                <c:pt idx="26">
                  <c:v>76</c:v>
                </c:pt>
                <c:pt idx="27">
                  <c:v>69</c:v>
                </c:pt>
                <c:pt idx="28">
                  <c:v>79</c:v>
                </c:pt>
                <c:pt idx="29">
                  <c:v>76</c:v>
                </c:pt>
                <c:pt idx="30">
                  <c:v>96</c:v>
                </c:pt>
                <c:pt idx="31">
                  <c:v>91</c:v>
                </c:pt>
                <c:pt idx="32">
                  <c:v>95</c:v>
                </c:pt>
                <c:pt idx="33">
                  <c:v>111</c:v>
                </c:pt>
                <c:pt idx="34">
                  <c:v>93</c:v>
                </c:pt>
                <c:pt idx="35" formatCode="#,##0">
                  <c:v>146</c:v>
                </c:pt>
                <c:pt idx="36" formatCode="#,##0">
                  <c:v>132</c:v>
                </c:pt>
                <c:pt idx="37" formatCode="#,##0">
                  <c:v>162</c:v>
                </c:pt>
                <c:pt idx="38" formatCode="#,##0">
                  <c:v>164</c:v>
                </c:pt>
                <c:pt idx="39" formatCode="#,##0">
                  <c:v>187</c:v>
                </c:pt>
                <c:pt idx="40" formatCode="#,##0">
                  <c:v>226</c:v>
                </c:pt>
                <c:pt idx="41" formatCode="#,##0">
                  <c:v>244</c:v>
                </c:pt>
                <c:pt idx="42" formatCode="#,##0">
                  <c:v>289</c:v>
                </c:pt>
                <c:pt idx="43" formatCode="#,##0">
                  <c:v>340</c:v>
                </c:pt>
                <c:pt idx="44" formatCode="#,##0">
                  <c:v>374</c:v>
                </c:pt>
                <c:pt idx="45" formatCode="#,##0">
                  <c:v>458</c:v>
                </c:pt>
                <c:pt idx="46" formatCode="#,##0">
                  <c:v>513</c:v>
                </c:pt>
                <c:pt idx="47" formatCode="#,##0">
                  <c:v>570</c:v>
                </c:pt>
                <c:pt idx="48" formatCode="#,##0">
                  <c:v>644</c:v>
                </c:pt>
                <c:pt idx="49" formatCode="#,##0">
                  <c:v>722</c:v>
                </c:pt>
                <c:pt idx="50" formatCode="#,##0">
                  <c:v>728</c:v>
                </c:pt>
                <c:pt idx="51" formatCode="#,##0">
                  <c:v>778</c:v>
                </c:pt>
                <c:pt idx="52" formatCode="#,##0">
                  <c:v>841</c:v>
                </c:pt>
                <c:pt idx="53" formatCode="#,##0">
                  <c:v>912</c:v>
                </c:pt>
                <c:pt idx="54" formatCode="#,##0">
                  <c:v>857</c:v>
                </c:pt>
                <c:pt idx="55" formatCode="#,##0">
                  <c:v>908</c:v>
                </c:pt>
                <c:pt idx="56" formatCode="#,##0">
                  <c:v>844</c:v>
                </c:pt>
                <c:pt idx="57" formatCode="#,##0">
                  <c:v>855</c:v>
                </c:pt>
                <c:pt idx="58" formatCode="#,##0">
                  <c:v>784</c:v>
                </c:pt>
                <c:pt idx="59" formatCode="#,##0">
                  <c:v>860</c:v>
                </c:pt>
                <c:pt idx="60" formatCode="#,##0">
                  <c:v>873</c:v>
                </c:pt>
                <c:pt idx="61" formatCode="#,##0">
                  <c:v>818</c:v>
                </c:pt>
                <c:pt idx="62" formatCode="#,##0">
                  <c:v>815</c:v>
                </c:pt>
                <c:pt idx="63" formatCode="#,##0">
                  <c:v>757</c:v>
                </c:pt>
                <c:pt idx="64" formatCode="#,##0">
                  <c:v>769</c:v>
                </c:pt>
                <c:pt idx="65" formatCode="#,##0">
                  <c:v>681</c:v>
                </c:pt>
                <c:pt idx="66" formatCode="#,##0">
                  <c:v>641</c:v>
                </c:pt>
                <c:pt idx="67" formatCode="#,##0">
                  <c:v>591</c:v>
                </c:pt>
                <c:pt idx="68" formatCode="#,##0">
                  <c:v>577</c:v>
                </c:pt>
                <c:pt idx="69" formatCode="#,##0">
                  <c:v>526</c:v>
                </c:pt>
                <c:pt idx="70" formatCode="#,##0">
                  <c:v>432</c:v>
                </c:pt>
                <c:pt idx="71" formatCode="#,##0">
                  <c:v>371</c:v>
                </c:pt>
                <c:pt idx="72" formatCode="#,##0">
                  <c:v>309</c:v>
                </c:pt>
                <c:pt idx="73" formatCode="#,##0">
                  <c:v>240</c:v>
                </c:pt>
                <c:pt idx="74" formatCode="#,##0">
                  <c:v>194</c:v>
                </c:pt>
                <c:pt idx="75" formatCode="#,##0">
                  <c:v>129</c:v>
                </c:pt>
                <c:pt idx="76" formatCode="#,##0">
                  <c:v>99</c:v>
                </c:pt>
                <c:pt idx="77" formatCode="#,##0">
                  <c:v>65</c:v>
                </c:pt>
                <c:pt idx="78" formatCode="#,##0">
                  <c:v>48</c:v>
                </c:pt>
                <c:pt idx="79" formatCode="#,##0">
                  <c:v>20</c:v>
                </c:pt>
                <c:pt idx="80" formatCode="#,##0">
                  <c:v>18</c:v>
                </c:pt>
                <c:pt idx="81" formatCode="#,##0">
                  <c:v>8</c:v>
                </c:pt>
                <c:pt idx="82" formatCode="#,##0">
                  <c:v>5</c:v>
                </c:pt>
                <c:pt idx="83" formatCode="#,##0">
                  <c:v>3</c:v>
                </c:pt>
                <c:pt idx="84" formatCode="#,##0">
                  <c:v>1</c:v>
                </c:pt>
              </c:numCache>
            </c:numRef>
          </c:val>
          <c:smooth val="0"/>
        </c:ser>
        <c:ser>
          <c:idx val="1"/>
          <c:order val="1"/>
          <c:tx>
            <c:strRef>
              <c:f>'1.6.8'!$D$5</c:f>
              <c:strCache>
                <c:ptCount val="1"/>
                <c:pt idx="0">
                  <c:v>MUJERES</c:v>
                </c:pt>
              </c:strCache>
            </c:strRef>
          </c:tx>
          <c:spPr>
            <a:ln w="28575" cap="rnd">
              <a:solidFill>
                <a:srgbClr val="00B0F0"/>
              </a:solidFill>
              <a:round/>
            </a:ln>
            <a:effectLst/>
          </c:spPr>
          <c:marker>
            <c:symbol val="none"/>
          </c:marker>
          <c:cat>
            <c:numRef>
              <c:f>'1.6.8'!$S$7:$S$91</c:f>
              <c:numCache>
                <c:formatCode>General</c:formatCode>
                <c:ptCount val="85"/>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pt idx="83">
                  <c:v>101</c:v>
                </c:pt>
                <c:pt idx="84">
                  <c:v>102</c:v>
                </c:pt>
              </c:numCache>
            </c:numRef>
          </c:cat>
          <c:val>
            <c:numRef>
              <c:f>'1.6.8'!$U$7:$U$91</c:f>
              <c:numCache>
                <c:formatCode>General</c:formatCode>
                <c:ptCount val="85"/>
                <c:pt idx="0">
                  <c:v>7</c:v>
                </c:pt>
                <c:pt idx="1">
                  <c:v>5</c:v>
                </c:pt>
                <c:pt idx="2">
                  <c:v>4</c:v>
                </c:pt>
                <c:pt idx="3">
                  <c:v>11</c:v>
                </c:pt>
                <c:pt idx="4">
                  <c:v>14</c:v>
                </c:pt>
                <c:pt idx="5">
                  <c:v>16</c:v>
                </c:pt>
                <c:pt idx="6">
                  <c:v>31</c:v>
                </c:pt>
                <c:pt idx="7">
                  <c:v>33</c:v>
                </c:pt>
                <c:pt idx="8">
                  <c:v>31</c:v>
                </c:pt>
                <c:pt idx="9">
                  <c:v>46</c:v>
                </c:pt>
                <c:pt idx="10">
                  <c:v>53</c:v>
                </c:pt>
                <c:pt idx="11">
                  <c:v>52</c:v>
                </c:pt>
                <c:pt idx="12">
                  <c:v>54</c:v>
                </c:pt>
                <c:pt idx="13">
                  <c:v>77</c:v>
                </c:pt>
                <c:pt idx="14">
                  <c:v>91</c:v>
                </c:pt>
                <c:pt idx="15">
                  <c:v>110</c:v>
                </c:pt>
                <c:pt idx="16">
                  <c:v>103</c:v>
                </c:pt>
                <c:pt idx="17">
                  <c:v>122</c:v>
                </c:pt>
                <c:pt idx="18">
                  <c:v>121</c:v>
                </c:pt>
                <c:pt idx="19">
                  <c:v>173</c:v>
                </c:pt>
                <c:pt idx="20">
                  <c:v>158</c:v>
                </c:pt>
                <c:pt idx="21">
                  <c:v>208</c:v>
                </c:pt>
                <c:pt idx="22">
                  <c:v>211</c:v>
                </c:pt>
                <c:pt idx="23">
                  <c:v>243</c:v>
                </c:pt>
                <c:pt idx="24">
                  <c:v>261</c:v>
                </c:pt>
                <c:pt idx="25">
                  <c:v>297</c:v>
                </c:pt>
                <c:pt idx="26">
                  <c:v>280</c:v>
                </c:pt>
                <c:pt idx="27">
                  <c:v>297</c:v>
                </c:pt>
                <c:pt idx="28">
                  <c:v>317</c:v>
                </c:pt>
                <c:pt idx="29">
                  <c:v>330</c:v>
                </c:pt>
                <c:pt idx="30">
                  <c:v>387</c:v>
                </c:pt>
                <c:pt idx="31">
                  <c:v>429</c:v>
                </c:pt>
                <c:pt idx="32">
                  <c:v>476</c:v>
                </c:pt>
                <c:pt idx="33">
                  <c:v>505</c:v>
                </c:pt>
                <c:pt idx="34">
                  <c:v>546</c:v>
                </c:pt>
                <c:pt idx="35" formatCode="#,##0">
                  <c:v>648</c:v>
                </c:pt>
                <c:pt idx="36" formatCode="#,##0">
                  <c:v>770</c:v>
                </c:pt>
                <c:pt idx="37" formatCode="#,##0">
                  <c:v>819</c:v>
                </c:pt>
                <c:pt idx="38" formatCode="#,##0">
                  <c:v>866</c:v>
                </c:pt>
                <c:pt idx="39" formatCode="#,##0">
                  <c:v>995</c:v>
                </c:pt>
                <c:pt idx="40" formatCode="#,##0">
                  <c:v>1062</c:v>
                </c:pt>
                <c:pt idx="41" formatCode="#,##0">
                  <c:v>1189</c:v>
                </c:pt>
                <c:pt idx="42" formatCode="#,##0">
                  <c:v>1223</c:v>
                </c:pt>
                <c:pt idx="43" formatCode="#,##0">
                  <c:v>1432</c:v>
                </c:pt>
                <c:pt idx="44" formatCode="#,##0">
                  <c:v>1476</c:v>
                </c:pt>
                <c:pt idx="45" formatCode="#,##0">
                  <c:v>1744</c:v>
                </c:pt>
                <c:pt idx="46" formatCode="#,##0">
                  <c:v>1897</c:v>
                </c:pt>
                <c:pt idx="47" formatCode="#,##0">
                  <c:v>1977</c:v>
                </c:pt>
                <c:pt idx="48" formatCode="#,##0">
                  <c:v>2197</c:v>
                </c:pt>
                <c:pt idx="49" formatCode="#,##0">
                  <c:v>2306</c:v>
                </c:pt>
                <c:pt idx="50" formatCode="#,##0">
                  <c:v>2446</c:v>
                </c:pt>
                <c:pt idx="51" formatCode="#,##0">
                  <c:v>2521</c:v>
                </c:pt>
                <c:pt idx="52" formatCode="#,##0">
                  <c:v>2485</c:v>
                </c:pt>
                <c:pt idx="53" formatCode="#,##0">
                  <c:v>2524</c:v>
                </c:pt>
                <c:pt idx="54" formatCode="#,##0">
                  <c:v>2583</c:v>
                </c:pt>
                <c:pt idx="55" formatCode="#,##0">
                  <c:v>2557</c:v>
                </c:pt>
                <c:pt idx="56" formatCode="#,##0">
                  <c:v>2483</c:v>
                </c:pt>
                <c:pt idx="57" formatCode="#,##0">
                  <c:v>2373</c:v>
                </c:pt>
                <c:pt idx="58" formatCode="#,##0">
                  <c:v>2237</c:v>
                </c:pt>
                <c:pt idx="59" formatCode="#,##0">
                  <c:v>2220</c:v>
                </c:pt>
                <c:pt idx="60" formatCode="#,##0">
                  <c:v>2130</c:v>
                </c:pt>
                <c:pt idx="61" formatCode="#,##0">
                  <c:v>1987</c:v>
                </c:pt>
                <c:pt idx="62" formatCode="#,##0">
                  <c:v>1844</c:v>
                </c:pt>
                <c:pt idx="63" formatCode="#,##0">
                  <c:v>1741</c:v>
                </c:pt>
                <c:pt idx="64" formatCode="#,##0">
                  <c:v>1534</c:v>
                </c:pt>
                <c:pt idx="65" formatCode="#,##0">
                  <c:v>1372</c:v>
                </c:pt>
                <c:pt idx="66" formatCode="#,##0">
                  <c:v>1202</c:v>
                </c:pt>
                <c:pt idx="67" formatCode="#,##0">
                  <c:v>1086</c:v>
                </c:pt>
                <c:pt idx="68" formatCode="#,##0">
                  <c:v>879</c:v>
                </c:pt>
                <c:pt idx="69" formatCode="#,##0">
                  <c:v>757</c:v>
                </c:pt>
                <c:pt idx="70" formatCode="#,##0">
                  <c:v>609</c:v>
                </c:pt>
                <c:pt idx="71" formatCode="#,##0">
                  <c:v>484</c:v>
                </c:pt>
                <c:pt idx="72" formatCode="#,##0">
                  <c:v>337</c:v>
                </c:pt>
                <c:pt idx="73" formatCode="#,##0">
                  <c:v>253</c:v>
                </c:pt>
                <c:pt idx="74" formatCode="#,##0">
                  <c:v>175</c:v>
                </c:pt>
                <c:pt idx="75" formatCode="#,##0">
                  <c:v>116</c:v>
                </c:pt>
                <c:pt idx="76" formatCode="#,##0">
                  <c:v>62</c:v>
                </c:pt>
                <c:pt idx="77" formatCode="#,##0">
                  <c:v>38</c:v>
                </c:pt>
                <c:pt idx="78" formatCode="#,##0">
                  <c:v>17</c:v>
                </c:pt>
                <c:pt idx="79" formatCode="#,##0">
                  <c:v>18</c:v>
                </c:pt>
                <c:pt idx="80" formatCode="#,##0">
                  <c:v>4</c:v>
                </c:pt>
                <c:pt idx="81" formatCode="#,##0">
                  <c:v>4</c:v>
                </c:pt>
                <c:pt idx="82" formatCode="#,##0">
                  <c:v>1</c:v>
                </c:pt>
                <c:pt idx="83" formatCode="#,##0">
                  <c:v>1</c:v>
                </c:pt>
                <c:pt idx="84" formatCode="#,##0">
                  <c:v>0</c:v>
                </c:pt>
              </c:numCache>
            </c:numRef>
          </c:val>
          <c:smooth val="0"/>
        </c:ser>
        <c:dLbls>
          <c:showLegendKey val="0"/>
          <c:showVal val="0"/>
          <c:showCatName val="0"/>
          <c:showSerName val="0"/>
          <c:showPercent val="0"/>
          <c:showBubbleSize val="0"/>
        </c:dLbls>
        <c:smooth val="0"/>
        <c:axId val="456960416"/>
        <c:axId val="456960976"/>
      </c:lineChart>
      <c:catAx>
        <c:axId val="456960416"/>
        <c:scaling>
          <c:orientation val="minMax"/>
        </c:scaling>
        <c:delete val="0"/>
        <c:axPos val="b"/>
        <c:title>
          <c:tx>
            <c:rich>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456960976"/>
        <c:crosses val="autoZero"/>
        <c:auto val="1"/>
        <c:lblAlgn val="ctr"/>
        <c:lblOffset val="100"/>
        <c:tickLblSkip val="4"/>
        <c:noMultiLvlLbl val="0"/>
      </c:catAx>
      <c:valAx>
        <c:axId val="456960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Altas de pensiones</a:t>
                </a:r>
              </a:p>
            </c:rich>
          </c:tx>
          <c:layout>
            <c:manualLayout>
              <c:xMode val="edge"/>
              <c:yMode val="edge"/>
              <c:x val="1.1904761904761901E-2"/>
              <c:y val="0.17822178477690301"/>
            </c:manualLayout>
          </c:layout>
          <c:overlay val="0"/>
          <c:spPr>
            <a:noFill/>
            <a:ln>
              <a:noFill/>
            </a:ln>
            <a:effectLst/>
          </c:sp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456960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76002999625001"/>
          <c:y val="4.5833333333333302E-2"/>
          <c:w val="0.82143925759280101"/>
          <c:h val="0.72800656167979005"/>
        </c:manualLayout>
      </c:layout>
      <c:lineChart>
        <c:grouping val="standard"/>
        <c:varyColors val="0"/>
        <c:ser>
          <c:idx val="0"/>
          <c:order val="0"/>
          <c:tx>
            <c:strRef>
              <c:f>'1.6.8'!$F$5</c:f>
              <c:strCache>
                <c:ptCount val="1"/>
                <c:pt idx="0">
                  <c:v>VARONES</c:v>
                </c:pt>
              </c:strCache>
            </c:strRef>
          </c:tx>
          <c:spPr>
            <a:ln w="28575" cap="rnd">
              <a:solidFill>
                <a:srgbClr val="0070C0"/>
              </a:solidFill>
              <a:round/>
            </a:ln>
            <a:effectLst/>
          </c:spPr>
          <c:marker>
            <c:symbol val="none"/>
          </c:marker>
          <c:cat>
            <c:numRef>
              <c:f>'1.6.8'!$S$7:$S$91</c:f>
              <c:numCache>
                <c:formatCode>General</c:formatCode>
                <c:ptCount val="85"/>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pt idx="83">
                  <c:v>101</c:v>
                </c:pt>
                <c:pt idx="84">
                  <c:v>102</c:v>
                </c:pt>
              </c:numCache>
            </c:numRef>
          </c:cat>
          <c:val>
            <c:numRef>
              <c:f>'1.6.8'!$V$7:$V$91</c:f>
              <c:numCache>
                <c:formatCode>#,##0</c:formatCode>
                <c:ptCount val="85"/>
                <c:pt idx="0">
                  <c:v>0</c:v>
                </c:pt>
                <c:pt idx="1">
                  <c:v>0</c:v>
                </c:pt>
                <c:pt idx="2">
                  <c:v>0</c:v>
                </c:pt>
                <c:pt idx="3">
                  <c:v>0</c:v>
                </c:pt>
                <c:pt idx="4">
                  <c:v>0</c:v>
                </c:pt>
                <c:pt idx="5">
                  <c:v>1</c:v>
                </c:pt>
                <c:pt idx="6">
                  <c:v>2</c:v>
                </c:pt>
                <c:pt idx="7">
                  <c:v>1</c:v>
                </c:pt>
                <c:pt idx="8">
                  <c:v>1</c:v>
                </c:pt>
                <c:pt idx="9">
                  <c:v>2</c:v>
                </c:pt>
                <c:pt idx="10">
                  <c:v>2</c:v>
                </c:pt>
                <c:pt idx="11">
                  <c:v>3</c:v>
                </c:pt>
                <c:pt idx="12">
                  <c:v>2</c:v>
                </c:pt>
                <c:pt idx="13">
                  <c:v>2</c:v>
                </c:pt>
                <c:pt idx="14">
                  <c:v>2</c:v>
                </c:pt>
                <c:pt idx="15">
                  <c:v>8</c:v>
                </c:pt>
                <c:pt idx="16">
                  <c:v>3</c:v>
                </c:pt>
                <c:pt idx="17">
                  <c:v>2</c:v>
                </c:pt>
                <c:pt idx="18">
                  <c:v>7</c:v>
                </c:pt>
                <c:pt idx="19">
                  <c:v>7</c:v>
                </c:pt>
                <c:pt idx="20">
                  <c:v>7</c:v>
                </c:pt>
                <c:pt idx="21">
                  <c:v>8</c:v>
                </c:pt>
                <c:pt idx="22">
                  <c:v>9</c:v>
                </c:pt>
                <c:pt idx="23">
                  <c:v>16</c:v>
                </c:pt>
                <c:pt idx="24">
                  <c:v>12</c:v>
                </c:pt>
                <c:pt idx="25">
                  <c:v>18</c:v>
                </c:pt>
                <c:pt idx="26">
                  <c:v>14</c:v>
                </c:pt>
                <c:pt idx="27">
                  <c:v>20</c:v>
                </c:pt>
                <c:pt idx="28">
                  <c:v>17</c:v>
                </c:pt>
                <c:pt idx="29">
                  <c:v>17</c:v>
                </c:pt>
                <c:pt idx="30">
                  <c:v>22</c:v>
                </c:pt>
                <c:pt idx="31">
                  <c:v>19</c:v>
                </c:pt>
                <c:pt idx="32">
                  <c:v>21</c:v>
                </c:pt>
                <c:pt idx="33">
                  <c:v>30</c:v>
                </c:pt>
                <c:pt idx="34">
                  <c:v>33</c:v>
                </c:pt>
                <c:pt idx="35">
                  <c:v>31</c:v>
                </c:pt>
                <c:pt idx="36">
                  <c:v>38</c:v>
                </c:pt>
                <c:pt idx="37">
                  <c:v>43</c:v>
                </c:pt>
                <c:pt idx="38">
                  <c:v>52</c:v>
                </c:pt>
                <c:pt idx="39">
                  <c:v>55</c:v>
                </c:pt>
                <c:pt idx="40">
                  <c:v>70</c:v>
                </c:pt>
                <c:pt idx="41">
                  <c:v>71</c:v>
                </c:pt>
                <c:pt idx="42">
                  <c:v>105</c:v>
                </c:pt>
                <c:pt idx="43">
                  <c:v>116</c:v>
                </c:pt>
                <c:pt idx="44">
                  <c:v>155</c:v>
                </c:pt>
                <c:pt idx="45">
                  <c:v>175</c:v>
                </c:pt>
                <c:pt idx="46">
                  <c:v>188</c:v>
                </c:pt>
                <c:pt idx="47">
                  <c:v>240</c:v>
                </c:pt>
                <c:pt idx="48">
                  <c:v>242</c:v>
                </c:pt>
                <c:pt idx="49">
                  <c:v>300</c:v>
                </c:pt>
                <c:pt idx="50">
                  <c:v>348</c:v>
                </c:pt>
                <c:pt idx="51">
                  <c:v>400</c:v>
                </c:pt>
                <c:pt idx="52">
                  <c:v>379</c:v>
                </c:pt>
                <c:pt idx="53">
                  <c:v>421</c:v>
                </c:pt>
                <c:pt idx="54">
                  <c:v>429</c:v>
                </c:pt>
                <c:pt idx="55">
                  <c:v>443</c:v>
                </c:pt>
                <c:pt idx="56">
                  <c:v>433</c:v>
                </c:pt>
                <c:pt idx="57">
                  <c:v>420</c:v>
                </c:pt>
                <c:pt idx="58">
                  <c:v>485</c:v>
                </c:pt>
                <c:pt idx="59">
                  <c:v>412</c:v>
                </c:pt>
                <c:pt idx="60">
                  <c:v>407</c:v>
                </c:pt>
                <c:pt idx="61">
                  <c:v>438</c:v>
                </c:pt>
                <c:pt idx="62">
                  <c:v>412</c:v>
                </c:pt>
                <c:pt idx="63">
                  <c:v>421</c:v>
                </c:pt>
                <c:pt idx="64">
                  <c:v>386</c:v>
                </c:pt>
                <c:pt idx="65">
                  <c:v>336</c:v>
                </c:pt>
                <c:pt idx="66">
                  <c:v>336</c:v>
                </c:pt>
                <c:pt idx="67">
                  <c:v>292</c:v>
                </c:pt>
                <c:pt idx="68">
                  <c:v>307</c:v>
                </c:pt>
                <c:pt idx="69">
                  <c:v>229</c:v>
                </c:pt>
                <c:pt idx="70">
                  <c:v>211</c:v>
                </c:pt>
                <c:pt idx="71">
                  <c:v>178</c:v>
                </c:pt>
                <c:pt idx="72">
                  <c:v>171</c:v>
                </c:pt>
                <c:pt idx="73">
                  <c:v>104</c:v>
                </c:pt>
                <c:pt idx="74">
                  <c:v>92</c:v>
                </c:pt>
                <c:pt idx="75">
                  <c:v>70</c:v>
                </c:pt>
                <c:pt idx="76">
                  <c:v>44</c:v>
                </c:pt>
                <c:pt idx="77">
                  <c:v>32</c:v>
                </c:pt>
                <c:pt idx="78">
                  <c:v>16</c:v>
                </c:pt>
                <c:pt idx="79">
                  <c:v>12</c:v>
                </c:pt>
                <c:pt idx="80">
                  <c:v>5</c:v>
                </c:pt>
                <c:pt idx="81">
                  <c:v>6</c:v>
                </c:pt>
                <c:pt idx="82">
                  <c:v>5</c:v>
                </c:pt>
                <c:pt idx="83">
                  <c:v>2</c:v>
                </c:pt>
                <c:pt idx="84">
                  <c:v>0</c:v>
                </c:pt>
              </c:numCache>
            </c:numRef>
          </c:val>
          <c:smooth val="0"/>
        </c:ser>
        <c:ser>
          <c:idx val="1"/>
          <c:order val="1"/>
          <c:tx>
            <c:strRef>
              <c:f>'1.6.8'!$G$5</c:f>
              <c:strCache>
                <c:ptCount val="1"/>
                <c:pt idx="0">
                  <c:v>MUJERES</c:v>
                </c:pt>
              </c:strCache>
            </c:strRef>
          </c:tx>
          <c:spPr>
            <a:ln w="28575" cap="rnd">
              <a:solidFill>
                <a:srgbClr val="00B0F0"/>
              </a:solidFill>
              <a:round/>
            </a:ln>
            <a:effectLst/>
          </c:spPr>
          <c:marker>
            <c:symbol val="none"/>
          </c:marker>
          <c:cat>
            <c:numRef>
              <c:f>'1.6.8'!$S$7:$S$91</c:f>
              <c:numCache>
                <c:formatCode>General</c:formatCode>
                <c:ptCount val="85"/>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pt idx="83">
                  <c:v>101</c:v>
                </c:pt>
                <c:pt idx="84">
                  <c:v>102</c:v>
                </c:pt>
              </c:numCache>
            </c:numRef>
          </c:cat>
          <c:val>
            <c:numRef>
              <c:f>'1.6.8'!$W$7:$W$91</c:f>
              <c:numCache>
                <c:formatCode>#,##0</c:formatCode>
                <c:ptCount val="85"/>
                <c:pt idx="0">
                  <c:v>2</c:v>
                </c:pt>
                <c:pt idx="1">
                  <c:v>0</c:v>
                </c:pt>
                <c:pt idx="2">
                  <c:v>2</c:v>
                </c:pt>
                <c:pt idx="3">
                  <c:v>1</c:v>
                </c:pt>
                <c:pt idx="4">
                  <c:v>1</c:v>
                </c:pt>
                <c:pt idx="5">
                  <c:v>1</c:v>
                </c:pt>
                <c:pt idx="6">
                  <c:v>5</c:v>
                </c:pt>
                <c:pt idx="7">
                  <c:v>7</c:v>
                </c:pt>
                <c:pt idx="8">
                  <c:v>10</c:v>
                </c:pt>
                <c:pt idx="9">
                  <c:v>8</c:v>
                </c:pt>
                <c:pt idx="10">
                  <c:v>8</c:v>
                </c:pt>
                <c:pt idx="11">
                  <c:v>12</c:v>
                </c:pt>
                <c:pt idx="12">
                  <c:v>17</c:v>
                </c:pt>
                <c:pt idx="13">
                  <c:v>16</c:v>
                </c:pt>
                <c:pt idx="14">
                  <c:v>18</c:v>
                </c:pt>
                <c:pt idx="15">
                  <c:v>17</c:v>
                </c:pt>
                <c:pt idx="16">
                  <c:v>15</c:v>
                </c:pt>
                <c:pt idx="17">
                  <c:v>16</c:v>
                </c:pt>
                <c:pt idx="18">
                  <c:v>33</c:v>
                </c:pt>
                <c:pt idx="19">
                  <c:v>34</c:v>
                </c:pt>
                <c:pt idx="20">
                  <c:v>32</c:v>
                </c:pt>
                <c:pt idx="21">
                  <c:v>48</c:v>
                </c:pt>
                <c:pt idx="22">
                  <c:v>32</c:v>
                </c:pt>
                <c:pt idx="23">
                  <c:v>53</c:v>
                </c:pt>
                <c:pt idx="24">
                  <c:v>57</c:v>
                </c:pt>
                <c:pt idx="25">
                  <c:v>62</c:v>
                </c:pt>
                <c:pt idx="26">
                  <c:v>70</c:v>
                </c:pt>
                <c:pt idx="27">
                  <c:v>83</c:v>
                </c:pt>
                <c:pt idx="28">
                  <c:v>94</c:v>
                </c:pt>
                <c:pt idx="29">
                  <c:v>122</c:v>
                </c:pt>
                <c:pt idx="30">
                  <c:v>101</c:v>
                </c:pt>
                <c:pt idx="31">
                  <c:v>128</c:v>
                </c:pt>
                <c:pt idx="32">
                  <c:v>170</c:v>
                </c:pt>
                <c:pt idx="33">
                  <c:v>160</c:v>
                </c:pt>
                <c:pt idx="34">
                  <c:v>225</c:v>
                </c:pt>
                <c:pt idx="35">
                  <c:v>228</c:v>
                </c:pt>
                <c:pt idx="36">
                  <c:v>239</c:v>
                </c:pt>
                <c:pt idx="37">
                  <c:v>299</c:v>
                </c:pt>
                <c:pt idx="38">
                  <c:v>362</c:v>
                </c:pt>
                <c:pt idx="39">
                  <c:v>364</c:v>
                </c:pt>
                <c:pt idx="40">
                  <c:v>435</c:v>
                </c:pt>
                <c:pt idx="41">
                  <c:v>471</c:v>
                </c:pt>
                <c:pt idx="42">
                  <c:v>562</c:v>
                </c:pt>
                <c:pt idx="43">
                  <c:v>556</c:v>
                </c:pt>
                <c:pt idx="44">
                  <c:v>679</c:v>
                </c:pt>
                <c:pt idx="45">
                  <c:v>797</c:v>
                </c:pt>
                <c:pt idx="46">
                  <c:v>857</c:v>
                </c:pt>
                <c:pt idx="47">
                  <c:v>920</c:v>
                </c:pt>
                <c:pt idx="48">
                  <c:v>1074</c:v>
                </c:pt>
                <c:pt idx="49">
                  <c:v>1065</c:v>
                </c:pt>
                <c:pt idx="50">
                  <c:v>1232</c:v>
                </c:pt>
                <c:pt idx="51">
                  <c:v>1181</c:v>
                </c:pt>
                <c:pt idx="52">
                  <c:v>1250</c:v>
                </c:pt>
                <c:pt idx="53">
                  <c:v>1286</c:v>
                </c:pt>
                <c:pt idx="54">
                  <c:v>1282</c:v>
                </c:pt>
                <c:pt idx="55">
                  <c:v>1332</c:v>
                </c:pt>
                <c:pt idx="56">
                  <c:v>1264</c:v>
                </c:pt>
                <c:pt idx="57">
                  <c:v>1282</c:v>
                </c:pt>
                <c:pt idx="58">
                  <c:v>1131</c:v>
                </c:pt>
                <c:pt idx="59">
                  <c:v>1097</c:v>
                </c:pt>
                <c:pt idx="60">
                  <c:v>1063</c:v>
                </c:pt>
                <c:pt idx="61">
                  <c:v>1003</c:v>
                </c:pt>
                <c:pt idx="62">
                  <c:v>958</c:v>
                </c:pt>
                <c:pt idx="63">
                  <c:v>896</c:v>
                </c:pt>
                <c:pt idx="64">
                  <c:v>758</c:v>
                </c:pt>
                <c:pt idx="65">
                  <c:v>743</c:v>
                </c:pt>
                <c:pt idx="66">
                  <c:v>612</c:v>
                </c:pt>
                <c:pt idx="67">
                  <c:v>488</c:v>
                </c:pt>
                <c:pt idx="68">
                  <c:v>452</c:v>
                </c:pt>
                <c:pt idx="69">
                  <c:v>328</c:v>
                </c:pt>
                <c:pt idx="70">
                  <c:v>291</c:v>
                </c:pt>
                <c:pt idx="71">
                  <c:v>242</c:v>
                </c:pt>
                <c:pt idx="72">
                  <c:v>170</c:v>
                </c:pt>
                <c:pt idx="73">
                  <c:v>120</c:v>
                </c:pt>
                <c:pt idx="74">
                  <c:v>83</c:v>
                </c:pt>
                <c:pt idx="75">
                  <c:v>53</c:v>
                </c:pt>
                <c:pt idx="76">
                  <c:v>31</c:v>
                </c:pt>
                <c:pt idx="77">
                  <c:v>25</c:v>
                </c:pt>
                <c:pt idx="78">
                  <c:v>10</c:v>
                </c:pt>
                <c:pt idx="79">
                  <c:v>9</c:v>
                </c:pt>
                <c:pt idx="80">
                  <c:v>3</c:v>
                </c:pt>
                <c:pt idx="81">
                  <c:v>2</c:v>
                </c:pt>
                <c:pt idx="82">
                  <c:v>0</c:v>
                </c:pt>
                <c:pt idx="83">
                  <c:v>0</c:v>
                </c:pt>
                <c:pt idx="84">
                  <c:v>0</c:v>
                </c:pt>
              </c:numCache>
            </c:numRef>
          </c:val>
          <c:smooth val="0"/>
        </c:ser>
        <c:dLbls>
          <c:showLegendKey val="0"/>
          <c:showVal val="0"/>
          <c:showCatName val="0"/>
          <c:showSerName val="0"/>
          <c:showPercent val="0"/>
          <c:showBubbleSize val="0"/>
        </c:dLbls>
        <c:smooth val="0"/>
        <c:axId val="456964336"/>
        <c:axId val="456964896"/>
      </c:lineChart>
      <c:catAx>
        <c:axId val="456964336"/>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456964896"/>
        <c:crosses val="autoZero"/>
        <c:auto val="1"/>
        <c:lblAlgn val="ctr"/>
        <c:lblOffset val="100"/>
        <c:tickLblSkip val="4"/>
        <c:noMultiLvlLbl val="0"/>
      </c:catAx>
      <c:valAx>
        <c:axId val="456964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Altas de pensiones</a:t>
                </a:r>
              </a:p>
            </c:rich>
          </c:tx>
          <c:layout>
            <c:manualLayout>
              <c:xMode val="edge"/>
              <c:yMode val="edge"/>
              <c:x val="1.1904761904761901E-2"/>
              <c:y val="0.17822178477690301"/>
            </c:manualLayout>
          </c:layout>
          <c:overlay val="0"/>
          <c:spPr>
            <a:noFill/>
            <a:ln>
              <a:noFill/>
            </a:ln>
            <a:effectLst/>
          </c:sp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45696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48922293804201"/>
          <c:y val="7.3787897255877102E-2"/>
          <c:w val="0.80926238765608804"/>
          <c:h val="0.74291671745366195"/>
        </c:manualLayout>
      </c:layout>
      <c:barChart>
        <c:barDir val="col"/>
        <c:grouping val="stacked"/>
        <c:varyColors val="0"/>
        <c:ser>
          <c:idx val="0"/>
          <c:order val="0"/>
          <c:tx>
            <c:strRef>
              <c:f>'2.1'!$L$6</c:f>
              <c:strCache>
                <c:ptCount val="1"/>
                <c:pt idx="0">
                  <c:v>Asistenciales</c:v>
                </c:pt>
              </c:strCache>
            </c:strRef>
          </c:tx>
          <c:spPr>
            <a:solidFill>
              <a:srgbClr val="0070C0"/>
            </a:solidFill>
            <a:ln>
              <a:solidFill>
                <a:schemeClr val="tx1"/>
              </a:solidFill>
            </a:ln>
            <a:effectLst/>
          </c:spPr>
          <c:invertIfNegative val="0"/>
          <c:cat>
            <c:numRef>
              <c:f>'2.1'!$A$7:$A$25</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mmm\-yy">
                  <c:v>43709</c:v>
                </c:pt>
              </c:numCache>
            </c:numRef>
          </c:cat>
          <c:val>
            <c:numRef>
              <c:f>'2.1'!$L$7:$L$25</c:f>
              <c:numCache>
                <c:formatCode>#,##0</c:formatCode>
                <c:ptCount val="19"/>
                <c:pt idx="0">
                  <c:v>170688</c:v>
                </c:pt>
                <c:pt idx="1">
                  <c:v>171790</c:v>
                </c:pt>
                <c:pt idx="2">
                  <c:v>179462</c:v>
                </c:pt>
                <c:pt idx="3">
                  <c:v>204383</c:v>
                </c:pt>
                <c:pt idx="4">
                  <c:v>278885</c:v>
                </c:pt>
                <c:pt idx="5">
                  <c:v>347223</c:v>
                </c:pt>
                <c:pt idx="6">
                  <c:v>430747</c:v>
                </c:pt>
                <c:pt idx="7">
                  <c:v>526978</c:v>
                </c:pt>
                <c:pt idx="8">
                  <c:v>678684</c:v>
                </c:pt>
                <c:pt idx="9">
                  <c:v>843222</c:v>
                </c:pt>
                <c:pt idx="10">
                  <c:v>1002631</c:v>
                </c:pt>
                <c:pt idx="11">
                  <c:v>1151713</c:v>
                </c:pt>
                <c:pt idx="12">
                  <c:v>1277482</c:v>
                </c:pt>
                <c:pt idx="13">
                  <c:v>1378747</c:v>
                </c:pt>
                <c:pt idx="14">
                  <c:v>1409012</c:v>
                </c:pt>
                <c:pt idx="15">
                  <c:v>1390872</c:v>
                </c:pt>
                <c:pt idx="16">
                  <c:v>1390560</c:v>
                </c:pt>
                <c:pt idx="17">
                  <c:v>1365207.1666666667</c:v>
                </c:pt>
                <c:pt idx="18">
                  <c:v>1341218</c:v>
                </c:pt>
              </c:numCache>
            </c:numRef>
          </c:val>
        </c:ser>
        <c:ser>
          <c:idx val="1"/>
          <c:order val="1"/>
          <c:tx>
            <c:strRef>
              <c:f>'2.1'!$M$6</c:f>
              <c:strCache>
                <c:ptCount val="1"/>
                <c:pt idx="0">
                  <c:v>Resto de PNC</c:v>
                </c:pt>
              </c:strCache>
            </c:strRef>
          </c:tx>
          <c:spPr>
            <a:solidFill>
              <a:srgbClr val="00B0F0"/>
            </a:solidFill>
            <a:ln>
              <a:solidFill>
                <a:schemeClr val="tx1"/>
              </a:solidFill>
            </a:ln>
            <a:effectLst/>
          </c:spPr>
          <c:invertIfNegative val="0"/>
          <c:cat>
            <c:numRef>
              <c:f>'2.1'!$A$7:$A$25</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formatCode="mmm\-yy">
                  <c:v>43709</c:v>
                </c:pt>
              </c:numCache>
            </c:numRef>
          </c:cat>
          <c:val>
            <c:numRef>
              <c:f>'2.1'!$M$7:$M$25</c:f>
              <c:numCache>
                <c:formatCode>#,##0</c:formatCode>
                <c:ptCount val="19"/>
                <c:pt idx="0">
                  <c:v>170159</c:v>
                </c:pt>
                <c:pt idx="1">
                  <c:v>159761</c:v>
                </c:pt>
                <c:pt idx="2">
                  <c:v>161912</c:v>
                </c:pt>
                <c:pt idx="3">
                  <c:v>158322</c:v>
                </c:pt>
                <c:pt idx="4">
                  <c:v>154252</c:v>
                </c:pt>
                <c:pt idx="5">
                  <c:v>156271</c:v>
                </c:pt>
                <c:pt idx="6">
                  <c:v>153352</c:v>
                </c:pt>
                <c:pt idx="7">
                  <c:v>146565</c:v>
                </c:pt>
                <c:pt idx="8">
                  <c:v>140652</c:v>
                </c:pt>
                <c:pt idx="9">
                  <c:v>136730</c:v>
                </c:pt>
                <c:pt idx="10">
                  <c:v>132117</c:v>
                </c:pt>
                <c:pt idx="11">
                  <c:v>127630</c:v>
                </c:pt>
                <c:pt idx="12">
                  <c:v>121704</c:v>
                </c:pt>
                <c:pt idx="13">
                  <c:v>116623</c:v>
                </c:pt>
                <c:pt idx="14">
                  <c:v>112673</c:v>
                </c:pt>
                <c:pt idx="15">
                  <c:v>104039</c:v>
                </c:pt>
                <c:pt idx="16">
                  <c:v>98299</c:v>
                </c:pt>
                <c:pt idx="17">
                  <c:v>97199.75</c:v>
                </c:pt>
                <c:pt idx="18">
                  <c:v>95108</c:v>
                </c:pt>
              </c:numCache>
            </c:numRef>
          </c:val>
        </c:ser>
        <c:dLbls>
          <c:showLegendKey val="0"/>
          <c:showVal val="0"/>
          <c:showCatName val="0"/>
          <c:showSerName val="0"/>
          <c:showPercent val="0"/>
          <c:showBubbleSize val="0"/>
        </c:dLbls>
        <c:gapWidth val="25"/>
        <c:overlap val="100"/>
        <c:axId val="456968256"/>
        <c:axId val="456968816"/>
      </c:barChart>
      <c:catAx>
        <c:axId val="456968256"/>
        <c:scaling>
          <c:orientation val="minMax"/>
        </c:scaling>
        <c:delete val="0"/>
        <c:axPos val="b"/>
        <c:title>
          <c:tx>
            <c:rich>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a:t>
                </a:r>
                <a:r>
                  <a:rPr lang="es-AR" baseline="30000"/>
                  <a:t>(1)</a:t>
                </a:r>
              </a:p>
            </c:rich>
          </c:tx>
          <c:overlay val="0"/>
          <c:spPr>
            <a:noFill/>
            <a:ln>
              <a:noFill/>
            </a:ln>
            <a:effectLst/>
          </c:spPr>
        </c:title>
        <c:numFmt formatCode="0"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456968816"/>
        <c:crosses val="autoZero"/>
        <c:auto val="1"/>
        <c:lblAlgn val="ctr"/>
        <c:lblOffset val="100"/>
        <c:noMultiLvlLbl val="0"/>
      </c:catAx>
      <c:valAx>
        <c:axId val="456968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Cantidad de beneficios</a:t>
                </a:r>
              </a:p>
            </c:rich>
          </c:tx>
          <c:layout>
            <c:manualLayout>
              <c:xMode val="edge"/>
              <c:yMode val="edge"/>
              <c:x val="2.72079853654657E-2"/>
              <c:y val="0.287841960931354"/>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456968256"/>
        <c:crosses val="autoZero"/>
        <c:crossBetween val="between"/>
      </c:valAx>
      <c:spPr>
        <a:noFill/>
        <a:ln>
          <a:noFill/>
        </a:ln>
        <a:effectLst/>
      </c:spPr>
    </c:plotArea>
    <c:legend>
      <c:legendPos val="t"/>
      <c:layout>
        <c:manualLayout>
          <c:xMode val="edge"/>
          <c:yMode val="edge"/>
          <c:x val="0.21393462180863801"/>
          <c:y val="7.8431372549019607E-2"/>
          <c:w val="0.176168400032928"/>
          <c:h val="0.13398736922590601"/>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48922293804201"/>
          <c:y val="7.3787897255877102E-2"/>
          <c:w val="0.80926238765608804"/>
          <c:h val="0.705568568634803"/>
        </c:manualLayout>
      </c:layout>
      <c:barChart>
        <c:barDir val="col"/>
        <c:grouping val="stacked"/>
        <c:varyColors val="0"/>
        <c:ser>
          <c:idx val="0"/>
          <c:order val="0"/>
          <c:spPr>
            <a:solidFill>
              <a:srgbClr val="0070C0"/>
            </a:solidFill>
            <a:ln>
              <a:solidFill>
                <a:schemeClr val="tx1"/>
              </a:solidFill>
            </a:ln>
            <a:effectLst/>
          </c:spPr>
          <c:invertIfNegative val="0"/>
          <c:cat>
            <c:numRef>
              <c:f>'2.6'!$B$4:$B$39</c:f>
              <c:numCache>
                <c:formatCode>mmm\-yy</c:formatCode>
                <c:ptCount val="36"/>
                <c:pt idx="0">
                  <c:v>42644</c:v>
                </c:pt>
                <c:pt idx="1">
                  <c:v>42675</c:v>
                </c:pt>
                <c:pt idx="2">
                  <c:v>42705</c:v>
                </c:pt>
                <c:pt idx="3">
                  <c:v>42736</c:v>
                </c:pt>
                <c:pt idx="4">
                  <c:v>42767</c:v>
                </c:pt>
                <c:pt idx="5">
                  <c:v>42795</c:v>
                </c:pt>
                <c:pt idx="6">
                  <c:v>42826</c:v>
                </c:pt>
                <c:pt idx="7">
                  <c:v>42856</c:v>
                </c:pt>
                <c:pt idx="8">
                  <c:v>42887</c:v>
                </c:pt>
                <c:pt idx="9">
                  <c:v>42917</c:v>
                </c:pt>
                <c:pt idx="10">
                  <c:v>42948</c:v>
                </c:pt>
                <c:pt idx="11">
                  <c:v>42979</c:v>
                </c:pt>
                <c:pt idx="12">
                  <c:v>43009</c:v>
                </c:pt>
                <c:pt idx="13">
                  <c:v>43040</c:v>
                </c:pt>
                <c:pt idx="14">
                  <c:v>43070</c:v>
                </c:pt>
                <c:pt idx="15">
                  <c:v>43101</c:v>
                </c:pt>
                <c:pt idx="16">
                  <c:v>43132</c:v>
                </c:pt>
                <c:pt idx="17">
                  <c:v>43160</c:v>
                </c:pt>
                <c:pt idx="18">
                  <c:v>43191</c:v>
                </c:pt>
                <c:pt idx="19">
                  <c:v>43221</c:v>
                </c:pt>
                <c:pt idx="20">
                  <c:v>43252</c:v>
                </c:pt>
                <c:pt idx="21">
                  <c:v>43282</c:v>
                </c:pt>
                <c:pt idx="22">
                  <c:v>43313</c:v>
                </c:pt>
                <c:pt idx="23">
                  <c:v>43344</c:v>
                </c:pt>
                <c:pt idx="24">
                  <c:v>43374</c:v>
                </c:pt>
                <c:pt idx="25">
                  <c:v>43405</c:v>
                </c:pt>
                <c:pt idx="26">
                  <c:v>43435</c:v>
                </c:pt>
                <c:pt idx="27">
                  <c:v>43466</c:v>
                </c:pt>
                <c:pt idx="28">
                  <c:v>43497</c:v>
                </c:pt>
                <c:pt idx="29">
                  <c:v>43525</c:v>
                </c:pt>
                <c:pt idx="30">
                  <c:v>43556</c:v>
                </c:pt>
                <c:pt idx="31">
                  <c:v>43586</c:v>
                </c:pt>
                <c:pt idx="32">
                  <c:v>43617</c:v>
                </c:pt>
                <c:pt idx="33">
                  <c:v>43647</c:v>
                </c:pt>
                <c:pt idx="34">
                  <c:v>43678</c:v>
                </c:pt>
                <c:pt idx="35">
                  <c:v>43709</c:v>
                </c:pt>
              </c:numCache>
            </c:numRef>
          </c:cat>
          <c:val>
            <c:numRef>
              <c:f>'2.6'!$C$4:$C$39</c:f>
              <c:numCache>
                <c:formatCode>#,##0\ \ \ \ </c:formatCode>
                <c:ptCount val="36"/>
                <c:pt idx="0">
                  <c:v>734</c:v>
                </c:pt>
                <c:pt idx="1">
                  <c:v>840</c:v>
                </c:pt>
                <c:pt idx="2">
                  <c:v>1355</c:v>
                </c:pt>
                <c:pt idx="3">
                  <c:v>2338</c:v>
                </c:pt>
                <c:pt idx="4">
                  <c:v>3845</c:v>
                </c:pt>
                <c:pt idx="5">
                  <c:v>10612</c:v>
                </c:pt>
                <c:pt idx="6">
                  <c:v>12409</c:v>
                </c:pt>
                <c:pt idx="7">
                  <c:v>16412</c:v>
                </c:pt>
                <c:pt idx="8">
                  <c:v>19947</c:v>
                </c:pt>
                <c:pt idx="9">
                  <c:v>23878</c:v>
                </c:pt>
                <c:pt idx="10">
                  <c:v>29715</c:v>
                </c:pt>
                <c:pt idx="11">
                  <c:v>52268</c:v>
                </c:pt>
                <c:pt idx="12">
                  <c:v>57452</c:v>
                </c:pt>
                <c:pt idx="13">
                  <c:v>63653</c:v>
                </c:pt>
                <c:pt idx="14">
                  <c:v>68183</c:v>
                </c:pt>
                <c:pt idx="15">
                  <c:v>72302</c:v>
                </c:pt>
                <c:pt idx="16">
                  <c:v>75570</c:v>
                </c:pt>
                <c:pt idx="17">
                  <c:v>78119</c:v>
                </c:pt>
                <c:pt idx="18">
                  <c:v>80700</c:v>
                </c:pt>
                <c:pt idx="19">
                  <c:v>84709</c:v>
                </c:pt>
                <c:pt idx="20">
                  <c:v>88857</c:v>
                </c:pt>
                <c:pt idx="21">
                  <c:v>93664</c:v>
                </c:pt>
                <c:pt idx="22">
                  <c:v>98093</c:v>
                </c:pt>
                <c:pt idx="23">
                  <c:v>102951</c:v>
                </c:pt>
                <c:pt idx="24">
                  <c:v>106684</c:v>
                </c:pt>
                <c:pt idx="25">
                  <c:v>110711</c:v>
                </c:pt>
                <c:pt idx="26">
                  <c:v>115377</c:v>
                </c:pt>
                <c:pt idx="27">
                  <c:v>119439</c:v>
                </c:pt>
                <c:pt idx="28">
                  <c:v>122487</c:v>
                </c:pt>
                <c:pt idx="29">
                  <c:v>125066</c:v>
                </c:pt>
                <c:pt idx="30">
                  <c:v>124881</c:v>
                </c:pt>
                <c:pt idx="31">
                  <c:v>132024</c:v>
                </c:pt>
                <c:pt idx="32">
                  <c:v>135562</c:v>
                </c:pt>
                <c:pt idx="33">
                  <c:v>138695</c:v>
                </c:pt>
                <c:pt idx="34">
                  <c:v>141520</c:v>
                </c:pt>
                <c:pt idx="35">
                  <c:v>145544</c:v>
                </c:pt>
              </c:numCache>
            </c:numRef>
          </c:val>
        </c:ser>
        <c:dLbls>
          <c:showLegendKey val="0"/>
          <c:showVal val="0"/>
          <c:showCatName val="0"/>
          <c:showSerName val="0"/>
          <c:showPercent val="0"/>
          <c:showBubbleSize val="0"/>
        </c:dLbls>
        <c:gapWidth val="25"/>
        <c:overlap val="100"/>
        <c:axId val="456971616"/>
        <c:axId val="456972176"/>
      </c:barChart>
      <c:dateAx>
        <c:axId val="456971616"/>
        <c:scaling>
          <c:orientation val="minMax"/>
        </c:scaling>
        <c:delete val="0"/>
        <c:axPos val="b"/>
        <c:title>
          <c:tx>
            <c:rich>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Período</a:t>
                </a:r>
              </a:p>
            </c:rich>
          </c:tx>
          <c:overlay val="0"/>
          <c:spPr>
            <a:noFill/>
            <a:ln>
              <a:noFill/>
            </a:ln>
            <a:effectLst/>
          </c:spPr>
        </c:title>
        <c:numFmt formatCode="mmm\-yy"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456972176"/>
        <c:crosses val="autoZero"/>
        <c:auto val="1"/>
        <c:lblOffset val="100"/>
        <c:baseTimeUnit val="months"/>
        <c:majorUnit val="1"/>
        <c:majorTimeUnit val="months"/>
      </c:dateAx>
      <c:valAx>
        <c:axId val="456972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Cantidad de beneficios</a:t>
                </a:r>
              </a:p>
            </c:rich>
          </c:tx>
          <c:layout>
            <c:manualLayout>
              <c:xMode val="edge"/>
              <c:yMode val="edge"/>
              <c:x val="2.72079853654657E-2"/>
              <c:y val="0.287841960931354"/>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456971616"/>
        <c:crosses val="autoZero"/>
        <c:crossBetween val="between"/>
        <c:majorUnit val="10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67100930565501"/>
          <c:y val="7.3787897255877102E-2"/>
          <c:w val="0.79108050584585998"/>
          <c:h val="0.74291671745366195"/>
        </c:manualLayout>
      </c:layout>
      <c:barChart>
        <c:barDir val="bar"/>
        <c:grouping val="stacked"/>
        <c:varyColors val="0"/>
        <c:ser>
          <c:idx val="0"/>
          <c:order val="0"/>
          <c:tx>
            <c:strRef>
              <c:f>'3.2'!$D$5</c:f>
              <c:strCache>
                <c:ptCount val="1"/>
                <c:pt idx="0">
                  <c:v>Varones</c:v>
                </c:pt>
              </c:strCache>
            </c:strRef>
          </c:tx>
          <c:spPr>
            <a:solidFill>
              <a:srgbClr val="0070C0"/>
            </a:solidFill>
            <a:ln>
              <a:solidFill>
                <a:schemeClr val="tx1"/>
              </a:solidFill>
            </a:ln>
            <a:effectLst/>
          </c:spPr>
          <c:invertIfNegative val="0"/>
          <c:cat>
            <c:strRef>
              <c:f>'3.2'!$B$7:$B$16</c:f>
              <c:strCache>
                <c:ptCount val="10"/>
                <c:pt idx="0">
                  <c:v>Hasta 19</c:v>
                </c:pt>
                <c:pt idx="1">
                  <c:v>20 a 24</c:v>
                </c:pt>
                <c:pt idx="2">
                  <c:v>25 a 29</c:v>
                </c:pt>
                <c:pt idx="3">
                  <c:v>30 a 34</c:v>
                </c:pt>
                <c:pt idx="4">
                  <c:v>35 a 39</c:v>
                </c:pt>
                <c:pt idx="5">
                  <c:v>40 a 44</c:v>
                </c:pt>
                <c:pt idx="6">
                  <c:v>45 a 49</c:v>
                </c:pt>
                <c:pt idx="7">
                  <c:v>50 a 54</c:v>
                </c:pt>
                <c:pt idx="8">
                  <c:v>55 a 59</c:v>
                </c:pt>
                <c:pt idx="9">
                  <c:v>60 y más</c:v>
                </c:pt>
              </c:strCache>
            </c:strRef>
          </c:cat>
          <c:val>
            <c:numRef>
              <c:f>'3.2'!$H$7:$H$16</c:f>
              <c:numCache>
                <c:formatCode>#,##0</c:formatCode>
                <c:ptCount val="10"/>
                <c:pt idx="0">
                  <c:v>-76</c:v>
                </c:pt>
                <c:pt idx="1">
                  <c:v>-3943</c:v>
                </c:pt>
                <c:pt idx="2">
                  <c:v>-9219</c:v>
                </c:pt>
                <c:pt idx="3">
                  <c:v>-10832</c:v>
                </c:pt>
                <c:pt idx="4">
                  <c:v>-10901</c:v>
                </c:pt>
                <c:pt idx="5">
                  <c:v>-9687</c:v>
                </c:pt>
                <c:pt idx="6">
                  <c:v>-11332</c:v>
                </c:pt>
                <c:pt idx="7">
                  <c:v>-8552</c:v>
                </c:pt>
                <c:pt idx="8">
                  <c:v>-6395</c:v>
                </c:pt>
                <c:pt idx="9">
                  <c:v>-4294</c:v>
                </c:pt>
              </c:numCache>
            </c:numRef>
          </c:val>
        </c:ser>
        <c:ser>
          <c:idx val="1"/>
          <c:order val="1"/>
          <c:tx>
            <c:strRef>
              <c:f>'3.2'!$E$5</c:f>
              <c:strCache>
                <c:ptCount val="1"/>
                <c:pt idx="0">
                  <c:v>Mujeres</c:v>
                </c:pt>
              </c:strCache>
            </c:strRef>
          </c:tx>
          <c:spPr>
            <a:solidFill>
              <a:srgbClr val="00B0F0"/>
            </a:solidFill>
            <a:ln>
              <a:solidFill>
                <a:schemeClr val="tx1"/>
              </a:solidFill>
            </a:ln>
            <a:effectLst/>
          </c:spPr>
          <c:invertIfNegative val="0"/>
          <c:cat>
            <c:strRef>
              <c:f>'3.2'!$B$7:$B$16</c:f>
              <c:strCache>
                <c:ptCount val="10"/>
                <c:pt idx="0">
                  <c:v>Hasta 19</c:v>
                </c:pt>
                <c:pt idx="1">
                  <c:v>20 a 24</c:v>
                </c:pt>
                <c:pt idx="2">
                  <c:v>25 a 29</c:v>
                </c:pt>
                <c:pt idx="3">
                  <c:v>30 a 34</c:v>
                </c:pt>
                <c:pt idx="4">
                  <c:v>35 a 39</c:v>
                </c:pt>
                <c:pt idx="5">
                  <c:v>40 a 44</c:v>
                </c:pt>
                <c:pt idx="6">
                  <c:v>45 a 49</c:v>
                </c:pt>
                <c:pt idx="7">
                  <c:v>50 a 54</c:v>
                </c:pt>
                <c:pt idx="8">
                  <c:v>55 a 59</c:v>
                </c:pt>
                <c:pt idx="9">
                  <c:v>60 y más</c:v>
                </c:pt>
              </c:strCache>
            </c:strRef>
          </c:cat>
          <c:val>
            <c:numRef>
              <c:f>'3.2'!$I$7:$I$16</c:f>
              <c:numCache>
                <c:formatCode>#,##0</c:formatCode>
                <c:ptCount val="10"/>
                <c:pt idx="0">
                  <c:v>26</c:v>
                </c:pt>
                <c:pt idx="1">
                  <c:v>1645</c:v>
                </c:pt>
                <c:pt idx="2">
                  <c:v>5036</c:v>
                </c:pt>
                <c:pt idx="3">
                  <c:v>6027</c:v>
                </c:pt>
                <c:pt idx="4">
                  <c:v>5610</c:v>
                </c:pt>
                <c:pt idx="5">
                  <c:v>4830</c:v>
                </c:pt>
                <c:pt idx="6">
                  <c:v>5153</c:v>
                </c:pt>
                <c:pt idx="7">
                  <c:v>3586</c:v>
                </c:pt>
                <c:pt idx="8">
                  <c:v>2688</c:v>
                </c:pt>
                <c:pt idx="9">
                  <c:v>255</c:v>
                </c:pt>
              </c:numCache>
            </c:numRef>
          </c:val>
        </c:ser>
        <c:dLbls>
          <c:showLegendKey val="0"/>
          <c:showVal val="0"/>
          <c:showCatName val="0"/>
          <c:showSerName val="0"/>
          <c:showPercent val="0"/>
          <c:showBubbleSize val="0"/>
        </c:dLbls>
        <c:gapWidth val="25"/>
        <c:overlap val="100"/>
        <c:axId val="456974976"/>
        <c:axId val="456975536"/>
      </c:barChart>
      <c:catAx>
        <c:axId val="456974976"/>
        <c:scaling>
          <c:orientation val="minMax"/>
        </c:scaling>
        <c:delete val="0"/>
        <c:axPos val="l"/>
        <c:title>
          <c:tx>
            <c:rich>
              <a:bodyPr rot="-540000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 Grupos de edad</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456975536"/>
        <c:crosses val="autoZero"/>
        <c:auto val="1"/>
        <c:lblAlgn val="ctr"/>
        <c:lblOffset val="100"/>
        <c:tickLblSkip val="1"/>
        <c:noMultiLvlLbl val="0"/>
      </c:catAx>
      <c:valAx>
        <c:axId val="456975536"/>
        <c:scaling>
          <c:orientation val="minMax"/>
          <c:max val="12000"/>
          <c:min val="-12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s-A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Beneficios</a:t>
                </a:r>
              </a:p>
            </c:rich>
          </c:tx>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456974976"/>
        <c:crosses val="autoZero"/>
        <c:crossBetween val="between"/>
        <c:majorUnit val="3000"/>
      </c:valAx>
      <c:spPr>
        <a:noFill/>
        <a:ln>
          <a:noFill/>
        </a:ln>
        <a:effectLst/>
      </c:spPr>
    </c:plotArea>
    <c:legend>
      <c:legendPos val="t"/>
      <c:layout>
        <c:manualLayout>
          <c:xMode val="edge"/>
          <c:yMode val="edge"/>
          <c:x val="0.80938135711748604"/>
          <c:y val="8.2559339525283798E-2"/>
          <c:w val="0.13576692913385799"/>
          <c:h val="0.17285910468621801"/>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62000844331"/>
          <c:y val="6.9416290176842699E-2"/>
          <c:w val="0.79093487025461995"/>
          <c:h val="0.74291671745366195"/>
        </c:manualLayout>
      </c:layout>
      <c:barChart>
        <c:barDir val="col"/>
        <c:grouping val="stacked"/>
        <c:varyColors val="0"/>
        <c:ser>
          <c:idx val="0"/>
          <c:order val="0"/>
          <c:tx>
            <c:v>Demora en el pago hasta 12 meses</c:v>
          </c:tx>
          <c:spPr>
            <a:solidFill>
              <a:srgbClr val="0070C0"/>
            </a:solidFill>
            <a:ln>
              <a:solidFill>
                <a:schemeClr val="tx1"/>
              </a:solidFill>
            </a:ln>
            <a:effectLst/>
          </c:spPr>
          <c:invertIfNegative val="0"/>
          <c:cat>
            <c:numLit>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Lit>
          </c:cat>
          <c:val>
            <c:numLit>
              <c:formatCode>General</c:formatCode>
              <c:ptCount val="25"/>
              <c:pt idx="0">
                <c:v>1291858.83333333</c:v>
              </c:pt>
              <c:pt idx="1">
                <c:v>1176929.91666667</c:v>
              </c:pt>
              <c:pt idx="2">
                <c:v>1052453.91666667</c:v>
              </c:pt>
              <c:pt idx="3">
                <c:v>909954.16666666674</c:v>
              </c:pt>
              <c:pt idx="4">
                <c:v>774073.83333333337</c:v>
              </c:pt>
              <c:pt idx="5">
                <c:v>512090.25</c:v>
              </c:pt>
              <c:pt idx="6">
                <c:v>444798.83333333337</c:v>
              </c:pt>
              <c:pt idx="7">
                <c:v>361116.25</c:v>
              </c:pt>
              <c:pt idx="8">
                <c:v>261929.41666666669</c:v>
              </c:pt>
              <c:pt idx="9">
                <c:v>288386.66666666669</c:v>
              </c:pt>
              <c:pt idx="10">
                <c:v>329894.66666666663</c:v>
              </c:pt>
              <c:pt idx="11">
                <c:v>346171.16666666669</c:v>
              </c:pt>
              <c:pt idx="12">
                <c:v>367315</c:v>
              </c:pt>
              <c:pt idx="13">
                <c:v>388262.75</c:v>
              </c:pt>
              <c:pt idx="14">
                <c:v>419278.5</c:v>
              </c:pt>
              <c:pt idx="15">
                <c:v>425386.16666666669</c:v>
              </c:pt>
              <c:pt idx="16">
                <c:v>439174.91666666669</c:v>
              </c:pt>
              <c:pt idx="17">
                <c:v>456554.08333333331</c:v>
              </c:pt>
              <c:pt idx="18">
                <c:v>477824.16666666669</c:v>
              </c:pt>
              <c:pt idx="19">
                <c:v>508183.41666666669</c:v>
              </c:pt>
              <c:pt idx="20">
                <c:v>509562.08333333331</c:v>
              </c:pt>
              <c:pt idx="21">
                <c:v>513525.5</c:v>
              </c:pt>
              <c:pt idx="22">
                <c:v>530183.75</c:v>
              </c:pt>
              <c:pt idx="23">
                <c:v>533458.75</c:v>
              </c:pt>
              <c:pt idx="24">
                <c:v>540097</c:v>
              </c:pt>
            </c:numLit>
          </c:val>
        </c:ser>
        <c:ser>
          <c:idx val="1"/>
          <c:order val="1"/>
          <c:tx>
            <c:v>Demora en el pago más de 12 meses</c:v>
          </c:tx>
          <c:spPr>
            <a:solidFill>
              <a:srgbClr val="00B0F0"/>
            </a:solidFill>
            <a:ln>
              <a:solidFill>
                <a:schemeClr val="tx1"/>
              </a:solidFill>
            </a:ln>
            <a:effectLst/>
          </c:spPr>
          <c:invertIfNegative val="0"/>
          <c:cat>
            <c:numLit>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Lit>
          </c:cat>
          <c:val>
            <c:numLit>
              <c:formatCode>General</c:formatCode>
              <c:ptCount val="25"/>
              <c:pt idx="0">
                <c:v>664986.3333333336</c:v>
              </c:pt>
              <c:pt idx="1">
                <c:v>611156.33333333337</c:v>
              </c:pt>
              <c:pt idx="2">
                <c:v>502552.83333333331</c:v>
              </c:pt>
              <c:pt idx="3">
                <c:v>436389.83333333337</c:v>
              </c:pt>
              <c:pt idx="4">
                <c:v>368044.08333333337</c:v>
              </c:pt>
              <c:pt idx="5">
                <c:v>279759.83333333337</c:v>
              </c:pt>
              <c:pt idx="6">
                <c:v>199874.25000000009</c:v>
              </c:pt>
              <c:pt idx="7">
                <c:v>149889.66666666669</c:v>
              </c:pt>
              <c:pt idx="8">
                <c:v>126373.9166666666</c:v>
              </c:pt>
              <c:pt idx="9">
                <c:v>92805.833333333314</c:v>
              </c:pt>
              <c:pt idx="10">
                <c:v>70978.25</c:v>
              </c:pt>
              <c:pt idx="11">
                <c:v>100154.0833333333</c:v>
              </c:pt>
              <c:pt idx="12">
                <c:v>88011.833333333314</c:v>
              </c:pt>
              <c:pt idx="13">
                <c:v>62089.916666666693</c:v>
              </c:pt>
              <c:pt idx="14">
                <c:v>52484.083333333307</c:v>
              </c:pt>
              <c:pt idx="15">
                <c:v>52789.583333333307</c:v>
              </c:pt>
              <c:pt idx="16">
                <c:v>48295.666666666621</c:v>
              </c:pt>
              <c:pt idx="17">
                <c:v>46717</c:v>
              </c:pt>
              <c:pt idx="18">
                <c:v>47082.833333333307</c:v>
              </c:pt>
              <c:pt idx="19">
                <c:v>42756.166666666679</c:v>
              </c:pt>
              <c:pt idx="20">
                <c:v>36443.083333333307</c:v>
              </c:pt>
              <c:pt idx="21">
                <c:v>35502.333333333372</c:v>
              </c:pt>
              <c:pt idx="22">
                <c:v>36692.583333333372</c:v>
              </c:pt>
              <c:pt idx="23">
                <c:v>27764.25</c:v>
              </c:pt>
              <c:pt idx="24">
                <c:v>7952.1666666666297</c:v>
              </c:pt>
            </c:numLit>
          </c:val>
        </c:ser>
        <c:dLbls>
          <c:showLegendKey val="0"/>
          <c:showVal val="0"/>
          <c:showCatName val="0"/>
          <c:showSerName val="0"/>
          <c:showPercent val="0"/>
          <c:showBubbleSize val="0"/>
        </c:dLbls>
        <c:gapWidth val="25"/>
        <c:overlap val="100"/>
        <c:axId val="343508032"/>
        <c:axId val="343508592"/>
      </c:barChart>
      <c:catAx>
        <c:axId val="343508032"/>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 devengado</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3508592"/>
        <c:crosses val="autoZero"/>
        <c:auto val="1"/>
        <c:lblAlgn val="ctr"/>
        <c:lblOffset val="100"/>
        <c:noMultiLvlLbl val="0"/>
      </c:catAx>
      <c:valAx>
        <c:axId val="343508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Aportantes</a:t>
                </a:r>
              </a:p>
            </c:rich>
          </c:tx>
          <c:layout>
            <c:manualLayout>
              <c:xMode val="edge"/>
              <c:yMode val="edge"/>
              <c:x val="8.8804105672358E-3"/>
              <c:y val="0.191859534799529"/>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3508032"/>
        <c:crosses val="autoZero"/>
        <c:crossBetween val="between"/>
      </c:valAx>
      <c:spPr>
        <a:noFill/>
        <a:ln>
          <a:noFill/>
        </a:ln>
        <a:effectLst/>
      </c:spPr>
    </c:plotArea>
    <c:legend>
      <c:legendPos val="t"/>
      <c:layout>
        <c:manualLayout>
          <c:xMode val="edge"/>
          <c:yMode val="edge"/>
          <c:x val="0.55528623355070295"/>
          <c:y val="7.3833650104081799E-2"/>
          <c:w val="0.40526341423816897"/>
          <c:h val="0.16617105620418099"/>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816850213311"/>
          <c:y val="7.3787897255877102E-2"/>
          <c:w val="0.79093487025461995"/>
          <c:h val="0.74291671745366195"/>
        </c:manualLayout>
      </c:layout>
      <c:barChart>
        <c:barDir val="col"/>
        <c:grouping val="stacked"/>
        <c:varyColors val="0"/>
        <c:ser>
          <c:idx val="0"/>
          <c:order val="0"/>
          <c:tx>
            <c:strRef>
              <c:f>'1.1.1.b Gráficos'!$S$6</c:f>
              <c:strCache>
                <c:ptCount val="1"/>
                <c:pt idx="0">
                  <c:v>Demora en el pago hasta 12 meses</c:v>
                </c:pt>
              </c:strCache>
            </c:strRef>
          </c:tx>
          <c:spPr>
            <a:solidFill>
              <a:srgbClr val="0070C0"/>
            </a:solidFill>
            <a:ln>
              <a:solidFill>
                <a:schemeClr val="tx1"/>
              </a:solidFill>
            </a:ln>
            <a:effectLst/>
          </c:spPr>
          <c:invertIfNegative val="0"/>
          <c:cat>
            <c:numRef>
              <c:f>'1.1.1.b Gráficos'!$Q$12:$Q$31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'1.1.1.b Gráficos'!$S$12:$S$31</c:f>
              <c:numCache>
                <c:formatCode>#,##0</c:formatCode>
                <c:ptCount val="20"/>
                <c:pt idx="0">
                  <c:v>28465</c:v>
                </c:pt>
                <c:pt idx="1">
                  <c:v>31000</c:v>
                </c:pt>
                <c:pt idx="2">
                  <c:v>35164</c:v>
                </c:pt>
                <c:pt idx="3">
                  <c:v>39436</c:v>
                </c:pt>
                <c:pt idx="4">
                  <c:v>40985</c:v>
                </c:pt>
                <c:pt idx="5">
                  <c:v>52173</c:v>
                </c:pt>
                <c:pt idx="6">
                  <c:v>69014</c:v>
                </c:pt>
                <c:pt idx="7">
                  <c:v>136491</c:v>
                </c:pt>
                <c:pt idx="8">
                  <c:v>196333</c:v>
                </c:pt>
                <c:pt idx="9">
                  <c:v>233988</c:v>
                </c:pt>
                <c:pt idx="10">
                  <c:v>266314</c:v>
                </c:pt>
                <c:pt idx="11">
                  <c:v>311966</c:v>
                </c:pt>
                <c:pt idx="12">
                  <c:v>320020</c:v>
                </c:pt>
                <c:pt idx="13">
                  <c:v>334590</c:v>
                </c:pt>
                <c:pt idx="14">
                  <c:v>383539</c:v>
                </c:pt>
                <c:pt idx="15">
                  <c:v>409108</c:v>
                </c:pt>
                <c:pt idx="16">
                  <c:v>397219</c:v>
                </c:pt>
                <c:pt idx="17">
                  <c:v>404439</c:v>
                </c:pt>
                <c:pt idx="18">
                  <c:v>417002</c:v>
                </c:pt>
                <c:pt idx="19">
                  <c:v>430684</c:v>
                </c:pt>
              </c:numCache>
            </c:numRef>
          </c:val>
        </c:ser>
        <c:ser>
          <c:idx val="1"/>
          <c:order val="1"/>
          <c:tx>
            <c:strRef>
              <c:f>'1.1.1.b Gráficos'!$T$6</c:f>
              <c:strCache>
                <c:ptCount val="1"/>
                <c:pt idx="0">
                  <c:v>Demora en el pago más de 12 meses</c:v>
                </c:pt>
              </c:strCache>
            </c:strRef>
          </c:tx>
          <c:spPr>
            <a:solidFill>
              <a:srgbClr val="00B0F0"/>
            </a:solidFill>
            <a:ln>
              <a:solidFill>
                <a:schemeClr val="tx1"/>
              </a:solidFill>
            </a:ln>
            <a:effectLst/>
          </c:spPr>
          <c:invertIfNegative val="0"/>
          <c:cat>
            <c:numRef>
              <c:f>'1.1.1.b Gráficos'!$Q$12:$Q$31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'1.1.1.b Gráficos'!$T$12:$T$31</c:f>
              <c:numCache>
                <c:formatCode>_ * #,##0_ ;_ * \-#,##0_ ;_ * "-"??_ ;_ @_ </c:formatCode>
                <c:ptCount val="20"/>
                <c:pt idx="0">
                  <c:v>29982</c:v>
                </c:pt>
                <c:pt idx="1">
                  <c:v>150114</c:v>
                </c:pt>
                <c:pt idx="2">
                  <c:v>184316</c:v>
                </c:pt>
                <c:pt idx="3">
                  <c:v>136191</c:v>
                </c:pt>
                <c:pt idx="4">
                  <c:v>90093</c:v>
                </c:pt>
                <c:pt idx="5">
                  <c:v>41411</c:v>
                </c:pt>
                <c:pt idx="6">
                  <c:v>38838</c:v>
                </c:pt>
                <c:pt idx="7">
                  <c:v>65955</c:v>
                </c:pt>
                <c:pt idx="8">
                  <c:v>80339</c:v>
                </c:pt>
                <c:pt idx="9">
                  <c:v>86254</c:v>
                </c:pt>
                <c:pt idx="10">
                  <c:v>85821</c:v>
                </c:pt>
                <c:pt idx="11">
                  <c:v>62488</c:v>
                </c:pt>
                <c:pt idx="12">
                  <c:v>48687</c:v>
                </c:pt>
                <c:pt idx="13">
                  <c:v>32787</c:v>
                </c:pt>
                <c:pt idx="14">
                  <c:v>14624</c:v>
                </c:pt>
                <c:pt idx="15">
                  <c:v>8344</c:v>
                </c:pt>
                <c:pt idx="16">
                  <c:v>10323</c:v>
                </c:pt>
                <c:pt idx="17">
                  <c:v>9560</c:v>
                </c:pt>
                <c:pt idx="18">
                  <c:v>7065</c:v>
                </c:pt>
                <c:pt idx="19">
                  <c:v>2398</c:v>
                </c:pt>
              </c:numCache>
            </c:numRef>
          </c:val>
        </c:ser>
        <c:dLbls>
          <c:showLegendKey val="0"/>
          <c:showVal val="0"/>
          <c:showCatName val="0"/>
          <c:showSerName val="0"/>
          <c:showPercent val="0"/>
          <c:showBubbleSize val="0"/>
        </c:dLbls>
        <c:gapWidth val="25"/>
        <c:overlap val="100"/>
        <c:axId val="344352400"/>
        <c:axId val="344352960"/>
      </c:barChart>
      <c:catAx>
        <c:axId val="344352400"/>
        <c:scaling>
          <c:orientation val="minMax"/>
        </c:scaling>
        <c:delete val="0"/>
        <c:axPos val="b"/>
        <c:title>
          <c:tx>
            <c:rich>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Año devengado</a:t>
                </a:r>
              </a:p>
            </c:rich>
          </c:tx>
          <c:overlay val="0"/>
          <c:spPr>
            <a:noFill/>
            <a:ln>
              <a:noFill/>
            </a:ln>
            <a:effectLst/>
          </c:sp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352960"/>
        <c:crosses val="autoZero"/>
        <c:auto val="1"/>
        <c:lblAlgn val="ctr"/>
        <c:lblOffset val="100"/>
        <c:noMultiLvlLbl val="0"/>
      </c:catAx>
      <c:valAx>
        <c:axId val="3443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AR"/>
                  <a:t>Aportantes</a:t>
                </a:r>
              </a:p>
            </c:rich>
          </c:tx>
          <c:layout>
            <c:manualLayout>
              <c:xMode val="edge"/>
              <c:yMode val="edge"/>
              <c:x val="8.8804105672358E-3"/>
              <c:y val="0.191859534799529"/>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crossAx val="344352400"/>
        <c:crosses val="autoZero"/>
        <c:crossBetween val="between"/>
      </c:valAx>
      <c:spPr>
        <a:noFill/>
        <a:ln>
          <a:noFill/>
        </a:ln>
        <a:effectLst/>
      </c:spPr>
    </c:plotArea>
    <c:legend>
      <c:legendPos val="t"/>
      <c:layout>
        <c:manualLayout>
          <c:xMode val="edge"/>
          <c:yMode val="edge"/>
          <c:x val="0.17269745920935101"/>
          <c:y val="7.8431372549019607E-2"/>
          <c:w val="0.377772005303461"/>
          <c:h val="0.170768757353607"/>
        </c:manualLayout>
      </c:layout>
      <c:overlay val="0"/>
      <c:spPr>
        <a:solidFill>
          <a:schemeClr val="bg1"/>
        </a:solidFill>
        <a:ln>
          <a:solidFill>
            <a:srgbClr val="00B0F0"/>
          </a:solidFill>
        </a:ln>
        <a:effectLst/>
      </c:spPr>
      <c:txPr>
        <a:bodyPr rot="0" spcFirstLastPara="1" vertOverflow="ellipsis" vert="horz" wrap="square" anchor="ctr" anchorCtr="1"/>
        <a:lstStyle/>
        <a:p>
          <a:pPr>
            <a:defRPr lang="es-A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A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A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4" Type="http://schemas.openxmlformats.org/officeDocument/2006/relationships/chart" Target="../charts/chart5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 Id="rId9"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5" Type="http://schemas.openxmlformats.org/officeDocument/2006/relationships/chart" Target="../charts/chart33.xml"/><Relationship Id="rId4" Type="http://schemas.openxmlformats.org/officeDocument/2006/relationships/chart" Target="../charts/chart32.xml"/><Relationship Id="rId9" Type="http://schemas.openxmlformats.org/officeDocument/2006/relationships/chart" Target="../charts/chart37.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chart" Target="../charts/chart40.xml"/><Relationship Id="rId7" Type="http://schemas.openxmlformats.org/officeDocument/2006/relationships/chart" Target="../charts/chart44.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 Id="rId9"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 Id="rId9" Type="http://schemas.openxmlformats.org/officeDocument/2006/relationships/chart" Target="../charts/chart5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252841</xdr:colOff>
      <xdr:row>62</xdr:row>
      <xdr:rowOff>19050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0841" cy="10058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xdr:row>
      <xdr:rowOff>0</xdr:rowOff>
    </xdr:from>
    <xdr:to>
      <xdr:col>6</xdr:col>
      <xdr:colOff>0</xdr:colOff>
      <xdr:row>15</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xdr:row>
      <xdr:rowOff>0</xdr:rowOff>
    </xdr:from>
    <xdr:to>
      <xdr:col>12</xdr:col>
      <xdr:colOff>0</xdr:colOff>
      <xdr:row>15</xdr:row>
      <xdr:rowOff>0</xdr:rowOff>
    </xdr:to>
    <xdr:graphicFrame macro="">
      <xdr:nvGraphicFramePr>
        <xdr:cNvPr id="3"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xdr:row>
      <xdr:rowOff>0</xdr:rowOff>
    </xdr:from>
    <xdr:to>
      <xdr:col>18</xdr:col>
      <xdr:colOff>0</xdr:colOff>
      <xdr:row>15</xdr:row>
      <xdr:rowOff>0</xdr:rowOff>
    </xdr:to>
    <xdr:graphicFrame macro="">
      <xdr:nvGraphicFramePr>
        <xdr:cNvPr id="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18</xdr:row>
      <xdr:rowOff>0</xdr:rowOff>
    </xdr:from>
    <xdr:to>
      <xdr:col>15</xdr:col>
      <xdr:colOff>0</xdr:colOff>
      <xdr:row>38</xdr:row>
      <xdr:rowOff>0</xdr:rowOff>
    </xdr:to>
    <xdr:graphicFrame macro="">
      <xdr:nvGraphicFramePr>
        <xdr:cNvPr id="6"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112058</xdr:colOff>
      <xdr:row>28</xdr:row>
      <xdr:rowOff>145677</xdr:rowOff>
    </xdr:from>
    <xdr:to>
      <xdr:col>10</xdr:col>
      <xdr:colOff>67234</xdr:colOff>
      <xdr:row>52</xdr:row>
      <xdr:rowOff>739588</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2.xml><?xml version="1.0" encoding="utf-8"?>
<xdr:wsDr xmlns:xdr="http://schemas.openxmlformats.org/drawingml/2006/spreadsheetDrawing" xmlns:a="http://schemas.openxmlformats.org/drawingml/2006/main">
  <xdr:twoCellAnchor>
    <xdr:from>
      <xdr:col>1</xdr:col>
      <xdr:colOff>179293</xdr:colOff>
      <xdr:row>29</xdr:row>
      <xdr:rowOff>134473</xdr:rowOff>
    </xdr:from>
    <xdr:to>
      <xdr:col>10</xdr:col>
      <xdr:colOff>134470</xdr:colOff>
      <xdr:row>52</xdr:row>
      <xdr:rowOff>526678</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3.xml><?xml version="1.0" encoding="utf-8"?>
<xdr:wsDr xmlns:xdr="http://schemas.openxmlformats.org/drawingml/2006/spreadsheetDrawing" xmlns:a="http://schemas.openxmlformats.org/drawingml/2006/main">
  <xdr:twoCellAnchor>
    <xdr:from>
      <xdr:col>1</xdr:col>
      <xdr:colOff>112059</xdr:colOff>
      <xdr:row>29</xdr:row>
      <xdr:rowOff>112060</xdr:rowOff>
    </xdr:from>
    <xdr:to>
      <xdr:col>10</xdr:col>
      <xdr:colOff>33617</xdr:colOff>
      <xdr:row>52</xdr:row>
      <xdr:rowOff>504265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0</xdr:colOff>
      <xdr:row>2</xdr:row>
      <xdr:rowOff>0</xdr:rowOff>
    </xdr:to>
    <xdr:sp macro="" textlink="">
      <xdr:nvSpPr>
        <xdr:cNvPr id="166979" name="Line 1"/>
        <xdr:cNvSpPr>
          <a:spLocks noChangeShapeType="1"/>
        </xdr:cNvSpPr>
      </xdr:nvSpPr>
      <xdr:spPr bwMode="auto">
        <a:xfrm>
          <a:off x="914400" y="822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26</xdr:row>
      <xdr:rowOff>0</xdr:rowOff>
    </xdr:from>
    <xdr:to>
      <xdr:col>5</xdr:col>
      <xdr:colOff>0</xdr:colOff>
      <xdr:row>45</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27</xdr:row>
      <xdr:rowOff>0</xdr:rowOff>
    </xdr:from>
    <xdr:to>
      <xdr:col>5</xdr:col>
      <xdr:colOff>0</xdr:colOff>
      <xdr:row>46</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21</xdr:row>
      <xdr:rowOff>161924</xdr:rowOff>
    </xdr:from>
    <xdr:to>
      <xdr:col>4</xdr:col>
      <xdr:colOff>1047749</xdr:colOff>
      <xdr:row>38</xdr:row>
      <xdr:rowOff>161924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27</xdr:row>
      <xdr:rowOff>33618</xdr:rowOff>
    </xdr:from>
    <xdr:to>
      <xdr:col>4</xdr:col>
      <xdr:colOff>1187823</xdr:colOff>
      <xdr:row>49</xdr:row>
      <xdr:rowOff>145677</xdr:rowOff>
    </xdr:to>
    <xdr:graphicFrame macro="">
      <xdr:nvGraphicFramePr>
        <xdr:cNvPr id="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513522</xdr:colOff>
      <xdr:row>30</xdr:row>
      <xdr:rowOff>165006</xdr:rowOff>
    </xdr:from>
    <xdr:to>
      <xdr:col>9</xdr:col>
      <xdr:colOff>414130</xdr:colOff>
      <xdr:row>52</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35</xdr:row>
      <xdr:rowOff>25172</xdr:rowOff>
    </xdr:from>
    <xdr:to>
      <xdr:col>11</xdr:col>
      <xdr:colOff>19050</xdr:colOff>
      <xdr:row>59</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64</xdr:row>
      <xdr:rowOff>0</xdr:rowOff>
    </xdr:from>
    <xdr:to>
      <xdr:col>11</xdr:col>
      <xdr:colOff>19050</xdr:colOff>
      <xdr:row>88</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5</xdr:row>
      <xdr:rowOff>161925</xdr:rowOff>
    </xdr:from>
    <xdr:to>
      <xdr:col>13</xdr:col>
      <xdr:colOff>0</xdr:colOff>
      <xdr:row>23</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161925</xdr:rowOff>
    </xdr:from>
    <xdr:to>
      <xdr:col>6</xdr:col>
      <xdr:colOff>0</xdr:colOff>
      <xdr:row>23</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28</xdr:row>
      <xdr:rowOff>161925</xdr:rowOff>
    </xdr:from>
    <xdr:to>
      <xdr:col>13</xdr:col>
      <xdr:colOff>0</xdr:colOff>
      <xdr:row>46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29</xdr:row>
      <xdr:rowOff>0</xdr:rowOff>
    </xdr:from>
    <xdr:to>
      <xdr:col>6</xdr:col>
      <xdr:colOff>0</xdr:colOff>
      <xdr:row>46</xdr:row>
      <xdr:rowOff>9525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5</xdr:row>
      <xdr:rowOff>161925</xdr:rowOff>
    </xdr:from>
    <xdr:to>
      <xdr:col>13</xdr:col>
      <xdr:colOff>0</xdr:colOff>
      <xdr:row>23</xdr:row>
      <xdr:rowOff>0</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8965</xdr:colOff>
      <xdr:row>5</xdr:row>
      <xdr:rowOff>135031</xdr:rowOff>
    </xdr:from>
    <xdr:to>
      <xdr:col>6</xdr:col>
      <xdr:colOff>8965</xdr:colOff>
      <xdr:row>22</xdr:row>
      <xdr:rowOff>143435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28</xdr:row>
      <xdr:rowOff>161925</xdr:rowOff>
    </xdr:from>
    <xdr:to>
      <xdr:col>13</xdr:col>
      <xdr:colOff>0</xdr:colOff>
      <xdr:row>46</xdr:row>
      <xdr:rowOff>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29</xdr:row>
      <xdr:rowOff>0</xdr:rowOff>
    </xdr:from>
    <xdr:to>
      <xdr:col>6</xdr:col>
      <xdr:colOff>0</xdr:colOff>
      <xdr:row>46</xdr:row>
      <xdr:rowOff>9525</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5</xdr:row>
      <xdr:rowOff>161925</xdr:rowOff>
    </xdr:from>
    <xdr:to>
      <xdr:col>13</xdr:col>
      <xdr:colOff>0</xdr:colOff>
      <xdr:row>23</xdr:row>
      <xdr:rowOff>0</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5</xdr:row>
      <xdr:rowOff>161925</xdr:rowOff>
    </xdr:from>
    <xdr:to>
      <xdr:col>6</xdr:col>
      <xdr:colOff>0</xdr:colOff>
      <xdr:row>23</xdr:row>
      <xdr:rowOff>0</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28</xdr:row>
      <xdr:rowOff>161925</xdr:rowOff>
    </xdr:from>
    <xdr:to>
      <xdr:col>13</xdr:col>
      <xdr:colOff>0</xdr:colOff>
      <xdr:row>46</xdr:row>
      <xdr:rowOff>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29</xdr:row>
      <xdr:rowOff>0</xdr:rowOff>
    </xdr:from>
    <xdr:to>
      <xdr:col>6</xdr:col>
      <xdr:colOff>0</xdr:colOff>
      <xdr:row>46</xdr:row>
      <xdr:rowOff>9525</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5</xdr:row>
      <xdr:rowOff>161925</xdr:rowOff>
    </xdr:from>
    <xdr:to>
      <xdr:col>13</xdr:col>
      <xdr:colOff>0</xdr:colOff>
      <xdr:row>23</xdr:row>
      <xdr:rowOff>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8965</xdr:colOff>
      <xdr:row>5</xdr:row>
      <xdr:rowOff>135031</xdr:rowOff>
    </xdr:from>
    <xdr:to>
      <xdr:col>6</xdr:col>
      <xdr:colOff>8965</xdr:colOff>
      <xdr:row>22</xdr:row>
      <xdr:rowOff>143435</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28</xdr:row>
      <xdr:rowOff>161925</xdr:rowOff>
    </xdr:from>
    <xdr:to>
      <xdr:col>13</xdr:col>
      <xdr:colOff>0</xdr:colOff>
      <xdr:row>46</xdr:row>
      <xdr:rowOff>0</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29</xdr:row>
      <xdr:rowOff>0</xdr:rowOff>
    </xdr:from>
    <xdr:to>
      <xdr:col>6</xdr:col>
      <xdr:colOff>0</xdr:colOff>
      <xdr:row>46</xdr:row>
      <xdr:rowOff>9525</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190499</xdr:rowOff>
    </xdr:from>
    <xdr:to>
      <xdr:col>6</xdr:col>
      <xdr:colOff>0</xdr:colOff>
      <xdr:row>52</xdr:row>
      <xdr:rowOff>133350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190499</xdr:rowOff>
    </xdr:from>
    <xdr:to>
      <xdr:col>6</xdr:col>
      <xdr:colOff>0</xdr:colOff>
      <xdr:row>52</xdr:row>
      <xdr:rowOff>133350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15240</xdr:colOff>
      <xdr:row>17</xdr:row>
      <xdr:rowOff>106680</xdr:rowOff>
    </xdr:from>
    <xdr:to>
      <xdr:col>6</xdr:col>
      <xdr:colOff>15240</xdr:colOff>
      <xdr:row>38</xdr:row>
      <xdr:rowOff>106680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18</xdr:row>
      <xdr:rowOff>0</xdr:rowOff>
    </xdr:from>
    <xdr:to>
      <xdr:col>6</xdr:col>
      <xdr:colOff>0</xdr:colOff>
      <xdr:row>39</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22860</xdr:colOff>
      <xdr:row>70</xdr:row>
      <xdr:rowOff>0</xdr:rowOff>
    </xdr:from>
    <xdr:to>
      <xdr:col>7</xdr:col>
      <xdr:colOff>0</xdr:colOff>
      <xdr:row>89</xdr:row>
      <xdr:rowOff>67236</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70</xdr:row>
      <xdr:rowOff>0</xdr:rowOff>
    </xdr:from>
    <xdr:to>
      <xdr:col>15</xdr:col>
      <xdr:colOff>504265</xdr:colOff>
      <xdr:row>89</xdr:row>
      <xdr:rowOff>67236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28</xdr:row>
      <xdr:rowOff>47625</xdr:rowOff>
    </xdr:from>
    <xdr:to>
      <xdr:col>8</xdr:col>
      <xdr:colOff>904874</xdr:colOff>
      <xdr:row>49</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42</xdr:row>
      <xdr:rowOff>0</xdr:rowOff>
    </xdr:from>
    <xdr:to>
      <xdr:col>5</xdr:col>
      <xdr:colOff>95250</xdr:colOff>
      <xdr:row>63</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20</xdr:row>
      <xdr:rowOff>0</xdr:rowOff>
    </xdr:from>
    <xdr:to>
      <xdr:col>6</xdr:col>
      <xdr:colOff>0</xdr:colOff>
      <xdr:row>32</xdr:row>
      <xdr:rowOff>104775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31</xdr:row>
      <xdr:rowOff>11430</xdr:rowOff>
    </xdr:from>
    <xdr:to>
      <xdr:col>9</xdr:col>
      <xdr:colOff>276225</xdr:colOff>
      <xdr:row>51</xdr:row>
      <xdr:rowOff>112394</xdr:rowOff>
    </xdr:to>
    <xdr:graphicFrame macro="">
      <xdr:nvGraphicFramePr>
        <xdr:cNvPr id="14"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1019735</xdr:colOff>
      <xdr:row>29</xdr:row>
      <xdr:rowOff>11207</xdr:rowOff>
    </xdr:from>
    <xdr:to>
      <xdr:col>10</xdr:col>
      <xdr:colOff>6723</xdr:colOff>
      <xdr:row>55</xdr:row>
      <xdr:rowOff>123264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42</xdr:row>
      <xdr:rowOff>0</xdr:rowOff>
    </xdr:from>
    <xdr:to>
      <xdr:col>5</xdr:col>
      <xdr:colOff>0</xdr:colOff>
      <xdr:row>65</xdr:row>
      <xdr:rowOff>57150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5</xdr:row>
      <xdr:rowOff>0</xdr:rowOff>
    </xdr:from>
    <xdr:to>
      <xdr:col>12</xdr:col>
      <xdr:colOff>0</xdr:colOff>
      <xdr:row>17</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5</xdr:row>
      <xdr:rowOff>0</xdr:rowOff>
    </xdr:from>
    <xdr:to>
      <xdr:col>18</xdr:col>
      <xdr:colOff>0</xdr:colOff>
      <xdr:row>17</xdr:row>
      <xdr:rowOff>0</xdr:rowOff>
    </xdr:to>
    <xdr:graphicFrame macro="">
      <xdr:nvGraphicFramePr>
        <xdr:cNvPr id="3"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xdr:row>
      <xdr:rowOff>0</xdr:rowOff>
    </xdr:from>
    <xdr:to>
      <xdr:col>6</xdr:col>
      <xdr:colOff>0</xdr:colOff>
      <xdr:row>31</xdr:row>
      <xdr:rowOff>0</xdr:rowOff>
    </xdr:to>
    <xdr:graphicFrame macro="">
      <xdr:nvGraphicFramePr>
        <xdr:cNvPr id="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19</xdr:row>
      <xdr:rowOff>0</xdr:rowOff>
    </xdr:from>
    <xdr:to>
      <xdr:col>12</xdr:col>
      <xdr:colOff>0</xdr:colOff>
      <xdr:row>31</xdr:row>
      <xdr:rowOff>0</xdr:rowOff>
    </xdr:to>
    <xdr:graphicFrame macro="">
      <xdr:nvGraphicFramePr>
        <xdr:cNvPr id="5"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19</xdr:row>
      <xdr:rowOff>0</xdr:rowOff>
    </xdr:from>
    <xdr:to>
      <xdr:col>18</xdr:col>
      <xdr:colOff>0</xdr:colOff>
      <xdr:row>31</xdr:row>
      <xdr:rowOff>0</xdr:rowOff>
    </xdr:to>
    <xdr:graphicFrame macro="">
      <xdr:nvGraphicFramePr>
        <xdr:cNvPr id="6"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xdr:row>
      <xdr:rowOff>0</xdr:rowOff>
    </xdr:from>
    <xdr:to>
      <xdr:col>6</xdr:col>
      <xdr:colOff>0</xdr:colOff>
      <xdr:row>17</xdr:row>
      <xdr:rowOff>0</xdr:rowOff>
    </xdr:to>
    <xdr:graphicFrame macro="">
      <xdr:nvGraphicFramePr>
        <xdr:cNvPr id="7"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33</xdr:row>
      <xdr:rowOff>0</xdr:rowOff>
    </xdr:from>
    <xdr:to>
      <xdr:col>6</xdr:col>
      <xdr:colOff>0</xdr:colOff>
      <xdr:row>45</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33</xdr:row>
      <xdr:rowOff>0</xdr:rowOff>
    </xdr:from>
    <xdr:to>
      <xdr:col>12</xdr:col>
      <xdr:colOff>0</xdr:colOff>
      <xdr:row>45</xdr:row>
      <xdr:rowOff>0</xdr:rowOff>
    </xdr:to>
    <xdr:graphicFrame macro="">
      <xdr:nvGraphicFramePr>
        <xdr:cNvPr id="9"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33</xdr:row>
      <xdr:rowOff>0</xdr:rowOff>
    </xdr:from>
    <xdr:to>
      <xdr:col>18</xdr:col>
      <xdr:colOff>0</xdr:colOff>
      <xdr:row>45</xdr:row>
      <xdr:rowOff>0</xdr:rowOff>
    </xdr:to>
    <xdr:graphicFrame macro="">
      <xdr:nvGraphicFramePr>
        <xdr:cNvPr id="10"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0</xdr:colOff>
      <xdr:row>17</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xdr:row>
      <xdr:rowOff>0</xdr:rowOff>
    </xdr:from>
    <xdr:to>
      <xdr:col>12</xdr:col>
      <xdr:colOff>0</xdr:colOff>
      <xdr:row>17</xdr:row>
      <xdr:rowOff>0</xdr:rowOff>
    </xdr:to>
    <xdr:graphicFrame macro="">
      <xdr:nvGraphicFramePr>
        <xdr:cNvPr id="3"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5</xdr:row>
      <xdr:rowOff>0</xdr:rowOff>
    </xdr:from>
    <xdr:to>
      <xdr:col>18</xdr:col>
      <xdr:colOff>0</xdr:colOff>
      <xdr:row>17</xdr:row>
      <xdr:rowOff>0</xdr:rowOff>
    </xdr:to>
    <xdr:graphicFrame macro="">
      <xdr:nvGraphicFramePr>
        <xdr:cNvPr id="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19</xdr:row>
      <xdr:rowOff>0</xdr:rowOff>
    </xdr:from>
    <xdr:to>
      <xdr:col>6</xdr:col>
      <xdr:colOff>0</xdr:colOff>
      <xdr:row>31</xdr:row>
      <xdr:rowOff>0</xdr:rowOff>
    </xdr:to>
    <xdr:graphicFrame macro="">
      <xdr:nvGraphicFramePr>
        <xdr:cNvPr id="5"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19</xdr:row>
      <xdr:rowOff>0</xdr:rowOff>
    </xdr:from>
    <xdr:to>
      <xdr:col>12</xdr:col>
      <xdr:colOff>0</xdr:colOff>
      <xdr:row>31</xdr:row>
      <xdr:rowOff>0</xdr:rowOff>
    </xdr:to>
    <xdr:graphicFrame macro="">
      <xdr:nvGraphicFramePr>
        <xdr:cNvPr id="6"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19</xdr:row>
      <xdr:rowOff>0</xdr:rowOff>
    </xdr:from>
    <xdr:to>
      <xdr:col>18</xdr:col>
      <xdr:colOff>0</xdr:colOff>
      <xdr:row>31</xdr:row>
      <xdr:rowOff>0</xdr:rowOff>
    </xdr:to>
    <xdr:graphicFrame macro="">
      <xdr:nvGraphicFramePr>
        <xdr:cNvPr id="7"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33</xdr:row>
      <xdr:rowOff>0</xdr:rowOff>
    </xdr:from>
    <xdr:to>
      <xdr:col>12</xdr:col>
      <xdr:colOff>0</xdr:colOff>
      <xdr:row>45</xdr:row>
      <xdr:rowOff>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33</xdr:row>
      <xdr:rowOff>0</xdr:rowOff>
    </xdr:from>
    <xdr:to>
      <xdr:col>18</xdr:col>
      <xdr:colOff>0</xdr:colOff>
      <xdr:row>45</xdr:row>
      <xdr:rowOff>0</xdr:rowOff>
    </xdr:to>
    <xdr:graphicFrame macro="">
      <xdr:nvGraphicFramePr>
        <xdr:cNvPr id="9"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33</xdr:row>
      <xdr:rowOff>0</xdr:rowOff>
    </xdr:from>
    <xdr:to>
      <xdr:col>6</xdr:col>
      <xdr:colOff>0</xdr:colOff>
      <xdr:row>45</xdr:row>
      <xdr:rowOff>0</xdr:rowOff>
    </xdr:to>
    <xdr:graphicFrame macro="">
      <xdr:nvGraphicFramePr>
        <xdr:cNvPr id="10"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0</xdr:colOff>
      <xdr:row>17</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xdr:row>
      <xdr:rowOff>0</xdr:rowOff>
    </xdr:from>
    <xdr:to>
      <xdr:col>12</xdr:col>
      <xdr:colOff>0</xdr:colOff>
      <xdr:row>17</xdr:row>
      <xdr:rowOff>0</xdr:rowOff>
    </xdr:to>
    <xdr:graphicFrame macro="">
      <xdr:nvGraphicFramePr>
        <xdr:cNvPr id="3"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5</xdr:row>
      <xdr:rowOff>0</xdr:rowOff>
    </xdr:from>
    <xdr:to>
      <xdr:col>18</xdr:col>
      <xdr:colOff>0</xdr:colOff>
      <xdr:row>17</xdr:row>
      <xdr:rowOff>0</xdr:rowOff>
    </xdr:to>
    <xdr:graphicFrame macro="">
      <xdr:nvGraphicFramePr>
        <xdr:cNvPr id="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19</xdr:row>
      <xdr:rowOff>0</xdr:rowOff>
    </xdr:from>
    <xdr:to>
      <xdr:col>6</xdr:col>
      <xdr:colOff>0</xdr:colOff>
      <xdr:row>31</xdr:row>
      <xdr:rowOff>0</xdr:rowOff>
    </xdr:to>
    <xdr:graphicFrame macro="">
      <xdr:nvGraphicFramePr>
        <xdr:cNvPr id="5"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19</xdr:row>
      <xdr:rowOff>0</xdr:rowOff>
    </xdr:from>
    <xdr:to>
      <xdr:col>12</xdr:col>
      <xdr:colOff>0</xdr:colOff>
      <xdr:row>31</xdr:row>
      <xdr:rowOff>0</xdr:rowOff>
    </xdr:to>
    <xdr:graphicFrame macro="">
      <xdr:nvGraphicFramePr>
        <xdr:cNvPr id="6"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33</xdr:row>
      <xdr:rowOff>0</xdr:rowOff>
    </xdr:from>
    <xdr:to>
      <xdr:col>6</xdr:col>
      <xdr:colOff>0</xdr:colOff>
      <xdr:row>45</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33</xdr:row>
      <xdr:rowOff>0</xdr:rowOff>
    </xdr:from>
    <xdr:to>
      <xdr:col>12</xdr:col>
      <xdr:colOff>0</xdr:colOff>
      <xdr:row>45</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33</xdr:row>
      <xdr:rowOff>0</xdr:rowOff>
    </xdr:from>
    <xdr:to>
      <xdr:col>18</xdr:col>
      <xdr:colOff>0</xdr:colOff>
      <xdr:row>45</xdr:row>
      <xdr:rowOff>0</xdr:rowOff>
    </xdr:to>
    <xdr:graphicFrame macro="">
      <xdr:nvGraphicFramePr>
        <xdr:cNvPr id="9"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19</xdr:row>
      <xdr:rowOff>0</xdr:rowOff>
    </xdr:from>
    <xdr:to>
      <xdr:col>18</xdr:col>
      <xdr:colOff>0</xdr:colOff>
      <xdr:row>31</xdr:row>
      <xdr:rowOff>0</xdr:rowOff>
    </xdr:to>
    <xdr:graphicFrame macro="">
      <xdr:nvGraphicFramePr>
        <xdr:cNvPr id="10"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0</xdr:colOff>
      <xdr:row>17</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xdr:row>
      <xdr:rowOff>0</xdr:rowOff>
    </xdr:from>
    <xdr:to>
      <xdr:col>12</xdr:col>
      <xdr:colOff>0</xdr:colOff>
      <xdr:row>17</xdr:row>
      <xdr:rowOff>0</xdr:rowOff>
    </xdr:to>
    <xdr:graphicFrame macro="">
      <xdr:nvGraphicFramePr>
        <xdr:cNvPr id="3"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5</xdr:row>
      <xdr:rowOff>0</xdr:rowOff>
    </xdr:from>
    <xdr:to>
      <xdr:col>18</xdr:col>
      <xdr:colOff>0</xdr:colOff>
      <xdr:row>17</xdr:row>
      <xdr:rowOff>0</xdr:rowOff>
    </xdr:to>
    <xdr:graphicFrame macro="">
      <xdr:nvGraphicFramePr>
        <xdr:cNvPr id="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19</xdr:row>
      <xdr:rowOff>0</xdr:rowOff>
    </xdr:from>
    <xdr:to>
      <xdr:col>6</xdr:col>
      <xdr:colOff>0</xdr:colOff>
      <xdr:row>31</xdr:row>
      <xdr:rowOff>0</xdr:rowOff>
    </xdr:to>
    <xdr:graphicFrame macro="">
      <xdr:nvGraphicFramePr>
        <xdr:cNvPr id="5"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19</xdr:row>
      <xdr:rowOff>0</xdr:rowOff>
    </xdr:from>
    <xdr:to>
      <xdr:col>18</xdr:col>
      <xdr:colOff>0</xdr:colOff>
      <xdr:row>31</xdr:row>
      <xdr:rowOff>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33</xdr:row>
      <xdr:rowOff>0</xdr:rowOff>
    </xdr:from>
    <xdr:to>
      <xdr:col>6</xdr:col>
      <xdr:colOff>0</xdr:colOff>
      <xdr:row>45</xdr:row>
      <xdr:rowOff>0</xdr:rowOff>
    </xdr:to>
    <xdr:graphicFrame macro="">
      <xdr:nvGraphicFramePr>
        <xdr:cNvPr id="7"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33</xdr:row>
      <xdr:rowOff>0</xdr:rowOff>
    </xdr:from>
    <xdr:to>
      <xdr:col>12</xdr:col>
      <xdr:colOff>0</xdr:colOff>
      <xdr:row>45</xdr:row>
      <xdr:rowOff>0</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19793</xdr:colOff>
      <xdr:row>33</xdr:row>
      <xdr:rowOff>0</xdr:rowOff>
    </xdr:from>
    <xdr:to>
      <xdr:col>18</xdr:col>
      <xdr:colOff>0</xdr:colOff>
      <xdr:row>45</xdr:row>
      <xdr:rowOff>0</xdr:rowOff>
    </xdr:to>
    <xdr:graphicFrame macro="">
      <xdr:nvGraphicFramePr>
        <xdr:cNvPr id="9"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19</xdr:row>
      <xdr:rowOff>0</xdr:rowOff>
    </xdr:from>
    <xdr:to>
      <xdr:col>12</xdr:col>
      <xdr:colOff>0</xdr:colOff>
      <xdr:row>31</xdr:row>
      <xdr:rowOff>0</xdr:rowOff>
    </xdr:to>
    <xdr:graphicFrame macro="">
      <xdr:nvGraphicFramePr>
        <xdr:cNvPr id="10"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abSelected="1" zoomScaleNormal="100" workbookViewId="0">
      <selection activeCell="K4" sqref="K4"/>
    </sheetView>
  </sheetViews>
  <sheetFormatPr baseColWidth="10" defaultRowHeight="13.2"/>
  <sheetData/>
  <pageMargins left="0.7" right="0.7" top="0.75" bottom="0.75" header="0.3" footer="0.3"/>
  <pageSetup paperSize="9" scale="7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B56"/>
  <sheetViews>
    <sheetView showGridLines="0" topLeftCell="A7" workbookViewId="0">
      <selection activeCell="S37" sqref="S37"/>
    </sheetView>
  </sheetViews>
  <sheetFormatPr baseColWidth="10" defaultColWidth="11.44140625" defaultRowHeight="13.2"/>
  <cols>
    <col min="1" max="1" width="11.6640625" style="15" customWidth="1"/>
    <col min="2" max="2" width="17.109375" style="15" customWidth="1"/>
    <col min="3" max="3" width="3.6640625" style="15" customWidth="1"/>
    <col min="4" max="7" width="13.109375" style="15" customWidth="1"/>
    <col min="8" max="8" width="13.109375" style="17" customWidth="1"/>
    <col min="9" max="12" width="13.109375" style="15" customWidth="1"/>
    <col min="13" max="13" width="3.6640625" style="15" customWidth="1"/>
    <col min="14" max="17" width="13.109375" style="15" customWidth="1"/>
    <col min="18" max="18" width="9.88671875" style="15" customWidth="1"/>
    <col min="19" max="16384" width="11.44140625" style="15"/>
  </cols>
  <sheetData>
    <row r="1" spans="1:28" ht="22.5" customHeight="1" thickBot="1">
      <c r="A1" s="1723" t="s">
        <v>329</v>
      </c>
      <c r="B1" s="1723"/>
      <c r="C1" s="1723"/>
      <c r="D1" s="1723"/>
      <c r="E1" s="1723"/>
      <c r="F1" s="1723"/>
      <c r="G1" s="1723"/>
      <c r="H1" s="1723"/>
      <c r="I1" s="1723"/>
      <c r="J1" s="1723"/>
      <c r="K1" s="1723"/>
      <c r="L1" s="1723"/>
      <c r="M1" s="822"/>
      <c r="N1" s="822"/>
      <c r="O1" s="822"/>
      <c r="P1" s="822"/>
      <c r="Q1" s="822"/>
      <c r="R1" s="1254" t="s">
        <v>1013</v>
      </c>
    </row>
    <row r="2" spans="1:28">
      <c r="A2" s="1731" t="s">
        <v>253</v>
      </c>
      <c r="B2" s="1731"/>
      <c r="C2" s="1731"/>
      <c r="D2" s="1731"/>
      <c r="E2" s="1731"/>
      <c r="F2" s="910"/>
      <c r="G2" s="910"/>
      <c r="H2" s="910"/>
      <c r="I2" s="910"/>
      <c r="J2" s="910"/>
      <c r="K2" s="910"/>
      <c r="L2" s="910"/>
    </row>
    <row r="3" spans="1:28" ht="23.25" customHeight="1">
      <c r="A3" s="1732" t="s">
        <v>314</v>
      </c>
      <c r="B3" s="1732"/>
      <c r="C3" s="1732"/>
      <c r="D3" s="1732"/>
      <c r="E3" s="1732"/>
      <c r="F3" s="1732"/>
      <c r="G3" s="1732"/>
      <c r="H3" s="1732"/>
      <c r="I3" s="1732"/>
      <c r="J3" s="1732"/>
      <c r="K3" s="1732"/>
      <c r="L3" s="1732"/>
      <c r="M3" s="1732"/>
      <c r="N3" s="1732"/>
      <c r="O3" s="1732"/>
      <c r="P3" s="1732"/>
      <c r="Q3" s="1732"/>
    </row>
    <row r="4" spans="1:28" ht="78.75" customHeight="1">
      <c r="A4" s="1733" t="s">
        <v>272</v>
      </c>
      <c r="B4" s="1733"/>
      <c r="C4" s="1733"/>
      <c r="D4" s="1733"/>
      <c r="E4" s="1733"/>
      <c r="F4" s="1733"/>
      <c r="G4" s="1733"/>
      <c r="H4" s="1733"/>
      <c r="I4" s="1733"/>
      <c r="J4" s="1733"/>
      <c r="K4" s="1733"/>
      <c r="L4" s="1733"/>
      <c r="M4" s="1733"/>
      <c r="N4" s="1733"/>
      <c r="O4" s="1733"/>
      <c r="P4" s="1733"/>
      <c r="Q4" s="1733"/>
    </row>
    <row r="5" spans="1:28" ht="13.5" customHeight="1">
      <c r="H5" s="15"/>
      <c r="M5"/>
    </row>
    <row r="6" spans="1:28" ht="9.75" customHeight="1">
      <c r="A6" s="910"/>
      <c r="B6" s="910"/>
      <c r="C6" s="910"/>
      <c r="D6" s="910"/>
      <c r="E6" s="910"/>
      <c r="F6" s="910"/>
      <c r="G6" s="910"/>
      <c r="H6" s="910"/>
      <c r="I6" s="910"/>
      <c r="J6" s="910"/>
      <c r="K6" s="910"/>
      <c r="L6" s="910"/>
      <c r="M6"/>
    </row>
    <row r="7" spans="1:28" ht="18" customHeight="1" thickBot="1">
      <c r="A7" s="1716" t="s">
        <v>330</v>
      </c>
      <c r="B7" s="1724" t="s">
        <v>343</v>
      </c>
      <c r="C7" s="892"/>
      <c r="D7" s="1736" t="s">
        <v>332</v>
      </c>
      <c r="E7" s="1737"/>
      <c r="F7" s="1737"/>
      <c r="G7" s="1737"/>
      <c r="H7" s="1737"/>
      <c r="I7" s="1737"/>
      <c r="J7" s="1737"/>
      <c r="K7" s="1737"/>
      <c r="L7" s="1737"/>
      <c r="M7"/>
      <c r="N7" s="1734" t="s">
        <v>327</v>
      </c>
      <c r="O7" s="1734"/>
      <c r="P7" s="1734"/>
      <c r="Q7" s="1734"/>
    </row>
    <row r="8" spans="1:28" ht="36.75" customHeight="1" thickBot="1">
      <c r="A8" s="1716"/>
      <c r="B8" s="1724"/>
      <c r="C8" s="891"/>
      <c r="D8" s="1738" t="s">
        <v>324</v>
      </c>
      <c r="E8" s="1726" t="s">
        <v>381</v>
      </c>
      <c r="F8" s="1727"/>
      <c r="G8" s="1727"/>
      <c r="H8" s="1728"/>
      <c r="I8" s="1729" t="s">
        <v>333</v>
      </c>
      <c r="J8" s="1730"/>
      <c r="K8" s="1730"/>
      <c r="L8" s="1730"/>
      <c r="M8" s="9"/>
      <c r="N8" s="1735"/>
      <c r="O8" s="1735"/>
      <c r="P8" s="1735"/>
      <c r="Q8" s="1735"/>
    </row>
    <row r="9" spans="1:28" ht="59.1" customHeight="1" thickBot="1">
      <c r="A9" s="1717"/>
      <c r="B9" s="1725"/>
      <c r="C9" s="909"/>
      <c r="D9" s="1739"/>
      <c r="E9" s="1256" t="s">
        <v>325</v>
      </c>
      <c r="F9" s="1256" t="s">
        <v>326</v>
      </c>
      <c r="G9" s="1256" t="s">
        <v>1158</v>
      </c>
      <c r="H9" s="1257" t="s">
        <v>331</v>
      </c>
      <c r="I9" s="920" t="s">
        <v>325</v>
      </c>
      <c r="J9" s="920" t="s">
        <v>326</v>
      </c>
      <c r="K9" s="920" t="s">
        <v>1158</v>
      </c>
      <c r="L9" s="921" t="s">
        <v>334</v>
      </c>
      <c r="M9"/>
      <c r="N9" s="1258" t="s">
        <v>328</v>
      </c>
      <c r="O9" s="1258" t="s">
        <v>326</v>
      </c>
      <c r="P9" s="1258" t="s">
        <v>1158</v>
      </c>
      <c r="Q9" s="1259" t="s">
        <v>331</v>
      </c>
    </row>
    <row r="10" spans="1:28">
      <c r="A10" s="916">
        <v>1994</v>
      </c>
      <c r="B10" s="1288">
        <v>5528342</v>
      </c>
      <c r="C10" s="1293"/>
      <c r="D10" s="1288">
        <v>4863356</v>
      </c>
      <c r="E10" s="1289">
        <v>3641901</v>
      </c>
      <c r="F10" s="1289">
        <v>0</v>
      </c>
      <c r="G10" s="1289">
        <v>1280597</v>
      </c>
      <c r="H10" s="1294">
        <v>0</v>
      </c>
      <c r="I10" s="1289">
        <v>16920</v>
      </c>
      <c r="J10" s="1295">
        <v>0</v>
      </c>
      <c r="K10" s="1289">
        <v>11262</v>
      </c>
      <c r="L10" s="1296">
        <v>0</v>
      </c>
      <c r="M10" s="483"/>
      <c r="N10" s="1288">
        <v>664986</v>
      </c>
      <c r="O10" s="1289">
        <v>0</v>
      </c>
      <c r="P10" s="1289">
        <v>664986</v>
      </c>
      <c r="Q10" s="1290">
        <v>0</v>
      </c>
      <c r="R10" s="31"/>
      <c r="S10" s="31"/>
      <c r="T10" s="31"/>
      <c r="U10" s="31"/>
      <c r="V10" s="31"/>
      <c r="W10" s="31"/>
      <c r="X10" s="31"/>
      <c r="Y10" s="31"/>
      <c r="Z10" s="31"/>
      <c r="AA10" s="31"/>
      <c r="AB10" s="31"/>
    </row>
    <row r="11" spans="1:28">
      <c r="A11" s="917">
        <v>1995</v>
      </c>
      <c r="B11" s="1291">
        <v>5269622</v>
      </c>
      <c r="C11" s="1293"/>
      <c r="D11" s="1291">
        <v>4658465</v>
      </c>
      <c r="E11" s="1292">
        <v>3540940</v>
      </c>
      <c r="F11" s="1292">
        <v>0</v>
      </c>
      <c r="G11" s="1292">
        <v>1159702</v>
      </c>
      <c r="H11" s="1297">
        <v>0</v>
      </c>
      <c r="I11" s="1292">
        <v>23969</v>
      </c>
      <c r="J11" s="1298">
        <v>0</v>
      </c>
      <c r="K11" s="1292">
        <v>17228</v>
      </c>
      <c r="L11" s="1290">
        <v>0</v>
      </c>
      <c r="M11" s="128"/>
      <c r="N11" s="1291">
        <v>611156</v>
      </c>
      <c r="O11" s="1292">
        <v>0</v>
      </c>
      <c r="P11" s="1292">
        <v>611156</v>
      </c>
      <c r="Q11" s="1290">
        <v>0</v>
      </c>
      <c r="R11" s="31"/>
      <c r="S11" s="31"/>
      <c r="T11" s="31"/>
      <c r="U11" s="31"/>
      <c r="V11" s="31"/>
      <c r="W11" s="31"/>
      <c r="X11" s="31"/>
      <c r="Y11" s="31"/>
      <c r="Z11" s="31"/>
    </row>
    <row r="12" spans="1:28">
      <c r="A12" s="917">
        <v>1996</v>
      </c>
      <c r="B12" s="1291">
        <v>5175057</v>
      </c>
      <c r="C12" s="1293"/>
      <c r="D12" s="1291">
        <v>4672504</v>
      </c>
      <c r="E12" s="1292">
        <v>3664685</v>
      </c>
      <c r="F12" s="1292">
        <v>0</v>
      </c>
      <c r="G12" s="1292">
        <v>1039750</v>
      </c>
      <c r="H12" s="1297">
        <v>0</v>
      </c>
      <c r="I12" s="1292">
        <v>34364</v>
      </c>
      <c r="J12" s="1298">
        <v>0</v>
      </c>
      <c r="K12" s="1292">
        <v>12704</v>
      </c>
      <c r="L12" s="1290">
        <v>0</v>
      </c>
      <c r="M12" s="128"/>
      <c r="N12" s="1291">
        <v>502553</v>
      </c>
      <c r="O12" s="1292">
        <v>0</v>
      </c>
      <c r="P12" s="1292">
        <v>502553</v>
      </c>
      <c r="Q12" s="1290">
        <v>0</v>
      </c>
      <c r="R12" s="31"/>
      <c r="S12" s="31"/>
      <c r="T12" s="31"/>
      <c r="U12" s="31"/>
      <c r="V12" s="31"/>
      <c r="W12" s="31"/>
      <c r="X12" s="31"/>
      <c r="Y12" s="31"/>
      <c r="Z12" s="31"/>
    </row>
    <row r="13" spans="1:28">
      <c r="A13" s="917">
        <v>1997</v>
      </c>
      <c r="B13" s="1291">
        <v>5332669</v>
      </c>
      <c r="C13" s="1293"/>
      <c r="D13" s="1291">
        <v>4896279</v>
      </c>
      <c r="E13" s="1292">
        <v>4018784</v>
      </c>
      <c r="F13" s="1292">
        <v>0</v>
      </c>
      <c r="G13" s="1292">
        <v>898376</v>
      </c>
      <c r="H13" s="1297">
        <v>0</v>
      </c>
      <c r="I13" s="1292">
        <v>37506</v>
      </c>
      <c r="J13" s="1298">
        <v>0</v>
      </c>
      <c r="K13" s="1292">
        <v>11579</v>
      </c>
      <c r="L13" s="1290">
        <v>0</v>
      </c>
      <c r="M13" s="128"/>
      <c r="N13" s="1291">
        <v>436390</v>
      </c>
      <c r="O13" s="1292">
        <v>0</v>
      </c>
      <c r="P13" s="1292">
        <v>436390</v>
      </c>
      <c r="Q13" s="1290">
        <v>0</v>
      </c>
      <c r="R13" s="31"/>
      <c r="S13" s="31"/>
      <c r="T13" s="31"/>
      <c r="U13" s="31"/>
      <c r="V13" s="31"/>
      <c r="W13" s="31"/>
      <c r="X13" s="31"/>
      <c r="Y13" s="31"/>
      <c r="Z13" s="31"/>
    </row>
    <row r="14" spans="1:28">
      <c r="A14" s="917">
        <v>1998</v>
      </c>
      <c r="B14" s="1291">
        <v>5449597</v>
      </c>
      <c r="C14" s="1293"/>
      <c r="D14" s="1291">
        <v>5081553</v>
      </c>
      <c r="E14" s="1292">
        <v>4252602</v>
      </c>
      <c r="F14" s="1292">
        <v>0</v>
      </c>
      <c r="G14" s="1292">
        <v>762621</v>
      </c>
      <c r="H14" s="1297">
        <v>505107</v>
      </c>
      <c r="I14" s="1292">
        <v>37850</v>
      </c>
      <c r="J14" s="1299">
        <v>0</v>
      </c>
      <c r="K14" s="1292">
        <v>11452</v>
      </c>
      <c r="L14" s="1290">
        <v>7927</v>
      </c>
      <c r="M14" s="800"/>
      <c r="N14" s="1291">
        <v>368044</v>
      </c>
      <c r="O14" s="1292">
        <v>0</v>
      </c>
      <c r="P14" s="1292">
        <v>368044</v>
      </c>
      <c r="Q14" s="1290">
        <v>0</v>
      </c>
      <c r="R14" s="31"/>
      <c r="S14" s="31"/>
      <c r="T14" s="31"/>
      <c r="U14" s="31"/>
      <c r="V14" s="31"/>
      <c r="W14" s="31"/>
      <c r="X14" s="31"/>
      <c r="Y14" s="31"/>
      <c r="Z14" s="31"/>
    </row>
    <row r="15" spans="1:28">
      <c r="A15" s="917">
        <v>1999</v>
      </c>
      <c r="B15" s="1291">
        <v>5673552</v>
      </c>
      <c r="C15" s="1293"/>
      <c r="D15" s="1291">
        <v>5339526</v>
      </c>
      <c r="E15" s="1292">
        <v>4374279</v>
      </c>
      <c r="F15" s="1292">
        <v>28465</v>
      </c>
      <c r="G15" s="1292">
        <v>503097</v>
      </c>
      <c r="H15" s="1297">
        <v>487529</v>
      </c>
      <c r="I15" s="1292">
        <v>35680</v>
      </c>
      <c r="J15" s="1292">
        <v>73</v>
      </c>
      <c r="K15" s="1292">
        <v>8994</v>
      </c>
      <c r="L15" s="1290">
        <v>8198</v>
      </c>
      <c r="M15" s="800"/>
      <c r="N15" s="1291">
        <v>334025</v>
      </c>
      <c r="O15" s="1292">
        <v>29982</v>
      </c>
      <c r="P15" s="1292">
        <v>279760</v>
      </c>
      <c r="Q15" s="1290">
        <v>24284</v>
      </c>
      <c r="R15" s="31"/>
      <c r="S15" s="31"/>
      <c r="T15" s="31"/>
      <c r="U15" s="31"/>
      <c r="V15" s="31"/>
      <c r="W15" s="31"/>
      <c r="X15" s="31"/>
      <c r="Y15" s="31"/>
      <c r="Z15" s="31"/>
    </row>
    <row r="16" spans="1:28">
      <c r="A16" s="917">
        <v>2000</v>
      </c>
      <c r="B16" s="1291">
        <v>5663404</v>
      </c>
      <c r="C16" s="1293"/>
      <c r="D16" s="1291">
        <v>5272030</v>
      </c>
      <c r="E16" s="1292">
        <v>4373920</v>
      </c>
      <c r="F16" s="1292">
        <v>31000</v>
      </c>
      <c r="G16" s="1292">
        <v>435653</v>
      </c>
      <c r="H16" s="1297">
        <v>453348</v>
      </c>
      <c r="I16" s="1292">
        <v>33999</v>
      </c>
      <c r="J16" s="1292">
        <v>116</v>
      </c>
      <c r="K16" s="1292">
        <v>9146</v>
      </c>
      <c r="L16" s="1290">
        <v>8824</v>
      </c>
      <c r="M16" s="800"/>
      <c r="N16" s="1291">
        <v>391374</v>
      </c>
      <c r="O16" s="1292">
        <v>150114</v>
      </c>
      <c r="P16" s="1292">
        <v>199874</v>
      </c>
      <c r="Q16" s="1290">
        <v>41386</v>
      </c>
      <c r="R16" s="31"/>
      <c r="S16" s="31"/>
      <c r="T16" s="31"/>
      <c r="U16" s="31"/>
      <c r="V16" s="31"/>
      <c r="W16" s="31"/>
      <c r="X16" s="31"/>
      <c r="Y16" s="31"/>
      <c r="Z16" s="31"/>
    </row>
    <row r="17" spans="1:26">
      <c r="A17" s="917">
        <v>2001</v>
      </c>
      <c r="B17" s="1291">
        <v>5497931</v>
      </c>
      <c r="C17" s="1293"/>
      <c r="D17" s="1291">
        <v>5100601</v>
      </c>
      <c r="E17" s="1292">
        <v>4327414</v>
      </c>
      <c r="F17" s="1292">
        <v>35164</v>
      </c>
      <c r="G17" s="1292">
        <v>352093</v>
      </c>
      <c r="H17" s="1297">
        <v>395569</v>
      </c>
      <c r="I17" s="1292">
        <v>33330</v>
      </c>
      <c r="J17" s="1292">
        <v>131</v>
      </c>
      <c r="K17" s="1292">
        <v>9023</v>
      </c>
      <c r="L17" s="1290">
        <v>9129</v>
      </c>
      <c r="M17" s="800"/>
      <c r="N17" s="1291">
        <v>397330</v>
      </c>
      <c r="O17" s="1292">
        <v>184316</v>
      </c>
      <c r="P17" s="1292">
        <v>149890</v>
      </c>
      <c r="Q17" s="1290">
        <v>63125</v>
      </c>
      <c r="R17" s="31"/>
      <c r="S17" s="31"/>
      <c r="T17" s="31"/>
      <c r="U17" s="31"/>
      <c r="V17" s="31"/>
      <c r="W17" s="31"/>
      <c r="X17" s="31"/>
      <c r="Y17" s="31"/>
      <c r="Z17" s="31"/>
    </row>
    <row r="18" spans="1:26">
      <c r="A18" s="917">
        <v>2002</v>
      </c>
      <c r="B18" s="1291">
        <v>4886666</v>
      </c>
      <c r="C18" s="1293"/>
      <c r="D18" s="1291">
        <v>4528152</v>
      </c>
      <c r="E18" s="1292">
        <v>3944651</v>
      </c>
      <c r="F18" s="1292">
        <v>39436</v>
      </c>
      <c r="G18" s="1292">
        <v>253754</v>
      </c>
      <c r="H18" s="1297">
        <v>285397</v>
      </c>
      <c r="I18" s="1292">
        <v>30566</v>
      </c>
      <c r="J18" s="1292">
        <v>164</v>
      </c>
      <c r="K18" s="1292">
        <v>8175</v>
      </c>
      <c r="L18" s="1290">
        <v>8257</v>
      </c>
      <c r="M18" s="800"/>
      <c r="N18" s="1291">
        <v>358514</v>
      </c>
      <c r="O18" s="1292">
        <v>136191</v>
      </c>
      <c r="P18" s="1292">
        <v>126374</v>
      </c>
      <c r="Q18" s="1290">
        <v>95949</v>
      </c>
      <c r="R18" s="31"/>
      <c r="S18" s="31"/>
      <c r="T18" s="31"/>
      <c r="U18" s="31"/>
      <c r="V18" s="31"/>
      <c r="W18" s="31"/>
      <c r="X18" s="31"/>
      <c r="Y18" s="31"/>
      <c r="Z18" s="31"/>
    </row>
    <row r="19" spans="1:26">
      <c r="A19" s="917">
        <v>2003</v>
      </c>
      <c r="B19" s="1291">
        <v>5099698</v>
      </c>
      <c r="C19" s="1293"/>
      <c r="D19" s="1291">
        <v>4833204</v>
      </c>
      <c r="E19" s="1292">
        <v>4154815</v>
      </c>
      <c r="F19" s="1292">
        <v>40985</v>
      </c>
      <c r="G19" s="1292">
        <v>278328</v>
      </c>
      <c r="H19" s="1297">
        <v>355413</v>
      </c>
      <c r="I19" s="1292">
        <v>32768</v>
      </c>
      <c r="J19" s="1292">
        <v>165</v>
      </c>
      <c r="K19" s="1292">
        <v>10059</v>
      </c>
      <c r="L19" s="1290">
        <v>10406</v>
      </c>
      <c r="M19" s="800"/>
      <c r="N19" s="1291">
        <v>266494</v>
      </c>
      <c r="O19" s="1292">
        <v>90093</v>
      </c>
      <c r="P19" s="1292">
        <v>92806</v>
      </c>
      <c r="Q19" s="1290">
        <v>83595</v>
      </c>
      <c r="R19" s="31"/>
      <c r="S19" s="31"/>
      <c r="T19" s="31"/>
      <c r="U19" s="31"/>
      <c r="V19" s="31"/>
      <c r="W19" s="31"/>
      <c r="X19" s="31"/>
      <c r="Y19" s="31"/>
      <c r="Z19" s="31"/>
    </row>
    <row r="20" spans="1:26">
      <c r="A20" s="917">
        <v>2004</v>
      </c>
      <c r="B20" s="1291">
        <v>5697751</v>
      </c>
      <c r="C20" s="1293"/>
      <c r="D20" s="1291">
        <v>5526967</v>
      </c>
      <c r="E20" s="1292">
        <v>4591537</v>
      </c>
      <c r="F20" s="1292">
        <v>52173</v>
      </c>
      <c r="G20" s="1292">
        <v>318128</v>
      </c>
      <c r="H20" s="1297">
        <v>560731</v>
      </c>
      <c r="I20" s="1292">
        <v>34162</v>
      </c>
      <c r="J20" s="1292">
        <v>188</v>
      </c>
      <c r="K20" s="1292">
        <v>11767</v>
      </c>
      <c r="L20" s="1290">
        <v>15199</v>
      </c>
      <c r="M20" s="800"/>
      <c r="N20" s="1291">
        <v>170785</v>
      </c>
      <c r="O20" s="1292">
        <v>41411</v>
      </c>
      <c r="P20" s="1292">
        <v>70978</v>
      </c>
      <c r="Q20" s="1290">
        <v>58395</v>
      </c>
      <c r="R20" s="31"/>
      <c r="S20" s="31"/>
      <c r="T20" s="31"/>
      <c r="U20" s="31"/>
      <c r="V20" s="31"/>
      <c r="W20" s="31"/>
      <c r="X20" s="31"/>
      <c r="Y20" s="31"/>
      <c r="Z20" s="31"/>
    </row>
    <row r="21" spans="1:26">
      <c r="A21" s="917">
        <v>2005</v>
      </c>
      <c r="B21" s="1291">
        <v>6453915</v>
      </c>
      <c r="C21" s="1293"/>
      <c r="D21" s="1291">
        <v>6182064</v>
      </c>
      <c r="E21" s="1292">
        <v>5073225</v>
      </c>
      <c r="F21" s="1292">
        <v>69014</v>
      </c>
      <c r="G21" s="1292">
        <v>332715</v>
      </c>
      <c r="H21" s="1297">
        <v>693083</v>
      </c>
      <c r="I21" s="1292">
        <v>35340</v>
      </c>
      <c r="J21" s="1292">
        <v>221</v>
      </c>
      <c r="K21" s="1292">
        <v>13457</v>
      </c>
      <c r="L21" s="1290">
        <v>19757</v>
      </c>
      <c r="M21" s="800"/>
      <c r="N21" s="1291">
        <v>271852</v>
      </c>
      <c r="O21" s="1292">
        <v>38838</v>
      </c>
      <c r="P21" s="1292">
        <v>100154</v>
      </c>
      <c r="Q21" s="1290">
        <v>132860</v>
      </c>
      <c r="R21" s="31"/>
      <c r="S21" s="31"/>
      <c r="T21" s="31"/>
      <c r="U21" s="31"/>
      <c r="V21" s="31"/>
      <c r="W21" s="31"/>
      <c r="X21" s="31"/>
      <c r="Y21" s="31"/>
      <c r="Z21" s="31"/>
    </row>
    <row r="22" spans="1:26">
      <c r="A22" s="917">
        <v>2006</v>
      </c>
      <c r="B22" s="1291">
        <v>7124084</v>
      </c>
      <c r="C22" s="1293"/>
      <c r="D22" s="1291">
        <v>6804581</v>
      </c>
      <c r="E22" s="1292">
        <v>5520372</v>
      </c>
      <c r="F22" s="1292">
        <v>136491</v>
      </c>
      <c r="G22" s="1292">
        <v>351225</v>
      </c>
      <c r="H22" s="1297">
        <v>779212</v>
      </c>
      <c r="I22" s="1292">
        <v>38536</v>
      </c>
      <c r="J22" s="1292">
        <v>538</v>
      </c>
      <c r="K22" s="1292">
        <v>16090</v>
      </c>
      <c r="L22" s="1290">
        <v>24947</v>
      </c>
      <c r="M22" s="800"/>
      <c r="N22" s="1291">
        <v>319502</v>
      </c>
      <c r="O22" s="1292">
        <v>65955</v>
      </c>
      <c r="P22" s="1292">
        <v>88012</v>
      </c>
      <c r="Q22" s="1290">
        <v>165535</v>
      </c>
      <c r="R22" s="31"/>
      <c r="S22" s="31"/>
      <c r="T22" s="31"/>
      <c r="U22" s="31"/>
      <c r="V22" s="31"/>
      <c r="W22" s="31"/>
      <c r="X22" s="31"/>
      <c r="Y22" s="31"/>
      <c r="Z22" s="31"/>
    </row>
    <row r="23" spans="1:26">
      <c r="A23" s="917">
        <v>2007</v>
      </c>
      <c r="B23" s="1291">
        <v>7760559</v>
      </c>
      <c r="C23" s="1293"/>
      <c r="D23" s="1291">
        <v>7434978</v>
      </c>
      <c r="E23" s="1292">
        <v>5959490</v>
      </c>
      <c r="F23" s="1292">
        <v>196333</v>
      </c>
      <c r="G23" s="1292">
        <v>366463</v>
      </c>
      <c r="H23" s="1297">
        <v>880347</v>
      </c>
      <c r="I23" s="1292">
        <v>43352</v>
      </c>
      <c r="J23" s="1292">
        <v>1873</v>
      </c>
      <c r="K23" s="1292">
        <v>21800</v>
      </c>
      <c r="L23" s="1290">
        <v>38096</v>
      </c>
      <c r="M23" s="800"/>
      <c r="N23" s="1291">
        <v>325580.99999999988</v>
      </c>
      <c r="O23" s="1292">
        <v>80339</v>
      </c>
      <c r="P23" s="1292">
        <v>62090</v>
      </c>
      <c r="Q23" s="1290">
        <v>183152</v>
      </c>
      <c r="R23" s="31"/>
      <c r="S23" s="31"/>
      <c r="T23" s="31"/>
      <c r="U23" s="31"/>
      <c r="V23" s="31"/>
      <c r="W23" s="31"/>
      <c r="X23" s="31"/>
      <c r="Y23" s="31"/>
      <c r="Z23" s="31"/>
    </row>
    <row r="24" spans="1:26">
      <c r="A24" s="917">
        <v>2008</v>
      </c>
      <c r="B24" s="1291">
        <v>8219560</v>
      </c>
      <c r="C24" s="1293"/>
      <c r="D24" s="1291">
        <v>7950794</v>
      </c>
      <c r="E24" s="1292">
        <v>6290932</v>
      </c>
      <c r="F24" s="1292">
        <v>233988</v>
      </c>
      <c r="G24" s="1292">
        <v>390378</v>
      </c>
      <c r="H24" s="1297">
        <v>983296</v>
      </c>
      <c r="I24" s="1292">
        <v>50458</v>
      </c>
      <c r="J24" s="1292">
        <v>3408</v>
      </c>
      <c r="K24" s="1292">
        <v>28901</v>
      </c>
      <c r="L24" s="1290">
        <v>53435</v>
      </c>
      <c r="M24" s="800"/>
      <c r="N24" s="1291">
        <v>268766</v>
      </c>
      <c r="O24" s="1292">
        <v>86254</v>
      </c>
      <c r="P24" s="1292">
        <v>52484</v>
      </c>
      <c r="Q24" s="1290">
        <v>130028</v>
      </c>
      <c r="R24" s="31"/>
      <c r="S24" s="31"/>
      <c r="T24" s="31"/>
      <c r="U24" s="31"/>
      <c r="V24" s="31"/>
      <c r="W24" s="31"/>
      <c r="X24" s="31"/>
      <c r="Y24" s="31"/>
      <c r="Z24" s="31"/>
    </row>
    <row r="25" spans="1:26">
      <c r="A25" s="917">
        <v>2009</v>
      </c>
      <c r="B25" s="1291">
        <v>8351920</v>
      </c>
      <c r="C25" s="1293"/>
      <c r="D25" s="1291">
        <v>8080231</v>
      </c>
      <c r="E25" s="1292">
        <v>6299594</v>
      </c>
      <c r="F25" s="1292">
        <v>266314</v>
      </c>
      <c r="G25" s="1292">
        <v>391865</v>
      </c>
      <c r="H25" s="1297">
        <v>1049283</v>
      </c>
      <c r="I25" s="1292">
        <v>57405</v>
      </c>
      <c r="J25" s="1292">
        <v>4414</v>
      </c>
      <c r="K25" s="1292">
        <v>33521</v>
      </c>
      <c r="L25" s="1290">
        <v>65780</v>
      </c>
      <c r="M25" s="800"/>
      <c r="N25" s="1291">
        <v>271689</v>
      </c>
      <c r="O25" s="1292">
        <v>85821</v>
      </c>
      <c r="P25" s="1292">
        <v>52790</v>
      </c>
      <c r="Q25" s="1290">
        <v>133079</v>
      </c>
      <c r="R25" s="31"/>
      <c r="S25" s="31"/>
      <c r="T25" s="31"/>
      <c r="U25" s="31"/>
      <c r="V25" s="31"/>
      <c r="W25" s="31"/>
      <c r="X25" s="31"/>
      <c r="Y25" s="31"/>
      <c r="Z25" s="31"/>
    </row>
    <row r="26" spans="1:26">
      <c r="A26" s="917">
        <v>2010</v>
      </c>
      <c r="B26" s="1291">
        <v>8615395</v>
      </c>
      <c r="C26" s="1293"/>
      <c r="D26" s="1291">
        <v>8392649</v>
      </c>
      <c r="E26" s="1292">
        <v>6481971</v>
      </c>
      <c r="F26" s="1292">
        <v>311966</v>
      </c>
      <c r="G26" s="1292">
        <v>400879</v>
      </c>
      <c r="H26" s="1297">
        <v>1106493</v>
      </c>
      <c r="I26" s="1292">
        <v>62102</v>
      </c>
      <c r="J26" s="1292">
        <v>5593</v>
      </c>
      <c r="K26" s="1292">
        <v>38296</v>
      </c>
      <c r="L26" s="1290">
        <v>72985</v>
      </c>
      <c r="M26" s="800"/>
      <c r="N26" s="1291">
        <v>222747</v>
      </c>
      <c r="O26" s="1292">
        <v>62488</v>
      </c>
      <c r="P26" s="1292">
        <v>48296</v>
      </c>
      <c r="Q26" s="1290">
        <v>111963</v>
      </c>
      <c r="R26" s="31"/>
      <c r="S26" s="31"/>
      <c r="T26" s="31"/>
      <c r="U26" s="31"/>
      <c r="V26" s="31"/>
      <c r="W26" s="31"/>
      <c r="X26" s="31"/>
      <c r="Y26" s="31"/>
      <c r="Z26" s="31"/>
    </row>
    <row r="27" spans="1:26">
      <c r="A27" s="917">
        <v>2011</v>
      </c>
      <c r="B27" s="1291">
        <v>9042791</v>
      </c>
      <c r="C27" s="1293"/>
      <c r="D27" s="1291">
        <v>8848097</v>
      </c>
      <c r="E27" s="1292">
        <v>6767547</v>
      </c>
      <c r="F27" s="1292">
        <v>320020</v>
      </c>
      <c r="G27" s="1292">
        <v>414327</v>
      </c>
      <c r="H27" s="1297">
        <v>1249749</v>
      </c>
      <c r="I27" s="1292">
        <v>65506</v>
      </c>
      <c r="J27" s="1292">
        <v>5841</v>
      </c>
      <c r="K27" s="1292">
        <v>42227</v>
      </c>
      <c r="L27" s="1290">
        <v>80808</v>
      </c>
      <c r="M27" s="800"/>
      <c r="N27" s="1291">
        <v>194694</v>
      </c>
      <c r="O27" s="1292">
        <v>48687</v>
      </c>
      <c r="P27" s="1292">
        <v>46717</v>
      </c>
      <c r="Q27" s="1290">
        <v>99290</v>
      </c>
      <c r="R27" s="31"/>
      <c r="S27" s="31"/>
      <c r="T27" s="31"/>
      <c r="U27" s="31"/>
      <c r="V27" s="31"/>
      <c r="W27" s="31"/>
      <c r="X27" s="31"/>
      <c r="Y27" s="31"/>
      <c r="Z27" s="31"/>
    </row>
    <row r="28" spans="1:26">
      <c r="A28" s="917">
        <v>2012</v>
      </c>
      <c r="B28" s="1291">
        <v>9264040</v>
      </c>
      <c r="C28" s="1293"/>
      <c r="D28" s="1291">
        <v>9086638</v>
      </c>
      <c r="E28" s="1292">
        <v>6856189</v>
      </c>
      <c r="F28" s="1292">
        <v>334590</v>
      </c>
      <c r="G28" s="1292">
        <v>430821</v>
      </c>
      <c r="H28" s="1297">
        <v>1355405</v>
      </c>
      <c r="I28" s="1292">
        <v>67826</v>
      </c>
      <c r="J28" s="1292">
        <v>6327</v>
      </c>
      <c r="K28" s="1292">
        <v>47003</v>
      </c>
      <c r="L28" s="1290">
        <v>91323</v>
      </c>
      <c r="M28" s="800"/>
      <c r="N28" s="1291">
        <v>177402</v>
      </c>
      <c r="O28" s="1292">
        <v>32787</v>
      </c>
      <c r="P28" s="1292">
        <v>47083</v>
      </c>
      <c r="Q28" s="1290">
        <v>97532</v>
      </c>
      <c r="R28" s="31"/>
      <c r="S28" s="31"/>
      <c r="T28" s="31"/>
      <c r="U28" s="31"/>
      <c r="V28" s="31"/>
      <c r="W28" s="31"/>
      <c r="X28" s="31"/>
      <c r="Y28" s="31"/>
      <c r="Z28" s="31"/>
    </row>
    <row r="29" spans="1:26">
      <c r="A29" s="917">
        <v>2013</v>
      </c>
      <c r="B29" s="1291">
        <v>9493887</v>
      </c>
      <c r="C29" s="1293"/>
      <c r="D29" s="1291">
        <v>9344816</v>
      </c>
      <c r="E29" s="1292">
        <v>6917345</v>
      </c>
      <c r="F29" s="1292">
        <v>383539</v>
      </c>
      <c r="G29" s="1292">
        <v>456227</v>
      </c>
      <c r="H29" s="1297">
        <v>1466247</v>
      </c>
      <c r="I29" s="1292">
        <v>69475</v>
      </c>
      <c r="J29" s="1292">
        <v>9154</v>
      </c>
      <c r="K29" s="1292">
        <v>51956</v>
      </c>
      <c r="L29" s="1290">
        <v>99744</v>
      </c>
      <c r="M29" s="800"/>
      <c r="N29" s="1291">
        <v>149070</v>
      </c>
      <c r="O29" s="1292">
        <v>14624</v>
      </c>
      <c r="P29" s="1292">
        <v>42756</v>
      </c>
      <c r="Q29" s="1290">
        <v>91690</v>
      </c>
      <c r="R29" s="31"/>
      <c r="S29" s="31"/>
      <c r="T29" s="31"/>
      <c r="U29" s="31"/>
      <c r="V29" s="31"/>
      <c r="W29" s="31"/>
      <c r="X29" s="31"/>
      <c r="Y29" s="31"/>
      <c r="Z29" s="31"/>
    </row>
    <row r="30" spans="1:26">
      <c r="A30" s="917">
        <v>2014</v>
      </c>
      <c r="B30" s="1291">
        <v>9677953</v>
      </c>
      <c r="C30" s="1293"/>
      <c r="D30" s="1291">
        <v>9558097</v>
      </c>
      <c r="E30" s="1292">
        <v>6930487</v>
      </c>
      <c r="F30" s="1292">
        <v>409108</v>
      </c>
      <c r="G30" s="1292">
        <v>454458</v>
      </c>
      <c r="H30" s="1297">
        <v>1625965</v>
      </c>
      <c r="I30" s="1292">
        <v>73606</v>
      </c>
      <c r="J30" s="1292">
        <v>11700</v>
      </c>
      <c r="K30" s="1292">
        <v>55104</v>
      </c>
      <c r="L30" s="1290">
        <v>112168</v>
      </c>
      <c r="M30" s="800"/>
      <c r="N30" s="1291">
        <v>119856</v>
      </c>
      <c r="O30" s="1292">
        <v>8344</v>
      </c>
      <c r="P30" s="1292">
        <v>36443</v>
      </c>
      <c r="Q30" s="1290">
        <v>75069</v>
      </c>
      <c r="R30" s="31"/>
      <c r="S30" s="31"/>
      <c r="T30" s="31"/>
      <c r="U30" s="31"/>
      <c r="V30" s="31"/>
      <c r="W30" s="31"/>
      <c r="X30" s="31"/>
      <c r="Y30" s="31"/>
      <c r="Z30" s="31"/>
    </row>
    <row r="31" spans="1:26">
      <c r="A31" s="917">
        <v>2015</v>
      </c>
      <c r="B31" s="1291">
        <v>9825614</v>
      </c>
      <c r="C31" s="1293"/>
      <c r="D31" s="1291">
        <v>9710091</v>
      </c>
      <c r="E31" s="1292">
        <v>7061673</v>
      </c>
      <c r="F31" s="1292">
        <v>397219</v>
      </c>
      <c r="G31" s="1292">
        <v>454167</v>
      </c>
      <c r="H31" s="1297">
        <v>1629693</v>
      </c>
      <c r="I31" s="1292">
        <v>77867</v>
      </c>
      <c r="J31" s="1292">
        <v>17276</v>
      </c>
      <c r="K31" s="1292">
        <v>59359</v>
      </c>
      <c r="L31" s="1290">
        <v>133753</v>
      </c>
      <c r="M31" s="800"/>
      <c r="N31" s="1291">
        <v>115523</v>
      </c>
      <c r="O31" s="1292">
        <v>10323</v>
      </c>
      <c r="P31" s="1292">
        <v>35502</v>
      </c>
      <c r="Q31" s="1290">
        <v>69697</v>
      </c>
      <c r="R31" s="31"/>
      <c r="S31" s="31"/>
      <c r="T31" s="31"/>
      <c r="U31" s="31"/>
      <c r="V31" s="31"/>
      <c r="W31" s="31"/>
      <c r="X31" s="31"/>
      <c r="Y31" s="31"/>
      <c r="Z31" s="31"/>
    </row>
    <row r="32" spans="1:26">
      <c r="A32" s="917">
        <v>2016</v>
      </c>
      <c r="B32" s="1291">
        <v>9869123</v>
      </c>
      <c r="C32" s="1293"/>
      <c r="D32" s="1291">
        <v>9759139</v>
      </c>
      <c r="E32" s="1292">
        <v>7030942</v>
      </c>
      <c r="F32" s="1292">
        <v>404439</v>
      </c>
      <c r="G32" s="1292">
        <v>464162</v>
      </c>
      <c r="H32" s="1297">
        <v>1668923</v>
      </c>
      <c r="I32" s="1292">
        <v>80086</v>
      </c>
      <c r="J32" s="1292">
        <v>20921</v>
      </c>
      <c r="K32" s="1292">
        <v>66022</v>
      </c>
      <c r="L32" s="1290">
        <v>150233</v>
      </c>
      <c r="M32" s="800"/>
      <c r="N32" s="1291">
        <v>109984</v>
      </c>
      <c r="O32" s="1292">
        <v>9560</v>
      </c>
      <c r="P32" s="1292">
        <v>36693</v>
      </c>
      <c r="Q32" s="1290">
        <v>63732</v>
      </c>
      <c r="R32" s="31"/>
      <c r="S32" s="31"/>
      <c r="T32" s="31"/>
      <c r="U32" s="31"/>
      <c r="V32" s="31"/>
      <c r="W32" s="31"/>
      <c r="X32" s="31"/>
      <c r="Y32" s="31"/>
      <c r="Z32" s="31"/>
    </row>
    <row r="33" spans="1:26">
      <c r="A33" s="917">
        <v>2017</v>
      </c>
      <c r="B33" s="1291">
        <v>10051893</v>
      </c>
      <c r="C33" s="1293"/>
      <c r="D33" s="1291">
        <v>9965377</v>
      </c>
      <c r="E33" s="1292">
        <v>7075035</v>
      </c>
      <c r="F33" s="1292">
        <v>417002</v>
      </c>
      <c r="G33" s="1292">
        <v>460839</v>
      </c>
      <c r="H33" s="1297">
        <v>1794210</v>
      </c>
      <c r="I33" s="1292">
        <v>85100</v>
      </c>
      <c r="J33" s="1292">
        <v>23794</v>
      </c>
      <c r="K33" s="1292">
        <v>72620</v>
      </c>
      <c r="L33" s="1290">
        <v>161161</v>
      </c>
      <c r="M33" s="800"/>
      <c r="N33" s="1291">
        <v>86516</v>
      </c>
      <c r="O33" s="1292">
        <v>7065</v>
      </c>
      <c r="P33" s="1292">
        <v>27764</v>
      </c>
      <c r="Q33" s="1290">
        <v>51686</v>
      </c>
      <c r="R33" s="31"/>
      <c r="S33" s="31"/>
      <c r="T33" s="31"/>
      <c r="U33" s="31"/>
      <c r="V33" s="31"/>
      <c r="W33" s="31"/>
      <c r="X33" s="31"/>
      <c r="Y33" s="31"/>
      <c r="Z33" s="31"/>
    </row>
    <row r="34" spans="1:26">
      <c r="A34" s="917">
        <v>2018</v>
      </c>
      <c r="B34" s="1291">
        <v>10065524</v>
      </c>
      <c r="C34" s="1293"/>
      <c r="D34" s="1291">
        <v>10035043</v>
      </c>
      <c r="E34" s="1292">
        <v>7074801</v>
      </c>
      <c r="F34" s="1292">
        <v>430684</v>
      </c>
      <c r="G34" s="1292">
        <v>463563</v>
      </c>
      <c r="H34" s="1297">
        <v>1842971</v>
      </c>
      <c r="I34" s="1292">
        <v>83427</v>
      </c>
      <c r="J34" s="1292">
        <v>26093</v>
      </c>
      <c r="K34" s="1292">
        <v>76534</v>
      </c>
      <c r="L34" s="1290">
        <v>160747</v>
      </c>
      <c r="M34" s="800"/>
      <c r="N34" s="1291">
        <v>30481</v>
      </c>
      <c r="O34" s="1292">
        <v>2398</v>
      </c>
      <c r="P34" s="1292">
        <v>7952</v>
      </c>
      <c r="Q34" s="1290">
        <v>20131</v>
      </c>
      <c r="R34" s="31"/>
      <c r="S34" s="31"/>
      <c r="T34" s="31"/>
      <c r="U34" s="31"/>
      <c r="V34" s="31"/>
      <c r="W34" s="31"/>
      <c r="X34" s="31"/>
      <c r="Y34" s="31"/>
      <c r="Z34" s="31"/>
    </row>
    <row r="35" spans="1:26">
      <c r="A35" s="918">
        <v>43466</v>
      </c>
      <c r="B35" s="1291">
        <v>9934828</v>
      </c>
      <c r="C35" s="1293"/>
      <c r="D35" s="1291">
        <v>9934828</v>
      </c>
      <c r="E35" s="1292">
        <v>7004685</v>
      </c>
      <c r="F35" s="1292">
        <v>432486</v>
      </c>
      <c r="G35" s="1292">
        <v>457782</v>
      </c>
      <c r="H35" s="1297">
        <v>1815501</v>
      </c>
      <c r="I35" s="1292">
        <v>81620</v>
      </c>
      <c r="J35" s="1292">
        <v>27096</v>
      </c>
      <c r="K35" s="1292">
        <v>77080</v>
      </c>
      <c r="L35" s="1290">
        <v>159367</v>
      </c>
      <c r="M35" s="800"/>
      <c r="N35" s="1291">
        <v>0</v>
      </c>
      <c r="O35" s="1292">
        <v>0</v>
      </c>
      <c r="P35" s="1292">
        <v>0</v>
      </c>
      <c r="Q35" s="1290">
        <v>0</v>
      </c>
      <c r="R35" s="31"/>
      <c r="S35" s="31"/>
      <c r="T35" s="31"/>
      <c r="U35" s="31"/>
      <c r="V35" s="31"/>
      <c r="W35" s="31"/>
      <c r="X35" s="31"/>
      <c r="Y35" s="31"/>
      <c r="Z35" s="31"/>
    </row>
    <row r="36" spans="1:26">
      <c r="A36" s="918">
        <v>43497</v>
      </c>
      <c r="B36" s="1291">
        <v>9939823</v>
      </c>
      <c r="C36" s="1296"/>
      <c r="D36" s="1300">
        <v>9939823</v>
      </c>
      <c r="E36" s="1292">
        <v>7025799</v>
      </c>
      <c r="F36" s="1292">
        <v>429904</v>
      </c>
      <c r="G36" s="1292">
        <v>452168</v>
      </c>
      <c r="H36" s="1297">
        <v>1807752</v>
      </c>
      <c r="I36" s="1292">
        <v>81477</v>
      </c>
      <c r="J36" s="1292">
        <v>26874</v>
      </c>
      <c r="K36" s="1292">
        <v>76628</v>
      </c>
      <c r="L36" s="1290">
        <v>158277</v>
      </c>
      <c r="M36" s="800"/>
      <c r="N36" s="1291">
        <v>0</v>
      </c>
      <c r="O36" s="1292">
        <v>0</v>
      </c>
      <c r="P36" s="1292">
        <v>0</v>
      </c>
      <c r="Q36" s="1290">
        <v>0</v>
      </c>
      <c r="R36" s="31"/>
      <c r="S36" s="31"/>
      <c r="T36" s="31"/>
      <c r="U36" s="31"/>
      <c r="V36" s="31"/>
      <c r="W36" s="31"/>
      <c r="X36" s="31"/>
      <c r="Y36" s="31"/>
      <c r="Z36" s="31"/>
    </row>
    <row r="37" spans="1:26">
      <c r="A37" s="918">
        <v>43525</v>
      </c>
      <c r="B37" s="1291">
        <v>9920604</v>
      </c>
      <c r="C37" s="1296"/>
      <c r="D37" s="1300">
        <v>9920604</v>
      </c>
      <c r="E37" s="1292">
        <v>7010764</v>
      </c>
      <c r="F37" s="1292">
        <v>429458</v>
      </c>
      <c r="G37" s="1292">
        <v>448701</v>
      </c>
      <c r="H37" s="1297">
        <v>1807741</v>
      </c>
      <c r="I37" s="1292">
        <v>81123</v>
      </c>
      <c r="J37" s="1292">
        <v>26953</v>
      </c>
      <c r="K37" s="1292">
        <v>76551</v>
      </c>
      <c r="L37" s="1290">
        <v>158030</v>
      </c>
      <c r="M37" s="800"/>
      <c r="N37" s="1291">
        <v>0</v>
      </c>
      <c r="O37" s="1292">
        <v>0</v>
      </c>
      <c r="P37" s="1292">
        <v>0</v>
      </c>
      <c r="Q37" s="1290">
        <v>0</v>
      </c>
      <c r="R37" s="31"/>
      <c r="S37" s="31"/>
      <c r="T37" s="31"/>
      <c r="U37" s="31"/>
      <c r="V37" s="31"/>
      <c r="W37" s="31"/>
      <c r="X37" s="31"/>
      <c r="Y37" s="31"/>
      <c r="Z37" s="31"/>
    </row>
    <row r="38" spans="1:26">
      <c r="A38" s="918">
        <v>43556</v>
      </c>
      <c r="B38" s="1291">
        <v>9871475</v>
      </c>
      <c r="C38" s="1301"/>
      <c r="D38" s="1300">
        <v>9871475</v>
      </c>
      <c r="E38" s="1292">
        <v>6966929</v>
      </c>
      <c r="F38" s="1292">
        <v>434472</v>
      </c>
      <c r="G38" s="1292">
        <v>446508</v>
      </c>
      <c r="H38" s="1297">
        <v>1799152</v>
      </c>
      <c r="I38" s="1292">
        <v>80860</v>
      </c>
      <c r="J38" s="1292">
        <v>27420</v>
      </c>
      <c r="K38" s="1292">
        <v>76392</v>
      </c>
      <c r="L38" s="1290">
        <v>156935</v>
      </c>
      <c r="M38" s="800"/>
      <c r="N38" s="1291">
        <v>0</v>
      </c>
      <c r="O38" s="1292">
        <v>0</v>
      </c>
      <c r="P38" s="1292">
        <v>0</v>
      </c>
      <c r="Q38" s="1290">
        <v>0</v>
      </c>
      <c r="R38" s="31"/>
      <c r="S38" s="31"/>
      <c r="T38" s="31"/>
      <c r="U38" s="31"/>
      <c r="V38" s="31"/>
      <c r="W38" s="31"/>
      <c r="X38" s="31"/>
      <c r="Y38" s="31"/>
      <c r="Z38" s="31"/>
    </row>
    <row r="39" spans="1:26">
      <c r="A39" s="918">
        <v>43586</v>
      </c>
      <c r="B39" s="1291">
        <v>9835910</v>
      </c>
      <c r="C39" s="1301"/>
      <c r="D39" s="1300">
        <v>9835910</v>
      </c>
      <c r="E39" s="1292">
        <v>6938032</v>
      </c>
      <c r="F39" s="1292">
        <v>434562</v>
      </c>
      <c r="G39" s="1292">
        <v>442414</v>
      </c>
      <c r="H39" s="1297">
        <v>1794685</v>
      </c>
      <c r="I39" s="1292">
        <v>81206</v>
      </c>
      <c r="J39" s="1292">
        <v>27646</v>
      </c>
      <c r="K39" s="1292">
        <v>76235</v>
      </c>
      <c r="L39" s="1290">
        <v>157076</v>
      </c>
      <c r="M39" s="800"/>
      <c r="N39" s="1291">
        <v>0</v>
      </c>
      <c r="O39" s="1292">
        <v>0</v>
      </c>
      <c r="P39" s="1292">
        <v>0</v>
      </c>
      <c r="Q39" s="1290">
        <v>0</v>
      </c>
      <c r="R39" s="31"/>
      <c r="S39" s="31"/>
      <c r="T39" s="31"/>
      <c r="U39" s="31"/>
      <c r="V39" s="31"/>
      <c r="W39" s="31"/>
      <c r="X39" s="31"/>
      <c r="Y39" s="31"/>
      <c r="Z39" s="31"/>
    </row>
    <row r="40" spans="1:26">
      <c r="A40" s="918">
        <v>43617</v>
      </c>
      <c r="B40" s="1291">
        <v>9842535</v>
      </c>
      <c r="C40" s="1301"/>
      <c r="D40" s="1300">
        <v>9842535</v>
      </c>
      <c r="E40" s="1292">
        <v>6952179</v>
      </c>
      <c r="F40" s="1292">
        <v>427412</v>
      </c>
      <c r="G40" s="1292">
        <v>438994</v>
      </c>
      <c r="H40" s="1297">
        <v>1794183</v>
      </c>
      <c r="I40" s="1292">
        <v>85522</v>
      </c>
      <c r="J40" s="1292">
        <v>27304</v>
      </c>
      <c r="K40" s="1292">
        <v>76084</v>
      </c>
      <c r="L40" s="1290">
        <v>157819</v>
      </c>
      <c r="M40" s="800"/>
      <c r="N40" s="1291">
        <v>0</v>
      </c>
      <c r="O40" s="1292">
        <v>0</v>
      </c>
      <c r="P40" s="1292">
        <v>0</v>
      </c>
      <c r="Q40" s="1290">
        <v>0</v>
      </c>
      <c r="R40" s="31"/>
      <c r="S40" s="31"/>
      <c r="T40" s="31"/>
      <c r="U40" s="31"/>
      <c r="V40" s="31"/>
      <c r="W40" s="31"/>
      <c r="X40" s="31"/>
      <c r="Y40" s="31"/>
      <c r="Z40" s="31"/>
    </row>
    <row r="41" spans="1:26">
      <c r="A41" s="918">
        <v>43647</v>
      </c>
      <c r="B41" s="1291">
        <v>9807485</v>
      </c>
      <c r="C41" s="1301"/>
      <c r="D41" s="1300">
        <v>9807485</v>
      </c>
      <c r="E41" s="1292">
        <v>6919662</v>
      </c>
      <c r="F41" s="1292">
        <v>431542</v>
      </c>
      <c r="G41" s="1292">
        <v>436398</v>
      </c>
      <c r="H41" s="1297">
        <v>1791899</v>
      </c>
      <c r="I41" s="1292">
        <v>81868</v>
      </c>
      <c r="J41" s="1292">
        <v>27741</v>
      </c>
      <c r="K41" s="1292">
        <v>75955</v>
      </c>
      <c r="L41" s="1290">
        <v>158456</v>
      </c>
      <c r="M41" s="800"/>
      <c r="N41" s="1291">
        <v>0</v>
      </c>
      <c r="O41" s="1292">
        <v>0</v>
      </c>
      <c r="P41" s="1292">
        <v>0</v>
      </c>
      <c r="Q41" s="1290">
        <v>0</v>
      </c>
      <c r="R41" s="31"/>
      <c r="S41" s="31"/>
      <c r="T41" s="31"/>
      <c r="U41" s="31"/>
      <c r="V41" s="31"/>
      <c r="W41" s="31"/>
      <c r="X41" s="31"/>
      <c r="Y41" s="31"/>
      <c r="Z41" s="31"/>
    </row>
    <row r="42" spans="1:26">
      <c r="A42" s="918">
        <v>43678</v>
      </c>
      <c r="B42" s="1291">
        <v>9814006</v>
      </c>
      <c r="C42" s="1301"/>
      <c r="D42" s="1300">
        <v>9814006</v>
      </c>
      <c r="E42" s="1292">
        <v>6932823</v>
      </c>
      <c r="F42" s="1292">
        <v>424807</v>
      </c>
      <c r="G42" s="1292">
        <v>437153</v>
      </c>
      <c r="H42" s="1297">
        <v>1797833</v>
      </c>
      <c r="I42" s="1292">
        <v>78561</v>
      </c>
      <c r="J42" s="1292">
        <v>27221</v>
      </c>
      <c r="K42" s="1292">
        <v>75565</v>
      </c>
      <c r="L42" s="1290">
        <v>157324</v>
      </c>
      <c r="M42" s="800"/>
      <c r="N42" s="1291">
        <v>0</v>
      </c>
      <c r="O42" s="1292">
        <v>0</v>
      </c>
      <c r="P42" s="1292">
        <v>0</v>
      </c>
      <c r="Q42" s="1290">
        <v>0</v>
      </c>
      <c r="R42" s="31"/>
      <c r="S42" s="31"/>
      <c r="T42" s="31"/>
      <c r="U42" s="31"/>
      <c r="V42" s="31"/>
      <c r="W42" s="31"/>
      <c r="X42" s="31"/>
      <c r="Y42" s="31"/>
      <c r="Z42" s="31"/>
    </row>
    <row r="43" spans="1:26">
      <c r="A43" s="918">
        <v>43709</v>
      </c>
      <c r="B43" s="1291">
        <v>9710631</v>
      </c>
      <c r="C43" s="1301"/>
      <c r="D43" s="1300">
        <v>9710631</v>
      </c>
      <c r="E43" s="1292">
        <v>6870693</v>
      </c>
      <c r="F43" s="1292">
        <v>415281</v>
      </c>
      <c r="G43" s="1292">
        <v>426521</v>
      </c>
      <c r="H43" s="1297">
        <v>1775949</v>
      </c>
      <c r="I43" s="1292">
        <v>78226</v>
      </c>
      <c r="J43" s="1292">
        <v>26211</v>
      </c>
      <c r="K43" s="1292">
        <v>74271</v>
      </c>
      <c r="L43" s="1290">
        <v>153798</v>
      </c>
      <c r="M43" s="800"/>
      <c r="N43" s="1291">
        <v>0</v>
      </c>
      <c r="O43" s="1292">
        <v>0</v>
      </c>
      <c r="P43" s="1292">
        <v>0</v>
      </c>
      <c r="Q43" s="1290">
        <v>0</v>
      </c>
      <c r="R43" s="31"/>
      <c r="S43" s="31"/>
      <c r="T43" s="31"/>
      <c r="U43" s="31"/>
      <c r="V43" s="31"/>
      <c r="W43" s="31"/>
      <c r="X43" s="31"/>
      <c r="Y43" s="31"/>
      <c r="Z43" s="31"/>
    </row>
    <row r="44" spans="1:26">
      <c r="A44" s="1032"/>
      <c r="B44" s="1033"/>
      <c r="C44" s="889"/>
      <c r="D44" s="1033"/>
      <c r="E44" s="889"/>
      <c r="F44" s="889"/>
      <c r="G44" s="889"/>
      <c r="H44" s="889"/>
      <c r="I44" s="889"/>
      <c r="J44" s="889"/>
      <c r="K44" s="889"/>
      <c r="L44" s="889"/>
      <c r="M44" s="800"/>
      <c r="N44" s="1033"/>
      <c r="O44" s="889"/>
      <c r="P44" s="889"/>
      <c r="Q44" s="889"/>
      <c r="R44" s="31"/>
      <c r="S44" s="31"/>
      <c r="T44" s="31"/>
      <c r="U44" s="31"/>
      <c r="V44" s="31"/>
      <c r="W44" s="31"/>
      <c r="X44" s="31"/>
      <c r="Y44" s="31"/>
      <c r="Z44" s="31"/>
    </row>
    <row r="45" spans="1:26" ht="15" customHeight="1"/>
    <row r="46" spans="1:26">
      <c r="A46" s="895" t="s">
        <v>1174</v>
      </c>
    </row>
    <row r="47" spans="1:26">
      <c r="A47" s="893" t="s">
        <v>386</v>
      </c>
    </row>
    <row r="48" spans="1:26">
      <c r="A48" s="893" t="s">
        <v>366</v>
      </c>
    </row>
    <row r="49" spans="1:1">
      <c r="A49" s="893" t="s">
        <v>367</v>
      </c>
    </row>
    <row r="50" spans="1:1">
      <c r="A50" s="893" t="s">
        <v>321</v>
      </c>
    </row>
    <row r="51" spans="1:1">
      <c r="A51" s="893" t="s">
        <v>275</v>
      </c>
    </row>
    <row r="52" spans="1:1">
      <c r="A52" s="893" t="s">
        <v>276</v>
      </c>
    </row>
    <row r="53" spans="1:1">
      <c r="A53" s="17" t="s">
        <v>322</v>
      </c>
    </row>
    <row r="54" spans="1:1">
      <c r="A54" s="915" t="s">
        <v>323</v>
      </c>
    </row>
    <row r="55" spans="1:1">
      <c r="A55" s="915"/>
    </row>
    <row r="56" spans="1:1" ht="18.75" customHeight="1">
      <c r="A56" s="32" t="s">
        <v>1190</v>
      </c>
    </row>
  </sheetData>
  <mergeCells count="11">
    <mergeCell ref="A1:L1"/>
    <mergeCell ref="A7:A9"/>
    <mergeCell ref="B7:B9"/>
    <mergeCell ref="E8:H8"/>
    <mergeCell ref="I8:L8"/>
    <mergeCell ref="A2:E2"/>
    <mergeCell ref="A3:Q3"/>
    <mergeCell ref="A4:Q4"/>
    <mergeCell ref="N7:Q8"/>
    <mergeCell ref="D7:L7"/>
    <mergeCell ref="D8:D9"/>
  </mergeCells>
  <phoneticPr fontId="124" type="noConversion"/>
  <hyperlinks>
    <hyperlink ref="R1" location="Indice!A1" display="volver al índice"/>
  </hyperlinks>
  <printOptions horizontalCentered="1"/>
  <pageMargins left="0.70866141732283472" right="0.70866141732283472" top="0.74803149606299213" bottom="0.74803149606299213" header="0.31496062992125984" footer="0.31496062992125984"/>
  <pageSetup paperSize="9" scale="57" orientation="landscape" r:id="rId1"/>
  <headerFooter>
    <oddFooter xml:space="preserve">&amp;RBoletín Estadístico de la Seguridad Social </oddFooter>
  </headerFooter>
  <colBreaks count="1" manualBreakCount="1">
    <brk id="17" max="1048575" man="1"/>
  </colBreaks>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D313"/>
  <sheetViews>
    <sheetView showGridLines="0" workbookViewId="0">
      <selection activeCell="K52" sqref="K52"/>
    </sheetView>
  </sheetViews>
  <sheetFormatPr baseColWidth="10" defaultColWidth="11.44140625" defaultRowHeight="13.2"/>
  <cols>
    <col min="1" max="6" width="13.88671875" style="15" customWidth="1"/>
    <col min="7" max="7" width="5.6640625" style="15" customWidth="1"/>
    <col min="8" max="13" width="13.88671875" style="15" customWidth="1"/>
    <col min="14" max="14" width="13.88671875" style="887" customWidth="1"/>
    <col min="15" max="16" width="13.44140625" style="887" customWidth="1"/>
    <col min="17" max="17" width="8.44140625" style="9" customWidth="1"/>
    <col min="18" max="18" width="28.44140625" style="9" bestFit="1" customWidth="1"/>
    <col min="19" max="19" width="30" style="9" bestFit="1" customWidth="1"/>
    <col min="20" max="20" width="31.6640625" style="9" bestFit="1" customWidth="1"/>
    <col min="21" max="21" width="30" style="9" bestFit="1" customWidth="1"/>
    <col min="22" max="22" width="31.6640625" style="9" bestFit="1" customWidth="1"/>
    <col min="23" max="23" width="30" style="9" bestFit="1" customWidth="1"/>
    <col min="24" max="24" width="31.6640625" style="9" bestFit="1" customWidth="1"/>
    <col min="25" max="25" width="11.44140625" style="887"/>
    <col min="26" max="16384" width="11.44140625" style="15"/>
  </cols>
  <sheetData>
    <row r="1" spans="1:30" ht="22.5" customHeight="1" thickBot="1">
      <c r="A1" s="523" t="s">
        <v>342</v>
      </c>
      <c r="B1" s="523"/>
      <c r="C1" s="523"/>
      <c r="D1" s="531"/>
      <c r="E1" s="531"/>
      <c r="F1" s="531"/>
      <c r="G1" s="531"/>
      <c r="H1" s="531"/>
      <c r="I1" s="531"/>
      <c r="J1" s="531"/>
      <c r="K1" s="531"/>
      <c r="L1" s="531"/>
      <c r="M1" s="531"/>
      <c r="N1" s="1061"/>
      <c r="O1" s="1061"/>
      <c r="P1" s="1062"/>
      <c r="Q1" s="923"/>
      <c r="R1" s="923"/>
      <c r="S1" s="923"/>
      <c r="T1" s="923"/>
      <c r="U1" s="923"/>
      <c r="V1" s="923"/>
      <c r="W1" s="923"/>
      <c r="X1" s="923"/>
      <c r="Y1" s="1062"/>
      <c r="Z1" s="923"/>
    </row>
    <row r="2" spans="1:30" s="887" customFormat="1" ht="15" customHeight="1">
      <c r="A2" s="922" t="s">
        <v>253</v>
      </c>
      <c r="B2" s="922"/>
      <c r="C2" s="150"/>
      <c r="D2" s="150"/>
      <c r="P2" s="1062"/>
      <c r="Q2" s="923"/>
      <c r="R2" s="923"/>
      <c r="S2" s="923"/>
      <c r="T2" s="923"/>
      <c r="U2" s="923"/>
      <c r="V2" s="923"/>
      <c r="W2" s="923"/>
      <c r="X2" s="923"/>
      <c r="Y2" s="1062"/>
      <c r="Z2" s="923"/>
      <c r="AA2" s="15"/>
      <c r="AB2" s="15"/>
      <c r="AC2" s="15"/>
      <c r="AD2" s="15"/>
    </row>
    <row r="3" spans="1:30" s="887" customFormat="1" ht="15" customHeight="1">
      <c r="A3" s="919"/>
      <c r="B3" s="919"/>
      <c r="P3" s="1062"/>
      <c r="Q3" s="923"/>
      <c r="R3" s="923"/>
      <c r="S3" s="923"/>
      <c r="T3" s="923"/>
      <c r="U3" s="923"/>
      <c r="V3" s="923"/>
      <c r="W3" s="923"/>
      <c r="X3" s="923"/>
      <c r="Y3" s="1062"/>
      <c r="Z3" s="923"/>
      <c r="AA3" s="15"/>
      <c r="AB3" s="15"/>
      <c r="AC3" s="15"/>
      <c r="AD3" s="15"/>
    </row>
    <row r="4" spans="1:30" ht="15" customHeight="1">
      <c r="A4" s="17"/>
      <c r="B4" s="17"/>
      <c r="C4" s="17"/>
      <c r="D4" s="17"/>
      <c r="E4" s="17"/>
      <c r="F4" s="17"/>
      <c r="G4" s="17"/>
      <c r="H4" s="17"/>
      <c r="P4" s="1062"/>
      <c r="Q4" s="1064" t="s">
        <v>1157</v>
      </c>
      <c r="R4" s="1065" t="s">
        <v>335</v>
      </c>
      <c r="S4" s="1065"/>
      <c r="T4" s="1065"/>
      <c r="U4" s="1065"/>
      <c r="V4" s="1065"/>
      <c r="W4" s="1065"/>
      <c r="X4" s="1065"/>
      <c r="Y4" s="1062"/>
      <c r="Z4" s="923"/>
    </row>
    <row r="5" spans="1:30" ht="15" customHeight="1" thickBot="1">
      <c r="A5" s="1740" t="s">
        <v>288</v>
      </c>
      <c r="B5" s="1740"/>
      <c r="C5" s="1740"/>
      <c r="D5" s="1740"/>
      <c r="E5" s="1740"/>
      <c r="F5" s="1740"/>
      <c r="H5" s="1740" t="s">
        <v>336</v>
      </c>
      <c r="I5" s="1740"/>
      <c r="J5" s="1740"/>
      <c r="K5" s="1740"/>
      <c r="L5" s="1740"/>
      <c r="M5" s="1740"/>
      <c r="P5" s="1062"/>
      <c r="Q5" s="1064"/>
      <c r="R5" s="1066" t="s">
        <v>325</v>
      </c>
      <c r="S5" s="1065" t="s">
        <v>326</v>
      </c>
      <c r="T5" s="1065"/>
      <c r="U5" s="1065" t="s">
        <v>1158</v>
      </c>
      <c r="V5" s="1065"/>
      <c r="W5" s="1065" t="s">
        <v>1222</v>
      </c>
      <c r="X5" s="1065"/>
      <c r="Y5" s="1062"/>
      <c r="Z5" s="923"/>
    </row>
    <row r="6" spans="1:30" ht="13.8" thickTop="1">
      <c r="P6" s="1062"/>
      <c r="Q6" s="1064"/>
      <c r="R6" s="1066"/>
      <c r="S6" s="1067" t="s">
        <v>337</v>
      </c>
      <c r="T6" s="1067" t="s">
        <v>338</v>
      </c>
      <c r="U6" s="1067" t="s">
        <v>337</v>
      </c>
      <c r="V6" s="1067" t="s">
        <v>338</v>
      </c>
      <c r="W6" s="1067" t="s">
        <v>337</v>
      </c>
      <c r="X6" s="1067" t="s">
        <v>338</v>
      </c>
      <c r="Y6" s="1062"/>
      <c r="Z6" s="923"/>
    </row>
    <row r="7" spans="1:30">
      <c r="P7" s="1062"/>
      <c r="Q7" s="1068">
        <v>1994</v>
      </c>
      <c r="R7" s="1069">
        <f>+'1.1.1.b'!E10</f>
        <v>3641901</v>
      </c>
      <c r="S7" s="1069">
        <f>+'1.1.1.b'!F10</f>
        <v>0</v>
      </c>
      <c r="T7" s="1070">
        <f>+'1.1.1.b'!O10</f>
        <v>0</v>
      </c>
      <c r="U7" s="1069">
        <f>+'1.1.1.b'!G10</f>
        <v>1280597</v>
      </c>
      <c r="V7" s="1069">
        <f>+'1.1.1.b'!P10</f>
        <v>664986</v>
      </c>
      <c r="W7" s="1069">
        <f>+'1.1.1.b'!H10</f>
        <v>0</v>
      </c>
      <c r="X7" s="1069">
        <f>+'1.1.1.b'!Q10</f>
        <v>0</v>
      </c>
      <c r="Y7" s="1062"/>
      <c r="Z7" s="923"/>
      <c r="AA7" s="31"/>
    </row>
    <row r="8" spans="1:30">
      <c r="P8" s="1062"/>
      <c r="Q8" s="1068">
        <v>1995</v>
      </c>
      <c r="R8" s="1069">
        <f>+'1.1.1.b'!E11</f>
        <v>3540940</v>
      </c>
      <c r="S8" s="1069">
        <f>+'1.1.1.b'!F11</f>
        <v>0</v>
      </c>
      <c r="T8" s="1070">
        <f>+'1.1.1.b'!O11</f>
        <v>0</v>
      </c>
      <c r="U8" s="1069">
        <f>+'1.1.1.b'!G11</f>
        <v>1159702</v>
      </c>
      <c r="V8" s="1069">
        <f>+'1.1.1.b'!P11</f>
        <v>611156</v>
      </c>
      <c r="W8" s="1069">
        <f>+'1.1.1.b'!H11</f>
        <v>0</v>
      </c>
      <c r="X8" s="1069">
        <f>+'1.1.1.b'!Q11</f>
        <v>0</v>
      </c>
      <c r="Y8" s="1062"/>
      <c r="Z8" s="923"/>
      <c r="AA8" s="31"/>
    </row>
    <row r="9" spans="1:30">
      <c r="P9" s="1062"/>
      <c r="Q9" s="1068">
        <v>1996</v>
      </c>
      <c r="R9" s="1069">
        <f>+'1.1.1.b'!E12</f>
        <v>3664685</v>
      </c>
      <c r="S9" s="1069">
        <f>+'1.1.1.b'!F12</f>
        <v>0</v>
      </c>
      <c r="T9" s="1070">
        <f>+'1.1.1.b'!O12</f>
        <v>0</v>
      </c>
      <c r="U9" s="1069">
        <f>+'1.1.1.b'!G12</f>
        <v>1039750</v>
      </c>
      <c r="V9" s="1069">
        <f>+'1.1.1.b'!P12</f>
        <v>502553</v>
      </c>
      <c r="W9" s="1069">
        <f>+'1.1.1.b'!H12</f>
        <v>0</v>
      </c>
      <c r="X9" s="1069">
        <f>+'1.1.1.b'!Q12</f>
        <v>0</v>
      </c>
      <c r="Y9" s="1062"/>
      <c r="Z9" s="923"/>
      <c r="AA9" s="31"/>
    </row>
    <row r="10" spans="1:30">
      <c r="P10" s="1062"/>
      <c r="Q10" s="1068">
        <v>1997</v>
      </c>
      <c r="R10" s="1069">
        <f>+'1.1.1.b'!E13</f>
        <v>4018784</v>
      </c>
      <c r="S10" s="1069">
        <f>+'1.1.1.b'!F13</f>
        <v>0</v>
      </c>
      <c r="T10" s="1070">
        <f>+'1.1.1.b'!O13</f>
        <v>0</v>
      </c>
      <c r="U10" s="1069">
        <f>+'1.1.1.b'!G13</f>
        <v>898376</v>
      </c>
      <c r="V10" s="1069">
        <f>+'1.1.1.b'!P13</f>
        <v>436390</v>
      </c>
      <c r="W10" s="1069">
        <f>+'1.1.1.b'!H13</f>
        <v>0</v>
      </c>
      <c r="X10" s="1069">
        <f>+'1.1.1.b'!Q13</f>
        <v>0</v>
      </c>
      <c r="Y10" s="1062"/>
      <c r="Z10" s="923"/>
      <c r="AA10" s="31"/>
    </row>
    <row r="11" spans="1:30">
      <c r="P11" s="1062"/>
      <c r="Q11" s="1068">
        <v>1998</v>
      </c>
      <c r="R11" s="1069">
        <f>+'1.1.1.b'!E14</f>
        <v>4252602</v>
      </c>
      <c r="S11" s="1069">
        <f>+'1.1.1.b'!F14</f>
        <v>0</v>
      </c>
      <c r="T11" s="1070">
        <f>+'1.1.1.b'!O14</f>
        <v>0</v>
      </c>
      <c r="U11" s="1069">
        <f>+'1.1.1.b'!G14</f>
        <v>762621</v>
      </c>
      <c r="V11" s="1069">
        <f>+'1.1.1.b'!P14</f>
        <v>368044</v>
      </c>
      <c r="W11" s="1069">
        <f>+'1.1.1.b'!H14</f>
        <v>505107</v>
      </c>
      <c r="X11" s="1069">
        <f>+'1.1.1.b'!Q14</f>
        <v>0</v>
      </c>
      <c r="Y11" s="1062"/>
      <c r="Z11" s="923"/>
      <c r="AA11" s="31"/>
    </row>
    <row r="12" spans="1:30">
      <c r="P12" s="1062"/>
      <c r="Q12" s="1068">
        <v>1999</v>
      </c>
      <c r="R12" s="1069">
        <f>+'1.1.1.b'!E15</f>
        <v>4374279</v>
      </c>
      <c r="S12" s="1069">
        <f>+'1.1.1.b'!F15</f>
        <v>28465</v>
      </c>
      <c r="T12" s="1070">
        <f>+'1.1.1.b'!O15</f>
        <v>29982</v>
      </c>
      <c r="U12" s="1069">
        <f>+'1.1.1.b'!G15</f>
        <v>503097</v>
      </c>
      <c r="V12" s="1069">
        <f>+'1.1.1.b'!P15</f>
        <v>279760</v>
      </c>
      <c r="W12" s="1069">
        <f>+'1.1.1.b'!H15</f>
        <v>487529</v>
      </c>
      <c r="X12" s="1069">
        <f>+'1.1.1.b'!Q15</f>
        <v>24284</v>
      </c>
      <c r="Y12" s="1062"/>
      <c r="Z12" s="923"/>
      <c r="AA12" s="31"/>
    </row>
    <row r="13" spans="1:30">
      <c r="P13" s="1062"/>
      <c r="Q13" s="1068">
        <v>2000</v>
      </c>
      <c r="R13" s="1069">
        <f>+'1.1.1.b'!E16</f>
        <v>4373920</v>
      </c>
      <c r="S13" s="1069">
        <f>+'1.1.1.b'!F16</f>
        <v>31000</v>
      </c>
      <c r="T13" s="1070">
        <f>+'1.1.1.b'!O16</f>
        <v>150114</v>
      </c>
      <c r="U13" s="1069">
        <f>+'1.1.1.b'!G16</f>
        <v>435653</v>
      </c>
      <c r="V13" s="1069">
        <f>+'1.1.1.b'!P16</f>
        <v>199874</v>
      </c>
      <c r="W13" s="1069">
        <f>+'1.1.1.b'!H16</f>
        <v>453348</v>
      </c>
      <c r="X13" s="1069">
        <f>+'1.1.1.b'!Q16</f>
        <v>41386</v>
      </c>
      <c r="Y13" s="1062"/>
      <c r="Z13" s="923"/>
      <c r="AA13" s="31"/>
    </row>
    <row r="14" spans="1:30">
      <c r="P14" s="1062"/>
      <c r="Q14" s="1068">
        <v>2001</v>
      </c>
      <c r="R14" s="1069">
        <f>+'1.1.1.b'!E17</f>
        <v>4327414</v>
      </c>
      <c r="S14" s="1069">
        <f>+'1.1.1.b'!F17</f>
        <v>35164</v>
      </c>
      <c r="T14" s="1070">
        <f>+'1.1.1.b'!O17</f>
        <v>184316</v>
      </c>
      <c r="U14" s="1069">
        <f>+'1.1.1.b'!G17</f>
        <v>352093</v>
      </c>
      <c r="V14" s="1069">
        <f>+'1.1.1.b'!P17</f>
        <v>149890</v>
      </c>
      <c r="W14" s="1069">
        <f>+'1.1.1.b'!H17</f>
        <v>395569</v>
      </c>
      <c r="X14" s="1069">
        <f>+'1.1.1.b'!Q17</f>
        <v>63125</v>
      </c>
      <c r="Y14" s="1062"/>
      <c r="Z14" s="923"/>
      <c r="AA14" s="31"/>
    </row>
    <row r="15" spans="1:30">
      <c r="P15" s="1062"/>
      <c r="Q15" s="1068">
        <v>2002</v>
      </c>
      <c r="R15" s="1069">
        <f>+'1.1.1.b'!E18</f>
        <v>3944651</v>
      </c>
      <c r="S15" s="1069">
        <f>+'1.1.1.b'!F18</f>
        <v>39436</v>
      </c>
      <c r="T15" s="1070">
        <f>+'1.1.1.b'!O18</f>
        <v>136191</v>
      </c>
      <c r="U15" s="1069">
        <f>+'1.1.1.b'!G18</f>
        <v>253754</v>
      </c>
      <c r="V15" s="1069">
        <f>+'1.1.1.b'!P18</f>
        <v>126374</v>
      </c>
      <c r="W15" s="1069">
        <f>+'1.1.1.b'!H18</f>
        <v>285397</v>
      </c>
      <c r="X15" s="1069">
        <f>+'1.1.1.b'!Q18</f>
        <v>95949</v>
      </c>
      <c r="Y15" s="1062"/>
      <c r="Z15" s="923"/>
      <c r="AA15" s="31"/>
    </row>
    <row r="16" spans="1:30">
      <c r="P16" s="1062"/>
      <c r="Q16" s="1068">
        <v>2003</v>
      </c>
      <c r="R16" s="1069">
        <f>+'1.1.1.b'!E19</f>
        <v>4154815</v>
      </c>
      <c r="S16" s="1069">
        <f>+'1.1.1.b'!F19</f>
        <v>40985</v>
      </c>
      <c r="T16" s="1070">
        <f>+'1.1.1.b'!O19</f>
        <v>90093</v>
      </c>
      <c r="U16" s="1069">
        <f>+'1.1.1.b'!G19</f>
        <v>278328</v>
      </c>
      <c r="V16" s="1069">
        <f>+'1.1.1.b'!P19</f>
        <v>92806</v>
      </c>
      <c r="W16" s="1069">
        <f>+'1.1.1.b'!H19</f>
        <v>355413</v>
      </c>
      <c r="X16" s="1069">
        <f>+'1.1.1.b'!Q19</f>
        <v>83595</v>
      </c>
      <c r="Y16" s="1062"/>
      <c r="Z16" s="923"/>
      <c r="AA16" s="31"/>
    </row>
    <row r="17" spans="1:27">
      <c r="P17" s="1062"/>
      <c r="Q17" s="1068">
        <v>2004</v>
      </c>
      <c r="R17" s="1069">
        <f>+'1.1.1.b'!E20</f>
        <v>4591537</v>
      </c>
      <c r="S17" s="1069">
        <f>+'1.1.1.b'!F20</f>
        <v>52173</v>
      </c>
      <c r="T17" s="1070">
        <f>+'1.1.1.b'!O20</f>
        <v>41411</v>
      </c>
      <c r="U17" s="1069">
        <f>+'1.1.1.b'!G20</f>
        <v>318128</v>
      </c>
      <c r="V17" s="1069">
        <f>+'1.1.1.b'!P20</f>
        <v>70978</v>
      </c>
      <c r="W17" s="1069">
        <f>+'1.1.1.b'!H20</f>
        <v>560731</v>
      </c>
      <c r="X17" s="1069">
        <f>+'1.1.1.b'!Q20</f>
        <v>58395</v>
      </c>
      <c r="Y17" s="1062"/>
      <c r="Z17" s="923"/>
      <c r="AA17" s="31"/>
    </row>
    <row r="18" spans="1:27">
      <c r="P18" s="1062"/>
      <c r="Q18" s="1068">
        <v>2005</v>
      </c>
      <c r="R18" s="1069">
        <f>+'1.1.1.b'!E21</f>
        <v>5073225</v>
      </c>
      <c r="S18" s="1069">
        <f>+'1.1.1.b'!F21</f>
        <v>69014</v>
      </c>
      <c r="T18" s="1070">
        <f>+'1.1.1.b'!O21</f>
        <v>38838</v>
      </c>
      <c r="U18" s="1069">
        <f>+'1.1.1.b'!G21</f>
        <v>332715</v>
      </c>
      <c r="V18" s="1069">
        <f>+'1.1.1.b'!P21</f>
        <v>100154</v>
      </c>
      <c r="W18" s="1069">
        <f>+'1.1.1.b'!H21</f>
        <v>693083</v>
      </c>
      <c r="X18" s="1069">
        <f>+'1.1.1.b'!Q21</f>
        <v>132860</v>
      </c>
      <c r="Y18" s="1062"/>
      <c r="Z18" s="923"/>
      <c r="AA18" s="31"/>
    </row>
    <row r="19" spans="1:27">
      <c r="P19" s="1062"/>
      <c r="Q19" s="1068">
        <v>2006</v>
      </c>
      <c r="R19" s="1069">
        <f>+'1.1.1.b'!E22</f>
        <v>5520372</v>
      </c>
      <c r="S19" s="1069">
        <f>+'1.1.1.b'!F22</f>
        <v>136491</v>
      </c>
      <c r="T19" s="1070">
        <f>+'1.1.1.b'!O22</f>
        <v>65955</v>
      </c>
      <c r="U19" s="1069">
        <f>+'1.1.1.b'!G22</f>
        <v>351225</v>
      </c>
      <c r="V19" s="1069">
        <f>+'1.1.1.b'!P22</f>
        <v>88012</v>
      </c>
      <c r="W19" s="1069">
        <f>+'1.1.1.b'!H22</f>
        <v>779212</v>
      </c>
      <c r="X19" s="1069">
        <f>+'1.1.1.b'!Q22</f>
        <v>165535</v>
      </c>
      <c r="Y19" s="1062"/>
      <c r="Z19" s="923"/>
      <c r="AA19" s="31"/>
    </row>
    <row r="20" spans="1:27">
      <c r="P20" s="1062"/>
      <c r="Q20" s="1068">
        <v>2007</v>
      </c>
      <c r="R20" s="1069">
        <f>+'1.1.1.b'!E23</f>
        <v>5959490</v>
      </c>
      <c r="S20" s="1069">
        <f>+'1.1.1.b'!F23</f>
        <v>196333</v>
      </c>
      <c r="T20" s="1070">
        <f>+'1.1.1.b'!O23</f>
        <v>80339</v>
      </c>
      <c r="U20" s="1069">
        <f>+'1.1.1.b'!G23</f>
        <v>366463</v>
      </c>
      <c r="V20" s="1069">
        <f>+'1.1.1.b'!P23</f>
        <v>62090</v>
      </c>
      <c r="W20" s="1069">
        <f>+'1.1.1.b'!H23</f>
        <v>880347</v>
      </c>
      <c r="X20" s="1069">
        <f>+'1.1.1.b'!Q23</f>
        <v>183152</v>
      </c>
      <c r="Y20" s="1062"/>
      <c r="Z20" s="923"/>
      <c r="AA20" s="31"/>
    </row>
    <row r="21" spans="1:27">
      <c r="P21" s="1062"/>
      <c r="Q21" s="1068">
        <v>2008</v>
      </c>
      <c r="R21" s="1069">
        <f>+'1.1.1.b'!E24</f>
        <v>6290932</v>
      </c>
      <c r="S21" s="1069">
        <f>+'1.1.1.b'!F24</f>
        <v>233988</v>
      </c>
      <c r="T21" s="1070">
        <f>+'1.1.1.b'!O24</f>
        <v>86254</v>
      </c>
      <c r="U21" s="1069">
        <f>+'1.1.1.b'!G24</f>
        <v>390378</v>
      </c>
      <c r="V21" s="1069">
        <f>+'1.1.1.b'!P24</f>
        <v>52484</v>
      </c>
      <c r="W21" s="1069">
        <f>+'1.1.1.b'!H24</f>
        <v>983296</v>
      </c>
      <c r="X21" s="1069">
        <f>+'1.1.1.b'!Q24</f>
        <v>130028</v>
      </c>
      <c r="Y21" s="1062"/>
      <c r="Z21" s="923"/>
      <c r="AA21" s="31"/>
    </row>
    <row r="22" spans="1:27">
      <c r="P22" s="1062"/>
      <c r="Q22" s="1068">
        <v>2009</v>
      </c>
      <c r="R22" s="1069">
        <f>+'1.1.1.b'!E25</f>
        <v>6299594</v>
      </c>
      <c r="S22" s="1069">
        <f>+'1.1.1.b'!F25</f>
        <v>266314</v>
      </c>
      <c r="T22" s="1070">
        <f>+'1.1.1.b'!O25</f>
        <v>85821</v>
      </c>
      <c r="U22" s="1069">
        <f>+'1.1.1.b'!G25</f>
        <v>391865</v>
      </c>
      <c r="V22" s="1069">
        <f>+'1.1.1.b'!P25</f>
        <v>52790</v>
      </c>
      <c r="W22" s="1069">
        <f>+'1.1.1.b'!H25</f>
        <v>1049283</v>
      </c>
      <c r="X22" s="1069">
        <f>+'1.1.1.b'!Q25</f>
        <v>133079</v>
      </c>
      <c r="Y22" s="1062"/>
      <c r="Z22" s="923"/>
      <c r="AA22" s="31"/>
    </row>
    <row r="23" spans="1:27">
      <c r="P23" s="1062"/>
      <c r="Q23" s="1068">
        <v>2010</v>
      </c>
      <c r="R23" s="1069">
        <f>+'1.1.1.b'!E26</f>
        <v>6481971</v>
      </c>
      <c r="S23" s="1069">
        <f>+'1.1.1.b'!F26</f>
        <v>311966</v>
      </c>
      <c r="T23" s="1070">
        <f>+'1.1.1.b'!O26</f>
        <v>62488</v>
      </c>
      <c r="U23" s="1069">
        <f>+'1.1.1.b'!G26</f>
        <v>400879</v>
      </c>
      <c r="V23" s="1069">
        <f>+'1.1.1.b'!P26</f>
        <v>48296</v>
      </c>
      <c r="W23" s="1069">
        <f>+'1.1.1.b'!H26</f>
        <v>1106493</v>
      </c>
      <c r="X23" s="1069">
        <f>+'1.1.1.b'!Q26</f>
        <v>111963</v>
      </c>
      <c r="Y23" s="1062"/>
      <c r="Z23" s="923"/>
      <c r="AA23" s="31"/>
    </row>
    <row r="24" spans="1:27">
      <c r="P24" s="1062"/>
      <c r="Q24" s="1068">
        <v>2011</v>
      </c>
      <c r="R24" s="1069">
        <f>+'1.1.1.b'!E27</f>
        <v>6767547</v>
      </c>
      <c r="S24" s="1069">
        <f>+'1.1.1.b'!F27</f>
        <v>320020</v>
      </c>
      <c r="T24" s="1070">
        <f>+'1.1.1.b'!O27</f>
        <v>48687</v>
      </c>
      <c r="U24" s="1069">
        <f>+'1.1.1.b'!G27</f>
        <v>414327</v>
      </c>
      <c r="V24" s="1069">
        <f>+'1.1.1.b'!P27</f>
        <v>46717</v>
      </c>
      <c r="W24" s="1069">
        <f>+'1.1.1.b'!H27</f>
        <v>1249749</v>
      </c>
      <c r="X24" s="1069">
        <f>+'1.1.1.b'!Q27</f>
        <v>99290</v>
      </c>
      <c r="Y24" s="1062"/>
      <c r="Z24" s="923"/>
      <c r="AA24" s="31"/>
    </row>
    <row r="25" spans="1:27">
      <c r="P25" s="1062"/>
      <c r="Q25" s="1068">
        <v>2012</v>
      </c>
      <c r="R25" s="1069">
        <f>+'1.1.1.b'!E28</f>
        <v>6856189</v>
      </c>
      <c r="S25" s="1069">
        <f>+'1.1.1.b'!F28</f>
        <v>334590</v>
      </c>
      <c r="T25" s="1070">
        <f>+'1.1.1.b'!O28</f>
        <v>32787</v>
      </c>
      <c r="U25" s="1069">
        <f>+'1.1.1.b'!G28</f>
        <v>430821</v>
      </c>
      <c r="V25" s="1069">
        <f>+'1.1.1.b'!P28</f>
        <v>47083</v>
      </c>
      <c r="W25" s="1069">
        <f>+'1.1.1.b'!H28</f>
        <v>1355405</v>
      </c>
      <c r="X25" s="1069">
        <f>+'1.1.1.b'!Q28</f>
        <v>97532</v>
      </c>
      <c r="Y25" s="1062"/>
      <c r="Z25" s="923"/>
      <c r="AA25" s="31"/>
    </row>
    <row r="26" spans="1:27">
      <c r="P26" s="1062"/>
      <c r="Q26" s="1068">
        <v>2013</v>
      </c>
      <c r="R26" s="1069">
        <f>+'1.1.1.b'!E29</f>
        <v>6917345</v>
      </c>
      <c r="S26" s="1069">
        <f>+'1.1.1.b'!F29</f>
        <v>383539</v>
      </c>
      <c r="T26" s="1070">
        <f>+'1.1.1.b'!O29</f>
        <v>14624</v>
      </c>
      <c r="U26" s="1069">
        <f>+'1.1.1.b'!G29</f>
        <v>456227</v>
      </c>
      <c r="V26" s="1069">
        <f>+'1.1.1.b'!P29</f>
        <v>42756</v>
      </c>
      <c r="W26" s="1069">
        <f>+'1.1.1.b'!H29</f>
        <v>1466247</v>
      </c>
      <c r="X26" s="1069">
        <f>+'1.1.1.b'!Q29</f>
        <v>91690</v>
      </c>
      <c r="Y26" s="1062"/>
      <c r="Z26" s="923"/>
      <c r="AA26" s="31"/>
    </row>
    <row r="27" spans="1:27">
      <c r="P27" s="1062"/>
      <c r="Q27" s="1068">
        <v>2014</v>
      </c>
      <c r="R27" s="1069">
        <f>+'1.1.1.b'!E30</f>
        <v>6930487</v>
      </c>
      <c r="S27" s="1069">
        <f>+'1.1.1.b'!F30</f>
        <v>409108</v>
      </c>
      <c r="T27" s="1070">
        <f>+'1.1.1.b'!O30</f>
        <v>8344</v>
      </c>
      <c r="U27" s="1069">
        <f>+'1.1.1.b'!G30</f>
        <v>454458</v>
      </c>
      <c r="V27" s="1069">
        <f>+'1.1.1.b'!P30</f>
        <v>36443</v>
      </c>
      <c r="W27" s="1069">
        <f>+'1.1.1.b'!H30</f>
        <v>1625965</v>
      </c>
      <c r="X27" s="1069">
        <f>+'1.1.1.b'!Q30</f>
        <v>75069</v>
      </c>
      <c r="Y27" s="1062"/>
      <c r="Z27" s="923"/>
      <c r="AA27" s="31"/>
    </row>
    <row r="28" spans="1:27" ht="13.5" customHeight="1" thickBot="1">
      <c r="A28" s="1740" t="s">
        <v>289</v>
      </c>
      <c r="B28" s="1740"/>
      <c r="C28" s="1740"/>
      <c r="D28" s="1740"/>
      <c r="E28" s="1740"/>
      <c r="F28" s="1740"/>
      <c r="H28" s="1740" t="s">
        <v>339</v>
      </c>
      <c r="I28" s="1740"/>
      <c r="J28" s="1740"/>
      <c r="K28" s="1740"/>
      <c r="L28" s="1740"/>
      <c r="M28" s="1740"/>
      <c r="P28" s="1062"/>
      <c r="Q28" s="1068">
        <v>2015</v>
      </c>
      <c r="R28" s="1069">
        <f>+'1.1.1.b'!E31</f>
        <v>7061673</v>
      </c>
      <c r="S28" s="1069">
        <f>+'1.1.1.b'!F31</f>
        <v>397219</v>
      </c>
      <c r="T28" s="1070">
        <f>+'1.1.1.b'!O31</f>
        <v>10323</v>
      </c>
      <c r="U28" s="1069">
        <f>+'1.1.1.b'!G31</f>
        <v>454167</v>
      </c>
      <c r="V28" s="1069">
        <f>+'1.1.1.b'!P31</f>
        <v>35502</v>
      </c>
      <c r="W28" s="1069">
        <f>+'1.1.1.b'!H31</f>
        <v>1629693</v>
      </c>
      <c r="X28" s="1069">
        <f>+'1.1.1.b'!Q31</f>
        <v>69697</v>
      </c>
      <c r="Y28" s="1062"/>
      <c r="Z28" s="923"/>
      <c r="AA28" s="31"/>
    </row>
    <row r="29" spans="1:27" ht="13.8" thickTop="1">
      <c r="P29" s="1062"/>
      <c r="Q29" s="1068">
        <v>2016</v>
      </c>
      <c r="R29" s="1069">
        <f>+'1.1.1.b'!E32</f>
        <v>7030942</v>
      </c>
      <c r="S29" s="1069">
        <f>+'1.1.1.b'!F32</f>
        <v>404439</v>
      </c>
      <c r="T29" s="1070">
        <f>+'1.1.1.b'!O32</f>
        <v>9560</v>
      </c>
      <c r="U29" s="1069">
        <f>+'1.1.1.b'!G32</f>
        <v>464162</v>
      </c>
      <c r="V29" s="1069">
        <f>+'1.1.1.b'!P32</f>
        <v>36693</v>
      </c>
      <c r="W29" s="1069">
        <f>+'1.1.1.b'!H32</f>
        <v>1668923</v>
      </c>
      <c r="X29" s="1069">
        <f>+'1.1.1.b'!Q32</f>
        <v>63732</v>
      </c>
      <c r="Y29" s="1062"/>
      <c r="Z29" s="923"/>
      <c r="AA29" s="31"/>
    </row>
    <row r="30" spans="1:27">
      <c r="P30" s="1062"/>
      <c r="Q30" s="1068">
        <v>2017</v>
      </c>
      <c r="R30" s="1069">
        <f>+'1.1.1.b'!E33</f>
        <v>7075035</v>
      </c>
      <c r="S30" s="1069">
        <f>+'1.1.1.b'!F33</f>
        <v>417002</v>
      </c>
      <c r="T30" s="1070">
        <f>+'1.1.1.b'!O33</f>
        <v>7065</v>
      </c>
      <c r="U30" s="1069">
        <f>+'1.1.1.b'!G33</f>
        <v>460839</v>
      </c>
      <c r="V30" s="1069">
        <f>+'1.1.1.b'!P33</f>
        <v>27764</v>
      </c>
      <c r="W30" s="1069">
        <f>+'1.1.1.b'!H33</f>
        <v>1794210</v>
      </c>
      <c r="X30" s="1069">
        <f>+'1.1.1.b'!Q33</f>
        <v>51686</v>
      </c>
      <c r="Y30" s="1062"/>
      <c r="Z30" s="923"/>
      <c r="AA30" s="31"/>
    </row>
    <row r="31" spans="1:27">
      <c r="P31" s="1062"/>
      <c r="Q31" s="1068">
        <v>2018</v>
      </c>
      <c r="R31" s="1069">
        <f>+'1.1.1.b'!E34</f>
        <v>7074801</v>
      </c>
      <c r="S31" s="1069">
        <f>+'1.1.1.b'!F34</f>
        <v>430684</v>
      </c>
      <c r="T31" s="1070">
        <f>+'1.1.1.b'!O34</f>
        <v>2398</v>
      </c>
      <c r="U31" s="1069">
        <f>+'1.1.1.b'!G34</f>
        <v>463563</v>
      </c>
      <c r="V31" s="1069">
        <f>+'1.1.1.b'!P34</f>
        <v>7952</v>
      </c>
      <c r="W31" s="1069">
        <f>+'1.1.1.b'!H34</f>
        <v>1842971</v>
      </c>
      <c r="X31" s="1069">
        <f>+'1.1.1.b'!Q34</f>
        <v>20131</v>
      </c>
      <c r="Y31" s="1062"/>
      <c r="Z31" s="923"/>
      <c r="AA31" s="31"/>
    </row>
    <row r="32" spans="1:27">
      <c r="P32" s="1062"/>
      <c r="Q32" s="1071"/>
      <c r="R32" s="1069"/>
      <c r="S32" s="1069"/>
      <c r="T32" s="1070"/>
      <c r="U32" s="1069"/>
      <c r="V32" s="1069"/>
      <c r="W32" s="1069"/>
      <c r="X32" s="1069"/>
      <c r="Y32" s="1062"/>
      <c r="Z32" s="923"/>
      <c r="AA32" s="31"/>
    </row>
    <row r="33" spans="16:27">
      <c r="P33" s="1062"/>
      <c r="Q33" s="1071"/>
      <c r="R33" s="1069"/>
      <c r="S33" s="1069"/>
      <c r="T33" s="1070"/>
      <c r="U33" s="1069"/>
      <c r="V33" s="1069"/>
      <c r="W33" s="1069"/>
      <c r="X33" s="1069"/>
      <c r="Y33" s="1062"/>
      <c r="Z33" s="923"/>
      <c r="AA33" s="31"/>
    </row>
    <row r="34" spans="16:27">
      <c r="P34" s="1062"/>
      <c r="Q34" s="1071"/>
      <c r="R34" s="1069"/>
      <c r="S34" s="1069"/>
      <c r="T34" s="1070"/>
      <c r="U34" s="1069"/>
      <c r="V34" s="1069"/>
      <c r="W34" s="1069"/>
      <c r="X34" s="1069"/>
      <c r="Y34" s="1062"/>
      <c r="Z34" s="923"/>
      <c r="AA34" s="31"/>
    </row>
    <row r="35" spans="16:27">
      <c r="P35" s="1062"/>
      <c r="Q35" s="1069"/>
      <c r="R35" s="1069"/>
      <c r="S35" s="1069"/>
      <c r="T35" s="1069"/>
      <c r="U35" s="1069"/>
      <c r="V35" s="1069"/>
      <c r="W35" s="1069"/>
      <c r="X35" s="1069"/>
      <c r="Y35" s="1062"/>
      <c r="Z35" s="923"/>
      <c r="AA35" s="31"/>
    </row>
    <row r="36" spans="16:27">
      <c r="P36" s="1062"/>
      <c r="Q36" s="1069"/>
      <c r="R36" s="1069"/>
      <c r="S36" s="1069"/>
      <c r="T36" s="1069"/>
      <c r="U36" s="1069"/>
      <c r="V36" s="1069"/>
      <c r="W36" s="1069"/>
      <c r="X36" s="1069"/>
      <c r="Y36" s="1062"/>
      <c r="Z36" s="923"/>
      <c r="AA36" s="31"/>
    </row>
    <row r="37" spans="16:27">
      <c r="P37" s="1062"/>
      <c r="Q37" s="1069"/>
      <c r="R37" s="1069"/>
      <c r="S37" s="1069"/>
      <c r="T37" s="1069"/>
      <c r="U37" s="1069"/>
      <c r="V37" s="1069"/>
      <c r="W37" s="1069"/>
      <c r="X37" s="1069"/>
      <c r="Y37" s="1062"/>
      <c r="Z37" s="923"/>
      <c r="AA37" s="31"/>
    </row>
    <row r="38" spans="16:27">
      <c r="P38" s="1062"/>
      <c r="Q38" s="1069"/>
      <c r="R38" s="1069"/>
      <c r="S38" s="1069"/>
      <c r="T38" s="1069"/>
      <c r="U38" s="1069"/>
      <c r="V38" s="1069"/>
      <c r="W38" s="1069"/>
      <c r="X38" s="1069"/>
      <c r="Y38" s="1062"/>
      <c r="Z38" s="923"/>
      <c r="AA38" s="31"/>
    </row>
    <row r="39" spans="16:27">
      <c r="P39" s="1062"/>
      <c r="Q39" s="1069"/>
      <c r="R39" s="1069"/>
      <c r="S39" s="1069"/>
      <c r="T39" s="1069"/>
      <c r="U39" s="1069"/>
      <c r="V39" s="1069"/>
      <c r="W39" s="1069"/>
      <c r="X39" s="1069"/>
      <c r="Y39" s="1062"/>
      <c r="Z39" s="923"/>
      <c r="AA39" s="31"/>
    </row>
    <row r="40" spans="16:27">
      <c r="P40" s="1062"/>
      <c r="Q40" s="1069"/>
      <c r="R40" s="1069"/>
      <c r="S40" s="1069"/>
      <c r="T40" s="1069"/>
      <c r="U40" s="1069"/>
      <c r="V40" s="1069"/>
      <c r="W40" s="1069"/>
      <c r="X40" s="1069"/>
      <c r="Y40" s="1062"/>
      <c r="Z40" s="923"/>
      <c r="AA40" s="31"/>
    </row>
    <row r="41" spans="16:27">
      <c r="P41" s="1062"/>
      <c r="Q41" s="1069"/>
      <c r="R41" s="1069"/>
      <c r="S41" s="1069"/>
      <c r="T41" s="1069"/>
      <c r="U41" s="1069"/>
      <c r="V41" s="1069"/>
      <c r="W41" s="1069"/>
      <c r="X41" s="1069"/>
      <c r="Y41" s="1062"/>
      <c r="Z41" s="923"/>
      <c r="AA41" s="31"/>
    </row>
    <row r="42" spans="16:27">
      <c r="P42" s="1062"/>
      <c r="Q42" s="1069"/>
      <c r="R42" s="1069"/>
      <c r="S42" s="1069"/>
      <c r="T42" s="1069"/>
      <c r="U42" s="1069"/>
      <c r="V42" s="1069"/>
      <c r="W42" s="1069"/>
      <c r="X42" s="1069"/>
      <c r="Y42" s="1062"/>
      <c r="Z42" s="923"/>
      <c r="AA42" s="31"/>
    </row>
    <row r="43" spans="16:27">
      <c r="P43" s="1062"/>
      <c r="Q43" s="1069"/>
      <c r="R43" s="1069"/>
      <c r="S43" s="1069"/>
      <c r="T43" s="1069"/>
      <c r="U43" s="1069"/>
      <c r="V43" s="1069"/>
      <c r="W43" s="1069"/>
      <c r="X43" s="1069"/>
      <c r="Y43" s="1062"/>
      <c r="Z43" s="923"/>
      <c r="AA43" s="31"/>
    </row>
    <row r="44" spans="16:27">
      <c r="P44" s="1062"/>
      <c r="Q44" s="1069"/>
      <c r="R44" s="1069"/>
      <c r="S44" s="1069"/>
      <c r="T44" s="1069"/>
      <c r="U44" s="1069"/>
      <c r="V44" s="1069"/>
      <c r="W44" s="1069"/>
      <c r="X44" s="1069"/>
      <c r="Y44" s="1062"/>
      <c r="Z44" s="923"/>
      <c r="AA44" s="31"/>
    </row>
    <row r="45" spans="16:27">
      <c r="P45" s="1062"/>
      <c r="Q45" s="1069"/>
      <c r="R45" s="1069"/>
      <c r="S45" s="1069"/>
      <c r="T45" s="1069"/>
      <c r="U45" s="1069"/>
      <c r="V45" s="1069"/>
      <c r="W45" s="1069"/>
      <c r="X45" s="1069"/>
      <c r="Y45" s="1062"/>
      <c r="Z45" s="923"/>
      <c r="AA45" s="31"/>
    </row>
    <row r="46" spans="16:27">
      <c r="Q46" s="30"/>
      <c r="R46" s="30"/>
      <c r="S46" s="30"/>
      <c r="T46" s="30"/>
      <c r="U46" s="30"/>
      <c r="V46" s="30"/>
      <c r="W46" s="30"/>
      <c r="X46" s="30"/>
      <c r="AA46" s="31"/>
    </row>
    <row r="47" spans="16:27">
      <c r="Q47" s="30"/>
      <c r="R47" s="30"/>
      <c r="S47" s="30"/>
      <c r="T47" s="30"/>
      <c r="U47" s="30"/>
      <c r="V47" s="30"/>
      <c r="W47" s="30"/>
      <c r="X47" s="30"/>
      <c r="AA47" s="31"/>
    </row>
    <row r="48" spans="16:27">
      <c r="Q48" s="30"/>
      <c r="R48" s="30"/>
      <c r="S48" s="30"/>
      <c r="T48" s="30"/>
      <c r="U48" s="30"/>
      <c r="V48" s="30"/>
      <c r="W48" s="30"/>
      <c r="X48" s="30"/>
      <c r="AA48" s="31"/>
    </row>
    <row r="49" spans="1:27">
      <c r="A49" s="895" t="s">
        <v>1174</v>
      </c>
      <c r="Q49" s="30"/>
      <c r="R49" s="30"/>
      <c r="S49" s="30"/>
      <c r="T49" s="30"/>
      <c r="U49" s="30"/>
      <c r="V49" s="30"/>
      <c r="W49" s="30"/>
      <c r="X49" s="30"/>
      <c r="AA49" s="31"/>
    </row>
    <row r="50" spans="1:27">
      <c r="A50" s="893" t="s">
        <v>340</v>
      </c>
      <c r="Q50" s="30"/>
      <c r="R50" s="30"/>
      <c r="S50" s="30"/>
      <c r="T50" s="30"/>
      <c r="U50" s="30"/>
      <c r="V50" s="30"/>
      <c r="W50" s="30"/>
      <c r="X50" s="30"/>
      <c r="AA50" s="31"/>
    </row>
    <row r="51" spans="1:27">
      <c r="A51" s="893" t="s">
        <v>366</v>
      </c>
      <c r="Q51" s="30"/>
      <c r="R51" s="30"/>
      <c r="S51" s="30"/>
      <c r="T51" s="30"/>
      <c r="U51" s="30"/>
      <c r="V51" s="30"/>
      <c r="W51" s="30"/>
      <c r="X51" s="30"/>
      <c r="AA51" s="31"/>
    </row>
    <row r="52" spans="1:27">
      <c r="A52" s="915" t="s">
        <v>341</v>
      </c>
      <c r="Q52" s="30"/>
      <c r="R52" s="30"/>
      <c r="S52" s="30"/>
      <c r="T52" s="30"/>
      <c r="U52" s="30"/>
      <c r="V52" s="30"/>
      <c r="W52" s="30"/>
      <c r="X52" s="30"/>
      <c r="AA52" s="31"/>
    </row>
    <row r="53" spans="1:27">
      <c r="Q53" s="30"/>
      <c r="R53" s="30"/>
      <c r="S53" s="30"/>
      <c r="T53" s="30"/>
      <c r="U53" s="30"/>
      <c r="V53" s="30"/>
      <c r="W53" s="30"/>
      <c r="X53" s="30"/>
      <c r="AA53" s="31"/>
    </row>
    <row r="54" spans="1:27">
      <c r="A54" s="32" t="s">
        <v>1190</v>
      </c>
      <c r="Q54" s="30"/>
      <c r="R54" s="30"/>
      <c r="S54" s="30"/>
      <c r="T54" s="30"/>
      <c r="U54" s="30"/>
      <c r="V54" s="30"/>
      <c r="W54" s="30"/>
      <c r="X54" s="30"/>
      <c r="AA54" s="31"/>
    </row>
    <row r="55" spans="1:27">
      <c r="Q55" s="30"/>
      <c r="R55" s="30"/>
      <c r="S55" s="30"/>
      <c r="T55" s="30"/>
      <c r="U55" s="30"/>
      <c r="V55" s="30"/>
      <c r="W55" s="30"/>
      <c r="X55" s="30"/>
      <c r="AA55" s="31"/>
    </row>
    <row r="56" spans="1:27">
      <c r="Q56" s="30"/>
      <c r="R56" s="30"/>
      <c r="S56" s="30"/>
      <c r="T56" s="30"/>
      <c r="U56" s="30"/>
      <c r="V56" s="30"/>
      <c r="W56" s="30"/>
      <c r="X56" s="30"/>
      <c r="AA56" s="31"/>
    </row>
    <row r="57" spans="1:27">
      <c r="Q57" s="30"/>
      <c r="R57" s="30"/>
      <c r="S57" s="30"/>
      <c r="T57" s="30"/>
      <c r="U57" s="30"/>
      <c r="V57" s="30"/>
      <c r="W57" s="30"/>
      <c r="X57" s="30"/>
      <c r="AA57" s="31"/>
    </row>
    <row r="58" spans="1:27">
      <c r="Q58" s="30"/>
      <c r="R58" s="30"/>
      <c r="S58" s="30"/>
      <c r="T58" s="30"/>
      <c r="U58" s="30"/>
      <c r="V58" s="30"/>
      <c r="W58" s="30"/>
      <c r="X58" s="30"/>
      <c r="AA58" s="31"/>
    </row>
    <row r="59" spans="1:27">
      <c r="Q59" s="30"/>
      <c r="R59" s="30"/>
      <c r="S59" s="30"/>
      <c r="T59" s="30"/>
      <c r="U59" s="30"/>
      <c r="V59" s="30"/>
      <c r="W59" s="30"/>
      <c r="X59" s="30"/>
      <c r="AA59" s="31"/>
    </row>
    <row r="60" spans="1:27">
      <c r="Q60" s="30"/>
      <c r="R60" s="30"/>
      <c r="S60" s="30"/>
      <c r="T60" s="30"/>
      <c r="U60" s="30"/>
      <c r="V60" s="30"/>
      <c r="W60" s="30"/>
      <c r="X60" s="30"/>
      <c r="AA60" s="31"/>
    </row>
    <row r="61" spans="1:27">
      <c r="Q61" s="30"/>
      <c r="R61" s="30"/>
      <c r="S61" s="30"/>
      <c r="T61" s="30"/>
      <c r="U61" s="30"/>
      <c r="V61" s="30"/>
      <c r="W61" s="30"/>
      <c r="X61" s="30"/>
      <c r="AA61" s="31"/>
    </row>
    <row r="62" spans="1:27">
      <c r="Q62" s="30"/>
      <c r="R62" s="30"/>
      <c r="S62" s="30"/>
      <c r="T62" s="30"/>
      <c r="U62" s="30"/>
      <c r="V62" s="30"/>
      <c r="W62" s="30"/>
      <c r="X62" s="30"/>
      <c r="AA62" s="31"/>
    </row>
    <row r="63" spans="1:27">
      <c r="Q63" s="30"/>
      <c r="R63" s="30"/>
      <c r="S63" s="30"/>
      <c r="T63" s="30"/>
      <c r="U63" s="30"/>
      <c r="V63" s="30"/>
      <c r="W63" s="30"/>
      <c r="X63" s="30"/>
      <c r="AA63" s="31"/>
    </row>
    <row r="64" spans="1:27">
      <c r="Q64" s="30"/>
      <c r="R64" s="30"/>
      <c r="S64" s="30"/>
      <c r="T64" s="30"/>
      <c r="U64" s="30"/>
      <c r="V64" s="30"/>
      <c r="W64" s="30"/>
      <c r="X64" s="30"/>
      <c r="AA64" s="31"/>
    </row>
    <row r="65" spans="17:27">
      <c r="Q65" s="30"/>
      <c r="R65" s="30"/>
      <c r="S65" s="30"/>
      <c r="T65" s="30"/>
      <c r="U65" s="30"/>
      <c r="V65" s="30"/>
      <c r="W65" s="30"/>
      <c r="X65" s="30"/>
      <c r="AA65" s="31"/>
    </row>
    <row r="66" spans="17:27">
      <c r="Q66" s="30"/>
      <c r="R66" s="30"/>
      <c r="S66" s="30"/>
      <c r="T66" s="30"/>
      <c r="U66" s="30"/>
      <c r="V66" s="30"/>
      <c r="W66" s="30"/>
      <c r="X66" s="30"/>
      <c r="AA66" s="31"/>
    </row>
    <row r="67" spans="17:27">
      <c r="Q67" s="30"/>
      <c r="R67" s="30"/>
      <c r="S67" s="30"/>
      <c r="T67" s="30"/>
      <c r="U67" s="30"/>
      <c r="V67" s="30"/>
      <c r="W67" s="30"/>
      <c r="X67" s="30"/>
      <c r="AA67" s="31"/>
    </row>
    <row r="68" spans="17:27">
      <c r="Q68" s="30"/>
      <c r="R68" s="30"/>
      <c r="S68" s="30"/>
      <c r="T68" s="30"/>
      <c r="U68" s="30"/>
      <c r="V68" s="30"/>
      <c r="W68" s="30"/>
      <c r="X68" s="30"/>
      <c r="AA68" s="31"/>
    </row>
    <row r="69" spans="17:27">
      <c r="Q69" s="30"/>
      <c r="R69" s="30"/>
      <c r="S69" s="30"/>
      <c r="T69" s="30"/>
      <c r="U69" s="30"/>
      <c r="V69" s="30"/>
      <c r="W69" s="30"/>
      <c r="X69" s="30"/>
      <c r="AA69" s="31"/>
    </row>
    <row r="70" spans="17:27">
      <c r="Q70" s="30"/>
      <c r="R70" s="30"/>
      <c r="S70" s="30"/>
      <c r="T70" s="30"/>
      <c r="U70" s="30"/>
      <c r="V70" s="30"/>
      <c r="W70" s="30"/>
      <c r="X70" s="30"/>
      <c r="AA70" s="31"/>
    </row>
    <row r="71" spans="17:27">
      <c r="Q71" s="30"/>
      <c r="R71" s="30"/>
      <c r="S71" s="30"/>
      <c r="T71" s="30"/>
      <c r="U71" s="30"/>
      <c r="V71" s="30"/>
      <c r="W71" s="30"/>
      <c r="X71" s="30"/>
      <c r="AA71" s="31"/>
    </row>
    <row r="72" spans="17:27">
      <c r="Q72" s="30"/>
      <c r="R72" s="30"/>
      <c r="S72" s="30"/>
      <c r="T72" s="30"/>
      <c r="U72" s="30"/>
      <c r="V72" s="30"/>
      <c r="W72" s="30"/>
      <c r="X72" s="30"/>
      <c r="AA72" s="31"/>
    </row>
    <row r="73" spans="17:27">
      <c r="Q73" s="30"/>
      <c r="R73" s="30"/>
      <c r="S73" s="30"/>
      <c r="T73" s="30"/>
      <c r="U73" s="30"/>
      <c r="V73" s="30"/>
      <c r="W73" s="30"/>
      <c r="X73" s="30"/>
      <c r="AA73" s="31"/>
    </row>
    <row r="74" spans="17:27">
      <c r="Q74" s="30"/>
      <c r="R74" s="30"/>
      <c r="S74" s="30"/>
      <c r="T74" s="30"/>
      <c r="U74" s="30"/>
      <c r="V74" s="30"/>
      <c r="W74" s="30"/>
      <c r="X74" s="30"/>
      <c r="AA74" s="31"/>
    </row>
    <row r="75" spans="17:27">
      <c r="Q75" s="30"/>
      <c r="R75" s="30"/>
      <c r="S75" s="30"/>
      <c r="T75" s="30"/>
      <c r="U75" s="30"/>
      <c r="V75" s="30"/>
      <c r="W75" s="30"/>
      <c r="X75" s="30"/>
      <c r="AA75" s="31"/>
    </row>
    <row r="76" spans="17:27">
      <c r="Q76" s="30"/>
      <c r="R76" s="30"/>
      <c r="S76" s="30"/>
      <c r="T76" s="30"/>
      <c r="U76" s="30"/>
      <c r="V76" s="30"/>
      <c r="W76" s="30"/>
      <c r="X76" s="30"/>
      <c r="AA76" s="31"/>
    </row>
    <row r="77" spans="17:27">
      <c r="Q77" s="30"/>
      <c r="R77" s="30"/>
      <c r="S77" s="30"/>
      <c r="T77" s="30"/>
      <c r="U77" s="30"/>
      <c r="V77" s="30"/>
      <c r="W77" s="30"/>
      <c r="X77" s="30"/>
      <c r="AA77" s="31"/>
    </row>
    <row r="78" spans="17:27">
      <c r="Q78" s="30"/>
      <c r="R78" s="30"/>
      <c r="S78" s="30"/>
      <c r="T78" s="30"/>
      <c r="U78" s="30"/>
      <c r="V78" s="30"/>
      <c r="W78" s="30"/>
      <c r="X78" s="30"/>
      <c r="AA78" s="31"/>
    </row>
    <row r="79" spans="17:27">
      <c r="Q79" s="30"/>
      <c r="R79" s="30"/>
      <c r="S79" s="30"/>
      <c r="T79" s="30"/>
      <c r="U79" s="30"/>
      <c r="V79" s="30"/>
      <c r="W79" s="30"/>
      <c r="X79" s="30"/>
      <c r="AA79" s="31"/>
    </row>
    <row r="80" spans="17:27">
      <c r="Q80" s="30"/>
      <c r="R80" s="30"/>
      <c r="S80" s="30"/>
      <c r="T80" s="30"/>
      <c r="U80" s="30"/>
      <c r="V80" s="30"/>
      <c r="W80" s="30"/>
      <c r="X80" s="30"/>
      <c r="AA80" s="31"/>
    </row>
    <row r="81" spans="17:27">
      <c r="Q81" s="30"/>
      <c r="R81" s="30"/>
      <c r="S81" s="30"/>
      <c r="T81" s="30"/>
      <c r="U81" s="30"/>
      <c r="V81" s="30"/>
      <c r="W81" s="30"/>
      <c r="X81" s="30"/>
      <c r="AA81" s="31"/>
    </row>
    <row r="82" spans="17:27">
      <c r="Q82" s="30"/>
      <c r="R82" s="30"/>
      <c r="S82" s="30"/>
      <c r="T82" s="30"/>
      <c r="U82" s="30"/>
      <c r="V82" s="30"/>
      <c r="W82" s="30"/>
      <c r="X82" s="30"/>
      <c r="AA82" s="31"/>
    </row>
    <row r="83" spans="17:27">
      <c r="Q83" s="30"/>
      <c r="R83" s="30"/>
      <c r="S83" s="30"/>
      <c r="T83" s="30"/>
      <c r="U83" s="30"/>
      <c r="V83" s="30"/>
      <c r="W83" s="30"/>
      <c r="X83" s="30"/>
      <c r="AA83" s="31"/>
    </row>
    <row r="84" spans="17:27">
      <c r="Q84" s="30"/>
      <c r="R84" s="30"/>
      <c r="S84" s="30"/>
      <c r="T84" s="30"/>
      <c r="U84" s="30"/>
      <c r="V84" s="30"/>
      <c r="W84" s="30"/>
      <c r="X84" s="30"/>
      <c r="AA84" s="31"/>
    </row>
    <row r="85" spans="17:27">
      <c r="Q85" s="30"/>
      <c r="R85" s="30"/>
      <c r="S85" s="30"/>
      <c r="T85" s="30"/>
      <c r="U85" s="30"/>
      <c r="V85" s="30"/>
      <c r="W85" s="30"/>
      <c r="X85" s="30"/>
      <c r="AA85" s="31"/>
    </row>
    <row r="86" spans="17:27">
      <c r="Q86" s="30"/>
      <c r="R86" s="30"/>
      <c r="S86" s="30"/>
      <c r="T86" s="30"/>
      <c r="U86" s="30"/>
      <c r="V86" s="30"/>
      <c r="W86" s="30"/>
      <c r="X86" s="30"/>
      <c r="AA86" s="31"/>
    </row>
    <row r="87" spans="17:27">
      <c r="Q87" s="30"/>
      <c r="R87" s="30"/>
      <c r="S87" s="30"/>
      <c r="T87" s="30"/>
      <c r="U87" s="30"/>
      <c r="V87" s="30"/>
      <c r="W87" s="30"/>
      <c r="X87" s="30"/>
      <c r="AA87" s="31"/>
    </row>
    <row r="88" spans="17:27">
      <c r="Q88" s="30"/>
      <c r="R88" s="30"/>
      <c r="S88" s="30"/>
      <c r="T88" s="30"/>
      <c r="U88" s="30"/>
      <c r="V88" s="30"/>
      <c r="W88" s="30"/>
      <c r="X88" s="30"/>
      <c r="AA88" s="31"/>
    </row>
    <row r="89" spans="17:27">
      <c r="Q89" s="30"/>
      <c r="R89" s="30"/>
      <c r="S89" s="30"/>
      <c r="T89" s="30"/>
      <c r="U89" s="30"/>
      <c r="V89" s="30"/>
      <c r="W89" s="30"/>
      <c r="X89" s="30"/>
      <c r="AA89" s="31"/>
    </row>
    <row r="90" spans="17:27">
      <c r="Q90" s="30"/>
      <c r="R90" s="30"/>
      <c r="S90" s="30"/>
      <c r="T90" s="30"/>
      <c r="U90" s="30"/>
      <c r="V90" s="30"/>
      <c r="W90" s="30"/>
      <c r="X90" s="30"/>
      <c r="AA90" s="31"/>
    </row>
    <row r="91" spans="17:27">
      <c r="Q91" s="30"/>
      <c r="R91" s="30"/>
      <c r="S91" s="30"/>
      <c r="T91" s="30"/>
      <c r="U91" s="30"/>
      <c r="V91" s="30"/>
      <c r="W91" s="30"/>
      <c r="X91" s="30"/>
      <c r="AA91" s="31"/>
    </row>
    <row r="92" spans="17:27">
      <c r="Q92" s="30"/>
      <c r="R92" s="30"/>
      <c r="S92" s="30"/>
      <c r="T92" s="30"/>
      <c r="U92" s="30"/>
      <c r="V92" s="30"/>
      <c r="W92" s="30"/>
      <c r="X92" s="30"/>
      <c r="AA92" s="31"/>
    </row>
    <row r="93" spans="17:27">
      <c r="Q93" s="30"/>
      <c r="R93" s="30"/>
      <c r="S93" s="30"/>
      <c r="T93" s="30"/>
      <c r="U93" s="30"/>
      <c r="V93" s="30"/>
      <c r="W93" s="30"/>
      <c r="X93" s="30"/>
      <c r="AA93" s="31"/>
    </row>
    <row r="94" spans="17:27">
      <c r="Q94" s="30"/>
      <c r="R94" s="30"/>
      <c r="S94" s="30"/>
      <c r="T94" s="30"/>
      <c r="U94" s="30"/>
      <c r="V94" s="30"/>
      <c r="W94" s="30"/>
      <c r="X94" s="30"/>
      <c r="AA94" s="31"/>
    </row>
    <row r="95" spans="17:27">
      <c r="Q95" s="30"/>
      <c r="R95" s="30"/>
      <c r="S95" s="30"/>
      <c r="T95" s="30"/>
      <c r="U95" s="30"/>
      <c r="V95" s="30"/>
      <c r="W95" s="30"/>
      <c r="X95" s="30"/>
      <c r="AA95" s="31"/>
    </row>
    <row r="96" spans="17:27">
      <c r="Q96" s="30"/>
      <c r="R96" s="30"/>
      <c r="S96" s="30"/>
      <c r="T96" s="30"/>
      <c r="U96" s="30"/>
      <c r="V96" s="30"/>
      <c r="W96" s="30"/>
      <c r="X96" s="30"/>
      <c r="AA96" s="31"/>
    </row>
    <row r="97" spans="17:27">
      <c r="Q97" s="30"/>
      <c r="R97" s="30"/>
      <c r="S97" s="30"/>
      <c r="T97" s="30"/>
      <c r="U97" s="30"/>
      <c r="V97" s="30"/>
      <c r="W97" s="30"/>
      <c r="X97" s="30"/>
      <c r="AA97" s="31"/>
    </row>
    <row r="98" spans="17:27">
      <c r="Q98" s="30"/>
      <c r="R98" s="30"/>
      <c r="S98" s="30"/>
      <c r="T98" s="30"/>
      <c r="U98" s="30"/>
      <c r="V98" s="30"/>
      <c r="W98" s="30"/>
      <c r="X98" s="30"/>
      <c r="AA98" s="31"/>
    </row>
    <row r="99" spans="17:27">
      <c r="Q99" s="30"/>
      <c r="R99" s="30"/>
      <c r="S99" s="30"/>
      <c r="T99" s="30"/>
      <c r="U99" s="30"/>
      <c r="V99" s="30"/>
      <c r="W99" s="30"/>
      <c r="X99" s="30"/>
      <c r="AA99" s="31"/>
    </row>
    <row r="100" spans="17:27">
      <c r="Q100" s="30"/>
      <c r="R100" s="30"/>
      <c r="S100" s="30"/>
      <c r="T100" s="30"/>
      <c r="U100" s="30"/>
      <c r="V100" s="30"/>
      <c r="W100" s="30"/>
      <c r="X100" s="30"/>
      <c r="AA100" s="31"/>
    </row>
    <row r="101" spans="17:27">
      <c r="Q101" s="30"/>
      <c r="R101" s="30"/>
      <c r="S101" s="30"/>
      <c r="T101" s="30"/>
      <c r="U101" s="30"/>
      <c r="V101" s="30"/>
      <c r="W101" s="30"/>
      <c r="X101" s="30"/>
      <c r="AA101" s="31"/>
    </row>
    <row r="102" spans="17:27">
      <c r="Q102" s="30"/>
      <c r="R102" s="30"/>
      <c r="S102" s="30"/>
      <c r="T102" s="30"/>
      <c r="U102" s="30"/>
      <c r="V102" s="30"/>
      <c r="W102" s="30"/>
      <c r="X102" s="30"/>
      <c r="AA102" s="31"/>
    </row>
    <row r="103" spans="17:27">
      <c r="Q103" s="30"/>
      <c r="R103" s="30"/>
      <c r="S103" s="30"/>
      <c r="T103" s="30"/>
      <c r="U103" s="30"/>
      <c r="V103" s="30"/>
      <c r="W103" s="30"/>
      <c r="X103" s="30"/>
      <c r="AA103" s="31"/>
    </row>
    <row r="104" spans="17:27">
      <c r="Q104" s="30"/>
      <c r="R104" s="30"/>
      <c r="S104" s="30"/>
      <c r="T104" s="30"/>
      <c r="U104" s="30"/>
      <c r="V104" s="30"/>
      <c r="W104" s="30"/>
      <c r="X104" s="30"/>
      <c r="AA104" s="31"/>
    </row>
    <row r="105" spans="17:27">
      <c r="Q105" s="30"/>
      <c r="R105" s="30"/>
      <c r="S105" s="30"/>
      <c r="T105" s="30"/>
      <c r="U105" s="30"/>
      <c r="V105" s="30"/>
      <c r="W105" s="30"/>
      <c r="X105" s="30"/>
      <c r="AA105" s="31"/>
    </row>
    <row r="106" spans="17:27">
      <c r="Q106" s="30"/>
      <c r="R106" s="30"/>
      <c r="S106" s="30"/>
      <c r="T106" s="30"/>
      <c r="U106" s="30"/>
      <c r="V106" s="30"/>
      <c r="W106" s="30"/>
      <c r="X106" s="30"/>
      <c r="AA106" s="31"/>
    </row>
    <row r="107" spans="17:27">
      <c r="Q107" s="30"/>
      <c r="R107" s="30"/>
      <c r="S107" s="30"/>
      <c r="T107" s="30"/>
      <c r="U107" s="30"/>
      <c r="V107" s="30"/>
      <c r="W107" s="30"/>
      <c r="X107" s="30"/>
      <c r="AA107" s="31"/>
    </row>
    <row r="108" spans="17:27">
      <c r="Q108" s="30"/>
      <c r="R108" s="30"/>
      <c r="S108" s="30"/>
      <c r="T108" s="30"/>
      <c r="U108" s="30"/>
      <c r="V108" s="30"/>
      <c r="W108" s="30"/>
      <c r="X108" s="30"/>
      <c r="AA108" s="31"/>
    </row>
    <row r="109" spans="17:27">
      <c r="Q109" s="30"/>
      <c r="R109" s="30"/>
      <c r="S109" s="30"/>
      <c r="T109" s="30"/>
      <c r="U109" s="30"/>
      <c r="V109" s="30"/>
      <c r="W109" s="30"/>
      <c r="X109" s="30"/>
      <c r="AA109" s="31"/>
    </row>
    <row r="110" spans="17:27">
      <c r="Q110" s="30"/>
      <c r="R110" s="30"/>
      <c r="S110" s="30"/>
      <c r="T110" s="30"/>
      <c r="U110" s="30"/>
      <c r="V110" s="30"/>
      <c r="W110" s="30"/>
      <c r="X110" s="30"/>
      <c r="AA110" s="31"/>
    </row>
    <row r="111" spans="17:27">
      <c r="Q111" s="30"/>
      <c r="R111" s="30"/>
      <c r="S111" s="30"/>
      <c r="T111" s="30"/>
      <c r="U111" s="30"/>
      <c r="V111" s="30"/>
      <c r="W111" s="30"/>
      <c r="X111" s="30"/>
      <c r="AA111" s="31"/>
    </row>
    <row r="112" spans="17:27">
      <c r="Q112" s="30"/>
      <c r="R112" s="30"/>
      <c r="S112" s="30"/>
      <c r="T112" s="30"/>
      <c r="U112" s="30"/>
      <c r="V112" s="30"/>
      <c r="W112" s="30"/>
      <c r="X112" s="30"/>
      <c r="AA112" s="31"/>
    </row>
    <row r="113" spans="17:27">
      <c r="Q113" s="30"/>
      <c r="R113" s="30"/>
      <c r="S113" s="30"/>
      <c r="T113" s="30"/>
      <c r="U113" s="30"/>
      <c r="V113" s="30"/>
      <c r="W113" s="30"/>
      <c r="X113" s="30"/>
      <c r="AA113" s="31"/>
    </row>
    <row r="114" spans="17:27">
      <c r="Q114" s="30"/>
      <c r="R114" s="30"/>
      <c r="S114" s="30"/>
      <c r="T114" s="30"/>
      <c r="U114" s="30"/>
      <c r="V114" s="30"/>
      <c r="W114" s="30"/>
      <c r="X114" s="30"/>
      <c r="AA114" s="31"/>
    </row>
    <row r="115" spans="17:27">
      <c r="Q115" s="30"/>
      <c r="R115" s="30"/>
      <c r="S115" s="30"/>
      <c r="T115" s="30"/>
      <c r="U115" s="30"/>
      <c r="V115" s="30"/>
      <c r="W115" s="30"/>
      <c r="X115" s="30"/>
      <c r="AA115" s="31"/>
    </row>
    <row r="116" spans="17:27">
      <c r="Q116" s="30"/>
      <c r="R116" s="30"/>
      <c r="S116" s="30"/>
      <c r="T116" s="30"/>
      <c r="U116" s="30"/>
      <c r="V116" s="30"/>
      <c r="W116" s="30"/>
      <c r="X116" s="30"/>
      <c r="AA116" s="31"/>
    </row>
    <row r="117" spans="17:27">
      <c r="Q117" s="30"/>
      <c r="R117" s="30"/>
      <c r="S117" s="30"/>
      <c r="T117" s="30"/>
      <c r="U117" s="30"/>
      <c r="V117" s="30"/>
      <c r="W117" s="30"/>
      <c r="X117" s="30"/>
      <c r="AA117" s="31"/>
    </row>
    <row r="118" spans="17:27">
      <c r="Q118" s="30"/>
      <c r="R118" s="30"/>
      <c r="S118" s="30"/>
      <c r="T118" s="30"/>
      <c r="U118" s="30"/>
      <c r="V118" s="30"/>
      <c r="W118" s="30"/>
      <c r="X118" s="30"/>
      <c r="AA118" s="31"/>
    </row>
    <row r="119" spans="17:27">
      <c r="Q119" s="30"/>
      <c r="R119" s="30"/>
      <c r="S119" s="30"/>
      <c r="T119" s="30"/>
      <c r="U119" s="30"/>
      <c r="V119" s="30"/>
      <c r="W119" s="30"/>
      <c r="X119" s="30"/>
      <c r="AA119" s="31"/>
    </row>
    <row r="120" spans="17:27">
      <c r="Q120" s="30"/>
      <c r="R120" s="30"/>
      <c r="S120" s="30"/>
      <c r="T120" s="30"/>
      <c r="U120" s="30"/>
      <c r="V120" s="30"/>
      <c r="W120" s="30"/>
      <c r="X120" s="30"/>
      <c r="AA120" s="31"/>
    </row>
    <row r="121" spans="17:27">
      <c r="Q121" s="30"/>
      <c r="R121" s="30"/>
      <c r="S121" s="30"/>
      <c r="T121" s="30"/>
      <c r="U121" s="30"/>
      <c r="V121" s="30"/>
      <c r="W121" s="30"/>
      <c r="X121" s="30"/>
      <c r="AA121" s="31"/>
    </row>
    <row r="122" spans="17:27">
      <c r="Q122" s="30"/>
      <c r="R122" s="30"/>
      <c r="S122" s="30"/>
      <c r="T122" s="30"/>
      <c r="U122" s="30"/>
      <c r="V122" s="30"/>
      <c r="W122" s="30"/>
      <c r="X122" s="30"/>
      <c r="AA122" s="31"/>
    </row>
    <row r="123" spans="17:27">
      <c r="Q123" s="30"/>
      <c r="R123" s="30"/>
      <c r="S123" s="30"/>
      <c r="T123" s="30"/>
      <c r="U123" s="30"/>
      <c r="V123" s="30"/>
      <c r="W123" s="30"/>
      <c r="X123" s="30"/>
      <c r="AA123" s="31"/>
    </row>
    <row r="124" spans="17:27">
      <c r="Q124" s="30"/>
      <c r="R124" s="30"/>
      <c r="S124" s="30"/>
      <c r="T124" s="30"/>
      <c r="U124" s="30"/>
      <c r="V124" s="30"/>
      <c r="W124" s="30"/>
      <c r="X124" s="30"/>
      <c r="AA124" s="31"/>
    </row>
    <row r="125" spans="17:27">
      <c r="Q125" s="30"/>
      <c r="R125" s="30"/>
      <c r="S125" s="30"/>
      <c r="T125" s="30"/>
      <c r="U125" s="30"/>
      <c r="V125" s="30"/>
      <c r="W125" s="30"/>
      <c r="X125" s="30"/>
      <c r="AA125" s="31"/>
    </row>
    <row r="126" spans="17:27">
      <c r="Q126" s="30"/>
      <c r="R126" s="30"/>
      <c r="S126" s="30"/>
      <c r="T126" s="30"/>
      <c r="U126" s="30"/>
      <c r="V126" s="30"/>
      <c r="W126" s="30"/>
      <c r="X126" s="30"/>
      <c r="AA126" s="31"/>
    </row>
    <row r="127" spans="17:27">
      <c r="Q127" s="30"/>
      <c r="R127" s="30"/>
      <c r="S127" s="30"/>
      <c r="T127" s="30"/>
      <c r="U127" s="30"/>
      <c r="V127" s="30"/>
      <c r="W127" s="30"/>
      <c r="X127" s="30"/>
      <c r="AA127" s="31"/>
    </row>
    <row r="128" spans="17:27">
      <c r="Q128" s="30"/>
      <c r="R128" s="30"/>
      <c r="S128" s="30"/>
      <c r="T128" s="30"/>
      <c r="U128" s="30"/>
      <c r="V128" s="30"/>
      <c r="W128" s="30"/>
      <c r="X128" s="30"/>
      <c r="AA128" s="31"/>
    </row>
    <row r="129" spans="17:27">
      <c r="Q129" s="30"/>
      <c r="R129" s="30"/>
      <c r="S129" s="30"/>
      <c r="T129" s="30"/>
      <c r="U129" s="30"/>
      <c r="V129" s="30"/>
      <c r="W129" s="30"/>
      <c r="X129" s="30"/>
      <c r="AA129" s="31"/>
    </row>
    <row r="130" spans="17:27">
      <c r="Q130" s="30"/>
      <c r="R130" s="30"/>
      <c r="S130" s="30"/>
      <c r="T130" s="30"/>
      <c r="U130" s="30"/>
      <c r="V130" s="30"/>
      <c r="W130" s="30"/>
      <c r="X130" s="30"/>
      <c r="AA130" s="31"/>
    </row>
    <row r="131" spans="17:27">
      <c r="Q131" s="30"/>
      <c r="R131" s="30"/>
      <c r="S131" s="30"/>
      <c r="T131" s="30"/>
      <c r="U131" s="30"/>
      <c r="V131" s="30"/>
      <c r="W131" s="30"/>
      <c r="X131" s="30"/>
      <c r="AA131" s="31"/>
    </row>
    <row r="132" spans="17:27">
      <c r="Q132" s="30"/>
      <c r="R132" s="30"/>
      <c r="S132" s="30"/>
      <c r="T132" s="30"/>
      <c r="U132" s="30"/>
      <c r="V132" s="30"/>
      <c r="W132" s="30"/>
      <c r="X132" s="30"/>
      <c r="AA132" s="31"/>
    </row>
    <row r="133" spans="17:27">
      <c r="Q133" s="30"/>
      <c r="R133" s="30"/>
      <c r="S133" s="30"/>
      <c r="T133" s="30"/>
      <c r="U133" s="30"/>
      <c r="V133" s="30"/>
      <c r="W133" s="30"/>
      <c r="X133" s="30"/>
      <c r="AA133" s="31"/>
    </row>
    <row r="134" spans="17:27">
      <c r="Q134" s="30"/>
      <c r="R134" s="30"/>
      <c r="S134" s="30"/>
      <c r="T134" s="30"/>
      <c r="U134" s="30"/>
      <c r="V134" s="30"/>
      <c r="W134" s="30"/>
      <c r="X134" s="30"/>
      <c r="AA134" s="31"/>
    </row>
    <row r="135" spans="17:27">
      <c r="Q135" s="30"/>
      <c r="R135" s="30"/>
      <c r="S135" s="30"/>
      <c r="T135" s="30"/>
      <c r="U135" s="30"/>
      <c r="V135" s="30"/>
      <c r="W135" s="30"/>
      <c r="X135" s="30"/>
      <c r="AA135" s="31"/>
    </row>
    <row r="136" spans="17:27">
      <c r="Q136" s="30"/>
      <c r="R136" s="30"/>
      <c r="S136" s="30"/>
      <c r="T136" s="30"/>
      <c r="U136" s="30"/>
      <c r="V136" s="30"/>
      <c r="W136" s="30"/>
      <c r="X136" s="30"/>
      <c r="AA136" s="31"/>
    </row>
    <row r="137" spans="17:27">
      <c r="Q137" s="30"/>
      <c r="R137" s="30"/>
      <c r="S137" s="30"/>
      <c r="T137" s="30"/>
      <c r="U137" s="30"/>
      <c r="V137" s="30"/>
      <c r="W137" s="30"/>
      <c r="X137" s="30"/>
      <c r="AA137" s="31"/>
    </row>
    <row r="138" spans="17:27">
      <c r="Q138" s="30"/>
      <c r="R138" s="30"/>
      <c r="S138" s="30"/>
      <c r="T138" s="30"/>
      <c r="U138" s="30"/>
      <c r="V138" s="30"/>
      <c r="W138" s="30"/>
      <c r="X138" s="30"/>
      <c r="AA138" s="31"/>
    </row>
    <row r="139" spans="17:27">
      <c r="Q139" s="30"/>
      <c r="R139" s="30"/>
      <c r="S139" s="30"/>
      <c r="T139" s="30"/>
      <c r="U139" s="30"/>
      <c r="V139" s="30"/>
      <c r="W139" s="30"/>
      <c r="X139" s="30"/>
      <c r="AA139" s="31"/>
    </row>
    <row r="140" spans="17:27">
      <c r="Q140" s="30"/>
      <c r="R140" s="30"/>
      <c r="S140" s="30"/>
      <c r="T140" s="30"/>
      <c r="U140" s="30"/>
      <c r="V140" s="30"/>
      <c r="W140" s="30"/>
      <c r="X140" s="30"/>
      <c r="AA140" s="31"/>
    </row>
    <row r="141" spans="17:27">
      <c r="Q141" s="30"/>
      <c r="R141" s="30"/>
      <c r="S141" s="30"/>
      <c r="T141" s="30"/>
      <c r="U141" s="30"/>
      <c r="V141" s="30"/>
      <c r="W141" s="30"/>
      <c r="X141" s="30"/>
      <c r="AA141" s="31"/>
    </row>
    <row r="142" spans="17:27">
      <c r="Q142" s="30"/>
      <c r="R142" s="30"/>
      <c r="S142" s="30"/>
      <c r="T142" s="30"/>
      <c r="U142" s="30"/>
      <c r="V142" s="30"/>
      <c r="W142" s="30"/>
      <c r="X142" s="30"/>
      <c r="AA142" s="31"/>
    </row>
    <row r="143" spans="17:27">
      <c r="Q143" s="30"/>
      <c r="R143" s="30"/>
      <c r="S143" s="30"/>
      <c r="T143" s="30"/>
      <c r="U143" s="30"/>
      <c r="V143" s="30"/>
      <c r="W143" s="30"/>
      <c r="X143" s="30"/>
      <c r="AA143" s="31"/>
    </row>
    <row r="144" spans="17:27">
      <c r="Q144" s="30"/>
      <c r="R144" s="30"/>
      <c r="S144" s="30"/>
      <c r="T144" s="30"/>
      <c r="U144" s="30"/>
      <c r="V144" s="30"/>
      <c r="W144" s="30"/>
      <c r="X144" s="30"/>
      <c r="AA144" s="31"/>
    </row>
    <row r="145" spans="17:27">
      <c r="Q145" s="30"/>
      <c r="R145" s="30"/>
      <c r="S145" s="30"/>
      <c r="T145" s="30"/>
      <c r="U145" s="30"/>
      <c r="V145" s="30"/>
      <c r="W145" s="30"/>
      <c r="X145" s="30"/>
      <c r="AA145" s="31"/>
    </row>
    <row r="146" spans="17:27">
      <c r="Q146" s="30"/>
      <c r="R146" s="30"/>
      <c r="S146" s="30"/>
      <c r="T146" s="30"/>
      <c r="U146" s="30"/>
      <c r="V146" s="30"/>
      <c r="W146" s="30"/>
      <c r="X146" s="30"/>
      <c r="AA146" s="31"/>
    </row>
    <row r="147" spans="17:27">
      <c r="Q147" s="30"/>
      <c r="R147" s="30"/>
      <c r="S147" s="30"/>
      <c r="T147" s="30"/>
      <c r="U147" s="30"/>
      <c r="V147" s="30"/>
      <c r="W147" s="30"/>
      <c r="X147" s="30"/>
      <c r="AA147" s="31"/>
    </row>
    <row r="148" spans="17:27">
      <c r="Q148" s="30"/>
      <c r="R148" s="30"/>
      <c r="S148" s="30"/>
      <c r="T148" s="30"/>
      <c r="U148" s="30"/>
      <c r="V148" s="30"/>
      <c r="W148" s="30"/>
      <c r="X148" s="30"/>
      <c r="AA148" s="31"/>
    </row>
    <row r="149" spans="17:27">
      <c r="Q149" s="30"/>
      <c r="R149" s="30"/>
      <c r="S149" s="30"/>
      <c r="T149" s="30"/>
      <c r="U149" s="30"/>
      <c r="V149" s="30"/>
      <c r="W149" s="30"/>
      <c r="X149" s="30"/>
      <c r="AA149" s="31"/>
    </row>
    <row r="150" spans="17:27">
      <c r="Q150" s="30"/>
      <c r="R150" s="30"/>
      <c r="S150" s="30"/>
      <c r="T150" s="30"/>
      <c r="U150" s="30"/>
      <c r="V150" s="30"/>
      <c r="W150" s="30"/>
      <c r="X150" s="30"/>
      <c r="AA150" s="31"/>
    </row>
    <row r="151" spans="17:27">
      <c r="Q151" s="30"/>
      <c r="R151" s="30"/>
      <c r="S151" s="30"/>
      <c r="T151" s="30"/>
      <c r="U151" s="30"/>
      <c r="V151" s="30"/>
      <c r="W151" s="30"/>
      <c r="X151" s="30"/>
      <c r="AA151" s="31"/>
    </row>
    <row r="152" spans="17:27">
      <c r="Q152" s="30"/>
      <c r="R152" s="30"/>
      <c r="S152" s="30"/>
      <c r="T152" s="30"/>
      <c r="U152" s="30"/>
      <c r="V152" s="30"/>
      <c r="W152" s="30"/>
      <c r="X152" s="30"/>
      <c r="AA152" s="31"/>
    </row>
    <row r="153" spans="17:27">
      <c r="Q153" s="30"/>
      <c r="R153" s="30"/>
      <c r="S153" s="30"/>
      <c r="T153" s="30"/>
      <c r="U153" s="30"/>
      <c r="V153" s="30"/>
      <c r="W153" s="30"/>
      <c r="X153" s="30"/>
      <c r="AA153" s="31"/>
    </row>
    <row r="154" spans="17:27">
      <c r="Q154" s="30"/>
      <c r="R154" s="30"/>
      <c r="S154" s="30"/>
      <c r="T154" s="30"/>
      <c r="U154" s="30"/>
      <c r="V154" s="30"/>
      <c r="W154" s="30"/>
      <c r="X154" s="30"/>
      <c r="AA154" s="31"/>
    </row>
    <row r="155" spans="17:27">
      <c r="Q155" s="30"/>
      <c r="R155" s="30"/>
      <c r="S155" s="30"/>
      <c r="T155" s="30"/>
      <c r="U155" s="30"/>
      <c r="V155" s="30"/>
      <c r="W155" s="30"/>
      <c r="X155" s="30"/>
      <c r="AA155" s="31"/>
    </row>
    <row r="156" spans="17:27">
      <c r="Q156" s="30"/>
      <c r="R156" s="30"/>
      <c r="S156" s="30"/>
      <c r="T156" s="30"/>
      <c r="U156" s="30"/>
      <c r="V156" s="30"/>
      <c r="W156" s="30"/>
      <c r="X156" s="30"/>
      <c r="AA156" s="31"/>
    </row>
    <row r="157" spans="17:27">
      <c r="Q157" s="30"/>
      <c r="R157" s="30"/>
      <c r="S157" s="30"/>
      <c r="T157" s="30"/>
      <c r="U157" s="30"/>
      <c r="V157" s="30"/>
      <c r="W157" s="30"/>
      <c r="X157" s="30"/>
      <c r="AA157" s="31"/>
    </row>
    <row r="158" spans="17:27">
      <c r="Q158" s="30"/>
      <c r="R158" s="30"/>
      <c r="S158" s="30"/>
      <c r="T158" s="30"/>
      <c r="U158" s="30"/>
      <c r="V158" s="30"/>
      <c r="W158" s="30"/>
      <c r="X158" s="30"/>
      <c r="AA158" s="31"/>
    </row>
    <row r="159" spans="17:27">
      <c r="Q159" s="30"/>
      <c r="R159" s="30"/>
      <c r="S159" s="30"/>
      <c r="T159" s="30"/>
      <c r="U159" s="30"/>
      <c r="V159" s="30"/>
      <c r="W159" s="30"/>
      <c r="X159" s="30"/>
      <c r="AA159" s="31"/>
    </row>
    <row r="160" spans="17:27">
      <c r="Q160" s="30"/>
      <c r="R160" s="30"/>
      <c r="S160" s="30"/>
      <c r="T160" s="30"/>
      <c r="U160" s="30"/>
      <c r="V160" s="30"/>
      <c r="W160" s="30"/>
      <c r="X160" s="30"/>
      <c r="AA160" s="31"/>
    </row>
    <row r="161" spans="17:27">
      <c r="Q161" s="30"/>
      <c r="R161" s="30"/>
      <c r="S161" s="30"/>
      <c r="T161" s="30"/>
      <c r="U161" s="30"/>
      <c r="V161" s="30"/>
      <c r="W161" s="30"/>
      <c r="X161" s="30"/>
      <c r="AA161" s="31"/>
    </row>
    <row r="162" spans="17:27">
      <c r="Q162" s="30"/>
      <c r="R162" s="30"/>
      <c r="S162" s="30"/>
      <c r="T162" s="30"/>
      <c r="U162" s="30"/>
      <c r="V162" s="30"/>
      <c r="W162" s="30"/>
      <c r="X162" s="30"/>
      <c r="AA162" s="31"/>
    </row>
    <row r="163" spans="17:27">
      <c r="Q163" s="30"/>
      <c r="R163" s="30"/>
      <c r="S163" s="30"/>
      <c r="T163" s="30"/>
      <c r="U163" s="30"/>
      <c r="V163" s="30"/>
      <c r="W163" s="30"/>
      <c r="X163" s="30"/>
      <c r="AA163" s="31"/>
    </row>
    <row r="164" spans="17:27">
      <c r="Q164" s="30"/>
      <c r="R164" s="30"/>
      <c r="S164" s="30"/>
      <c r="T164" s="30"/>
      <c r="U164" s="30"/>
      <c r="V164" s="30"/>
      <c r="W164" s="30"/>
      <c r="X164" s="30"/>
      <c r="AA164" s="31"/>
    </row>
    <row r="165" spans="17:27">
      <c r="Q165" s="30"/>
      <c r="R165" s="30"/>
      <c r="S165" s="30"/>
      <c r="T165" s="30"/>
      <c r="U165" s="30"/>
      <c r="V165" s="30"/>
      <c r="W165" s="30"/>
      <c r="X165" s="30"/>
      <c r="AA165" s="31"/>
    </row>
    <row r="166" spans="17:27">
      <c r="Q166" s="30"/>
      <c r="R166" s="30"/>
      <c r="S166" s="30"/>
      <c r="T166" s="30"/>
      <c r="U166" s="30"/>
      <c r="V166" s="30"/>
      <c r="W166" s="30"/>
      <c r="X166" s="30"/>
      <c r="AA166" s="31"/>
    </row>
    <row r="167" spans="17:27">
      <c r="Q167" s="30"/>
      <c r="R167" s="30"/>
      <c r="S167" s="30"/>
      <c r="T167" s="30"/>
      <c r="U167" s="30"/>
      <c r="V167" s="30"/>
      <c r="W167" s="30"/>
      <c r="X167" s="30"/>
      <c r="AA167" s="31"/>
    </row>
    <row r="168" spans="17:27">
      <c r="Q168" s="30"/>
      <c r="R168" s="30"/>
      <c r="S168" s="30"/>
      <c r="T168" s="30"/>
      <c r="U168" s="30"/>
      <c r="V168" s="30"/>
      <c r="W168" s="30"/>
      <c r="X168" s="30"/>
      <c r="AA168" s="31"/>
    </row>
    <row r="169" spans="17:27">
      <c r="Q169" s="30"/>
      <c r="R169" s="30"/>
      <c r="S169" s="30"/>
      <c r="T169" s="30"/>
      <c r="U169" s="30"/>
      <c r="V169" s="30"/>
      <c r="W169" s="30"/>
      <c r="X169" s="30"/>
      <c r="AA169" s="31"/>
    </row>
    <row r="170" spans="17:27">
      <c r="Q170" s="30"/>
      <c r="R170" s="30"/>
      <c r="S170" s="30"/>
      <c r="T170" s="30"/>
      <c r="U170" s="30"/>
      <c r="V170" s="30"/>
      <c r="W170" s="30"/>
      <c r="X170" s="30"/>
      <c r="AA170" s="31"/>
    </row>
    <row r="171" spans="17:27">
      <c r="Q171" s="30"/>
      <c r="R171" s="30"/>
      <c r="S171" s="30"/>
      <c r="T171" s="30"/>
      <c r="U171" s="30"/>
      <c r="V171" s="30"/>
      <c r="W171" s="30"/>
      <c r="X171" s="30"/>
      <c r="AA171" s="31"/>
    </row>
    <row r="172" spans="17:27">
      <c r="Q172" s="30"/>
      <c r="R172" s="30"/>
      <c r="S172" s="30"/>
      <c r="T172" s="30"/>
      <c r="U172" s="30"/>
      <c r="V172" s="30"/>
      <c r="W172" s="30"/>
      <c r="X172" s="30"/>
      <c r="AA172" s="31"/>
    </row>
    <row r="173" spans="17:27">
      <c r="Q173" s="30"/>
      <c r="R173" s="30"/>
      <c r="S173" s="30"/>
      <c r="T173" s="30"/>
      <c r="U173" s="30"/>
      <c r="V173" s="30"/>
      <c r="W173" s="30"/>
      <c r="X173" s="30"/>
      <c r="AA173" s="31"/>
    </row>
    <row r="174" spans="17:27">
      <c r="Q174" s="30"/>
      <c r="R174" s="30"/>
      <c r="S174" s="30"/>
      <c r="T174" s="30"/>
      <c r="U174" s="30"/>
      <c r="V174" s="30"/>
      <c r="W174" s="30"/>
      <c r="X174" s="30"/>
      <c r="AA174" s="31"/>
    </row>
    <row r="175" spans="17:27">
      <c r="Q175" s="30"/>
      <c r="R175" s="30"/>
      <c r="S175" s="30"/>
      <c r="T175" s="30"/>
      <c r="U175" s="30"/>
      <c r="V175" s="30"/>
      <c r="W175" s="30"/>
      <c r="X175" s="30"/>
      <c r="AA175" s="31"/>
    </row>
    <row r="176" spans="17:27">
      <c r="Q176" s="30"/>
      <c r="R176" s="30"/>
      <c r="S176" s="30"/>
      <c r="T176" s="30"/>
      <c r="U176" s="30"/>
      <c r="V176" s="30"/>
      <c r="W176" s="30"/>
      <c r="X176" s="30"/>
      <c r="AA176" s="31"/>
    </row>
    <row r="177" spans="17:27">
      <c r="Q177" s="30"/>
      <c r="R177" s="30"/>
      <c r="S177" s="30"/>
      <c r="T177" s="30"/>
      <c r="U177" s="30"/>
      <c r="V177" s="30"/>
      <c r="W177" s="30"/>
      <c r="X177" s="30"/>
      <c r="AA177" s="31"/>
    </row>
    <row r="178" spans="17:27">
      <c r="Q178" s="30"/>
      <c r="R178" s="30"/>
      <c r="S178" s="30"/>
      <c r="T178" s="30"/>
      <c r="U178" s="30"/>
      <c r="V178" s="30"/>
      <c r="W178" s="30"/>
      <c r="X178" s="30"/>
      <c r="AA178" s="31"/>
    </row>
    <row r="179" spans="17:27">
      <c r="Q179" s="30"/>
      <c r="R179" s="30"/>
      <c r="S179" s="30"/>
      <c r="T179" s="30"/>
      <c r="U179" s="30"/>
      <c r="V179" s="30"/>
      <c r="W179" s="30"/>
      <c r="X179" s="30"/>
      <c r="AA179" s="31"/>
    </row>
    <row r="180" spans="17:27">
      <c r="Q180" s="30"/>
      <c r="R180" s="30"/>
      <c r="S180" s="30"/>
      <c r="T180" s="30"/>
      <c r="U180" s="30"/>
      <c r="V180" s="30"/>
      <c r="W180" s="30"/>
      <c r="X180" s="30"/>
      <c r="AA180" s="31"/>
    </row>
    <row r="181" spans="17:27">
      <c r="Q181" s="30"/>
      <c r="R181" s="30"/>
      <c r="S181" s="30"/>
      <c r="T181" s="30"/>
      <c r="U181" s="30"/>
      <c r="V181" s="30"/>
      <c r="W181" s="30"/>
      <c r="X181" s="30"/>
      <c r="AA181" s="31"/>
    </row>
    <row r="182" spans="17:27">
      <c r="Q182" s="30"/>
      <c r="R182" s="30"/>
      <c r="S182" s="30"/>
      <c r="T182" s="30"/>
      <c r="U182" s="30"/>
      <c r="V182" s="30"/>
      <c r="W182" s="30"/>
      <c r="X182" s="30"/>
      <c r="AA182" s="31"/>
    </row>
    <row r="183" spans="17:27">
      <c r="Q183" s="30"/>
      <c r="R183" s="30"/>
      <c r="S183" s="30"/>
      <c r="T183" s="30"/>
      <c r="U183" s="30"/>
      <c r="V183" s="30"/>
      <c r="W183" s="30"/>
      <c r="X183" s="30"/>
      <c r="AA183" s="31"/>
    </row>
    <row r="184" spans="17:27">
      <c r="Q184" s="30"/>
      <c r="R184" s="30"/>
      <c r="S184" s="30"/>
      <c r="T184" s="30"/>
      <c r="U184" s="30"/>
      <c r="V184" s="30"/>
      <c r="W184" s="30"/>
      <c r="X184" s="30"/>
      <c r="AA184" s="31"/>
    </row>
    <row r="185" spans="17:27">
      <c r="Q185" s="30"/>
      <c r="R185" s="30"/>
      <c r="S185" s="30"/>
      <c r="T185" s="30"/>
      <c r="U185" s="30"/>
      <c r="V185" s="30"/>
      <c r="W185" s="30"/>
      <c r="X185" s="30"/>
      <c r="AA185" s="31"/>
    </row>
    <row r="186" spans="17:27">
      <c r="Q186" s="30"/>
      <c r="R186" s="30"/>
      <c r="S186" s="30"/>
      <c r="T186" s="30"/>
      <c r="U186" s="30"/>
      <c r="V186" s="30"/>
      <c r="W186" s="30"/>
      <c r="X186" s="30"/>
      <c r="AA186" s="31"/>
    </row>
    <row r="187" spans="17:27">
      <c r="Q187" s="30"/>
      <c r="R187" s="30"/>
      <c r="S187" s="30"/>
      <c r="T187" s="30"/>
      <c r="U187" s="30"/>
      <c r="V187" s="30"/>
      <c r="W187" s="30"/>
      <c r="X187" s="30"/>
      <c r="AA187" s="31"/>
    </row>
    <row r="188" spans="17:27">
      <c r="Q188" s="30"/>
      <c r="R188" s="30"/>
      <c r="S188" s="30"/>
      <c r="T188" s="30"/>
      <c r="U188" s="30"/>
      <c r="V188" s="30"/>
      <c r="W188" s="30"/>
      <c r="X188" s="30"/>
      <c r="AA188" s="31"/>
    </row>
    <row r="189" spans="17:27">
      <c r="Q189" s="30"/>
      <c r="R189" s="30"/>
      <c r="S189" s="30"/>
      <c r="T189" s="30"/>
      <c r="U189" s="30"/>
      <c r="V189" s="30"/>
      <c r="W189" s="30"/>
      <c r="X189" s="30"/>
      <c r="AA189" s="31"/>
    </row>
    <row r="190" spans="17:27">
      <c r="Q190" s="30"/>
      <c r="R190" s="30"/>
      <c r="S190" s="30"/>
      <c r="T190" s="30"/>
      <c r="U190" s="30"/>
      <c r="V190" s="30"/>
      <c r="W190" s="30"/>
      <c r="X190" s="30"/>
      <c r="AA190" s="31"/>
    </row>
    <row r="191" spans="17:27">
      <c r="Q191" s="30"/>
      <c r="R191" s="30"/>
      <c r="S191" s="30"/>
      <c r="T191" s="30"/>
      <c r="U191" s="30"/>
      <c r="V191" s="30"/>
      <c r="W191" s="30"/>
      <c r="X191" s="30"/>
      <c r="AA191" s="31"/>
    </row>
    <row r="192" spans="17:27">
      <c r="Q192" s="30"/>
      <c r="R192" s="30"/>
      <c r="S192" s="30"/>
      <c r="T192" s="30"/>
      <c r="U192" s="30"/>
      <c r="V192" s="30"/>
      <c r="W192" s="30"/>
      <c r="X192" s="30"/>
      <c r="AA192" s="31"/>
    </row>
    <row r="193" spans="17:27">
      <c r="Q193" s="30"/>
      <c r="R193" s="30"/>
      <c r="S193" s="30"/>
      <c r="T193" s="30"/>
      <c r="U193" s="30"/>
      <c r="V193" s="30"/>
      <c r="W193" s="30"/>
      <c r="X193" s="30"/>
      <c r="AA193" s="31"/>
    </row>
    <row r="194" spans="17:27">
      <c r="Q194" s="30"/>
      <c r="R194" s="30"/>
      <c r="S194" s="30"/>
      <c r="T194" s="30"/>
      <c r="U194" s="30"/>
      <c r="V194" s="30"/>
      <c r="W194" s="30"/>
      <c r="X194" s="30"/>
      <c r="AA194" s="31"/>
    </row>
    <row r="195" spans="17:27">
      <c r="Q195" s="30"/>
      <c r="R195" s="30"/>
      <c r="S195" s="30"/>
      <c r="T195" s="30"/>
      <c r="U195" s="30"/>
      <c r="V195" s="30"/>
      <c r="W195" s="30"/>
      <c r="X195" s="30"/>
      <c r="AA195" s="31"/>
    </row>
    <row r="196" spans="17:27">
      <c r="Q196" s="30"/>
      <c r="R196" s="30"/>
      <c r="S196" s="30"/>
      <c r="T196" s="30"/>
      <c r="U196" s="30"/>
      <c r="V196" s="30"/>
      <c r="W196" s="30"/>
      <c r="X196" s="30"/>
      <c r="AA196" s="31"/>
    </row>
    <row r="197" spans="17:27">
      <c r="Q197" s="30"/>
      <c r="R197" s="30"/>
      <c r="S197" s="30"/>
      <c r="T197" s="30"/>
      <c r="U197" s="30"/>
      <c r="V197" s="30"/>
      <c r="W197" s="30"/>
      <c r="X197" s="30"/>
      <c r="AA197" s="31"/>
    </row>
    <row r="198" spans="17:27">
      <c r="Q198" s="30"/>
      <c r="R198" s="30"/>
      <c r="S198" s="30"/>
      <c r="T198" s="30"/>
      <c r="U198" s="30"/>
      <c r="V198" s="30"/>
      <c r="W198" s="30"/>
      <c r="X198" s="30"/>
      <c r="AA198" s="31"/>
    </row>
    <row r="199" spans="17:27">
      <c r="Q199" s="30"/>
      <c r="R199" s="30"/>
      <c r="S199" s="30"/>
      <c r="T199" s="30"/>
      <c r="U199" s="30"/>
      <c r="V199" s="30"/>
      <c r="W199" s="30"/>
      <c r="X199" s="30"/>
      <c r="AA199" s="31"/>
    </row>
    <row r="200" spans="17:27">
      <c r="Q200" s="30"/>
      <c r="R200" s="30"/>
      <c r="S200" s="30"/>
      <c r="T200" s="30"/>
      <c r="U200" s="30"/>
      <c r="V200" s="30"/>
      <c r="W200" s="30"/>
      <c r="X200" s="30"/>
      <c r="AA200" s="31"/>
    </row>
    <row r="201" spans="17:27">
      <c r="Q201" s="30"/>
      <c r="R201" s="30"/>
      <c r="S201" s="30"/>
      <c r="T201" s="30"/>
      <c r="U201" s="30"/>
      <c r="V201" s="30"/>
      <c r="W201" s="30"/>
      <c r="X201" s="30"/>
      <c r="AA201" s="31"/>
    </row>
    <row r="202" spans="17:27">
      <c r="Q202" s="30"/>
      <c r="R202" s="30"/>
      <c r="S202" s="30"/>
      <c r="T202" s="30"/>
      <c r="U202" s="30"/>
      <c r="V202" s="30"/>
      <c r="W202" s="30"/>
      <c r="X202" s="30"/>
      <c r="AA202" s="31"/>
    </row>
    <row r="203" spans="17:27">
      <c r="Q203" s="30"/>
      <c r="R203" s="30"/>
      <c r="S203" s="30"/>
      <c r="T203" s="30"/>
      <c r="U203" s="30"/>
      <c r="V203" s="30"/>
      <c r="W203" s="30"/>
      <c r="X203" s="30"/>
      <c r="AA203" s="31"/>
    </row>
    <row r="204" spans="17:27">
      <c r="Q204" s="30"/>
      <c r="R204" s="30"/>
      <c r="S204" s="30"/>
      <c r="T204" s="30"/>
      <c r="U204" s="30"/>
      <c r="V204" s="30"/>
      <c r="W204" s="30"/>
      <c r="X204" s="30"/>
      <c r="AA204" s="31"/>
    </row>
    <row r="205" spans="17:27">
      <c r="Q205" s="30"/>
      <c r="R205" s="30"/>
      <c r="S205" s="30"/>
      <c r="T205" s="30"/>
      <c r="U205" s="30"/>
      <c r="V205" s="30"/>
      <c r="W205" s="30"/>
      <c r="X205" s="30"/>
      <c r="AA205" s="31"/>
    </row>
    <row r="206" spans="17:27">
      <c r="Q206" s="30"/>
      <c r="R206" s="30"/>
      <c r="S206" s="30"/>
      <c r="T206" s="30"/>
      <c r="U206" s="30"/>
      <c r="V206" s="30"/>
      <c r="W206" s="30"/>
      <c r="X206" s="30"/>
      <c r="AA206" s="31"/>
    </row>
    <row r="207" spans="17:27">
      <c r="Q207" s="30"/>
      <c r="R207" s="30"/>
      <c r="S207" s="30"/>
      <c r="T207" s="30"/>
      <c r="U207" s="30"/>
      <c r="V207" s="30"/>
      <c r="W207" s="30"/>
      <c r="X207" s="30"/>
      <c r="AA207" s="31"/>
    </row>
    <row r="208" spans="17:27">
      <c r="Q208" s="30"/>
      <c r="R208" s="30"/>
      <c r="S208" s="30"/>
      <c r="T208" s="30"/>
      <c r="U208" s="30"/>
      <c r="V208" s="30"/>
      <c r="W208" s="30"/>
      <c r="X208" s="30"/>
      <c r="AA208" s="31"/>
    </row>
    <row r="209" spans="17:27">
      <c r="Q209" s="30"/>
      <c r="R209" s="30"/>
      <c r="S209" s="30"/>
      <c r="T209" s="30"/>
      <c r="U209" s="30"/>
      <c r="V209" s="30"/>
      <c r="W209" s="30"/>
      <c r="X209" s="30"/>
      <c r="AA209" s="31"/>
    </row>
    <row r="210" spans="17:27">
      <c r="Q210" s="30"/>
      <c r="R210" s="30"/>
      <c r="S210" s="30"/>
      <c r="T210" s="30"/>
      <c r="U210" s="30"/>
      <c r="V210" s="30"/>
      <c r="W210" s="30"/>
      <c r="X210" s="30"/>
      <c r="AA210" s="31"/>
    </row>
    <row r="211" spans="17:27">
      <c r="Q211" s="30"/>
      <c r="R211" s="30"/>
      <c r="S211" s="30"/>
      <c r="T211" s="30"/>
      <c r="U211" s="30"/>
      <c r="V211" s="30"/>
      <c r="W211" s="30"/>
      <c r="X211" s="30"/>
      <c r="AA211" s="31"/>
    </row>
    <row r="212" spans="17:27">
      <c r="Q212" s="30"/>
      <c r="R212" s="30"/>
      <c r="S212" s="30"/>
      <c r="T212" s="30"/>
      <c r="U212" s="30"/>
      <c r="V212" s="30"/>
      <c r="W212" s="30"/>
      <c r="X212" s="30"/>
      <c r="AA212" s="31"/>
    </row>
    <row r="213" spans="17:27">
      <c r="Q213" s="30"/>
      <c r="R213" s="30"/>
      <c r="S213" s="30"/>
      <c r="T213" s="30"/>
      <c r="U213" s="30"/>
      <c r="V213" s="30"/>
      <c r="W213" s="30"/>
      <c r="X213" s="30"/>
      <c r="AA213" s="31"/>
    </row>
    <row r="214" spans="17:27">
      <c r="Q214" s="30"/>
      <c r="R214" s="30"/>
      <c r="S214" s="30"/>
      <c r="T214" s="30"/>
      <c r="U214" s="30"/>
      <c r="V214" s="30"/>
      <c r="W214" s="30"/>
      <c r="X214" s="30"/>
      <c r="AA214" s="31"/>
    </row>
    <row r="215" spans="17:27">
      <c r="Q215" s="30"/>
      <c r="R215" s="30"/>
      <c r="S215" s="30"/>
      <c r="T215" s="30"/>
      <c r="U215" s="30"/>
      <c r="V215" s="30"/>
      <c r="W215" s="30"/>
      <c r="X215" s="30"/>
      <c r="AA215" s="31"/>
    </row>
    <row r="216" spans="17:27">
      <c r="Q216" s="30"/>
      <c r="R216" s="30"/>
      <c r="S216" s="30"/>
      <c r="T216" s="30"/>
      <c r="U216" s="30"/>
      <c r="V216" s="30"/>
      <c r="W216" s="30"/>
      <c r="X216" s="30"/>
      <c r="AA216" s="31"/>
    </row>
    <row r="217" spans="17:27">
      <c r="Q217" s="30"/>
      <c r="R217" s="30"/>
      <c r="S217" s="30"/>
      <c r="T217" s="30"/>
      <c r="U217" s="30"/>
      <c r="V217" s="30"/>
      <c r="W217" s="30"/>
      <c r="X217" s="30"/>
      <c r="AA217" s="31"/>
    </row>
    <row r="218" spans="17:27">
      <c r="Q218" s="30"/>
      <c r="R218" s="30"/>
      <c r="S218" s="30"/>
      <c r="T218" s="30"/>
      <c r="U218" s="30"/>
      <c r="V218" s="30"/>
      <c r="W218" s="30"/>
      <c r="X218" s="30"/>
      <c r="AA218" s="31"/>
    </row>
    <row r="219" spans="17:27">
      <c r="Q219" s="30"/>
      <c r="R219" s="30"/>
      <c r="S219" s="30"/>
      <c r="T219" s="30"/>
      <c r="U219" s="30"/>
      <c r="V219" s="30"/>
      <c r="W219" s="30"/>
      <c r="X219" s="30"/>
      <c r="AA219" s="31"/>
    </row>
    <row r="220" spans="17:27">
      <c r="Q220" s="30"/>
      <c r="R220" s="30"/>
      <c r="S220" s="30"/>
      <c r="T220" s="30"/>
      <c r="U220" s="30"/>
      <c r="V220" s="30"/>
      <c r="W220" s="30"/>
      <c r="X220" s="30"/>
      <c r="AA220" s="31"/>
    </row>
    <row r="221" spans="17:27">
      <c r="Q221" s="30"/>
      <c r="R221" s="30"/>
      <c r="S221" s="30"/>
      <c r="T221" s="30"/>
      <c r="U221" s="30"/>
      <c r="V221" s="30"/>
      <c r="W221" s="30"/>
      <c r="X221" s="30"/>
      <c r="AA221" s="31"/>
    </row>
    <row r="222" spans="17:27">
      <c r="Q222" s="30"/>
      <c r="R222" s="30"/>
      <c r="S222" s="30"/>
      <c r="T222" s="30"/>
      <c r="U222" s="30"/>
      <c r="V222" s="30"/>
      <c r="W222" s="30"/>
      <c r="X222" s="30"/>
      <c r="AA222" s="31"/>
    </row>
    <row r="223" spans="17:27">
      <c r="Q223" s="30"/>
      <c r="R223" s="30"/>
      <c r="S223" s="30"/>
      <c r="T223" s="30"/>
      <c r="U223" s="30"/>
      <c r="V223" s="30"/>
      <c r="W223" s="30"/>
      <c r="X223" s="30"/>
      <c r="AA223" s="31"/>
    </row>
    <row r="224" spans="17:27">
      <c r="Q224" s="30"/>
      <c r="R224" s="30"/>
      <c r="S224" s="30"/>
      <c r="T224" s="30"/>
      <c r="U224" s="30"/>
      <c r="V224" s="30"/>
      <c r="W224" s="30"/>
      <c r="X224" s="30"/>
      <c r="AA224" s="31"/>
    </row>
    <row r="225" spans="17:27">
      <c r="Q225" s="30"/>
      <c r="R225" s="30"/>
      <c r="S225" s="30"/>
      <c r="T225" s="30"/>
      <c r="U225" s="30"/>
      <c r="V225" s="30"/>
      <c r="W225" s="30"/>
      <c r="X225" s="30"/>
      <c r="AA225" s="31"/>
    </row>
    <row r="226" spans="17:27">
      <c r="Q226" s="30"/>
      <c r="R226" s="30"/>
      <c r="S226" s="30"/>
      <c r="T226" s="30"/>
      <c r="U226" s="30"/>
      <c r="V226" s="30"/>
      <c r="W226" s="30"/>
      <c r="X226" s="30"/>
      <c r="AA226" s="31"/>
    </row>
    <row r="227" spans="17:27">
      <c r="Q227" s="30"/>
      <c r="R227" s="30"/>
      <c r="S227" s="30"/>
      <c r="T227" s="30"/>
      <c r="U227" s="30"/>
      <c r="V227" s="30"/>
      <c r="W227" s="30"/>
      <c r="X227" s="30"/>
      <c r="AA227" s="31"/>
    </row>
    <row r="228" spans="17:27">
      <c r="Q228" s="30"/>
      <c r="R228" s="30"/>
      <c r="S228" s="30"/>
      <c r="T228" s="30"/>
      <c r="U228" s="30"/>
      <c r="V228" s="30"/>
      <c r="W228" s="30"/>
      <c r="X228" s="30"/>
      <c r="AA228" s="31"/>
    </row>
    <row r="229" spans="17:27">
      <c r="Q229" s="30"/>
      <c r="R229" s="30"/>
      <c r="S229" s="30"/>
      <c r="T229" s="30"/>
      <c r="U229" s="30"/>
      <c r="V229" s="30"/>
      <c r="W229" s="30"/>
      <c r="X229" s="30"/>
      <c r="AA229" s="31"/>
    </row>
    <row r="230" spans="17:27">
      <c r="Q230" s="30"/>
      <c r="R230" s="30"/>
      <c r="S230" s="30"/>
      <c r="T230" s="30"/>
      <c r="U230" s="30"/>
      <c r="V230" s="30"/>
      <c r="W230" s="30"/>
      <c r="X230" s="30"/>
      <c r="AA230" s="31"/>
    </row>
    <row r="231" spans="17:27">
      <c r="Q231" s="30"/>
      <c r="R231" s="30"/>
      <c r="S231" s="30"/>
      <c r="T231" s="30"/>
      <c r="U231" s="30"/>
      <c r="V231" s="30"/>
      <c r="W231" s="30"/>
      <c r="X231" s="30"/>
      <c r="AA231" s="31"/>
    </row>
    <row r="232" spans="17:27">
      <c r="Q232" s="30"/>
      <c r="R232" s="30"/>
      <c r="S232" s="30"/>
      <c r="T232" s="30"/>
      <c r="U232" s="30"/>
      <c r="V232" s="30"/>
      <c r="W232" s="30"/>
      <c r="X232" s="30"/>
      <c r="AA232" s="31"/>
    </row>
    <row r="233" spans="17:27">
      <c r="Q233" s="30"/>
      <c r="R233" s="30"/>
      <c r="S233" s="30"/>
      <c r="T233" s="30"/>
      <c r="U233" s="30"/>
      <c r="V233" s="30"/>
      <c r="W233" s="30"/>
      <c r="X233" s="30"/>
      <c r="AA233" s="31"/>
    </row>
    <row r="234" spans="17:27">
      <c r="Q234" s="30"/>
      <c r="R234" s="30"/>
      <c r="S234" s="30"/>
      <c r="T234" s="30"/>
      <c r="U234" s="30"/>
      <c r="V234" s="30"/>
      <c r="W234" s="30"/>
      <c r="X234" s="30"/>
      <c r="AA234" s="31"/>
    </row>
    <row r="235" spans="17:27">
      <c r="Q235" s="30"/>
      <c r="R235" s="30"/>
      <c r="S235" s="30"/>
      <c r="T235" s="30"/>
      <c r="U235" s="30"/>
      <c r="V235" s="30"/>
      <c r="W235" s="30"/>
      <c r="X235" s="30"/>
      <c r="AA235" s="31"/>
    </row>
    <row r="236" spans="17:27">
      <c r="Q236" s="30"/>
      <c r="R236" s="30"/>
      <c r="S236" s="30"/>
      <c r="T236" s="30"/>
      <c r="U236" s="30"/>
      <c r="V236" s="30"/>
      <c r="W236" s="30"/>
      <c r="X236" s="30"/>
      <c r="AA236" s="31"/>
    </row>
    <row r="237" spans="17:27">
      <c r="Q237" s="30"/>
      <c r="R237" s="30"/>
      <c r="S237" s="30"/>
      <c r="T237" s="30"/>
      <c r="U237" s="30"/>
      <c r="V237" s="30"/>
      <c r="W237" s="30"/>
      <c r="X237" s="30"/>
      <c r="AA237" s="31"/>
    </row>
    <row r="238" spans="17:27">
      <c r="Q238" s="30"/>
      <c r="R238" s="30"/>
      <c r="S238" s="30"/>
      <c r="T238" s="30"/>
      <c r="U238" s="30"/>
      <c r="V238" s="30"/>
      <c r="W238" s="30"/>
      <c r="X238" s="30"/>
      <c r="AA238" s="31"/>
    </row>
    <row r="239" spans="17:27">
      <c r="Q239" s="30"/>
      <c r="R239" s="30"/>
      <c r="S239" s="30"/>
      <c r="T239" s="30"/>
      <c r="U239" s="30"/>
      <c r="V239" s="30"/>
      <c r="W239" s="30"/>
      <c r="X239" s="30"/>
      <c r="AA239" s="31"/>
    </row>
    <row r="240" spans="17:27">
      <c r="Q240" s="30"/>
      <c r="R240" s="30"/>
      <c r="S240" s="30"/>
      <c r="T240" s="30"/>
      <c r="U240" s="30"/>
      <c r="V240" s="30"/>
      <c r="W240" s="30"/>
      <c r="X240" s="30"/>
      <c r="AA240" s="31"/>
    </row>
    <row r="241" spans="17:27">
      <c r="Q241" s="30"/>
      <c r="R241" s="30"/>
      <c r="S241" s="30"/>
      <c r="T241" s="30"/>
      <c r="U241" s="30"/>
      <c r="V241" s="30"/>
      <c r="W241" s="30"/>
      <c r="X241" s="30"/>
      <c r="AA241" s="31"/>
    </row>
    <row r="242" spans="17:27">
      <c r="Q242" s="30"/>
      <c r="R242" s="30"/>
      <c r="S242" s="30"/>
      <c r="T242" s="30"/>
      <c r="U242" s="30"/>
      <c r="V242" s="30"/>
      <c r="W242" s="30"/>
      <c r="X242" s="30"/>
      <c r="AA242" s="31"/>
    </row>
    <row r="243" spans="17:27">
      <c r="Q243" s="30"/>
      <c r="R243" s="30"/>
      <c r="S243" s="30"/>
      <c r="T243" s="30"/>
      <c r="U243" s="30"/>
      <c r="V243" s="30"/>
      <c r="W243" s="30"/>
      <c r="X243" s="30"/>
      <c r="AA243" s="31"/>
    </row>
    <row r="244" spans="17:27">
      <c r="Q244" s="30"/>
      <c r="R244" s="30"/>
      <c r="S244" s="30"/>
      <c r="T244" s="30"/>
      <c r="U244" s="30"/>
      <c r="V244" s="30"/>
      <c r="W244" s="30"/>
      <c r="X244" s="30"/>
      <c r="AA244" s="31"/>
    </row>
    <row r="245" spans="17:27">
      <c r="Q245" s="30"/>
      <c r="R245" s="30"/>
      <c r="S245" s="30"/>
      <c r="T245" s="30"/>
      <c r="U245" s="30"/>
      <c r="V245" s="30"/>
      <c r="W245" s="30"/>
      <c r="X245" s="30"/>
      <c r="AA245" s="31"/>
    </row>
    <row r="246" spans="17:27">
      <c r="Q246" s="30"/>
      <c r="R246" s="30"/>
      <c r="S246" s="30"/>
      <c r="T246" s="30"/>
      <c r="U246" s="30"/>
      <c r="V246" s="30"/>
      <c r="W246" s="30"/>
      <c r="X246" s="30"/>
      <c r="AA246" s="31"/>
    </row>
    <row r="247" spans="17:27">
      <c r="Q247" s="30"/>
      <c r="R247" s="30"/>
      <c r="S247" s="30"/>
      <c r="T247" s="30"/>
      <c r="U247" s="30"/>
      <c r="V247" s="30"/>
      <c r="W247" s="30"/>
      <c r="X247" s="30"/>
      <c r="AA247" s="31"/>
    </row>
    <row r="248" spans="17:27">
      <c r="Q248" s="30"/>
      <c r="R248" s="30"/>
      <c r="S248" s="30"/>
      <c r="T248" s="30"/>
      <c r="U248" s="30"/>
      <c r="V248" s="30"/>
      <c r="W248" s="30"/>
      <c r="X248" s="30"/>
      <c r="AA248" s="31"/>
    </row>
    <row r="249" spans="17:27">
      <c r="Q249" s="30"/>
      <c r="R249" s="30"/>
      <c r="S249" s="30"/>
      <c r="T249" s="30"/>
      <c r="U249" s="30"/>
      <c r="V249" s="30"/>
      <c r="W249" s="30"/>
      <c r="X249" s="30"/>
      <c r="AA249" s="31"/>
    </row>
    <row r="250" spans="17:27">
      <c r="Q250" s="30"/>
      <c r="R250" s="30"/>
      <c r="S250" s="30"/>
      <c r="T250" s="30"/>
      <c r="U250" s="30"/>
      <c r="V250" s="30"/>
      <c r="W250" s="30"/>
      <c r="X250" s="30"/>
      <c r="AA250" s="31"/>
    </row>
    <row r="251" spans="17:27">
      <c r="Q251" s="30"/>
      <c r="R251" s="30"/>
      <c r="S251" s="30"/>
      <c r="T251" s="30"/>
      <c r="U251" s="30"/>
      <c r="V251" s="30"/>
      <c r="W251" s="30"/>
      <c r="X251" s="30"/>
      <c r="AA251" s="31"/>
    </row>
    <row r="252" spans="17:27">
      <c r="Q252" s="30"/>
      <c r="R252" s="30"/>
      <c r="S252" s="30"/>
      <c r="T252" s="30"/>
      <c r="U252" s="30"/>
      <c r="V252" s="30"/>
      <c r="W252" s="30"/>
      <c r="X252" s="30"/>
      <c r="AA252" s="31"/>
    </row>
    <row r="253" spans="17:27">
      <c r="Q253" s="30"/>
      <c r="R253" s="30"/>
      <c r="S253" s="30"/>
      <c r="T253" s="30"/>
      <c r="U253" s="30"/>
      <c r="V253" s="30"/>
      <c r="W253" s="30"/>
      <c r="X253" s="30"/>
      <c r="AA253" s="31"/>
    </row>
    <row r="254" spans="17:27">
      <c r="Q254" s="30"/>
      <c r="R254" s="30"/>
      <c r="S254" s="30"/>
      <c r="T254" s="30"/>
      <c r="U254" s="30"/>
      <c r="V254" s="30"/>
      <c r="W254" s="30"/>
      <c r="X254" s="30"/>
      <c r="AA254" s="31"/>
    </row>
    <row r="255" spans="17:27">
      <c r="Q255" s="30"/>
      <c r="R255" s="30"/>
      <c r="S255" s="30"/>
      <c r="T255" s="30"/>
      <c r="U255" s="30"/>
      <c r="V255" s="30"/>
      <c r="W255" s="30"/>
      <c r="X255" s="30"/>
      <c r="AA255" s="31"/>
    </row>
    <row r="256" spans="17:27">
      <c r="Q256" s="30"/>
      <c r="R256" s="30"/>
      <c r="S256" s="30"/>
      <c r="T256" s="30"/>
      <c r="U256" s="30"/>
      <c r="V256" s="30"/>
      <c r="W256" s="30"/>
      <c r="X256" s="30"/>
      <c r="AA256" s="31"/>
    </row>
    <row r="257" spans="17:27">
      <c r="Q257" s="30"/>
      <c r="R257" s="30"/>
      <c r="S257" s="30"/>
      <c r="T257" s="30"/>
      <c r="U257" s="30"/>
      <c r="V257" s="30"/>
      <c r="W257" s="30"/>
      <c r="X257" s="30"/>
      <c r="AA257" s="31"/>
    </row>
    <row r="258" spans="17:27">
      <c r="Q258" s="30"/>
      <c r="R258" s="30"/>
      <c r="S258" s="30"/>
      <c r="T258" s="30"/>
      <c r="U258" s="30"/>
      <c r="V258" s="30"/>
      <c r="W258" s="30"/>
      <c r="X258" s="30"/>
      <c r="AA258" s="31"/>
    </row>
    <row r="259" spans="17:27">
      <c r="Q259" s="30"/>
      <c r="R259" s="30"/>
      <c r="S259" s="30"/>
      <c r="T259" s="30"/>
      <c r="U259" s="30"/>
      <c r="V259" s="30"/>
      <c r="W259" s="30"/>
      <c r="X259" s="30"/>
      <c r="AA259" s="31"/>
    </row>
    <row r="260" spans="17:27">
      <c r="Q260" s="30"/>
      <c r="R260" s="30"/>
      <c r="S260" s="30"/>
      <c r="T260" s="30"/>
      <c r="U260" s="30"/>
      <c r="V260" s="30"/>
      <c r="W260" s="30"/>
      <c r="X260" s="30"/>
      <c r="AA260" s="31"/>
    </row>
    <row r="261" spans="17:27">
      <c r="Q261" s="30"/>
      <c r="R261" s="30"/>
      <c r="S261" s="30"/>
      <c r="T261" s="30"/>
      <c r="U261" s="30"/>
      <c r="V261" s="30"/>
      <c r="W261" s="30"/>
      <c r="X261" s="30"/>
      <c r="AA261" s="31"/>
    </row>
    <row r="262" spans="17:27">
      <c r="Q262" s="30"/>
      <c r="R262" s="30"/>
      <c r="S262" s="30"/>
      <c r="T262" s="30"/>
      <c r="U262" s="30"/>
      <c r="V262" s="30"/>
      <c r="W262" s="30"/>
      <c r="X262" s="30"/>
      <c r="AA262" s="31"/>
    </row>
    <row r="263" spans="17:27">
      <c r="Q263" s="30"/>
      <c r="R263" s="30"/>
      <c r="S263" s="30"/>
      <c r="T263" s="30"/>
      <c r="U263" s="30"/>
      <c r="V263" s="30"/>
      <c r="W263" s="30"/>
      <c r="X263" s="30"/>
      <c r="AA263" s="31"/>
    </row>
    <row r="264" spans="17:27">
      <c r="Q264" s="30"/>
      <c r="R264" s="30"/>
      <c r="S264" s="30"/>
      <c r="T264" s="30"/>
      <c r="U264" s="30"/>
      <c r="V264" s="30"/>
      <c r="W264" s="30"/>
      <c r="X264" s="30"/>
      <c r="AA264" s="31"/>
    </row>
    <row r="265" spans="17:27">
      <c r="Q265" s="30"/>
      <c r="R265" s="30"/>
      <c r="S265" s="30"/>
      <c r="T265" s="30"/>
      <c r="U265" s="30"/>
      <c r="V265" s="30"/>
      <c r="W265" s="30"/>
      <c r="X265" s="30"/>
      <c r="AA265" s="31"/>
    </row>
    <row r="266" spans="17:27">
      <c r="Q266" s="30"/>
      <c r="R266" s="30"/>
      <c r="S266" s="30"/>
      <c r="T266" s="30"/>
      <c r="U266" s="30"/>
      <c r="V266" s="30"/>
      <c r="W266" s="30"/>
      <c r="X266" s="30"/>
      <c r="AA266" s="31"/>
    </row>
    <row r="267" spans="17:27">
      <c r="Q267" s="30"/>
      <c r="R267" s="30"/>
      <c r="S267" s="30"/>
      <c r="T267" s="30"/>
      <c r="U267" s="30"/>
      <c r="V267" s="30"/>
      <c r="W267" s="30"/>
      <c r="X267" s="30"/>
      <c r="AA267" s="31"/>
    </row>
    <row r="268" spans="17:27">
      <c r="Q268" s="30"/>
      <c r="R268" s="30"/>
      <c r="S268" s="30"/>
      <c r="T268" s="30"/>
      <c r="U268" s="30"/>
      <c r="V268" s="30"/>
      <c r="W268" s="30"/>
      <c r="X268" s="30"/>
      <c r="AA268" s="31"/>
    </row>
    <row r="269" spans="17:27">
      <c r="Q269" s="30"/>
      <c r="R269" s="30"/>
      <c r="S269" s="30"/>
      <c r="T269" s="30"/>
      <c r="U269" s="30"/>
      <c r="V269" s="30"/>
      <c r="W269" s="30"/>
      <c r="X269" s="30"/>
      <c r="AA269" s="31"/>
    </row>
    <row r="270" spans="17:27">
      <c r="Q270" s="30"/>
      <c r="R270" s="30"/>
      <c r="S270" s="30"/>
      <c r="T270" s="30"/>
      <c r="U270" s="30"/>
      <c r="V270" s="30"/>
      <c r="W270" s="30"/>
      <c r="X270" s="30"/>
      <c r="AA270" s="31"/>
    </row>
    <row r="271" spans="17:27">
      <c r="Q271" s="30"/>
      <c r="R271" s="30"/>
      <c r="S271" s="30"/>
      <c r="T271" s="30"/>
      <c r="U271" s="30"/>
      <c r="V271" s="30"/>
      <c r="W271" s="30"/>
      <c r="X271" s="30"/>
      <c r="AA271" s="31"/>
    </row>
    <row r="272" spans="17:27">
      <c r="Q272" s="30"/>
      <c r="R272" s="30"/>
      <c r="S272" s="30"/>
      <c r="T272" s="30"/>
      <c r="U272" s="30"/>
      <c r="V272" s="30"/>
      <c r="W272" s="30"/>
      <c r="X272" s="30"/>
      <c r="AA272" s="31"/>
    </row>
    <row r="273" spans="17:27">
      <c r="Q273" s="30"/>
      <c r="R273" s="30"/>
      <c r="S273" s="30"/>
      <c r="T273" s="30"/>
      <c r="U273" s="30"/>
      <c r="V273" s="30"/>
      <c r="W273" s="30"/>
      <c r="X273" s="30"/>
      <c r="AA273" s="31"/>
    </row>
    <row r="274" spans="17:27">
      <c r="Q274" s="30"/>
      <c r="R274" s="30"/>
      <c r="S274" s="30"/>
      <c r="T274" s="30"/>
      <c r="U274" s="30"/>
      <c r="V274" s="30"/>
      <c r="W274" s="30"/>
      <c r="X274" s="30"/>
      <c r="AA274" s="31"/>
    </row>
    <row r="275" spans="17:27">
      <c r="Q275" s="30"/>
      <c r="R275" s="30"/>
      <c r="S275" s="30"/>
      <c r="T275" s="30"/>
      <c r="U275" s="30"/>
      <c r="V275" s="30"/>
      <c r="W275" s="30"/>
      <c r="X275" s="30"/>
      <c r="AA275" s="31"/>
    </row>
    <row r="276" spans="17:27">
      <c r="Q276" s="30"/>
      <c r="R276" s="30"/>
      <c r="S276" s="30"/>
      <c r="T276" s="30"/>
      <c r="U276" s="30"/>
      <c r="V276" s="30"/>
      <c r="W276" s="30"/>
      <c r="X276" s="30"/>
      <c r="AA276" s="31"/>
    </row>
    <row r="277" spans="17:27">
      <c r="Q277" s="30"/>
      <c r="R277" s="30"/>
      <c r="S277" s="30"/>
      <c r="T277" s="30"/>
      <c r="U277" s="30"/>
      <c r="V277" s="30"/>
      <c r="W277" s="30"/>
      <c r="X277" s="30"/>
      <c r="AA277" s="31"/>
    </row>
    <row r="278" spans="17:27">
      <c r="Q278" s="30"/>
      <c r="R278" s="30"/>
      <c r="S278" s="30"/>
      <c r="T278" s="30"/>
      <c r="U278" s="30"/>
      <c r="V278" s="30"/>
      <c r="W278" s="30"/>
      <c r="X278" s="30"/>
      <c r="AA278" s="31"/>
    </row>
    <row r="279" spans="17:27">
      <c r="Q279" s="30"/>
      <c r="R279" s="30"/>
      <c r="S279" s="30"/>
      <c r="T279" s="30"/>
      <c r="U279" s="30"/>
      <c r="V279" s="30"/>
      <c r="W279" s="30"/>
      <c r="X279" s="30"/>
      <c r="AA279" s="31"/>
    </row>
    <row r="280" spans="17:27">
      <c r="Q280" s="30"/>
      <c r="R280" s="30"/>
      <c r="S280" s="30"/>
      <c r="T280" s="30"/>
      <c r="U280" s="30"/>
      <c r="V280" s="30"/>
      <c r="W280" s="30"/>
      <c r="X280" s="30"/>
      <c r="AA280" s="31"/>
    </row>
    <row r="281" spans="17:27">
      <c r="Q281" s="30"/>
      <c r="R281" s="30"/>
      <c r="S281" s="30"/>
      <c r="T281" s="30"/>
      <c r="U281" s="30"/>
      <c r="V281" s="30"/>
      <c r="W281" s="30"/>
      <c r="X281" s="30"/>
      <c r="AA281" s="31"/>
    </row>
    <row r="282" spans="17:27">
      <c r="Q282" s="30"/>
      <c r="R282" s="30"/>
      <c r="S282" s="30"/>
      <c r="T282" s="30"/>
      <c r="U282" s="30"/>
      <c r="V282" s="30"/>
      <c r="W282" s="30"/>
      <c r="X282" s="30"/>
      <c r="AA282" s="31"/>
    </row>
    <row r="283" spans="17:27">
      <c r="Q283" s="30"/>
      <c r="R283" s="30"/>
      <c r="S283" s="30"/>
      <c r="T283" s="30"/>
      <c r="U283" s="30"/>
      <c r="V283" s="30"/>
      <c r="W283" s="30"/>
      <c r="X283" s="30"/>
      <c r="AA283" s="31"/>
    </row>
    <row r="284" spans="17:27">
      <c r="Q284" s="30"/>
      <c r="R284" s="30"/>
      <c r="S284" s="30"/>
      <c r="T284" s="30"/>
      <c r="U284" s="30"/>
      <c r="V284" s="30"/>
      <c r="W284" s="30"/>
      <c r="X284" s="30"/>
      <c r="AA284" s="31"/>
    </row>
    <row r="285" spans="17:27">
      <c r="Q285" s="30"/>
      <c r="R285" s="30"/>
      <c r="S285" s="30"/>
      <c r="T285" s="30"/>
      <c r="U285" s="30"/>
      <c r="V285" s="30"/>
      <c r="W285" s="30"/>
      <c r="X285" s="30"/>
      <c r="AA285" s="31"/>
    </row>
    <row r="286" spans="17:27">
      <c r="Q286" s="30"/>
      <c r="R286" s="30"/>
      <c r="S286" s="30"/>
      <c r="T286" s="30"/>
      <c r="U286" s="30"/>
      <c r="V286" s="30"/>
      <c r="W286" s="30"/>
      <c r="X286" s="30"/>
      <c r="AA286" s="31"/>
    </row>
    <row r="287" spans="17:27">
      <c r="Q287" s="30"/>
      <c r="R287" s="30"/>
      <c r="S287" s="30"/>
      <c r="T287" s="30"/>
      <c r="U287" s="30"/>
      <c r="V287" s="30"/>
      <c r="W287" s="30"/>
      <c r="X287" s="30"/>
      <c r="AA287" s="31"/>
    </row>
    <row r="288" spans="17:27">
      <c r="Q288" s="30"/>
      <c r="R288" s="30"/>
      <c r="S288" s="30"/>
      <c r="T288" s="30"/>
      <c r="U288" s="30"/>
      <c r="V288" s="30"/>
      <c r="W288" s="30"/>
      <c r="X288" s="30"/>
      <c r="AA288" s="31"/>
    </row>
    <row r="289" spans="17:27">
      <c r="Q289" s="30"/>
      <c r="R289" s="30"/>
      <c r="S289" s="30"/>
      <c r="T289" s="30"/>
      <c r="U289" s="30"/>
      <c r="V289" s="30"/>
      <c r="W289" s="30"/>
      <c r="X289" s="30"/>
      <c r="AA289" s="31"/>
    </row>
    <row r="290" spans="17:27">
      <c r="Q290" s="30"/>
      <c r="R290" s="30"/>
      <c r="S290" s="30"/>
      <c r="T290" s="30"/>
      <c r="U290" s="30"/>
      <c r="V290" s="30"/>
      <c r="W290" s="30"/>
      <c r="X290" s="30"/>
      <c r="AA290" s="31"/>
    </row>
    <row r="291" spans="17:27">
      <c r="Q291" s="30"/>
      <c r="R291" s="30"/>
      <c r="S291" s="30"/>
      <c r="T291" s="30"/>
      <c r="U291" s="30"/>
      <c r="V291" s="30"/>
      <c r="W291" s="30"/>
      <c r="X291" s="30"/>
      <c r="AA291" s="31"/>
    </row>
    <row r="292" spans="17:27">
      <c r="Q292" s="30"/>
      <c r="R292" s="30"/>
      <c r="S292" s="30"/>
      <c r="T292" s="30"/>
      <c r="U292" s="30"/>
      <c r="V292" s="30"/>
      <c r="W292" s="30"/>
      <c r="X292" s="30"/>
      <c r="AA292" s="31"/>
    </row>
    <row r="293" spans="17:27">
      <c r="Q293" s="30"/>
      <c r="R293" s="30"/>
      <c r="S293" s="30"/>
      <c r="T293" s="30"/>
      <c r="U293" s="30"/>
      <c r="V293" s="30"/>
      <c r="W293" s="30"/>
      <c r="X293" s="30"/>
      <c r="AA293" s="31"/>
    </row>
    <row r="294" spans="17:27">
      <c r="Q294" s="30"/>
      <c r="R294" s="30"/>
      <c r="S294" s="30"/>
      <c r="T294" s="30"/>
      <c r="U294" s="30"/>
      <c r="V294" s="30"/>
      <c r="W294" s="30"/>
      <c r="X294" s="30"/>
      <c r="AA294" s="31"/>
    </row>
    <row r="295" spans="17:27">
      <c r="Q295" s="30"/>
      <c r="R295" s="30"/>
      <c r="S295" s="30"/>
      <c r="T295" s="30"/>
      <c r="U295" s="30"/>
      <c r="V295" s="30"/>
      <c r="W295" s="30"/>
      <c r="X295" s="30"/>
      <c r="AA295" s="31"/>
    </row>
    <row r="296" spans="17:27">
      <c r="Q296" s="30"/>
      <c r="R296" s="30"/>
      <c r="S296" s="30"/>
      <c r="T296" s="30"/>
      <c r="U296" s="30"/>
      <c r="V296" s="30"/>
      <c r="W296" s="30"/>
      <c r="X296" s="30"/>
      <c r="AA296" s="31"/>
    </row>
    <row r="297" spans="17:27">
      <c r="Q297" s="30"/>
      <c r="R297" s="30"/>
      <c r="S297" s="30"/>
      <c r="T297" s="30"/>
      <c r="U297" s="30"/>
      <c r="V297" s="30"/>
      <c r="W297" s="30"/>
      <c r="X297" s="30"/>
      <c r="AA297" s="31"/>
    </row>
    <row r="298" spans="17:27">
      <c r="Q298" s="30"/>
      <c r="R298" s="30"/>
      <c r="S298" s="30"/>
      <c r="T298" s="30"/>
      <c r="U298" s="30"/>
      <c r="V298" s="30"/>
      <c r="W298" s="30"/>
      <c r="X298" s="30"/>
      <c r="AA298" s="31"/>
    </row>
    <row r="299" spans="17:27">
      <c r="Q299" s="30"/>
      <c r="R299" s="30"/>
      <c r="S299" s="30"/>
      <c r="T299" s="30"/>
      <c r="U299" s="30"/>
      <c r="V299" s="30"/>
      <c r="W299" s="30"/>
      <c r="X299" s="30"/>
      <c r="AA299" s="31"/>
    </row>
    <row r="300" spans="17:27">
      <c r="Q300" s="30"/>
      <c r="R300" s="30"/>
      <c r="S300" s="30"/>
      <c r="T300" s="30"/>
      <c r="U300" s="30"/>
      <c r="V300" s="30"/>
      <c r="W300" s="30"/>
      <c r="X300" s="30"/>
      <c r="AA300" s="31"/>
    </row>
    <row r="301" spans="17:27">
      <c r="Q301" s="30"/>
      <c r="R301" s="30"/>
      <c r="S301" s="30"/>
      <c r="T301" s="30"/>
      <c r="U301" s="30"/>
      <c r="V301" s="30"/>
      <c r="W301" s="30"/>
      <c r="X301" s="30"/>
      <c r="AA301" s="31"/>
    </row>
    <row r="302" spans="17:27">
      <c r="Q302" s="30"/>
      <c r="R302" s="30"/>
      <c r="S302" s="30"/>
      <c r="T302" s="30"/>
      <c r="U302" s="30"/>
      <c r="V302" s="30"/>
      <c r="W302" s="30"/>
      <c r="X302" s="30"/>
      <c r="AA302" s="31"/>
    </row>
    <row r="303" spans="17:27">
      <c r="Q303" s="30"/>
      <c r="R303" s="30"/>
      <c r="S303" s="30"/>
      <c r="T303" s="30"/>
      <c r="U303" s="30"/>
      <c r="V303" s="30"/>
      <c r="W303" s="30"/>
      <c r="X303" s="30"/>
      <c r="AA303" s="31"/>
    </row>
    <row r="304" spans="17:27">
      <c r="Q304" s="30"/>
      <c r="R304" s="30"/>
      <c r="S304" s="30"/>
      <c r="T304" s="30"/>
      <c r="U304" s="30"/>
      <c r="V304" s="30"/>
      <c r="W304" s="30"/>
      <c r="AA304" s="31"/>
    </row>
    <row r="305" spans="17:27">
      <c r="Q305" s="30"/>
      <c r="R305" s="30"/>
      <c r="S305" s="30"/>
      <c r="T305" s="30"/>
      <c r="U305" s="30"/>
      <c r="V305" s="30"/>
      <c r="W305" s="30"/>
      <c r="AA305" s="31"/>
    </row>
    <row r="306" spans="17:27">
      <c r="Q306" s="30"/>
      <c r="R306" s="30"/>
      <c r="S306" s="30"/>
      <c r="T306" s="30"/>
      <c r="U306" s="30"/>
      <c r="V306" s="30"/>
      <c r="W306" s="30"/>
      <c r="AA306" s="31"/>
    </row>
    <row r="307" spans="17:27">
      <c r="Q307" s="30"/>
      <c r="R307" s="30"/>
      <c r="S307" s="30"/>
      <c r="T307" s="30"/>
      <c r="U307" s="30"/>
      <c r="V307" s="30"/>
      <c r="W307" s="30"/>
      <c r="AA307" s="31"/>
    </row>
    <row r="308" spans="17:27">
      <c r="Q308" s="30"/>
      <c r="R308" s="30"/>
      <c r="S308" s="30"/>
      <c r="T308" s="30"/>
      <c r="U308" s="30"/>
      <c r="V308" s="30"/>
      <c r="W308" s="30"/>
      <c r="AA308" s="31"/>
    </row>
    <row r="309" spans="17:27">
      <c r="Q309" s="30"/>
      <c r="R309" s="30"/>
      <c r="S309" s="30"/>
      <c r="T309" s="30"/>
      <c r="U309" s="30"/>
      <c r="V309" s="30"/>
      <c r="W309" s="30"/>
      <c r="AA309" s="31"/>
    </row>
    <row r="310" spans="17:27">
      <c r="Q310" s="30"/>
      <c r="R310" s="30"/>
      <c r="S310" s="30"/>
      <c r="T310" s="30"/>
      <c r="U310" s="30"/>
      <c r="V310" s="30"/>
      <c r="W310" s="30"/>
      <c r="AA310" s="31"/>
    </row>
    <row r="311" spans="17:27">
      <c r="Q311" s="30"/>
      <c r="R311" s="30"/>
      <c r="S311" s="30"/>
      <c r="T311" s="30"/>
      <c r="U311" s="30"/>
      <c r="V311" s="30"/>
      <c r="W311" s="30"/>
      <c r="AA311" s="31"/>
    </row>
    <row r="312" spans="17:27">
      <c r="Q312" s="30"/>
      <c r="R312" s="30"/>
      <c r="S312" s="30"/>
      <c r="T312" s="30"/>
      <c r="U312" s="30"/>
      <c r="V312" s="30"/>
      <c r="W312" s="30"/>
      <c r="AA312" s="31"/>
    </row>
    <row r="313" spans="17:27">
      <c r="Q313" s="30"/>
      <c r="R313" s="30"/>
      <c r="S313" s="30"/>
      <c r="T313" s="30"/>
      <c r="U313" s="30"/>
      <c r="V313" s="30"/>
      <c r="W313" s="30"/>
      <c r="AA313" s="31"/>
    </row>
  </sheetData>
  <mergeCells count="4">
    <mergeCell ref="A5:F5"/>
    <mergeCell ref="H5:M5"/>
    <mergeCell ref="A28:F28"/>
    <mergeCell ref="H28:M28"/>
  </mergeCells>
  <phoneticPr fontId="124" type="noConversion"/>
  <hyperlinks>
    <hyperlink ref="N1" location="Indice!A1" display="Indice!A1"/>
  </hyperlinks>
  <printOptions horizontalCentered="1"/>
  <pageMargins left="0.70866141732283472" right="0.70866141732283472" top="0.74803149606299213" bottom="0.74803149606299213" header="0.31496062992125984" footer="0.31496062992125984"/>
  <pageSetup paperSize="9" scale="71" orientation="landscape"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R56"/>
  <sheetViews>
    <sheetView showGridLines="0" workbookViewId="0">
      <selection activeCell="B7" sqref="B7:K19"/>
    </sheetView>
  </sheetViews>
  <sheetFormatPr baseColWidth="10" defaultRowHeight="13.2"/>
  <cols>
    <col min="1" max="1" width="15.6640625" style="3" customWidth="1"/>
    <col min="2" max="2" width="13" style="3" customWidth="1"/>
    <col min="3" max="3" width="3.109375" style="3" customWidth="1"/>
    <col min="4" max="6" width="12" style="3" customWidth="1"/>
    <col min="7" max="11" width="12" customWidth="1"/>
    <col min="12" max="12" width="10.88671875" customWidth="1"/>
    <col min="13" max="16" width="10.88671875" style="281"/>
  </cols>
  <sheetData>
    <row r="1" spans="1:18" ht="20.25" customHeight="1" thickBot="1">
      <c r="A1" s="334" t="s">
        <v>254</v>
      </c>
      <c r="B1" s="334"/>
      <c r="C1" s="334"/>
      <c r="D1" s="334"/>
      <c r="E1" s="334"/>
      <c r="F1" s="334"/>
      <c r="G1" s="334"/>
      <c r="H1" s="334"/>
      <c r="I1" s="334"/>
      <c r="J1" s="334"/>
      <c r="K1" s="334"/>
      <c r="L1" s="1254" t="s">
        <v>1013</v>
      </c>
    </row>
    <row r="2" spans="1:18" ht="20.25" customHeight="1">
      <c r="A2" s="1039"/>
      <c r="B2" s="1039"/>
      <c r="C2" s="1039"/>
      <c r="D2" s="1039"/>
      <c r="E2" s="1039"/>
      <c r="F2" s="1039"/>
      <c r="G2" s="1039"/>
      <c r="H2" s="1039"/>
      <c r="I2" s="1039"/>
      <c r="J2" s="1039"/>
      <c r="K2" s="1039"/>
    </row>
    <row r="3" spans="1:18" ht="20.25" customHeight="1">
      <c r="A3" s="1039"/>
      <c r="B3" s="1039"/>
      <c r="C3" s="1039"/>
      <c r="D3" s="1039"/>
      <c r="E3" s="1039"/>
      <c r="F3" s="1039"/>
      <c r="G3" s="1039"/>
      <c r="H3" s="1039"/>
      <c r="I3" s="1039"/>
      <c r="J3" s="1039"/>
      <c r="K3" s="1039"/>
    </row>
    <row r="4" spans="1:18" ht="28.5" customHeight="1" thickBot="1">
      <c r="A4" s="1716" t="s">
        <v>771</v>
      </c>
      <c r="B4" s="1724" t="s">
        <v>384</v>
      </c>
      <c r="C4" s="892"/>
      <c r="D4" s="1741" t="s">
        <v>380</v>
      </c>
      <c r="E4" s="1742"/>
      <c r="F4" s="1742"/>
      <c r="G4" s="1742"/>
      <c r="H4" s="1742"/>
      <c r="I4" s="1742"/>
      <c r="J4" s="1742"/>
      <c r="K4" s="1742"/>
    </row>
    <row r="5" spans="1:18" s="9" customFormat="1" ht="19.5" customHeight="1" thickBot="1">
      <c r="A5" s="1716"/>
      <c r="B5" s="1724"/>
      <c r="C5" s="891"/>
      <c r="D5" s="1743" t="s">
        <v>381</v>
      </c>
      <c r="E5" s="1744"/>
      <c r="F5" s="1744"/>
      <c r="G5" s="1745"/>
      <c r="H5" s="1746" t="s">
        <v>385</v>
      </c>
      <c r="I5" s="1747"/>
      <c r="J5" s="1747"/>
      <c r="K5" s="1747"/>
      <c r="M5" s="887"/>
      <c r="N5" s="887"/>
      <c r="O5" s="887"/>
      <c r="P5" s="887"/>
    </row>
    <row r="6" spans="1:18" ht="57" customHeight="1" thickBot="1">
      <c r="A6" s="1717"/>
      <c r="B6" s="1725"/>
      <c r="C6" s="1035"/>
      <c r="D6" s="1036" t="s">
        <v>382</v>
      </c>
      <c r="E6" s="1036" t="s">
        <v>1159</v>
      </c>
      <c r="F6" s="1036" t="s">
        <v>1160</v>
      </c>
      <c r="G6" s="890" t="s">
        <v>1161</v>
      </c>
      <c r="H6" s="1036" t="s">
        <v>383</v>
      </c>
      <c r="I6" s="1036" t="s">
        <v>1159</v>
      </c>
      <c r="J6" s="1036" t="s">
        <v>1160</v>
      </c>
      <c r="K6" s="1034" t="s">
        <v>1161</v>
      </c>
    </row>
    <row r="7" spans="1:18" ht="18" customHeight="1">
      <c r="A7" s="939" t="s">
        <v>1156</v>
      </c>
      <c r="B7" s="1306">
        <v>9710631</v>
      </c>
      <c r="C7" s="1307"/>
      <c r="D7" s="1306">
        <v>9384062</v>
      </c>
      <c r="E7" s="1306">
        <v>5631432</v>
      </c>
      <c r="F7" s="1306">
        <v>3750878</v>
      </c>
      <c r="G7" s="1308">
        <v>1752</v>
      </c>
      <c r="H7" s="1306">
        <v>326569</v>
      </c>
      <c r="I7" s="1306">
        <v>170084</v>
      </c>
      <c r="J7" s="1306">
        <v>156482</v>
      </c>
      <c r="K7" s="1309">
        <v>3</v>
      </c>
    </row>
    <row r="8" spans="1:18" ht="18" customHeight="1">
      <c r="A8" s="371" t="s">
        <v>1162</v>
      </c>
      <c r="B8" s="1292">
        <v>55551</v>
      </c>
      <c r="C8" s="1293"/>
      <c r="D8" s="1292">
        <v>55551</v>
      </c>
      <c r="E8" s="1292">
        <v>38389</v>
      </c>
      <c r="F8" s="1292">
        <v>17161</v>
      </c>
      <c r="G8" s="1297">
        <v>1</v>
      </c>
      <c r="H8" s="1292">
        <v>0</v>
      </c>
      <c r="I8" s="1292">
        <v>0</v>
      </c>
      <c r="J8" s="1292">
        <v>0</v>
      </c>
      <c r="K8" s="1290">
        <v>0</v>
      </c>
      <c r="L8" s="800"/>
      <c r="Q8" s="800"/>
      <c r="R8" s="800"/>
    </row>
    <row r="9" spans="1:18" ht="18" customHeight="1">
      <c r="A9" s="371" t="s">
        <v>1163</v>
      </c>
      <c r="B9" s="1292">
        <v>615390</v>
      </c>
      <c r="C9" s="1293"/>
      <c r="D9" s="1292">
        <v>615389</v>
      </c>
      <c r="E9" s="1292">
        <v>397514</v>
      </c>
      <c r="F9" s="1292">
        <v>217870</v>
      </c>
      <c r="G9" s="1297">
        <v>5</v>
      </c>
      <c r="H9" s="1292">
        <v>1</v>
      </c>
      <c r="I9" s="1292">
        <v>1</v>
      </c>
      <c r="J9" s="1292">
        <v>0</v>
      </c>
      <c r="K9" s="1290">
        <v>0</v>
      </c>
      <c r="L9" s="800"/>
      <c r="Q9" s="800"/>
      <c r="R9" s="800"/>
    </row>
    <row r="10" spans="1:18" ht="18" customHeight="1">
      <c r="A10" s="371" t="s">
        <v>1164</v>
      </c>
      <c r="B10" s="1292">
        <v>1185112</v>
      </c>
      <c r="C10" s="1293"/>
      <c r="D10" s="1292">
        <v>1185097</v>
      </c>
      <c r="E10" s="1292">
        <v>720831</v>
      </c>
      <c r="F10" s="1292">
        <v>464254</v>
      </c>
      <c r="G10" s="1297">
        <v>12</v>
      </c>
      <c r="H10" s="1292">
        <v>15</v>
      </c>
      <c r="I10" s="1292">
        <v>14</v>
      </c>
      <c r="J10" s="1292">
        <v>1</v>
      </c>
      <c r="K10" s="1290">
        <v>0</v>
      </c>
      <c r="L10" s="800"/>
      <c r="Q10" s="800"/>
      <c r="R10" s="800"/>
    </row>
    <row r="11" spans="1:18" ht="18" customHeight="1">
      <c r="A11" s="371" t="s">
        <v>1165</v>
      </c>
      <c r="B11" s="1292">
        <v>1386639</v>
      </c>
      <c r="C11" s="1293"/>
      <c r="D11" s="1292">
        <v>1386583</v>
      </c>
      <c r="E11" s="1292">
        <v>831207</v>
      </c>
      <c r="F11" s="1292">
        <v>555352</v>
      </c>
      <c r="G11" s="1297">
        <v>24</v>
      </c>
      <c r="H11" s="1292">
        <v>56</v>
      </c>
      <c r="I11" s="1292">
        <v>41</v>
      </c>
      <c r="J11" s="1292">
        <v>15</v>
      </c>
      <c r="K11" s="1290">
        <v>0</v>
      </c>
      <c r="L11" s="800"/>
      <c r="Q11" s="800"/>
      <c r="R11" s="800"/>
    </row>
    <row r="12" spans="1:18" ht="18" customHeight="1">
      <c r="A12" s="371" t="s">
        <v>1166</v>
      </c>
      <c r="B12" s="1292">
        <v>1423740</v>
      </c>
      <c r="C12" s="1293"/>
      <c r="D12" s="1292">
        <v>1423603</v>
      </c>
      <c r="E12" s="1292">
        <v>851397</v>
      </c>
      <c r="F12" s="1292">
        <v>572157</v>
      </c>
      <c r="G12" s="1297">
        <v>49</v>
      </c>
      <c r="H12" s="1292">
        <v>137</v>
      </c>
      <c r="I12" s="1292">
        <v>97</v>
      </c>
      <c r="J12" s="1292">
        <v>40</v>
      </c>
      <c r="K12" s="1290">
        <v>0</v>
      </c>
      <c r="L12" s="800"/>
      <c r="Q12" s="800"/>
      <c r="R12" s="800"/>
    </row>
    <row r="13" spans="1:18" ht="18" customHeight="1">
      <c r="A13" s="371" t="s">
        <v>1167</v>
      </c>
      <c r="B13" s="1292">
        <v>1355980</v>
      </c>
      <c r="C13" s="1293"/>
      <c r="D13" s="1292">
        <v>1355707</v>
      </c>
      <c r="E13" s="1292">
        <v>796624</v>
      </c>
      <c r="F13" s="1292">
        <v>559006</v>
      </c>
      <c r="G13" s="1297">
        <v>77</v>
      </c>
      <c r="H13" s="1292">
        <v>273</v>
      </c>
      <c r="I13" s="1292">
        <v>206</v>
      </c>
      <c r="J13" s="1292">
        <v>67</v>
      </c>
      <c r="K13" s="1290">
        <v>0</v>
      </c>
      <c r="L13" s="800"/>
      <c r="Q13" s="800"/>
      <c r="R13" s="800"/>
    </row>
    <row r="14" spans="1:18" ht="18" customHeight="1">
      <c r="A14" s="371" t="s">
        <v>1168</v>
      </c>
      <c r="B14" s="1292">
        <v>1096147</v>
      </c>
      <c r="C14" s="1293"/>
      <c r="D14" s="1292">
        <v>1095500</v>
      </c>
      <c r="E14" s="1292">
        <v>637150</v>
      </c>
      <c r="F14" s="1292">
        <v>458246</v>
      </c>
      <c r="G14" s="1297">
        <v>104</v>
      </c>
      <c r="H14" s="1292">
        <v>647</v>
      </c>
      <c r="I14" s="1292">
        <v>450</v>
      </c>
      <c r="J14" s="1292">
        <v>197</v>
      </c>
      <c r="K14" s="1290">
        <v>0</v>
      </c>
      <c r="L14" s="800"/>
      <c r="Q14" s="800"/>
      <c r="R14" s="800"/>
    </row>
    <row r="15" spans="1:18" ht="18" customHeight="1">
      <c r="A15" s="371" t="s">
        <v>1169</v>
      </c>
      <c r="B15" s="1292">
        <v>892232</v>
      </c>
      <c r="C15" s="1293"/>
      <c r="D15" s="1292">
        <v>891012</v>
      </c>
      <c r="E15" s="1292">
        <v>511765</v>
      </c>
      <c r="F15" s="1292">
        <v>379130</v>
      </c>
      <c r="G15" s="1297">
        <v>117</v>
      </c>
      <c r="H15" s="1292">
        <v>1220</v>
      </c>
      <c r="I15" s="1292">
        <v>857</v>
      </c>
      <c r="J15" s="1292">
        <v>363</v>
      </c>
      <c r="K15" s="1290">
        <v>0</v>
      </c>
      <c r="L15" s="800"/>
      <c r="Q15" s="800"/>
      <c r="R15" s="800"/>
    </row>
    <row r="16" spans="1:18" ht="18" customHeight="1">
      <c r="A16" s="371" t="s">
        <v>1170</v>
      </c>
      <c r="B16" s="1292">
        <v>785239</v>
      </c>
      <c r="C16" s="1289"/>
      <c r="D16" s="1292">
        <v>780416</v>
      </c>
      <c r="E16" s="1292">
        <v>431318</v>
      </c>
      <c r="F16" s="1292">
        <v>348975</v>
      </c>
      <c r="G16" s="1297">
        <v>123</v>
      </c>
      <c r="H16" s="1292">
        <v>4823</v>
      </c>
      <c r="I16" s="1292">
        <v>3259</v>
      </c>
      <c r="J16" s="1292">
        <v>1564</v>
      </c>
      <c r="K16" s="1290">
        <v>0</v>
      </c>
      <c r="L16" s="800"/>
      <c r="Q16" s="800"/>
      <c r="R16" s="800"/>
    </row>
    <row r="17" spans="1:18" ht="18" customHeight="1">
      <c r="A17" s="371" t="s">
        <v>1171</v>
      </c>
      <c r="B17" s="1292">
        <v>524853</v>
      </c>
      <c r="C17" s="1293"/>
      <c r="D17" s="1292">
        <v>456078</v>
      </c>
      <c r="E17" s="1292">
        <v>328554</v>
      </c>
      <c r="F17" s="1292">
        <v>127439</v>
      </c>
      <c r="G17" s="1297">
        <v>85</v>
      </c>
      <c r="H17" s="1292">
        <v>68775</v>
      </c>
      <c r="I17" s="1292">
        <v>8167</v>
      </c>
      <c r="J17" s="1292">
        <v>60608</v>
      </c>
      <c r="K17" s="1290">
        <v>0</v>
      </c>
      <c r="L17" s="800"/>
      <c r="Q17" s="800"/>
      <c r="R17" s="800"/>
    </row>
    <row r="18" spans="1:18" ht="18" customHeight="1">
      <c r="A18" s="371" t="s">
        <v>1172</v>
      </c>
      <c r="B18" s="1292">
        <v>364277</v>
      </c>
      <c r="C18" s="1293"/>
      <c r="D18" s="1292">
        <v>113660</v>
      </c>
      <c r="E18" s="1292">
        <v>84318</v>
      </c>
      <c r="F18" s="1292">
        <v>29323</v>
      </c>
      <c r="G18" s="1297">
        <v>19</v>
      </c>
      <c r="H18" s="1292">
        <v>250617</v>
      </c>
      <c r="I18" s="1292">
        <v>156989</v>
      </c>
      <c r="J18" s="1292">
        <v>93626</v>
      </c>
      <c r="K18" s="1290">
        <v>2</v>
      </c>
      <c r="L18" s="800"/>
      <c r="Q18" s="800"/>
      <c r="R18" s="800"/>
    </row>
    <row r="19" spans="1:18" ht="18" customHeight="1">
      <c r="A19" s="371" t="s">
        <v>1173</v>
      </c>
      <c r="B19" s="1292">
        <v>25471</v>
      </c>
      <c r="C19" s="1293"/>
      <c r="D19" s="1292">
        <v>25466</v>
      </c>
      <c r="E19" s="1292">
        <v>2365</v>
      </c>
      <c r="F19" s="1292">
        <v>21965</v>
      </c>
      <c r="G19" s="1297">
        <v>1136</v>
      </c>
      <c r="H19" s="1292">
        <v>5</v>
      </c>
      <c r="I19" s="1292">
        <v>3</v>
      </c>
      <c r="J19" s="1292">
        <v>1</v>
      </c>
      <c r="K19" s="1290">
        <v>1</v>
      </c>
      <c r="L19" s="800"/>
      <c r="Q19" s="800"/>
      <c r="R19" s="800"/>
    </row>
    <row r="20" spans="1:18" ht="11.25" customHeight="1">
      <c r="A20" s="355"/>
      <c r="B20" s="65"/>
      <c r="C20" s="889"/>
      <c r="D20" s="889"/>
      <c r="E20" s="889"/>
      <c r="F20" s="889"/>
      <c r="G20" s="889"/>
      <c r="H20" s="889"/>
      <c r="I20" s="889"/>
      <c r="J20" s="889"/>
      <c r="K20" s="889"/>
      <c r="L20" s="800"/>
      <c r="Q20" s="800"/>
      <c r="R20" s="800"/>
    </row>
    <row r="21" spans="1:18" ht="13.5" customHeight="1">
      <c r="A21" s="73" t="s">
        <v>1174</v>
      </c>
      <c r="B21" s="889"/>
      <c r="C21" s="889"/>
      <c r="D21" s="889"/>
      <c r="E21" s="889"/>
      <c r="F21" s="889"/>
      <c r="G21" s="889"/>
      <c r="H21" s="889"/>
      <c r="I21" s="889"/>
      <c r="J21" s="889"/>
      <c r="K21" s="889"/>
      <c r="L21" s="800"/>
      <c r="Q21" s="800"/>
      <c r="R21" s="800"/>
    </row>
    <row r="22" spans="1:18" ht="15" customHeight="1">
      <c r="A22" s="893" t="s">
        <v>386</v>
      </c>
      <c r="B22" s="889"/>
      <c r="C22" s="889"/>
      <c r="D22" s="889"/>
      <c r="E22" s="889"/>
      <c r="F22" s="889"/>
      <c r="G22" s="889"/>
      <c r="H22" s="889"/>
      <c r="I22" s="889"/>
      <c r="J22" s="889"/>
      <c r="K22" s="889"/>
      <c r="L22" s="800"/>
      <c r="Q22" s="800"/>
      <c r="R22" s="800"/>
    </row>
    <row r="23" spans="1:18" ht="12.75" customHeight="1">
      <c r="A23" s="893" t="s">
        <v>387</v>
      </c>
      <c r="B23" s="889"/>
      <c r="C23" s="889"/>
      <c r="D23" s="889"/>
      <c r="E23" s="889"/>
      <c r="F23" s="889"/>
      <c r="G23" s="889"/>
      <c r="H23" s="889"/>
      <c r="I23" s="889"/>
      <c r="J23" s="889"/>
      <c r="K23" s="889"/>
      <c r="L23" s="800"/>
      <c r="Q23" s="800"/>
      <c r="R23" s="800"/>
    </row>
    <row r="24" spans="1:18" ht="22.5" customHeight="1">
      <c r="A24" s="1038" t="s">
        <v>257</v>
      </c>
      <c r="B24" s="1037"/>
      <c r="C24" s="1037"/>
      <c r="D24" s="1037"/>
      <c r="E24" s="1037"/>
      <c r="F24" s="1037"/>
      <c r="G24" s="1037"/>
      <c r="H24" s="1037"/>
      <c r="I24" s="1037"/>
      <c r="J24" s="1037"/>
      <c r="K24" s="1037"/>
      <c r="L24" s="800"/>
      <c r="Q24" s="800"/>
      <c r="R24" s="800"/>
    </row>
    <row r="25" spans="1:18" ht="12.75" customHeight="1">
      <c r="A25" s="1038" t="s">
        <v>255</v>
      </c>
      <c r="B25" s="1037"/>
      <c r="C25" s="1037"/>
      <c r="D25" s="1037"/>
      <c r="E25" s="1037"/>
      <c r="F25" s="1037"/>
      <c r="G25" s="1037"/>
      <c r="H25" s="1037"/>
      <c r="I25" s="1037"/>
      <c r="J25" s="1037"/>
      <c r="K25" s="1037"/>
      <c r="L25" s="800"/>
      <c r="Q25" s="800"/>
      <c r="R25" s="800"/>
    </row>
    <row r="26" spans="1:18" ht="21" customHeight="1">
      <c r="A26" s="37" t="s">
        <v>1190</v>
      </c>
      <c r="B26" s="40"/>
      <c r="C26" s="40"/>
      <c r="D26" s="40"/>
      <c r="E26" s="40"/>
      <c r="F26" s="40"/>
      <c r="G26" s="40"/>
      <c r="H26" s="40"/>
      <c r="I26" s="127"/>
      <c r="J26" s="127"/>
      <c r="L26" s="800"/>
      <c r="Q26" s="800"/>
      <c r="R26" s="800"/>
    </row>
    <row r="27" spans="1:18">
      <c r="G27" s="913"/>
      <c r="H27" s="913"/>
      <c r="I27" s="913"/>
      <c r="J27" s="913"/>
      <c r="K27" s="800"/>
      <c r="L27" s="800"/>
    </row>
    <row r="28" spans="1:18">
      <c r="A28" s="1041"/>
      <c r="B28" s="1041"/>
      <c r="C28" s="1041"/>
      <c r="D28" s="1041"/>
      <c r="E28" s="1041"/>
      <c r="F28" s="1041"/>
      <c r="G28" s="1042"/>
      <c r="H28" s="556"/>
      <c r="I28" s="150"/>
      <c r="J28" s="150"/>
      <c r="K28" s="49"/>
      <c r="L28" s="49"/>
    </row>
    <row r="29" spans="1:18" ht="16.2" thickBot="1">
      <c r="A29" s="1043" t="s">
        <v>256</v>
      </c>
      <c r="B29" s="1043"/>
      <c r="C29" s="1043"/>
      <c r="D29" s="1044"/>
      <c r="E29" s="1045"/>
      <c r="F29" s="1046"/>
      <c r="G29" s="1046"/>
      <c r="H29" s="1046"/>
      <c r="I29" s="1046"/>
      <c r="J29" s="1046"/>
      <c r="K29" s="1046"/>
      <c r="L29" s="1047"/>
    </row>
    <row r="30" spans="1:18">
      <c r="A30"/>
      <c r="B30"/>
      <c r="C30"/>
      <c r="D30"/>
      <c r="E30"/>
      <c r="F30"/>
      <c r="G30" s="5"/>
      <c r="H30" s="33" t="s">
        <v>389</v>
      </c>
      <c r="I30" s="800"/>
      <c r="J30" s="281"/>
      <c r="K30" s="281"/>
      <c r="L30" s="281"/>
      <c r="Q30" s="281"/>
      <c r="R30" s="281"/>
    </row>
    <row r="31" spans="1:18">
      <c r="A31"/>
      <c r="B31"/>
      <c r="C31"/>
      <c r="D31"/>
      <c r="E31"/>
      <c r="F31"/>
      <c r="G31" s="5"/>
      <c r="H31" s="127">
        <f>-E10</f>
        <v>-720831</v>
      </c>
      <c r="I31" s="372"/>
      <c r="J31" s="281"/>
      <c r="K31" s="887"/>
      <c r="L31" s="9" t="s">
        <v>389</v>
      </c>
      <c r="M31" s="9" t="s">
        <v>390</v>
      </c>
      <c r="N31" s="9" t="s">
        <v>391</v>
      </c>
      <c r="O31" s="9" t="s">
        <v>392</v>
      </c>
      <c r="P31" s="887"/>
      <c r="Q31" s="281"/>
      <c r="R31" s="281"/>
    </row>
    <row r="32" spans="1:18">
      <c r="A32"/>
      <c r="B32"/>
      <c r="C32"/>
      <c r="D32"/>
      <c r="E32"/>
      <c r="F32"/>
      <c r="G32" s="5"/>
      <c r="H32" s="127">
        <f t="shared" ref="H32:H40" si="0">-E11</f>
        <v>-831207</v>
      </c>
      <c r="I32" s="894"/>
      <c r="J32" s="1072"/>
      <c r="K32" s="1061"/>
      <c r="L32" s="127">
        <f>-E8</f>
        <v>-38389</v>
      </c>
      <c r="M32" s="30">
        <f>+F8</f>
        <v>17161</v>
      </c>
      <c r="N32" s="30">
        <f>-I8</f>
        <v>0</v>
      </c>
      <c r="O32" s="30">
        <f>+J8</f>
        <v>0</v>
      </c>
      <c r="P32" s="887"/>
      <c r="Q32" s="281"/>
      <c r="R32" s="281"/>
    </row>
    <row r="33" spans="1:18">
      <c r="A33"/>
      <c r="B33"/>
      <c r="C33"/>
      <c r="D33"/>
      <c r="E33"/>
      <c r="F33"/>
      <c r="G33" s="5"/>
      <c r="H33" s="127">
        <f t="shared" si="0"/>
        <v>-851397</v>
      </c>
      <c r="I33" s="127"/>
      <c r="J33" s="1073"/>
      <c r="K33" s="1073"/>
      <c r="L33" s="127">
        <f t="shared" ref="L33:L42" si="1">-E9</f>
        <v>-397514</v>
      </c>
      <c r="M33" s="30">
        <f t="shared" ref="M33:M42" si="2">+F9</f>
        <v>217870</v>
      </c>
      <c r="N33" s="30">
        <f t="shared" ref="N33:N42" si="3">-I9</f>
        <v>-1</v>
      </c>
      <c r="O33" s="30">
        <f t="shared" ref="O33:O42" si="4">+J9</f>
        <v>0</v>
      </c>
      <c r="P33" s="887"/>
      <c r="Q33" s="281"/>
      <c r="R33" s="281"/>
    </row>
    <row r="34" spans="1:18">
      <c r="A34"/>
      <c r="B34"/>
      <c r="C34"/>
      <c r="D34"/>
      <c r="E34"/>
      <c r="F34"/>
      <c r="G34" s="5"/>
      <c r="H34" s="127">
        <f t="shared" si="0"/>
        <v>-796624</v>
      </c>
      <c r="I34" s="127"/>
      <c r="J34" s="1073"/>
      <c r="K34" s="1073"/>
      <c r="L34" s="127">
        <f t="shared" si="1"/>
        <v>-720831</v>
      </c>
      <c r="M34" s="30">
        <f t="shared" si="2"/>
        <v>464254</v>
      </c>
      <c r="N34" s="30">
        <f t="shared" si="3"/>
        <v>-14</v>
      </c>
      <c r="O34" s="30">
        <f t="shared" si="4"/>
        <v>1</v>
      </c>
      <c r="P34" s="887"/>
      <c r="Q34" s="281"/>
      <c r="R34" s="281"/>
    </row>
    <row r="35" spans="1:18">
      <c r="A35"/>
      <c r="B35"/>
      <c r="C35"/>
      <c r="D35"/>
      <c r="E35"/>
      <c r="F35"/>
      <c r="G35" s="5"/>
      <c r="H35" s="127">
        <f t="shared" si="0"/>
        <v>-637150</v>
      </c>
      <c r="I35" s="127"/>
      <c r="J35" s="1073"/>
      <c r="K35" s="1073"/>
      <c r="L35" s="127">
        <f t="shared" si="1"/>
        <v>-831207</v>
      </c>
      <c r="M35" s="30">
        <f t="shared" si="2"/>
        <v>555352</v>
      </c>
      <c r="N35" s="30">
        <f t="shared" si="3"/>
        <v>-41</v>
      </c>
      <c r="O35" s="30">
        <f t="shared" si="4"/>
        <v>15</v>
      </c>
      <c r="P35" s="887"/>
      <c r="Q35" s="281"/>
      <c r="R35" s="281"/>
    </row>
    <row r="36" spans="1:18">
      <c r="A36"/>
      <c r="B36"/>
      <c r="C36"/>
      <c r="D36"/>
      <c r="E36"/>
      <c r="F36"/>
      <c r="G36" s="5"/>
      <c r="H36" s="127">
        <f t="shared" si="0"/>
        <v>-511765</v>
      </c>
      <c r="I36" s="127"/>
      <c r="J36" s="1073"/>
      <c r="K36" s="1073"/>
      <c r="L36" s="127">
        <f t="shared" si="1"/>
        <v>-851397</v>
      </c>
      <c r="M36" s="30">
        <f t="shared" si="2"/>
        <v>572157</v>
      </c>
      <c r="N36" s="30">
        <f t="shared" si="3"/>
        <v>-97</v>
      </c>
      <c r="O36" s="30">
        <f t="shared" si="4"/>
        <v>40</v>
      </c>
      <c r="P36" s="887"/>
      <c r="Q36" s="281"/>
      <c r="R36" s="281"/>
    </row>
    <row r="37" spans="1:18">
      <c r="A37"/>
      <c r="B37"/>
      <c r="C37"/>
      <c r="D37"/>
      <c r="E37"/>
      <c r="F37"/>
      <c r="G37" s="5"/>
      <c r="H37" s="127">
        <f t="shared" si="0"/>
        <v>-431318</v>
      </c>
      <c r="I37" s="127"/>
      <c r="J37" s="1073"/>
      <c r="K37" s="1073"/>
      <c r="L37" s="127">
        <f t="shared" si="1"/>
        <v>-796624</v>
      </c>
      <c r="M37" s="30">
        <f t="shared" si="2"/>
        <v>559006</v>
      </c>
      <c r="N37" s="30">
        <f t="shared" si="3"/>
        <v>-206</v>
      </c>
      <c r="O37" s="30">
        <f t="shared" si="4"/>
        <v>67</v>
      </c>
      <c r="P37" s="887"/>
      <c r="Q37" s="281"/>
      <c r="R37" s="281"/>
    </row>
    <row r="38" spans="1:18">
      <c r="A38"/>
      <c r="B38"/>
      <c r="C38"/>
      <c r="D38"/>
      <c r="E38"/>
      <c r="F38"/>
      <c r="G38" s="5"/>
      <c r="H38" s="127">
        <f t="shared" si="0"/>
        <v>-328554</v>
      </c>
      <c r="I38" s="127"/>
      <c r="J38" s="1073"/>
      <c r="K38" s="1073"/>
      <c r="L38" s="127">
        <f t="shared" si="1"/>
        <v>-637150</v>
      </c>
      <c r="M38" s="30">
        <f t="shared" si="2"/>
        <v>458246</v>
      </c>
      <c r="N38" s="30">
        <f t="shared" si="3"/>
        <v>-450</v>
      </c>
      <c r="O38" s="30">
        <f t="shared" si="4"/>
        <v>197</v>
      </c>
      <c r="P38" s="887"/>
      <c r="Q38" s="281"/>
      <c r="R38" s="281"/>
    </row>
    <row r="39" spans="1:18">
      <c r="A39"/>
      <c r="B39"/>
      <c r="C39"/>
      <c r="D39"/>
      <c r="E39"/>
      <c r="F39"/>
      <c r="G39" s="5"/>
      <c r="H39" s="127">
        <f t="shared" si="0"/>
        <v>-84318</v>
      </c>
      <c r="I39" s="127"/>
      <c r="J39" s="1073"/>
      <c r="K39" s="1073"/>
      <c r="L39" s="127">
        <f t="shared" si="1"/>
        <v>-511765</v>
      </c>
      <c r="M39" s="30">
        <f t="shared" si="2"/>
        <v>379130</v>
      </c>
      <c r="N39" s="30">
        <f t="shared" si="3"/>
        <v>-857</v>
      </c>
      <c r="O39" s="30">
        <f t="shared" si="4"/>
        <v>363</v>
      </c>
      <c r="P39" s="887"/>
      <c r="Q39" s="281"/>
      <c r="R39" s="281"/>
    </row>
    <row r="40" spans="1:18">
      <c r="A40"/>
      <c r="B40"/>
      <c r="C40"/>
      <c r="D40"/>
      <c r="E40"/>
      <c r="F40"/>
      <c r="G40" s="5"/>
      <c r="H40" s="127">
        <f t="shared" si="0"/>
        <v>-2365</v>
      </c>
      <c r="I40" s="127"/>
      <c r="J40" s="1073"/>
      <c r="K40" s="1073"/>
      <c r="L40" s="127">
        <f t="shared" si="1"/>
        <v>-431318</v>
      </c>
      <c r="M40" s="30">
        <f t="shared" si="2"/>
        <v>348975</v>
      </c>
      <c r="N40" s="30">
        <f t="shared" si="3"/>
        <v>-3259</v>
      </c>
      <c r="O40" s="30">
        <f t="shared" si="4"/>
        <v>1564</v>
      </c>
      <c r="P40" s="887"/>
      <c r="Q40" s="281"/>
      <c r="R40" s="281"/>
    </row>
    <row r="41" spans="1:18">
      <c r="A41"/>
      <c r="B41"/>
      <c r="C41"/>
      <c r="D41"/>
      <c r="E41"/>
      <c r="F41"/>
      <c r="G41" s="5"/>
      <c r="H41" s="127">
        <f>-E20</f>
        <v>0</v>
      </c>
      <c r="I41" s="127"/>
      <c r="J41" s="1073"/>
      <c r="K41" s="1073"/>
      <c r="L41" s="127">
        <f t="shared" si="1"/>
        <v>-328554</v>
      </c>
      <c r="M41" s="30">
        <f t="shared" si="2"/>
        <v>127439</v>
      </c>
      <c r="N41" s="30">
        <f t="shared" si="3"/>
        <v>-8167</v>
      </c>
      <c r="O41" s="30">
        <f t="shared" si="4"/>
        <v>60608</v>
      </c>
      <c r="P41" s="887"/>
      <c r="Q41" s="281"/>
      <c r="R41" s="281"/>
    </row>
    <row r="42" spans="1:18">
      <c r="A42"/>
      <c r="B42"/>
      <c r="C42"/>
      <c r="D42"/>
      <c r="E42"/>
      <c r="F42"/>
      <c r="G42" s="5"/>
      <c r="H42" s="914"/>
      <c r="I42" s="127"/>
      <c r="J42" s="1073"/>
      <c r="K42" s="1073"/>
      <c r="L42" s="127">
        <f t="shared" si="1"/>
        <v>-84318</v>
      </c>
      <c r="M42" s="30">
        <f t="shared" si="2"/>
        <v>29323</v>
      </c>
      <c r="N42" s="30">
        <f t="shared" si="3"/>
        <v>-156989</v>
      </c>
      <c r="O42" s="30">
        <f t="shared" si="4"/>
        <v>93626</v>
      </c>
      <c r="P42" s="887"/>
      <c r="Q42" s="281"/>
      <c r="R42" s="281"/>
    </row>
    <row r="43" spans="1:18">
      <c r="A43"/>
      <c r="B43"/>
      <c r="C43"/>
      <c r="D43"/>
      <c r="E43"/>
      <c r="F43"/>
      <c r="G43" s="5"/>
      <c r="H43" s="914"/>
      <c r="I43" s="127"/>
      <c r="J43" s="1073"/>
      <c r="K43" s="1073"/>
      <c r="L43" s="127"/>
      <c r="M43" s="9"/>
      <c r="N43" s="30"/>
      <c r="O43" s="30"/>
      <c r="P43" s="887"/>
      <c r="Q43" s="281"/>
      <c r="R43" s="281"/>
    </row>
    <row r="44" spans="1:18">
      <c r="A44"/>
      <c r="B44"/>
      <c r="C44"/>
      <c r="D44"/>
      <c r="E44"/>
      <c r="F44"/>
      <c r="G44" s="5"/>
      <c r="H44" s="22"/>
      <c r="I44" s="372"/>
      <c r="J44" s="281"/>
      <c r="K44" s="1073"/>
      <c r="L44" s="1073"/>
      <c r="M44" s="887"/>
      <c r="N44" s="1063"/>
      <c r="O44" s="1063"/>
      <c r="P44" s="887"/>
      <c r="Q44" s="281"/>
      <c r="R44" s="281"/>
    </row>
    <row r="45" spans="1:18">
      <c r="A45"/>
      <c r="B45"/>
      <c r="C45"/>
      <c r="D45"/>
      <c r="E45"/>
      <c r="F45"/>
      <c r="G45" s="5"/>
      <c r="H45" s="22"/>
      <c r="I45" s="372"/>
      <c r="J45" s="281"/>
      <c r="K45" s="1073"/>
      <c r="L45" s="1073"/>
      <c r="M45" s="887"/>
      <c r="N45" s="1063"/>
      <c r="O45" s="1063"/>
      <c r="P45" s="887"/>
      <c r="Q45" s="281"/>
      <c r="R45" s="281"/>
    </row>
    <row r="46" spans="1:18">
      <c r="A46"/>
      <c r="B46"/>
      <c r="C46"/>
      <c r="D46"/>
      <c r="E46"/>
      <c r="F46"/>
      <c r="G46" s="5"/>
      <c r="H46" s="22"/>
      <c r="I46" s="372"/>
      <c r="J46" s="281"/>
      <c r="K46" s="887"/>
      <c r="L46" s="887"/>
      <c r="M46" s="887"/>
      <c r="N46" s="887"/>
      <c r="O46" s="887"/>
      <c r="P46" s="887"/>
      <c r="Q46" s="281"/>
      <c r="R46" s="281"/>
    </row>
    <row r="47" spans="1:18">
      <c r="A47"/>
      <c r="B47"/>
      <c r="C47"/>
      <c r="D47"/>
      <c r="E47"/>
      <c r="F47"/>
      <c r="G47" s="5"/>
      <c r="H47" s="22"/>
      <c r="I47" s="800"/>
      <c r="J47" s="281"/>
      <c r="K47" s="281"/>
      <c r="L47" s="281"/>
      <c r="Q47" s="281"/>
      <c r="R47" s="281"/>
    </row>
    <row r="48" spans="1:18">
      <c r="A48"/>
      <c r="B48"/>
      <c r="C48"/>
      <c r="D48"/>
      <c r="E48"/>
      <c r="F48"/>
      <c r="G48" s="5"/>
      <c r="H48" s="22"/>
      <c r="I48" s="800"/>
      <c r="J48" s="281"/>
      <c r="K48" s="281"/>
      <c r="L48" s="281"/>
      <c r="Q48" s="281"/>
      <c r="R48" s="281"/>
    </row>
    <row r="49" spans="1:18">
      <c r="A49"/>
      <c r="B49"/>
      <c r="C49"/>
      <c r="D49"/>
      <c r="E49"/>
      <c r="F49"/>
      <c r="G49" s="5"/>
      <c r="H49" s="22"/>
      <c r="I49" s="800"/>
      <c r="J49" s="281"/>
      <c r="K49" s="281"/>
      <c r="L49" s="281"/>
      <c r="Q49" s="281"/>
      <c r="R49" s="281"/>
    </row>
    <row r="50" spans="1:18">
      <c r="A50"/>
      <c r="B50"/>
      <c r="C50"/>
      <c r="D50"/>
      <c r="E50"/>
      <c r="F50"/>
      <c r="G50" s="5"/>
      <c r="H50" s="22"/>
      <c r="I50" s="800"/>
      <c r="J50" s="281"/>
      <c r="K50" s="281"/>
      <c r="L50" s="281"/>
      <c r="Q50" s="281"/>
      <c r="R50" s="281"/>
    </row>
    <row r="51" spans="1:18">
      <c r="A51" s="281"/>
      <c r="B51" s="281"/>
      <c r="C51" s="281"/>
      <c r="D51" s="281"/>
      <c r="E51" s="281"/>
      <c r="F51" s="887"/>
      <c r="G51" s="15"/>
      <c r="H51" s="22"/>
      <c r="I51" s="281"/>
      <c r="J51" s="281"/>
      <c r="K51" s="281"/>
      <c r="L51" s="281"/>
      <c r="Q51" s="281"/>
      <c r="R51" s="281"/>
    </row>
    <row r="52" spans="1:18" ht="17.25" customHeight="1">
      <c r="A52" s="73" t="s">
        <v>1174</v>
      </c>
      <c r="G52" s="281"/>
      <c r="H52" s="281"/>
      <c r="I52" s="281"/>
      <c r="J52" s="281"/>
      <c r="K52" s="281"/>
      <c r="L52" s="281"/>
    </row>
    <row r="53" spans="1:18" ht="13.5" customHeight="1">
      <c r="A53" s="893" t="s">
        <v>386</v>
      </c>
    </row>
    <row r="54" spans="1:18" ht="15" customHeight="1">
      <c r="A54" s="1038" t="s">
        <v>258</v>
      </c>
      <c r="B54" s="1038"/>
      <c r="C54" s="1038"/>
      <c r="D54" s="1038"/>
      <c r="E54" s="1038"/>
      <c r="F54" s="1038"/>
      <c r="G54" s="1038"/>
      <c r="H54" s="1038"/>
      <c r="I54" s="1038"/>
      <c r="J54" s="1038"/>
      <c r="K54" s="1038"/>
      <c r="L54" s="1040"/>
      <c r="Q54" s="800"/>
      <c r="R54" s="800"/>
    </row>
    <row r="55" spans="1:18">
      <c r="A55" s="14" t="s">
        <v>259</v>
      </c>
    </row>
    <row r="56" spans="1:18" ht="18.75" customHeight="1">
      <c r="A56" s="147" t="s">
        <v>898</v>
      </c>
    </row>
  </sheetData>
  <mergeCells count="5">
    <mergeCell ref="D4:K4"/>
    <mergeCell ref="D5:G5"/>
    <mergeCell ref="H5:K5"/>
    <mergeCell ref="A4:A6"/>
    <mergeCell ref="B4:B6"/>
  </mergeCells>
  <phoneticPr fontId="124" type="noConversion"/>
  <hyperlinks>
    <hyperlink ref="L1" location="Indice!A1" display="volver al índice"/>
  </hyperlinks>
  <printOptions horizontalCentered="1"/>
  <pageMargins left="0.70866141732283472" right="0.70866141732283472" top="0.74803149606299213" bottom="0.74803149606299213" header="0.31496062992125984" footer="0.31496062992125984"/>
  <pageSetup paperSize="9" scale="69"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L64"/>
  <sheetViews>
    <sheetView showGridLines="0" workbookViewId="0">
      <selection activeCell="K33" sqref="K33"/>
    </sheetView>
  </sheetViews>
  <sheetFormatPr baseColWidth="10" defaultColWidth="11.44140625" defaultRowHeight="13.2"/>
  <cols>
    <col min="1" max="1" width="13.6640625" style="15" customWidth="1"/>
    <col min="2" max="4" width="13.44140625" style="15" customWidth="1"/>
    <col min="5" max="5" width="15" style="15" customWidth="1"/>
    <col min="6" max="9" width="13.44140625" style="15" customWidth="1"/>
    <col min="10" max="10" width="8.109375" style="15" customWidth="1"/>
    <col min="11" max="11" width="16.44140625" style="15" bestFit="1" customWidth="1"/>
    <col min="12" max="16384" width="11.44140625" style="15"/>
  </cols>
  <sheetData>
    <row r="1" spans="1:12" ht="24" customHeight="1" thickBot="1">
      <c r="A1" s="334" t="s">
        <v>351</v>
      </c>
      <c r="B1" s="334"/>
      <c r="C1" s="340"/>
      <c r="D1" s="334"/>
      <c r="E1" s="334"/>
      <c r="F1" s="334"/>
      <c r="G1" s="334"/>
      <c r="H1" s="334"/>
      <c r="I1" s="331"/>
      <c r="J1" s="1254" t="s">
        <v>1013</v>
      </c>
      <c r="K1" s="11"/>
    </row>
    <row r="2" spans="1:12" ht="14.25" customHeight="1">
      <c r="A2" s="47" t="s">
        <v>260</v>
      </c>
      <c r="B2" s="47"/>
      <c r="C2" s="332"/>
      <c r="D2" s="47"/>
      <c r="E2" s="47"/>
      <c r="F2" s="47"/>
      <c r="G2" s="47"/>
      <c r="H2" s="47"/>
      <c r="I2" s="47"/>
    </row>
    <row r="3" spans="1:12" ht="20.25" customHeight="1">
      <c r="A3" s="47"/>
      <c r="B3" s="47"/>
      <c r="C3" s="47"/>
      <c r="D3" s="47"/>
      <c r="E3" s="47"/>
      <c r="F3" s="47"/>
      <c r="G3" s="47"/>
      <c r="H3" s="47"/>
      <c r="I3" s="47"/>
    </row>
    <row r="4" spans="1:12" ht="20.25" customHeight="1" thickBot="1">
      <c r="A4" s="1716" t="s">
        <v>358</v>
      </c>
      <c r="B4" s="1724" t="s">
        <v>884</v>
      </c>
      <c r="C4" s="1753" t="s">
        <v>1176</v>
      </c>
      <c r="D4" s="1753"/>
      <c r="E4" s="1753"/>
      <c r="F4" s="1753"/>
      <c r="G4" s="1753"/>
      <c r="H4" s="1753"/>
      <c r="I4" s="1754"/>
      <c r="J4" s="10"/>
    </row>
    <row r="5" spans="1:12" ht="20.25" customHeight="1" thickBot="1">
      <c r="A5" s="1716"/>
      <c r="B5" s="1724"/>
      <c r="C5" s="1755" t="s">
        <v>1093</v>
      </c>
      <c r="D5" s="1755" t="s">
        <v>885</v>
      </c>
      <c r="E5" s="1756" t="s">
        <v>983</v>
      </c>
      <c r="F5" s="1756"/>
      <c r="G5" s="1756"/>
      <c r="H5" s="1756"/>
      <c r="I5" s="1757"/>
    </row>
    <row r="6" spans="1:12" ht="59.25" customHeight="1" thickBot="1">
      <c r="A6" s="1717"/>
      <c r="B6" s="1725"/>
      <c r="C6" s="1725"/>
      <c r="D6" s="1725"/>
      <c r="E6" s="338" t="s">
        <v>359</v>
      </c>
      <c r="F6" s="338" t="s">
        <v>360</v>
      </c>
      <c r="G6" s="338" t="s">
        <v>361</v>
      </c>
      <c r="H6" s="338" t="s">
        <v>362</v>
      </c>
      <c r="I6" s="342" t="s">
        <v>363</v>
      </c>
    </row>
    <row r="7" spans="1:12" ht="16.5" customHeight="1">
      <c r="A7" s="904">
        <v>1994</v>
      </c>
      <c r="B7" s="1310">
        <v>3742670</v>
      </c>
      <c r="C7" s="1310">
        <v>3870733</v>
      </c>
      <c r="D7" s="1310">
        <v>3775374</v>
      </c>
      <c r="E7" s="1749">
        <v>95360</v>
      </c>
      <c r="F7" s="1750"/>
      <c r="G7" s="1051" t="s">
        <v>1209</v>
      </c>
      <c r="H7" s="1051" t="s">
        <v>1209</v>
      </c>
      <c r="I7" s="1052" t="s">
        <v>1209</v>
      </c>
      <c r="J7" s="31"/>
      <c r="K7" s="31"/>
      <c r="L7" s="31"/>
    </row>
    <row r="8" spans="1:12" ht="16.5" customHeight="1">
      <c r="A8" s="905">
        <v>1995</v>
      </c>
      <c r="B8" s="1311">
        <v>3699806</v>
      </c>
      <c r="C8" s="1311">
        <v>3821514</v>
      </c>
      <c r="D8" s="1311">
        <v>3672010</v>
      </c>
      <c r="E8" s="1751">
        <v>149504</v>
      </c>
      <c r="F8" s="1752"/>
      <c r="G8" s="1053" t="s">
        <v>1209</v>
      </c>
      <c r="H8" s="1053" t="s">
        <v>1209</v>
      </c>
      <c r="I8" s="1054" t="s">
        <v>1209</v>
      </c>
      <c r="J8" s="31"/>
      <c r="K8" s="31"/>
      <c r="L8" s="31"/>
    </row>
    <row r="9" spans="1:12" ht="16.5" customHeight="1">
      <c r="A9" s="905">
        <v>1996</v>
      </c>
      <c r="B9" s="1311">
        <v>3917362</v>
      </c>
      <c r="C9" s="1311">
        <v>4048338</v>
      </c>
      <c r="D9" s="1311">
        <v>3810116</v>
      </c>
      <c r="E9" s="1751">
        <v>238221</v>
      </c>
      <c r="F9" s="1752"/>
      <c r="G9" s="1053" t="s">
        <v>1209</v>
      </c>
      <c r="H9" s="1053" t="s">
        <v>1209</v>
      </c>
      <c r="I9" s="1054" t="s">
        <v>1209</v>
      </c>
      <c r="J9" s="31"/>
      <c r="K9" s="31"/>
      <c r="L9" s="31"/>
    </row>
    <row r="10" spans="1:12" ht="16.5" customHeight="1">
      <c r="A10" s="905">
        <v>1997</v>
      </c>
      <c r="B10" s="1311">
        <v>4354106</v>
      </c>
      <c r="C10" s="1311">
        <v>4515288</v>
      </c>
      <c r="D10" s="1311">
        <v>4184570</v>
      </c>
      <c r="E10" s="1751">
        <v>330717</v>
      </c>
      <c r="F10" s="1752"/>
      <c r="G10" s="1053" t="s">
        <v>1209</v>
      </c>
      <c r="H10" s="1053" t="s">
        <v>1209</v>
      </c>
      <c r="I10" s="1054" t="s">
        <v>1209</v>
      </c>
      <c r="J10" s="31"/>
      <c r="K10" s="31"/>
      <c r="L10" s="31"/>
    </row>
    <row r="11" spans="1:12" ht="16.5" customHeight="1">
      <c r="A11" s="905">
        <v>1998</v>
      </c>
      <c r="B11" s="1311">
        <v>4646294</v>
      </c>
      <c r="C11" s="1311">
        <v>4837382</v>
      </c>
      <c r="D11" s="1311">
        <v>4431036</v>
      </c>
      <c r="E11" s="1751">
        <v>406347</v>
      </c>
      <c r="F11" s="1752"/>
      <c r="G11" s="1053" t="s">
        <v>1209</v>
      </c>
      <c r="H11" s="1053" t="s">
        <v>1209</v>
      </c>
      <c r="I11" s="1054" t="s">
        <v>1209</v>
      </c>
      <c r="J11" s="31"/>
      <c r="K11" s="31"/>
      <c r="L11" s="31"/>
    </row>
    <row r="12" spans="1:12" ht="16.5" customHeight="1">
      <c r="A12" s="905">
        <v>1999</v>
      </c>
      <c r="B12" s="1311">
        <v>4645554</v>
      </c>
      <c r="C12" s="1311">
        <v>4840673</v>
      </c>
      <c r="D12" s="1311">
        <v>4559859</v>
      </c>
      <c r="E12" s="1751">
        <v>280814</v>
      </c>
      <c r="F12" s="1752"/>
      <c r="G12" s="1053" t="s">
        <v>1209</v>
      </c>
      <c r="H12" s="1053" t="s">
        <v>1209</v>
      </c>
      <c r="I12" s="1054" t="s">
        <v>1209</v>
      </c>
      <c r="J12" s="31"/>
      <c r="K12" s="31"/>
      <c r="L12" s="31"/>
    </row>
    <row r="13" spans="1:12" ht="16.5" customHeight="1">
      <c r="A13" s="905">
        <v>2000</v>
      </c>
      <c r="B13" s="1311">
        <v>4623355</v>
      </c>
      <c r="C13" s="1311">
        <v>4815702</v>
      </c>
      <c r="D13" s="1311">
        <v>4560068</v>
      </c>
      <c r="E13" s="1751">
        <v>255634</v>
      </c>
      <c r="F13" s="1752"/>
      <c r="G13" s="1053" t="s">
        <v>1209</v>
      </c>
      <c r="H13" s="1053" t="s">
        <v>1209</v>
      </c>
      <c r="I13" s="1054" t="s">
        <v>1209</v>
      </c>
      <c r="J13" s="31"/>
      <c r="K13" s="31"/>
      <c r="L13" s="31"/>
    </row>
    <row r="14" spans="1:12" ht="16.5" customHeight="1">
      <c r="A14" s="905">
        <v>2001</v>
      </c>
      <c r="B14" s="1311">
        <v>4593251</v>
      </c>
      <c r="C14" s="1311">
        <v>4787543</v>
      </c>
      <c r="D14" s="1311">
        <v>4510691</v>
      </c>
      <c r="E14" s="1751">
        <v>276852</v>
      </c>
      <c r="F14" s="1752"/>
      <c r="G14" s="1053" t="s">
        <v>1209</v>
      </c>
      <c r="H14" s="1053" t="s">
        <v>1209</v>
      </c>
      <c r="I14" s="1054" t="s">
        <v>1209</v>
      </c>
      <c r="J14" s="31"/>
      <c r="K14" s="31"/>
      <c r="L14" s="31"/>
    </row>
    <row r="15" spans="1:12" ht="16.5" customHeight="1">
      <c r="A15" s="905">
        <v>2002</v>
      </c>
      <c r="B15" s="1311">
        <v>4220686</v>
      </c>
      <c r="C15" s="1311">
        <v>4397635</v>
      </c>
      <c r="D15" s="1311">
        <v>4108270</v>
      </c>
      <c r="E15" s="1055">
        <v>33454</v>
      </c>
      <c r="F15" s="1055">
        <v>255912</v>
      </c>
      <c r="G15" s="1053" t="s">
        <v>1209</v>
      </c>
      <c r="H15" s="1053" t="s">
        <v>1209</v>
      </c>
      <c r="I15" s="1054" t="s">
        <v>1209</v>
      </c>
      <c r="J15" s="31"/>
      <c r="K15" s="31"/>
      <c r="L15" s="31"/>
    </row>
    <row r="16" spans="1:12" ht="16.5" customHeight="1">
      <c r="A16" s="905">
        <v>2003</v>
      </c>
      <c r="B16" s="1311">
        <v>4437821</v>
      </c>
      <c r="C16" s="1311">
        <v>4627475</v>
      </c>
      <c r="D16" s="1311">
        <v>4328567</v>
      </c>
      <c r="E16" s="1055">
        <v>28917</v>
      </c>
      <c r="F16" s="1055">
        <v>269991</v>
      </c>
      <c r="G16" s="1053" t="s">
        <v>1209</v>
      </c>
      <c r="H16" s="1053" t="s">
        <v>1209</v>
      </c>
      <c r="I16" s="1054" t="s">
        <v>1209</v>
      </c>
      <c r="J16" s="31"/>
      <c r="K16" s="31"/>
      <c r="L16" s="31"/>
    </row>
    <row r="17" spans="1:12" ht="16.5" customHeight="1">
      <c r="A17" s="905">
        <v>2004</v>
      </c>
      <c r="B17" s="1311">
        <v>4898181</v>
      </c>
      <c r="C17" s="1311">
        <v>5106418</v>
      </c>
      <c r="D17" s="1311">
        <v>4777913</v>
      </c>
      <c r="E17" s="1055">
        <v>32684</v>
      </c>
      <c r="F17" s="1055">
        <v>295821</v>
      </c>
      <c r="G17" s="1053" t="s">
        <v>1209</v>
      </c>
      <c r="H17" s="1053" t="s">
        <v>1209</v>
      </c>
      <c r="I17" s="1054" t="s">
        <v>1209</v>
      </c>
      <c r="J17" s="31"/>
      <c r="K17" s="31"/>
      <c r="L17" s="31"/>
    </row>
    <row r="18" spans="1:12" ht="16.5" customHeight="1">
      <c r="A18" s="905">
        <v>2005</v>
      </c>
      <c r="B18" s="1311">
        <v>5411340</v>
      </c>
      <c r="C18" s="1311">
        <v>5648003</v>
      </c>
      <c r="D18" s="1311">
        <v>5279416</v>
      </c>
      <c r="E18" s="1055">
        <v>37494</v>
      </c>
      <c r="F18" s="1055">
        <v>331093</v>
      </c>
      <c r="G18" s="1053" t="s">
        <v>1209</v>
      </c>
      <c r="H18" s="1053" t="s">
        <v>1209</v>
      </c>
      <c r="I18" s="1054" t="s">
        <v>1209</v>
      </c>
      <c r="J18" s="31"/>
      <c r="K18" s="31"/>
      <c r="L18" s="31"/>
    </row>
    <row r="19" spans="1:12" ht="16.5" customHeight="1">
      <c r="A19" s="905">
        <v>2006</v>
      </c>
      <c r="B19" s="1311">
        <v>5904713</v>
      </c>
      <c r="C19" s="1311">
        <v>6164477</v>
      </c>
      <c r="D19" s="1311">
        <v>5744657</v>
      </c>
      <c r="E19" s="1055">
        <v>43754</v>
      </c>
      <c r="F19" s="1055">
        <v>376066</v>
      </c>
      <c r="G19" s="1053" t="s">
        <v>1209</v>
      </c>
      <c r="H19" s="1053" t="s">
        <v>1209</v>
      </c>
      <c r="I19" s="1054" t="s">
        <v>1209</v>
      </c>
      <c r="J19" s="31"/>
      <c r="K19" s="31"/>
      <c r="L19" s="31"/>
    </row>
    <row r="20" spans="1:12" ht="16.5" customHeight="1">
      <c r="A20" s="905">
        <v>2007</v>
      </c>
      <c r="B20" s="1311">
        <v>6388599</v>
      </c>
      <c r="C20" s="1311">
        <v>6676152</v>
      </c>
      <c r="D20" s="1311">
        <v>6205815</v>
      </c>
      <c r="E20" s="1055">
        <v>52572</v>
      </c>
      <c r="F20" s="1055">
        <v>417766</v>
      </c>
      <c r="G20" s="1053" t="s">
        <v>1209</v>
      </c>
      <c r="H20" s="1053" t="s">
        <v>1209</v>
      </c>
      <c r="I20" s="1054" t="s">
        <v>1209</v>
      </c>
      <c r="J20" s="31"/>
      <c r="K20" s="31"/>
      <c r="L20" s="31"/>
    </row>
    <row r="21" spans="1:12" ht="16.5" customHeight="1">
      <c r="A21" s="905">
        <v>2008</v>
      </c>
      <c r="B21" s="1311">
        <v>6777943</v>
      </c>
      <c r="C21" s="1311">
        <v>7086231</v>
      </c>
      <c r="D21" s="1311">
        <v>6551447</v>
      </c>
      <c r="E21" s="1055">
        <v>66675</v>
      </c>
      <c r="F21" s="1055">
        <v>468109</v>
      </c>
      <c r="G21" s="1053" t="s">
        <v>1209</v>
      </c>
      <c r="H21" s="1053" t="s">
        <v>1209</v>
      </c>
      <c r="I21" s="1054" t="s">
        <v>1209</v>
      </c>
      <c r="J21" s="31"/>
      <c r="K21" s="31"/>
      <c r="L21" s="31"/>
    </row>
    <row r="22" spans="1:12" ht="16.5" customHeight="1">
      <c r="A22" s="906">
        <v>2009</v>
      </c>
      <c r="B22" s="1311">
        <v>6786059</v>
      </c>
      <c r="C22" s="1311">
        <v>7087527</v>
      </c>
      <c r="D22" s="1311">
        <v>6556156</v>
      </c>
      <c r="E22" s="1055">
        <v>74219</v>
      </c>
      <c r="F22" s="1055">
        <v>457153</v>
      </c>
      <c r="G22" s="1053" t="s">
        <v>1209</v>
      </c>
      <c r="H22" s="1053" t="s">
        <v>1209</v>
      </c>
      <c r="I22" s="1054" t="s">
        <v>1209</v>
      </c>
      <c r="J22" s="31"/>
      <c r="K22" s="31"/>
      <c r="L22" s="31"/>
    </row>
    <row r="23" spans="1:12" ht="16.5" customHeight="1">
      <c r="A23" s="906">
        <v>2010</v>
      </c>
      <c r="B23" s="1311">
        <v>6978525</v>
      </c>
      <c r="C23" s="1311">
        <v>7300872</v>
      </c>
      <c r="D23" s="1311">
        <v>6755997</v>
      </c>
      <c r="E23" s="1055">
        <v>75792</v>
      </c>
      <c r="F23" s="1055">
        <v>469083</v>
      </c>
      <c r="G23" s="1053" t="s">
        <v>1209</v>
      </c>
      <c r="H23" s="1053" t="s">
        <v>1209</v>
      </c>
      <c r="I23" s="1054" t="s">
        <v>1209</v>
      </c>
      <c r="J23" s="31"/>
      <c r="K23" s="31"/>
      <c r="L23" s="31"/>
    </row>
    <row r="24" spans="1:12" ht="16.5" customHeight="1">
      <c r="A24" s="906">
        <v>2011</v>
      </c>
      <c r="B24" s="1311">
        <v>7311911</v>
      </c>
      <c r="C24" s="1311">
        <v>7663864</v>
      </c>
      <c r="D24" s="1311">
        <v>7058761</v>
      </c>
      <c r="E24" s="1055">
        <v>97057</v>
      </c>
      <c r="F24" s="1055">
        <v>508046</v>
      </c>
      <c r="G24" s="1053" t="s">
        <v>1209</v>
      </c>
      <c r="H24" s="1053" t="s">
        <v>1209</v>
      </c>
      <c r="I24" s="1054" t="s">
        <v>1209</v>
      </c>
      <c r="J24" s="31"/>
      <c r="K24" s="31"/>
      <c r="L24" s="31"/>
    </row>
    <row r="25" spans="1:12" ht="16.5" customHeight="1">
      <c r="A25" s="906">
        <v>2012</v>
      </c>
      <c r="B25" s="1311">
        <v>8619210</v>
      </c>
      <c r="C25" s="1311">
        <v>9120203</v>
      </c>
      <c r="D25" s="1311">
        <v>7147005</v>
      </c>
      <c r="E25" s="1055">
        <v>120545</v>
      </c>
      <c r="F25" s="1055">
        <v>440297</v>
      </c>
      <c r="G25" s="1054" t="s">
        <v>1209</v>
      </c>
      <c r="H25" s="1312">
        <v>1412357</v>
      </c>
      <c r="I25" s="1054" t="s">
        <v>1209</v>
      </c>
      <c r="J25" s="31"/>
      <c r="K25" s="31"/>
      <c r="L25" s="31"/>
    </row>
    <row r="26" spans="1:12" ht="16.5" customHeight="1">
      <c r="A26" s="906">
        <v>2013</v>
      </c>
      <c r="B26" s="1311">
        <v>8888316</v>
      </c>
      <c r="C26" s="1311">
        <v>9417962</v>
      </c>
      <c r="D26" s="1311">
        <v>7215164</v>
      </c>
      <c r="E26" s="1055">
        <v>131407</v>
      </c>
      <c r="F26" s="1055">
        <v>451122</v>
      </c>
      <c r="G26" s="1054" t="s">
        <v>1209</v>
      </c>
      <c r="H26" s="1312">
        <v>1508895</v>
      </c>
      <c r="I26" s="1313">
        <v>111374</v>
      </c>
      <c r="J26" s="31"/>
      <c r="K26" s="31"/>
      <c r="L26" s="31"/>
    </row>
    <row r="27" spans="1:12" ht="16.5" customHeight="1">
      <c r="A27" s="906">
        <v>2014</v>
      </c>
      <c r="B27" s="1311">
        <v>9059823</v>
      </c>
      <c r="C27" s="1311">
        <v>9613406</v>
      </c>
      <c r="D27" s="1311">
        <v>7233355</v>
      </c>
      <c r="E27" s="1055">
        <v>150108</v>
      </c>
      <c r="F27" s="1055">
        <v>465864</v>
      </c>
      <c r="G27" s="1312">
        <v>149</v>
      </c>
      <c r="H27" s="1312">
        <v>1571012</v>
      </c>
      <c r="I27" s="1313">
        <v>193030</v>
      </c>
      <c r="J27" s="31"/>
      <c r="K27" s="31"/>
      <c r="L27" s="31"/>
    </row>
    <row r="28" spans="1:12" ht="16.5" customHeight="1">
      <c r="A28" s="906">
        <v>2015</v>
      </c>
      <c r="B28" s="1311">
        <v>9296985</v>
      </c>
      <c r="C28" s="1311">
        <v>9933414</v>
      </c>
      <c r="D28" s="1311">
        <v>7382075</v>
      </c>
      <c r="E28" s="1055">
        <v>176325</v>
      </c>
      <c r="F28" s="1055">
        <v>496303</v>
      </c>
      <c r="G28" s="1312">
        <v>35018</v>
      </c>
      <c r="H28" s="1312">
        <v>1641870</v>
      </c>
      <c r="I28" s="1313">
        <v>201822</v>
      </c>
      <c r="J28" s="31"/>
      <c r="K28" s="31"/>
      <c r="L28" s="31"/>
    </row>
    <row r="29" spans="1:12" ht="16.5" customHeight="1">
      <c r="A29" s="906">
        <v>2016</v>
      </c>
      <c r="B29" s="1311">
        <v>9319520</v>
      </c>
      <c r="C29" s="1311">
        <v>9968331</v>
      </c>
      <c r="D29" s="1311">
        <v>7347638</v>
      </c>
      <c r="E29" s="1055">
        <v>174658</v>
      </c>
      <c r="F29" s="1055">
        <v>512671</v>
      </c>
      <c r="G29" s="1312">
        <v>48495</v>
      </c>
      <c r="H29" s="1312">
        <v>1677910</v>
      </c>
      <c r="I29" s="1313">
        <v>206958</v>
      </c>
      <c r="J29" s="31"/>
      <c r="K29" s="31"/>
      <c r="L29" s="31"/>
    </row>
    <row r="30" spans="1:12" ht="16.5" customHeight="1">
      <c r="A30" s="906">
        <v>2017</v>
      </c>
      <c r="B30" s="1311">
        <v>9399765</v>
      </c>
      <c r="C30" s="1311">
        <v>10054790</v>
      </c>
      <c r="D30" s="1311">
        <v>7403860</v>
      </c>
      <c r="E30" s="1055">
        <v>170750</v>
      </c>
      <c r="F30" s="1055">
        <v>549184</v>
      </c>
      <c r="G30" s="1312">
        <v>45709</v>
      </c>
      <c r="H30" s="1312">
        <v>1695344</v>
      </c>
      <c r="I30" s="1313">
        <v>189942</v>
      </c>
      <c r="J30" s="31"/>
      <c r="K30" s="31"/>
      <c r="L30" s="31"/>
    </row>
    <row r="31" spans="1:12" ht="16.5" customHeight="1">
      <c r="A31" s="906">
        <v>2018</v>
      </c>
      <c r="B31" s="1311">
        <v>9426246</v>
      </c>
      <c r="C31" s="1311">
        <v>10085087</v>
      </c>
      <c r="D31" s="1311">
        <v>7400798</v>
      </c>
      <c r="E31" s="1055">
        <v>178865</v>
      </c>
      <c r="F31" s="1055">
        <v>562091</v>
      </c>
      <c r="G31" s="1312">
        <v>44009</v>
      </c>
      <c r="H31" s="1312">
        <v>1708478</v>
      </c>
      <c r="I31" s="1313">
        <v>190846</v>
      </c>
      <c r="J31" s="31"/>
      <c r="K31" s="31"/>
      <c r="L31" s="31"/>
    </row>
    <row r="32" spans="1:12" ht="16.5" customHeight="1">
      <c r="A32" s="911">
        <v>43466</v>
      </c>
      <c r="B32" s="1311">
        <v>9362505</v>
      </c>
      <c r="C32" s="1311">
        <v>10000582</v>
      </c>
      <c r="D32" s="1311">
        <v>7317717</v>
      </c>
      <c r="E32" s="1055">
        <v>199719</v>
      </c>
      <c r="F32" s="1055">
        <v>560893</v>
      </c>
      <c r="G32" s="1312">
        <v>39890</v>
      </c>
      <c r="H32" s="1312">
        <v>1693577</v>
      </c>
      <c r="I32" s="1313">
        <v>188786</v>
      </c>
      <c r="J32" s="31"/>
      <c r="K32" s="31"/>
      <c r="L32" s="31"/>
    </row>
    <row r="33" spans="1:12" ht="16.5" customHeight="1">
      <c r="A33" s="912">
        <v>43497</v>
      </c>
      <c r="B33" s="1311">
        <v>9358283</v>
      </c>
      <c r="C33" s="1311">
        <v>10000031</v>
      </c>
      <c r="D33" s="1311">
        <v>7344481</v>
      </c>
      <c r="E33" s="1055">
        <v>188005</v>
      </c>
      <c r="F33" s="1055">
        <v>561020</v>
      </c>
      <c r="G33" s="1312">
        <v>39615</v>
      </c>
      <c r="H33" s="1312">
        <v>1677832</v>
      </c>
      <c r="I33" s="1313">
        <v>189078</v>
      </c>
      <c r="J33" s="31"/>
      <c r="K33" s="31"/>
      <c r="L33" s="31"/>
    </row>
    <row r="34" spans="1:12" ht="16.5" customHeight="1">
      <c r="A34" s="912">
        <v>43525</v>
      </c>
      <c r="B34" s="1311">
        <v>9340206</v>
      </c>
      <c r="C34" s="1311">
        <v>9994954</v>
      </c>
      <c r="D34" s="1311">
        <v>7338885</v>
      </c>
      <c r="E34" s="1055">
        <v>182080</v>
      </c>
      <c r="F34" s="1055">
        <v>567802</v>
      </c>
      <c r="G34" s="1312">
        <v>39495</v>
      </c>
      <c r="H34" s="1312">
        <v>1676186</v>
      </c>
      <c r="I34" s="1313">
        <v>190506</v>
      </c>
      <c r="J34" s="31"/>
      <c r="K34" s="31"/>
      <c r="L34" s="31"/>
    </row>
    <row r="35" spans="1:12" ht="16.5" customHeight="1">
      <c r="A35" s="912">
        <v>43556</v>
      </c>
      <c r="B35" s="1311">
        <v>9326783</v>
      </c>
      <c r="C35" s="1311">
        <v>9977282</v>
      </c>
      <c r="D35" s="1311">
        <v>7288977</v>
      </c>
      <c r="E35" s="1055">
        <v>169117</v>
      </c>
      <c r="F35" s="1055">
        <v>583445</v>
      </c>
      <c r="G35" s="1312">
        <v>36869</v>
      </c>
      <c r="H35" s="1312">
        <v>1706642</v>
      </c>
      <c r="I35" s="1313">
        <v>192232</v>
      </c>
      <c r="J35" s="31"/>
      <c r="K35" s="31"/>
      <c r="L35" s="31"/>
    </row>
    <row r="36" spans="1:12" ht="16.5" customHeight="1">
      <c r="A36" s="912">
        <v>43586</v>
      </c>
      <c r="B36" s="1311">
        <v>9285256</v>
      </c>
      <c r="C36" s="1311">
        <v>9932614</v>
      </c>
      <c r="D36" s="1311">
        <v>7256527</v>
      </c>
      <c r="E36" s="1055">
        <v>168120</v>
      </c>
      <c r="F36" s="1055">
        <v>587009</v>
      </c>
      <c r="G36" s="1312">
        <v>38005</v>
      </c>
      <c r="H36" s="1312">
        <v>1691368</v>
      </c>
      <c r="I36" s="1313">
        <v>191585</v>
      </c>
      <c r="J36" s="31"/>
      <c r="K36" s="31"/>
      <c r="L36" s="31"/>
    </row>
    <row r="37" spans="1:12" ht="16.5" customHeight="1">
      <c r="A37" s="912">
        <v>43617</v>
      </c>
      <c r="B37" s="1311">
        <v>9307741</v>
      </c>
      <c r="C37" s="1311">
        <v>9961603</v>
      </c>
      <c r="D37" s="1311">
        <v>7282300</v>
      </c>
      <c r="E37" s="1055">
        <v>136708</v>
      </c>
      <c r="F37" s="1055">
        <v>587619</v>
      </c>
      <c r="G37" s="1312">
        <v>35869</v>
      </c>
      <c r="H37" s="1312">
        <v>1727687</v>
      </c>
      <c r="I37" s="1313">
        <v>191420</v>
      </c>
      <c r="J37" s="31"/>
      <c r="K37" s="31"/>
      <c r="L37" s="31"/>
    </row>
    <row r="38" spans="1:12" ht="16.5" customHeight="1">
      <c r="A38" s="912">
        <v>43647</v>
      </c>
      <c r="B38" s="1311">
        <v>9300210</v>
      </c>
      <c r="C38" s="1311">
        <v>9946843</v>
      </c>
      <c r="D38" s="1311">
        <v>7235128</v>
      </c>
      <c r="E38" s="1055">
        <v>174086</v>
      </c>
      <c r="F38" s="1055">
        <v>585710</v>
      </c>
      <c r="G38" s="1312">
        <v>35070</v>
      </c>
      <c r="H38" s="1312">
        <v>1726419</v>
      </c>
      <c r="I38" s="1313">
        <v>190430</v>
      </c>
      <c r="J38" s="31"/>
      <c r="K38" s="31"/>
      <c r="L38" s="31"/>
    </row>
    <row r="39" spans="1:12" ht="16.5" customHeight="1">
      <c r="A39" s="912">
        <v>43678</v>
      </c>
      <c r="B39" s="1311">
        <v>9297330</v>
      </c>
      <c r="C39" s="1311">
        <v>9950940</v>
      </c>
      <c r="D39" s="1311">
        <v>7254217</v>
      </c>
      <c r="E39" s="1055">
        <v>162941</v>
      </c>
      <c r="F39" s="1055">
        <v>590046</v>
      </c>
      <c r="G39" s="1312">
        <v>34335</v>
      </c>
      <c r="H39" s="1312">
        <v>1717791</v>
      </c>
      <c r="I39" s="1313">
        <v>191610</v>
      </c>
      <c r="J39" s="31"/>
      <c r="K39" s="31"/>
      <c r="L39" s="31"/>
    </row>
    <row r="40" spans="1:12" ht="16.5" customHeight="1">
      <c r="A40" s="1056">
        <v>43709</v>
      </c>
      <c r="B40" s="1311">
        <v>9188738</v>
      </c>
      <c r="C40" s="1311">
        <v>9826354</v>
      </c>
      <c r="D40" s="1311">
        <v>7180517</v>
      </c>
      <c r="E40" s="1055">
        <v>163449</v>
      </c>
      <c r="F40" s="1055">
        <v>593214</v>
      </c>
      <c r="G40" s="1312">
        <v>33473</v>
      </c>
      <c r="H40" s="1312">
        <v>1664138</v>
      </c>
      <c r="I40" s="1313">
        <v>191563</v>
      </c>
      <c r="J40" s="31"/>
      <c r="K40" s="31"/>
      <c r="L40" s="31"/>
    </row>
    <row r="41" spans="1:12" s="10" customFormat="1" ht="16.5" customHeight="1">
      <c r="A41" s="1048"/>
      <c r="B41" s="1049"/>
      <c r="C41" s="1049"/>
      <c r="D41" s="1050"/>
      <c r="E41" s="1049"/>
      <c r="F41" s="1049"/>
      <c r="G41" s="1049"/>
      <c r="H41" s="1049"/>
      <c r="I41" s="1049"/>
      <c r="J41" s="40"/>
      <c r="K41" s="40"/>
      <c r="L41" s="40"/>
    </row>
    <row r="42" spans="1:12" ht="14.85" customHeight="1">
      <c r="A42" s="160" t="s">
        <v>1174</v>
      </c>
      <c r="B42" s="20"/>
      <c r="C42" s="20"/>
      <c r="D42" s="20"/>
      <c r="E42" s="20"/>
      <c r="F42" s="20"/>
      <c r="G42" s="20"/>
      <c r="H42" s="20"/>
      <c r="I42" s="20"/>
    </row>
    <row r="43" spans="1:12">
      <c r="A43" s="20" t="s">
        <v>352</v>
      </c>
      <c r="B43" s="20"/>
      <c r="C43" s="20"/>
      <c r="D43" s="20"/>
      <c r="E43" s="20"/>
      <c r="F43" s="20"/>
      <c r="G43" s="20"/>
      <c r="H43" s="20"/>
      <c r="I43" s="20"/>
    </row>
    <row r="44" spans="1:12">
      <c r="A44" s="18" t="s">
        <v>353</v>
      </c>
      <c r="B44" s="20"/>
      <c r="C44" s="20"/>
      <c r="D44" s="20"/>
      <c r="E44" s="20"/>
      <c r="F44" s="20"/>
      <c r="G44" s="20"/>
      <c r="H44" s="20"/>
      <c r="I44" s="20"/>
    </row>
    <row r="45" spans="1:12" ht="42.75" customHeight="1">
      <c r="A45" s="1748" t="s">
        <v>354</v>
      </c>
      <c r="B45" s="1748"/>
      <c r="C45" s="1748"/>
      <c r="D45" s="1748"/>
      <c r="E45" s="1748"/>
      <c r="F45" s="1748"/>
      <c r="G45" s="1748"/>
      <c r="H45" s="1748"/>
      <c r="I45" s="1748"/>
    </row>
    <row r="46" spans="1:12">
      <c r="A46" s="18" t="s">
        <v>355</v>
      </c>
      <c r="B46" s="20"/>
      <c r="C46" s="20"/>
      <c r="D46" s="20"/>
      <c r="E46" s="20"/>
      <c r="F46" s="20"/>
      <c r="G46" s="20"/>
      <c r="H46" s="20"/>
      <c r="I46" s="20"/>
    </row>
    <row r="47" spans="1:12" ht="25.5" customHeight="1">
      <c r="A47" s="1748" t="s">
        <v>356</v>
      </c>
      <c r="B47" s="1748"/>
      <c r="C47" s="1748"/>
      <c r="D47" s="1748"/>
      <c r="E47" s="1748"/>
      <c r="F47" s="1748"/>
      <c r="G47" s="1748"/>
      <c r="H47" s="1748"/>
      <c r="I47" s="1748"/>
    </row>
    <row r="48" spans="1:12" ht="19.5" customHeight="1">
      <c r="A48" s="1748" t="s">
        <v>357</v>
      </c>
      <c r="B48" s="1748"/>
      <c r="C48" s="1748"/>
      <c r="D48" s="1748"/>
      <c r="E48" s="1748"/>
      <c r="F48" s="1748"/>
      <c r="G48" s="1748"/>
      <c r="H48" s="1748"/>
      <c r="I48" s="1748"/>
    </row>
    <row r="49" spans="1:9" ht="20.100000000000001" customHeight="1">
      <c r="A49" s="17" t="s">
        <v>837</v>
      </c>
      <c r="B49" s="20"/>
      <c r="C49" s="20"/>
      <c r="D49" s="20"/>
      <c r="E49" s="20"/>
      <c r="F49" s="20"/>
      <c r="G49" s="20"/>
      <c r="H49" s="20"/>
      <c r="I49" s="20"/>
    </row>
    <row r="50" spans="1:9" ht="21.75" customHeight="1">
      <c r="I50" s="10"/>
    </row>
    <row r="51" spans="1:9" ht="16.5" customHeight="1">
      <c r="I51" s="10"/>
    </row>
    <row r="52" spans="1:9" ht="10.5" customHeight="1">
      <c r="I52" s="10"/>
    </row>
    <row r="53" spans="1:9">
      <c r="I53" s="10"/>
    </row>
    <row r="54" spans="1:9">
      <c r="I54" s="10"/>
    </row>
    <row r="55" spans="1:9">
      <c r="I55" s="10"/>
    </row>
    <row r="56" spans="1:9">
      <c r="I56" s="10"/>
    </row>
    <row r="57" spans="1:9">
      <c r="I57" s="10"/>
    </row>
    <row r="58" spans="1:9">
      <c r="I58" s="10"/>
    </row>
    <row r="59" spans="1:9">
      <c r="I59" s="10"/>
    </row>
    <row r="60" spans="1:9">
      <c r="I60" s="10"/>
    </row>
    <row r="61" spans="1:9">
      <c r="I61" s="10"/>
    </row>
    <row r="62" spans="1:9">
      <c r="I62" s="10"/>
    </row>
    <row r="63" spans="1:9">
      <c r="I63" s="10"/>
    </row>
    <row r="64" spans="1:9">
      <c r="I64" s="10"/>
    </row>
  </sheetData>
  <mergeCells count="17">
    <mergeCell ref="A4:A6"/>
    <mergeCell ref="B4:B6"/>
    <mergeCell ref="C4:I4"/>
    <mergeCell ref="C5:C6"/>
    <mergeCell ref="D5:D6"/>
    <mergeCell ref="E5:I5"/>
    <mergeCell ref="A48:I48"/>
    <mergeCell ref="A47:I47"/>
    <mergeCell ref="E7:F7"/>
    <mergeCell ref="E8:F8"/>
    <mergeCell ref="E9:F9"/>
    <mergeCell ref="E10:F10"/>
    <mergeCell ref="E11:F11"/>
    <mergeCell ref="E12:F12"/>
    <mergeCell ref="E13:F13"/>
    <mergeCell ref="E14:F14"/>
    <mergeCell ref="A45:I45"/>
  </mergeCells>
  <phoneticPr fontId="124" type="noConversion"/>
  <hyperlinks>
    <hyperlink ref="J1" location="Indice!A1" display="volver al índice"/>
  </hyperlinks>
  <printOptions horizontalCentered="1"/>
  <pageMargins left="0.70866141732283472" right="0.70866141732283472" top="0.74803149606299213" bottom="0.74803149606299213" header="0.31496062992125984" footer="0.31496062992125984"/>
  <pageSetup paperSize="9" scale="72"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T56"/>
  <sheetViews>
    <sheetView showGridLines="0" workbookViewId="0">
      <selection sqref="A1:L31"/>
    </sheetView>
  </sheetViews>
  <sheetFormatPr baseColWidth="10" defaultColWidth="11.44140625" defaultRowHeight="13.2"/>
  <cols>
    <col min="1" max="1" width="13.88671875" style="11" customWidth="1"/>
    <col min="2" max="2" width="33.109375" style="11" customWidth="1"/>
    <col min="3" max="3" width="16.6640625" style="11" customWidth="1"/>
    <col min="4" max="4" width="16.44140625" style="11" customWidth="1"/>
    <col min="5" max="5" width="14.44140625" style="11" customWidth="1"/>
    <col min="6" max="6" width="14.109375" style="11" customWidth="1"/>
    <col min="7" max="9" width="14" style="11" customWidth="1"/>
    <col min="10" max="10" width="13.44140625" style="11" customWidth="1"/>
    <col min="11" max="11" width="13.6640625" style="11" customWidth="1"/>
    <col min="12" max="12" width="13.33203125" style="11" customWidth="1"/>
    <col min="13" max="13" width="7.88671875" style="11" customWidth="1"/>
    <col min="14" max="16384" width="11.44140625" style="11"/>
  </cols>
  <sheetData>
    <row r="1" spans="1:20" ht="24" customHeight="1" thickBot="1">
      <c r="A1" s="343" t="s">
        <v>27</v>
      </c>
      <c r="B1" s="343"/>
      <c r="C1" s="343"/>
      <c r="D1" s="343"/>
      <c r="E1" s="343"/>
      <c r="F1" s="343"/>
      <c r="G1" s="343"/>
      <c r="H1" s="343"/>
      <c r="I1" s="343"/>
      <c r="J1" s="343"/>
      <c r="K1" s="343"/>
      <c r="L1" s="343"/>
      <c r="M1" s="1254" t="s">
        <v>1013</v>
      </c>
    </row>
    <row r="2" spans="1:20" ht="9.75" customHeight="1">
      <c r="A2" s="332"/>
      <c r="B2" s="332"/>
      <c r="C2" s="332"/>
      <c r="D2" s="332"/>
      <c r="E2" s="332"/>
      <c r="F2" s="332"/>
      <c r="G2" s="332"/>
      <c r="H2" s="332"/>
      <c r="I2" s="332"/>
      <c r="J2" s="332"/>
      <c r="K2" s="332"/>
      <c r="L2" s="332"/>
      <c r="M2" s="36"/>
    </row>
    <row r="3" spans="1:20" ht="15.75" customHeight="1">
      <c r="A3" s="344"/>
      <c r="B3" s="344"/>
      <c r="C3" s="332"/>
      <c r="D3" s="332"/>
      <c r="E3" s="332"/>
      <c r="F3" s="332"/>
      <c r="G3" s="332"/>
      <c r="H3" s="332"/>
      <c r="I3" s="332"/>
      <c r="J3" s="332"/>
      <c r="K3" s="332"/>
      <c r="L3" s="332"/>
    </row>
    <row r="4" spans="1:20" ht="53.25" customHeight="1" thickBot="1">
      <c r="A4" s="1775" t="s">
        <v>1180</v>
      </c>
      <c r="B4" s="1775"/>
      <c r="C4" s="1776"/>
      <c r="D4" s="1759" t="s">
        <v>886</v>
      </c>
      <c r="E4" s="1759" t="s">
        <v>1203</v>
      </c>
      <c r="F4" s="1759" t="s">
        <v>514</v>
      </c>
      <c r="G4" s="1762" t="s">
        <v>303</v>
      </c>
      <c r="H4" s="1758"/>
      <c r="I4" s="1763"/>
      <c r="J4" s="1758" t="s">
        <v>952</v>
      </c>
      <c r="K4" s="1758"/>
      <c r="L4" s="1758"/>
    </row>
    <row r="5" spans="1:20" ht="17.25" customHeight="1">
      <c r="A5" s="1775"/>
      <c r="B5" s="1775"/>
      <c r="C5" s="1776"/>
      <c r="D5" s="1759"/>
      <c r="E5" s="1759"/>
      <c r="F5" s="1759"/>
      <c r="G5" s="1759" t="s">
        <v>953</v>
      </c>
      <c r="H5" s="1759" t="s">
        <v>300</v>
      </c>
      <c r="I5" s="1764" t="s">
        <v>406</v>
      </c>
      <c r="J5" s="1759" t="s">
        <v>1156</v>
      </c>
      <c r="K5" s="1759" t="s">
        <v>954</v>
      </c>
      <c r="L5" s="1761" t="s">
        <v>955</v>
      </c>
    </row>
    <row r="6" spans="1:20" ht="21.75" customHeight="1" thickBot="1">
      <c r="A6" s="1777"/>
      <c r="B6" s="1777"/>
      <c r="C6" s="1778"/>
      <c r="D6" s="1760"/>
      <c r="E6" s="1760"/>
      <c r="F6" s="1760"/>
      <c r="G6" s="1760"/>
      <c r="H6" s="1760"/>
      <c r="I6" s="1760"/>
      <c r="J6" s="1760"/>
      <c r="K6" s="1760"/>
      <c r="L6" s="1758"/>
    </row>
    <row r="7" spans="1:20" ht="21.75" customHeight="1" thickBot="1">
      <c r="A7" s="1767" t="s">
        <v>1207</v>
      </c>
      <c r="B7" s="1767"/>
      <c r="C7" s="1768"/>
      <c r="D7" s="1314" t="s">
        <v>26</v>
      </c>
      <c r="E7" s="1315">
        <v>7180517</v>
      </c>
      <c r="F7" s="1315">
        <v>43154</v>
      </c>
      <c r="G7" s="1315">
        <v>309866</v>
      </c>
      <c r="H7" s="1315">
        <v>295951</v>
      </c>
      <c r="I7" s="1315">
        <v>329274</v>
      </c>
      <c r="J7" s="1316">
        <v>65321</v>
      </c>
      <c r="K7" s="1315">
        <v>31885</v>
      </c>
      <c r="L7" s="1317">
        <v>33436</v>
      </c>
      <c r="M7" s="23"/>
      <c r="N7" s="23"/>
      <c r="O7" s="23"/>
      <c r="P7" s="23"/>
      <c r="Q7" s="23"/>
      <c r="R7" s="23"/>
      <c r="S7" s="23"/>
      <c r="T7" s="1013"/>
    </row>
    <row r="8" spans="1:20" ht="19.5" customHeight="1">
      <c r="A8" s="1769" t="s">
        <v>887</v>
      </c>
      <c r="B8" s="1765" t="s">
        <v>956</v>
      </c>
      <c r="C8" s="1766"/>
      <c r="D8" s="1318">
        <v>911182</v>
      </c>
      <c r="E8" s="1318">
        <v>915125</v>
      </c>
      <c r="F8" s="1319">
        <v>52868</v>
      </c>
      <c r="G8" s="1320">
        <v>48381</v>
      </c>
      <c r="H8" s="1320">
        <v>50718</v>
      </c>
      <c r="I8" s="1320">
        <v>51626</v>
      </c>
      <c r="J8" s="1321">
        <v>9411</v>
      </c>
      <c r="K8" s="1320">
        <v>3395</v>
      </c>
      <c r="L8" s="1322">
        <v>6016</v>
      </c>
      <c r="M8" s="23"/>
      <c r="N8" s="23"/>
      <c r="O8" s="23"/>
      <c r="P8" s="23"/>
      <c r="Q8" s="23"/>
      <c r="R8" s="23"/>
      <c r="S8" s="23"/>
      <c r="T8" s="1013"/>
    </row>
    <row r="9" spans="1:20" ht="19.5" customHeight="1" thickBot="1">
      <c r="A9" s="1770"/>
      <c r="B9" s="1771" t="s">
        <v>957</v>
      </c>
      <c r="C9" s="1772"/>
      <c r="D9" s="1323">
        <v>4664443</v>
      </c>
      <c r="E9" s="1323">
        <v>4737915</v>
      </c>
      <c r="F9" s="1324">
        <v>41029</v>
      </c>
      <c r="G9" s="1325">
        <v>194393</v>
      </c>
      <c r="H9" s="1325">
        <v>181006</v>
      </c>
      <c r="I9" s="1325">
        <v>208199</v>
      </c>
      <c r="J9" s="1326">
        <v>40260</v>
      </c>
      <c r="K9" s="1325">
        <v>20758</v>
      </c>
      <c r="L9" s="1327">
        <v>19502</v>
      </c>
      <c r="M9" s="23"/>
      <c r="N9" s="23"/>
      <c r="O9" s="23"/>
      <c r="P9" s="23"/>
      <c r="Q9" s="23"/>
      <c r="R9" s="23"/>
      <c r="S9" s="23"/>
      <c r="T9" s="1013"/>
    </row>
    <row r="10" spans="1:20" ht="19.5" customHeight="1">
      <c r="A10" s="1785" t="s">
        <v>888</v>
      </c>
      <c r="B10" s="1779" t="s">
        <v>956</v>
      </c>
      <c r="C10" s="1780"/>
      <c r="D10" s="1318">
        <v>21796</v>
      </c>
      <c r="E10" s="1318">
        <v>21796</v>
      </c>
      <c r="F10" s="1319">
        <v>69363</v>
      </c>
      <c r="G10" s="1320">
        <v>1512</v>
      </c>
      <c r="H10" s="1320">
        <v>1496</v>
      </c>
      <c r="I10" s="1320">
        <v>1602</v>
      </c>
      <c r="J10" s="1321">
        <v>327</v>
      </c>
      <c r="K10" s="1320">
        <v>140</v>
      </c>
      <c r="L10" s="1322">
        <v>187</v>
      </c>
      <c r="M10" s="23"/>
      <c r="N10" s="23"/>
      <c r="O10" s="23"/>
      <c r="P10" s="23"/>
      <c r="Q10" s="23"/>
      <c r="R10" s="23"/>
      <c r="S10" s="23"/>
      <c r="T10" s="1013"/>
    </row>
    <row r="11" spans="1:20" ht="19.5" customHeight="1" thickBot="1">
      <c r="A11" s="1770"/>
      <c r="B11" s="1781" t="s">
        <v>957</v>
      </c>
      <c r="C11" s="1782"/>
      <c r="D11" s="1323">
        <v>794796</v>
      </c>
      <c r="E11" s="1323">
        <v>804230</v>
      </c>
      <c r="F11" s="1324">
        <v>41132</v>
      </c>
      <c r="G11" s="1325">
        <v>33080</v>
      </c>
      <c r="H11" s="1325">
        <v>30023</v>
      </c>
      <c r="I11" s="1325">
        <v>34876</v>
      </c>
      <c r="J11" s="1326">
        <v>7794</v>
      </c>
      <c r="K11" s="1325">
        <v>3601</v>
      </c>
      <c r="L11" s="1327">
        <v>4193</v>
      </c>
      <c r="M11" s="23"/>
      <c r="N11" s="23"/>
      <c r="O11" s="23"/>
      <c r="P11" s="23"/>
      <c r="Q11" s="23"/>
      <c r="R11" s="23"/>
      <c r="S11" s="23"/>
      <c r="T11" s="1013"/>
    </row>
    <row r="12" spans="1:20" ht="19.5" customHeight="1">
      <c r="A12" s="1786" t="s">
        <v>971</v>
      </c>
      <c r="B12" s="1783" t="s">
        <v>857</v>
      </c>
      <c r="C12" s="1784"/>
      <c r="D12" s="1328">
        <v>17248</v>
      </c>
      <c r="E12" s="1328">
        <v>17255</v>
      </c>
      <c r="F12" s="1329">
        <v>233401</v>
      </c>
      <c r="G12" s="1330">
        <v>4027</v>
      </c>
      <c r="H12" s="1330">
        <v>4027</v>
      </c>
      <c r="I12" s="1330">
        <v>4027</v>
      </c>
      <c r="J12" s="1331">
        <v>1056</v>
      </c>
      <c r="K12" s="1330">
        <v>483</v>
      </c>
      <c r="L12" s="1332">
        <v>573</v>
      </c>
      <c r="M12" s="23"/>
      <c r="N12" s="23"/>
      <c r="O12" s="23"/>
      <c r="P12" s="23"/>
      <c r="Q12" s="23"/>
      <c r="R12" s="23"/>
      <c r="S12" s="23"/>
      <c r="T12" s="1013"/>
    </row>
    <row r="13" spans="1:20" ht="19.5" customHeight="1" thickBot="1">
      <c r="A13" s="1786"/>
      <c r="B13" s="1781" t="s">
        <v>1206</v>
      </c>
      <c r="C13" s="1782"/>
      <c r="D13" s="1323">
        <v>1080</v>
      </c>
      <c r="E13" s="1323">
        <v>1080</v>
      </c>
      <c r="F13" s="1324">
        <v>334599</v>
      </c>
      <c r="G13" s="1325">
        <v>361</v>
      </c>
      <c r="H13" s="1325">
        <v>361</v>
      </c>
      <c r="I13" s="1325">
        <v>361</v>
      </c>
      <c r="J13" s="1326">
        <v>98</v>
      </c>
      <c r="K13" s="1325">
        <v>40</v>
      </c>
      <c r="L13" s="1327">
        <v>58</v>
      </c>
      <c r="M13" s="23"/>
      <c r="N13" s="23"/>
      <c r="O13" s="23"/>
      <c r="P13" s="23"/>
      <c r="Q13" s="23"/>
      <c r="R13" s="23"/>
      <c r="S13" s="23"/>
      <c r="T13" s="1013"/>
    </row>
    <row r="14" spans="1:20" ht="19.5" customHeight="1" thickBot="1">
      <c r="A14" s="1786"/>
      <c r="B14" s="1790" t="s">
        <v>1204</v>
      </c>
      <c r="C14" s="345" t="s">
        <v>956</v>
      </c>
      <c r="D14" s="1318">
        <v>297443</v>
      </c>
      <c r="E14" s="1318">
        <v>300161</v>
      </c>
      <c r="F14" s="1319">
        <v>39116</v>
      </c>
      <c r="G14" s="1320">
        <v>11741</v>
      </c>
      <c r="H14" s="1320">
        <v>11744</v>
      </c>
      <c r="I14" s="1320">
        <v>11744</v>
      </c>
      <c r="J14" s="1321">
        <v>2495</v>
      </c>
      <c r="K14" s="1320">
        <v>1459</v>
      </c>
      <c r="L14" s="1322">
        <v>1037</v>
      </c>
      <c r="M14" s="23"/>
      <c r="N14" s="23"/>
      <c r="O14" s="23"/>
      <c r="P14" s="23"/>
      <c r="Q14" s="23"/>
      <c r="R14" s="23"/>
      <c r="S14" s="23"/>
      <c r="T14" s="1013"/>
    </row>
    <row r="15" spans="1:20" ht="19.5" customHeight="1" thickBot="1">
      <c r="A15" s="1786"/>
      <c r="B15" s="1791"/>
      <c r="C15" s="346" t="s">
        <v>957</v>
      </c>
      <c r="D15" s="1333">
        <v>104638</v>
      </c>
      <c r="E15" s="1333">
        <v>118393</v>
      </c>
      <c r="F15" s="1334">
        <v>26800</v>
      </c>
      <c r="G15" s="1335">
        <v>3173</v>
      </c>
      <c r="H15" s="1335">
        <v>3166</v>
      </c>
      <c r="I15" s="1335">
        <v>3168</v>
      </c>
      <c r="J15" s="1336">
        <v>605</v>
      </c>
      <c r="K15" s="1335">
        <v>408</v>
      </c>
      <c r="L15" s="1337">
        <v>196</v>
      </c>
      <c r="M15" s="23"/>
      <c r="N15" s="23"/>
      <c r="O15" s="23"/>
      <c r="P15" s="23"/>
      <c r="Q15" s="23"/>
      <c r="R15" s="23"/>
      <c r="S15" s="23"/>
      <c r="T15" s="1013"/>
    </row>
    <row r="16" spans="1:20" ht="19.5" customHeight="1" thickBot="1">
      <c r="A16" s="1786"/>
      <c r="B16" s="1771" t="s">
        <v>891</v>
      </c>
      <c r="C16" s="1772"/>
      <c r="D16" s="1323">
        <v>30719</v>
      </c>
      <c r="E16" s="1323">
        <v>32846</v>
      </c>
      <c r="F16" s="1324">
        <v>82096</v>
      </c>
      <c r="G16" s="1325">
        <v>2697</v>
      </c>
      <c r="H16" s="1325">
        <v>2704</v>
      </c>
      <c r="I16" s="1325">
        <v>2704</v>
      </c>
      <c r="J16" s="1326">
        <v>665</v>
      </c>
      <c r="K16" s="1325">
        <v>350</v>
      </c>
      <c r="L16" s="1327">
        <v>315</v>
      </c>
      <c r="M16" s="23"/>
      <c r="N16" s="23"/>
      <c r="O16" s="23"/>
      <c r="P16" s="23"/>
      <c r="Q16" s="23"/>
      <c r="R16" s="23"/>
      <c r="S16" s="23"/>
      <c r="T16" s="1013"/>
    </row>
    <row r="17" spans="1:20" ht="19.5" customHeight="1" thickBot="1">
      <c r="A17" s="1786"/>
      <c r="B17" s="1771" t="s">
        <v>958</v>
      </c>
      <c r="C17" s="1772"/>
      <c r="D17" s="1323">
        <v>105093</v>
      </c>
      <c r="E17" s="1323">
        <v>109820</v>
      </c>
      <c r="F17" s="1324">
        <v>32239</v>
      </c>
      <c r="G17" s="1325">
        <v>3541</v>
      </c>
      <c r="H17" s="1325">
        <v>3552</v>
      </c>
      <c r="I17" s="1325">
        <v>3552</v>
      </c>
      <c r="J17" s="1326">
        <v>779</v>
      </c>
      <c r="K17" s="1325">
        <v>454</v>
      </c>
      <c r="L17" s="1327">
        <v>325</v>
      </c>
      <c r="M17" s="23"/>
      <c r="N17" s="23"/>
      <c r="O17" s="23"/>
      <c r="P17" s="23"/>
      <c r="Q17" s="23"/>
      <c r="R17" s="23"/>
      <c r="S17" s="23"/>
      <c r="T17" s="1013"/>
    </row>
    <row r="18" spans="1:20" ht="19.5" customHeight="1" thickBot="1">
      <c r="A18" s="1786"/>
      <c r="B18" s="1792" t="s">
        <v>1205</v>
      </c>
      <c r="C18" s="347" t="s">
        <v>956</v>
      </c>
      <c r="D18" s="1318">
        <v>4369</v>
      </c>
      <c r="E18" s="1318">
        <v>4369</v>
      </c>
      <c r="F18" s="1319">
        <v>93127</v>
      </c>
      <c r="G18" s="1320">
        <v>407</v>
      </c>
      <c r="H18" s="1320">
        <v>527</v>
      </c>
      <c r="I18" s="1320">
        <v>544</v>
      </c>
      <c r="J18" s="1321">
        <v>109</v>
      </c>
      <c r="K18" s="1320">
        <v>50</v>
      </c>
      <c r="L18" s="1322">
        <v>59</v>
      </c>
      <c r="M18" s="23"/>
      <c r="N18" s="23"/>
      <c r="O18" s="23"/>
      <c r="P18" s="23"/>
      <c r="Q18" s="23"/>
      <c r="R18" s="23"/>
      <c r="S18" s="23"/>
      <c r="T18" s="1013"/>
    </row>
    <row r="19" spans="1:20" ht="19.5" customHeight="1" thickBot="1">
      <c r="A19" s="1786"/>
      <c r="B19" s="1793"/>
      <c r="C19" s="348" t="s">
        <v>957</v>
      </c>
      <c r="D19" s="1333">
        <v>34608</v>
      </c>
      <c r="E19" s="1333">
        <v>34617</v>
      </c>
      <c r="F19" s="1334">
        <v>90906</v>
      </c>
      <c r="G19" s="1335">
        <v>3147</v>
      </c>
      <c r="H19" s="1335">
        <v>3236</v>
      </c>
      <c r="I19" s="1335">
        <v>3466</v>
      </c>
      <c r="J19" s="1336">
        <v>818</v>
      </c>
      <c r="K19" s="1335">
        <v>405</v>
      </c>
      <c r="L19" s="1337">
        <v>413</v>
      </c>
      <c r="M19" s="23"/>
      <c r="N19" s="23"/>
      <c r="O19" s="23"/>
      <c r="P19" s="23"/>
      <c r="Q19" s="23"/>
      <c r="R19" s="23"/>
      <c r="S19" s="23"/>
      <c r="T19" s="1013"/>
    </row>
    <row r="20" spans="1:20" ht="19.5" customHeight="1" thickBot="1">
      <c r="A20" s="1787"/>
      <c r="B20" s="1771" t="s">
        <v>889</v>
      </c>
      <c r="C20" s="1772"/>
      <c r="D20" s="1323">
        <v>2031</v>
      </c>
      <c r="E20" s="1323">
        <v>2031</v>
      </c>
      <c r="F20" s="1324">
        <v>84134</v>
      </c>
      <c r="G20" s="1325">
        <v>171</v>
      </c>
      <c r="H20" s="1325">
        <v>159</v>
      </c>
      <c r="I20" s="1325">
        <v>174</v>
      </c>
      <c r="J20" s="1326">
        <v>38</v>
      </c>
      <c r="K20" s="1325">
        <v>19</v>
      </c>
      <c r="L20" s="1327">
        <v>20</v>
      </c>
      <c r="M20" s="23"/>
      <c r="N20" s="23"/>
      <c r="O20" s="23"/>
      <c r="P20" s="23"/>
      <c r="Q20" s="23"/>
      <c r="R20" s="23"/>
      <c r="S20" s="23"/>
      <c r="T20" s="1013"/>
    </row>
    <row r="21" spans="1:20" ht="19.5" customHeight="1" thickBot="1">
      <c r="A21" s="1771" t="s">
        <v>825</v>
      </c>
      <c r="B21" s="1771"/>
      <c r="C21" s="1772"/>
      <c r="D21" s="1323">
        <v>80879</v>
      </c>
      <c r="E21" s="1323">
        <v>80879</v>
      </c>
      <c r="F21" s="1324">
        <v>40017</v>
      </c>
      <c r="G21" s="1325">
        <v>3237</v>
      </c>
      <c r="H21" s="1325">
        <v>3230</v>
      </c>
      <c r="I21" s="1325">
        <v>3230</v>
      </c>
      <c r="J21" s="1326">
        <v>866</v>
      </c>
      <c r="K21" s="1325">
        <v>324</v>
      </c>
      <c r="L21" s="1327">
        <v>542</v>
      </c>
      <c r="M21" s="23"/>
      <c r="N21" s="23"/>
      <c r="O21" s="23"/>
      <c r="P21" s="23"/>
      <c r="Q21" s="23"/>
      <c r="R21" s="23"/>
      <c r="S21" s="23"/>
      <c r="T21" s="1013"/>
    </row>
    <row r="22" spans="1:20" ht="9.75" customHeight="1">
      <c r="A22" s="258"/>
      <c r="B22" s="258"/>
      <c r="C22" s="258"/>
      <c r="D22" s="258"/>
      <c r="E22" s="398"/>
      <c r="F22" s="398"/>
      <c r="G22" s="258"/>
      <c r="H22" s="399"/>
      <c r="I22" s="399"/>
      <c r="J22" s="258"/>
      <c r="K22" s="400"/>
      <c r="L22" s="258"/>
      <c r="M22" s="23"/>
      <c r="N22" s="23"/>
      <c r="O22" s="1013"/>
      <c r="P22" s="1013"/>
      <c r="Q22" s="1013"/>
      <c r="R22" s="1013"/>
      <c r="S22" s="1013"/>
      <c r="T22" s="1013"/>
    </row>
    <row r="23" spans="1:20" ht="19.5" customHeight="1" thickBot="1">
      <c r="A23" s="401"/>
      <c r="B23" s="401"/>
      <c r="C23" s="401"/>
      <c r="D23" s="401"/>
      <c r="E23" s="402"/>
      <c r="F23" s="402"/>
      <c r="G23" s="401"/>
      <c r="H23" s="401"/>
      <c r="I23" s="401"/>
      <c r="J23" s="401"/>
      <c r="K23" s="403"/>
      <c r="L23" s="401"/>
      <c r="M23" s="23"/>
      <c r="N23" s="23"/>
      <c r="O23" s="1013"/>
      <c r="P23" s="1013"/>
      <c r="Q23" s="1013"/>
      <c r="R23" s="1013"/>
      <c r="S23" s="1013"/>
      <c r="T23" s="1013"/>
    </row>
    <row r="24" spans="1:20" ht="19.5" customHeight="1" thickBot="1">
      <c r="A24" s="1788" t="s">
        <v>959</v>
      </c>
      <c r="B24" s="1788"/>
      <c r="C24" s="1788"/>
      <c r="D24" s="1789"/>
      <c r="E24" s="1338">
        <v>1485362</v>
      </c>
      <c r="F24" s="1338">
        <v>51216</v>
      </c>
      <c r="G24" s="1338">
        <v>76074</v>
      </c>
      <c r="H24" s="1338">
        <v>78520</v>
      </c>
      <c r="I24" s="1338">
        <v>79565</v>
      </c>
      <c r="J24" s="1338">
        <v>15844</v>
      </c>
      <c r="K24" s="1338">
        <v>6712</v>
      </c>
      <c r="L24" s="1339">
        <v>9131</v>
      </c>
      <c r="M24" s="23"/>
      <c r="N24" s="23"/>
      <c r="O24" s="1013"/>
      <c r="P24" s="1013"/>
      <c r="Q24" s="1013"/>
      <c r="R24" s="1013"/>
      <c r="S24" s="1013"/>
      <c r="T24" s="1013"/>
    </row>
    <row r="25" spans="1:20" ht="19.5" customHeight="1" thickBot="1">
      <c r="A25" s="1773" t="s">
        <v>960</v>
      </c>
      <c r="B25" s="1773"/>
      <c r="C25" s="1773"/>
      <c r="D25" s="1774"/>
      <c r="E25" s="1340">
        <v>5695155</v>
      </c>
      <c r="F25" s="1340">
        <v>41051</v>
      </c>
      <c r="G25" s="1340">
        <v>233793</v>
      </c>
      <c r="H25" s="1340">
        <v>217431</v>
      </c>
      <c r="I25" s="1338">
        <v>249709</v>
      </c>
      <c r="J25" s="1340">
        <v>49477</v>
      </c>
      <c r="K25" s="1340">
        <v>25173</v>
      </c>
      <c r="L25" s="1339">
        <v>24304</v>
      </c>
      <c r="M25" s="23"/>
      <c r="N25" s="23"/>
      <c r="O25" s="1013"/>
      <c r="P25" s="1013"/>
      <c r="Q25" s="1013"/>
      <c r="R25" s="1013"/>
      <c r="S25" s="1013"/>
      <c r="T25" s="1013"/>
    </row>
    <row r="26" spans="1:20" ht="19.5" customHeight="1">
      <c r="A26" s="156"/>
      <c r="B26" s="156"/>
      <c r="C26" s="156"/>
      <c r="D26" s="156"/>
      <c r="E26" s="157"/>
      <c r="F26" s="157"/>
      <c r="G26" s="157"/>
      <c r="H26" s="157"/>
      <c r="I26" s="157"/>
      <c r="J26" s="157"/>
      <c r="K26" s="157"/>
      <c r="L26" s="157"/>
    </row>
    <row r="27" spans="1:20" ht="13.5" customHeight="1">
      <c r="A27" s="201" t="s">
        <v>1174</v>
      </c>
      <c r="B27" s="156"/>
      <c r="C27" s="156"/>
      <c r="D27" s="156"/>
      <c r="E27" s="157"/>
      <c r="F27" s="157"/>
      <c r="G27" s="157"/>
      <c r="H27" s="157"/>
      <c r="I27" s="157"/>
      <c r="J27" s="157"/>
      <c r="K27" s="157"/>
      <c r="L27" s="157"/>
    </row>
    <row r="28" spans="1:20">
      <c r="A28" s="191" t="s">
        <v>719</v>
      </c>
      <c r="B28" s="202"/>
      <c r="C28" s="202"/>
      <c r="D28" s="203"/>
      <c r="E28" s="158"/>
      <c r="F28" s="158"/>
      <c r="G28" s="192"/>
      <c r="H28" s="158"/>
      <c r="I28" s="158"/>
      <c r="J28" s="35"/>
      <c r="K28" s="35"/>
      <c r="L28" s="35"/>
    </row>
    <row r="29" spans="1:20">
      <c r="A29" s="191" t="s">
        <v>302</v>
      </c>
      <c r="B29" s="202"/>
      <c r="C29" s="202"/>
      <c r="D29" s="203"/>
      <c r="E29" s="158"/>
      <c r="F29" s="158"/>
      <c r="G29" s="192"/>
      <c r="H29" s="158"/>
      <c r="I29" s="158"/>
      <c r="J29" s="35"/>
      <c r="K29" s="35"/>
      <c r="L29" s="35"/>
    </row>
    <row r="30" spans="1:20">
      <c r="A30" s="191" t="s">
        <v>301</v>
      </c>
      <c r="B30" s="202"/>
      <c r="C30" s="202"/>
      <c r="D30" s="158"/>
      <c r="E30" s="158"/>
      <c r="F30" s="158"/>
      <c r="G30" s="192"/>
      <c r="H30" s="158"/>
      <c r="I30" s="158"/>
      <c r="J30" s="35"/>
      <c r="K30" s="35"/>
      <c r="L30" s="35"/>
    </row>
    <row r="31" spans="1:20" ht="21.75" customHeight="1">
      <c r="A31" s="17" t="s">
        <v>890</v>
      </c>
      <c r="B31" s="15"/>
      <c r="C31" s="16"/>
      <c r="D31" s="15"/>
      <c r="E31" s="27"/>
      <c r="F31" s="27"/>
      <c r="G31" s="193"/>
      <c r="H31" s="15"/>
      <c r="I31" s="15"/>
      <c r="J31" s="15"/>
      <c r="K31" s="15"/>
      <c r="L31" s="15"/>
    </row>
    <row r="32" spans="1:20">
      <c r="C32" s="1"/>
      <c r="E32" s="349"/>
      <c r="F32" s="26"/>
      <c r="G32" s="27"/>
    </row>
    <row r="33" spans="3:7">
      <c r="C33" s="1"/>
      <c r="G33" s="36"/>
    </row>
    <row r="34" spans="3:7">
      <c r="C34" s="1"/>
    </row>
    <row r="35" spans="3:7">
      <c r="C35" s="1"/>
    </row>
    <row r="36" spans="3:7">
      <c r="C36" s="1"/>
    </row>
    <row r="37" spans="3:7">
      <c r="C37" s="1"/>
    </row>
    <row r="38" spans="3:7">
      <c r="C38" s="1"/>
    </row>
    <row r="39" spans="3:7">
      <c r="C39" s="1"/>
    </row>
    <row r="40" spans="3:7">
      <c r="C40" s="1"/>
    </row>
    <row r="41" spans="3:7">
      <c r="C41" s="1"/>
    </row>
    <row r="42" spans="3:7">
      <c r="C42" s="1"/>
    </row>
    <row r="43" spans="3:7">
      <c r="C43" s="1"/>
    </row>
    <row r="44" spans="3:7">
      <c r="C44" s="1"/>
    </row>
    <row r="45" spans="3:7">
      <c r="C45" s="1"/>
    </row>
    <row r="46" spans="3:7">
      <c r="C46" s="1"/>
    </row>
    <row r="47" spans="3:7">
      <c r="C47" s="1"/>
    </row>
    <row r="48" spans="3:7">
      <c r="C48" s="1"/>
    </row>
    <row r="49" spans="3:3">
      <c r="C49" s="1"/>
    </row>
    <row r="50" spans="3:3">
      <c r="C50" s="1"/>
    </row>
    <row r="51" spans="3:3">
      <c r="C51" s="1"/>
    </row>
    <row r="52" spans="3:3">
      <c r="C52" s="1"/>
    </row>
    <row r="53" spans="3:3">
      <c r="C53" s="1"/>
    </row>
    <row r="54" spans="3:3">
      <c r="C54" s="1"/>
    </row>
    <row r="55" spans="3:3">
      <c r="C55" s="1"/>
    </row>
    <row r="56" spans="3:3">
      <c r="C56" s="1"/>
    </row>
  </sheetData>
  <mergeCells count="30">
    <mergeCell ref="A25:D25"/>
    <mergeCell ref="A4:C6"/>
    <mergeCell ref="D4:D6"/>
    <mergeCell ref="B10:C10"/>
    <mergeCell ref="B11:C11"/>
    <mergeCell ref="B12:C12"/>
    <mergeCell ref="A10:A11"/>
    <mergeCell ref="A12:A20"/>
    <mergeCell ref="A24:D24"/>
    <mergeCell ref="B16:C16"/>
    <mergeCell ref="A21:C21"/>
    <mergeCell ref="B13:C13"/>
    <mergeCell ref="B14:B15"/>
    <mergeCell ref="B17:C17"/>
    <mergeCell ref="B18:B19"/>
    <mergeCell ref="B20:C20"/>
    <mergeCell ref="E4:E6"/>
    <mergeCell ref="F4:F6"/>
    <mergeCell ref="B8:C8"/>
    <mergeCell ref="A7:C7"/>
    <mergeCell ref="A8:A9"/>
    <mergeCell ref="B9:C9"/>
    <mergeCell ref="J4:L4"/>
    <mergeCell ref="G5:G6"/>
    <mergeCell ref="H5:H6"/>
    <mergeCell ref="J5:J6"/>
    <mergeCell ref="K5:K6"/>
    <mergeCell ref="L5:L6"/>
    <mergeCell ref="G4:I4"/>
    <mergeCell ref="I5:I6"/>
  </mergeCells>
  <phoneticPr fontId="124" type="noConversion"/>
  <hyperlinks>
    <hyperlink ref="J1" location="Indice!A1" display="Indice!A1"/>
    <hyperlink ref="M1" location="Indice!A1" display="volver al índice"/>
  </hyperlinks>
  <printOptions horizontalCentered="1"/>
  <pageMargins left="0.70866141732283472" right="0.70866141732283472" top="0.74803149606299213" bottom="0.74803149606299213" header="0.31496062992125984" footer="0.31496062992125984"/>
  <pageSetup paperSize="9" scale="70"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P33"/>
  <sheetViews>
    <sheetView showGridLines="0" workbookViewId="0">
      <selection activeCell="P1" sqref="P1"/>
    </sheetView>
  </sheetViews>
  <sheetFormatPr baseColWidth="10" defaultColWidth="11.44140625" defaultRowHeight="13.2"/>
  <cols>
    <col min="1" max="1" width="19.6640625" style="11" customWidth="1"/>
    <col min="2" max="8" width="11.44140625" style="11"/>
    <col min="9" max="9" width="11.44140625" style="11" customWidth="1"/>
    <col min="10" max="12" width="12.6640625" style="11" customWidth="1"/>
    <col min="13" max="13" width="10.6640625" style="11" customWidth="1"/>
    <col min="14" max="16384" width="11.44140625" style="11"/>
  </cols>
  <sheetData>
    <row r="1" spans="1:16" ht="24" customHeight="1" thickBot="1">
      <c r="A1" s="350" t="s">
        <v>220</v>
      </c>
      <c r="B1" s="350"/>
      <c r="C1" s="350"/>
      <c r="D1" s="350"/>
      <c r="E1" s="350"/>
      <c r="F1" s="350"/>
      <c r="G1" s="350"/>
      <c r="H1" s="350"/>
      <c r="I1" s="350"/>
      <c r="J1" s="350"/>
      <c r="K1" s="350"/>
      <c r="L1" s="350"/>
      <c r="M1" s="350"/>
      <c r="N1" s="350"/>
      <c r="O1" s="350"/>
      <c r="P1" s="1254" t="s">
        <v>1013</v>
      </c>
    </row>
    <row r="2" spans="1:16" ht="14.25" customHeight="1">
      <c r="A2" s="332" t="s">
        <v>221</v>
      </c>
      <c r="B2" s="332"/>
      <c r="C2" s="332"/>
      <c r="D2" s="332"/>
      <c r="E2" s="332"/>
      <c r="F2" s="332"/>
      <c r="G2" s="332"/>
      <c r="H2" s="332"/>
      <c r="I2" s="332"/>
      <c r="J2" s="332"/>
      <c r="K2" s="332"/>
      <c r="L2" s="332"/>
    </row>
    <row r="3" spans="1:16" ht="15.75" customHeight="1">
      <c r="A3" s="332"/>
      <c r="B3" s="332"/>
      <c r="C3" s="518"/>
      <c r="D3" s="518"/>
      <c r="E3" s="518"/>
      <c r="F3" s="332"/>
      <c r="G3" s="332"/>
      <c r="H3" s="332"/>
      <c r="I3" s="332"/>
      <c r="J3" s="332"/>
      <c r="K3" s="332"/>
      <c r="L3" s="332"/>
      <c r="M3" s="78"/>
    </row>
    <row r="4" spans="1:16" ht="21" customHeight="1" thickBot="1">
      <c r="A4" s="351"/>
      <c r="B4" s="352"/>
      <c r="C4" s="1714" t="s">
        <v>961</v>
      </c>
      <c r="D4" s="1714"/>
      <c r="E4" s="1714"/>
      <c r="F4" s="1714"/>
      <c r="G4" s="1714"/>
      <c r="H4" s="1714"/>
      <c r="I4" s="1714"/>
      <c r="J4" s="1714"/>
      <c r="K4" s="1714"/>
      <c r="L4" s="1714"/>
    </row>
    <row r="5" spans="1:16" ht="28.5" customHeight="1" thickBot="1">
      <c r="A5" s="353" t="s">
        <v>1175</v>
      </c>
      <c r="B5" s="354" t="s">
        <v>893</v>
      </c>
      <c r="C5" s="427" t="s">
        <v>1178</v>
      </c>
      <c r="D5" s="427" t="s">
        <v>962</v>
      </c>
      <c r="E5" s="427" t="s">
        <v>963</v>
      </c>
      <c r="F5" s="427" t="s">
        <v>964</v>
      </c>
      <c r="G5" s="427" t="s">
        <v>965</v>
      </c>
      <c r="H5" s="427" t="s">
        <v>966</v>
      </c>
      <c r="I5" s="427" t="s">
        <v>892</v>
      </c>
      <c r="J5" s="427" t="s">
        <v>720</v>
      </c>
      <c r="K5" s="427" t="s">
        <v>721</v>
      </c>
      <c r="L5" s="338" t="s">
        <v>722</v>
      </c>
      <c r="M5" s="872" t="s">
        <v>404</v>
      </c>
      <c r="N5" s="872" t="s">
        <v>405</v>
      </c>
      <c r="O5" s="871" t="s">
        <v>282</v>
      </c>
    </row>
    <row r="6" spans="1:16" ht="18" customHeight="1">
      <c r="A6" s="1217">
        <v>43101</v>
      </c>
      <c r="B6" s="1341">
        <v>7224905</v>
      </c>
      <c r="C6" s="1341">
        <v>7126703</v>
      </c>
      <c r="D6" s="1341">
        <v>66317</v>
      </c>
      <c r="E6" s="1341">
        <v>12377</v>
      </c>
      <c r="F6" s="1341">
        <v>4334</v>
      </c>
      <c r="G6" s="1341">
        <v>2671</v>
      </c>
      <c r="H6" s="1341">
        <v>1565</v>
      </c>
      <c r="I6" s="1341">
        <v>1623</v>
      </c>
      <c r="J6" s="1341">
        <v>1201</v>
      </c>
      <c r="K6" s="1341">
        <v>1313</v>
      </c>
      <c r="L6" s="1341">
        <v>784</v>
      </c>
      <c r="M6" s="1341">
        <v>152</v>
      </c>
      <c r="N6" s="1341">
        <v>546</v>
      </c>
      <c r="O6" s="1342">
        <v>5319</v>
      </c>
      <c r="P6" s="23"/>
    </row>
    <row r="7" spans="1:16" ht="18" customHeight="1">
      <c r="A7" s="1218">
        <v>43132</v>
      </c>
      <c r="B7" s="1343">
        <v>7235526</v>
      </c>
      <c r="C7" s="1343">
        <v>7153175</v>
      </c>
      <c r="D7" s="1343">
        <v>52281</v>
      </c>
      <c r="E7" s="1343">
        <v>11198</v>
      </c>
      <c r="F7" s="1343">
        <v>4391</v>
      </c>
      <c r="G7" s="1343">
        <v>2239</v>
      </c>
      <c r="H7" s="1343">
        <v>2190</v>
      </c>
      <c r="I7" s="1343">
        <v>1463</v>
      </c>
      <c r="J7" s="1343">
        <v>1286</v>
      </c>
      <c r="K7" s="1343">
        <v>853</v>
      </c>
      <c r="L7" s="1343">
        <v>274</v>
      </c>
      <c r="M7" s="1343">
        <v>575</v>
      </c>
      <c r="N7" s="1343">
        <v>544</v>
      </c>
      <c r="O7" s="1344">
        <v>5057</v>
      </c>
      <c r="P7" s="23"/>
    </row>
    <row r="8" spans="1:16" ht="18" customHeight="1">
      <c r="A8" s="1218">
        <v>43160</v>
      </c>
      <c r="B8" s="1343">
        <v>7249437</v>
      </c>
      <c r="C8" s="1343">
        <v>7164721</v>
      </c>
      <c r="D8" s="1343">
        <v>52651</v>
      </c>
      <c r="E8" s="1343">
        <v>12988</v>
      </c>
      <c r="F8" s="1343">
        <v>4571</v>
      </c>
      <c r="G8" s="1343">
        <v>3223</v>
      </c>
      <c r="H8" s="1343">
        <v>1921</v>
      </c>
      <c r="I8" s="1343">
        <v>1546</v>
      </c>
      <c r="J8" s="1343">
        <v>899</v>
      </c>
      <c r="K8" s="1343">
        <v>731</v>
      </c>
      <c r="L8" s="1343">
        <v>625</v>
      </c>
      <c r="M8" s="1343">
        <v>527</v>
      </c>
      <c r="N8" s="1343">
        <v>563</v>
      </c>
      <c r="O8" s="1344">
        <v>4471</v>
      </c>
      <c r="P8" s="23"/>
    </row>
    <row r="9" spans="1:16" ht="18" customHeight="1">
      <c r="A9" s="1218">
        <v>43191</v>
      </c>
      <c r="B9" s="1343">
        <v>7202526</v>
      </c>
      <c r="C9" s="1343">
        <v>7128411</v>
      </c>
      <c r="D9" s="1343">
        <v>41424</v>
      </c>
      <c r="E9" s="1343">
        <v>13618</v>
      </c>
      <c r="F9" s="1343">
        <v>5692</v>
      </c>
      <c r="G9" s="1343">
        <v>2522</v>
      </c>
      <c r="H9" s="1343">
        <v>2083</v>
      </c>
      <c r="I9" s="1343">
        <v>1178</v>
      </c>
      <c r="J9" s="1343">
        <v>1070</v>
      </c>
      <c r="K9" s="1343">
        <v>765</v>
      </c>
      <c r="L9" s="1343">
        <v>511</v>
      </c>
      <c r="M9" s="1343">
        <v>494</v>
      </c>
      <c r="N9" s="1343">
        <v>887</v>
      </c>
      <c r="O9" s="1344">
        <v>3871</v>
      </c>
      <c r="P9" s="23"/>
    </row>
    <row r="10" spans="1:16" ht="18" customHeight="1">
      <c r="A10" s="1218">
        <v>43221</v>
      </c>
      <c r="B10" s="1343">
        <v>7173304</v>
      </c>
      <c r="C10" s="1343">
        <v>7098563</v>
      </c>
      <c r="D10" s="1343">
        <v>44052</v>
      </c>
      <c r="E10" s="1343">
        <v>12540</v>
      </c>
      <c r="F10" s="1343">
        <v>4315</v>
      </c>
      <c r="G10" s="1343">
        <v>3344</v>
      </c>
      <c r="H10" s="1343">
        <v>1426</v>
      </c>
      <c r="I10" s="1343">
        <v>1772</v>
      </c>
      <c r="J10" s="1343">
        <v>843</v>
      </c>
      <c r="K10" s="1343">
        <v>417</v>
      </c>
      <c r="L10" s="1343">
        <v>685</v>
      </c>
      <c r="M10" s="1343">
        <v>937</v>
      </c>
      <c r="N10" s="1343">
        <v>1124</v>
      </c>
      <c r="O10" s="1344">
        <v>3286</v>
      </c>
      <c r="P10" s="23"/>
    </row>
    <row r="11" spans="1:16" ht="18" customHeight="1">
      <c r="A11" s="1218">
        <v>43252</v>
      </c>
      <c r="B11" s="1343">
        <v>7179927</v>
      </c>
      <c r="C11" s="1343">
        <v>7108489</v>
      </c>
      <c r="D11" s="1343">
        <v>40436</v>
      </c>
      <c r="E11" s="1343">
        <v>10684</v>
      </c>
      <c r="F11" s="1343">
        <v>3755</v>
      </c>
      <c r="G11" s="1343">
        <v>3338</v>
      </c>
      <c r="H11" s="1343">
        <v>4261</v>
      </c>
      <c r="I11" s="1343">
        <v>1166</v>
      </c>
      <c r="J11" s="1343">
        <v>806</v>
      </c>
      <c r="K11" s="1343">
        <v>768</v>
      </c>
      <c r="L11" s="1343">
        <v>1036</v>
      </c>
      <c r="M11" s="1343">
        <v>1644</v>
      </c>
      <c r="N11" s="1343">
        <v>633</v>
      </c>
      <c r="O11" s="1344">
        <v>2911</v>
      </c>
      <c r="P11" s="23"/>
    </row>
    <row r="12" spans="1:16" ht="18" customHeight="1">
      <c r="A12" s="1218">
        <v>43282</v>
      </c>
      <c r="B12" s="1343">
        <v>7125703</v>
      </c>
      <c r="C12" s="1343">
        <v>7053140</v>
      </c>
      <c r="D12" s="1343">
        <v>43230</v>
      </c>
      <c r="E12" s="1343">
        <v>11600</v>
      </c>
      <c r="F12" s="1343">
        <v>4301</v>
      </c>
      <c r="G12" s="1343">
        <v>3780</v>
      </c>
      <c r="H12" s="1343">
        <v>1665</v>
      </c>
      <c r="I12" s="1343">
        <v>712</v>
      </c>
      <c r="J12" s="1343">
        <v>975</v>
      </c>
      <c r="K12" s="1343">
        <v>1134</v>
      </c>
      <c r="L12" s="1343">
        <v>1436</v>
      </c>
      <c r="M12" s="1343">
        <v>592</v>
      </c>
      <c r="N12" s="1343">
        <v>564</v>
      </c>
      <c r="O12" s="1344">
        <v>2574</v>
      </c>
      <c r="P12" s="23"/>
    </row>
    <row r="13" spans="1:16" ht="18" customHeight="1">
      <c r="A13" s="1218">
        <v>43313</v>
      </c>
      <c r="B13" s="1343">
        <v>7121940</v>
      </c>
      <c r="C13" s="1343">
        <v>7048138</v>
      </c>
      <c r="D13" s="1343">
        <v>48205</v>
      </c>
      <c r="E13" s="1343">
        <v>9395</v>
      </c>
      <c r="F13" s="1343">
        <v>5016</v>
      </c>
      <c r="G13" s="1343">
        <v>2006</v>
      </c>
      <c r="H13" s="1343">
        <v>1121</v>
      </c>
      <c r="I13" s="1343">
        <v>1622</v>
      </c>
      <c r="J13" s="1343">
        <v>928</v>
      </c>
      <c r="K13" s="1343">
        <v>1469</v>
      </c>
      <c r="L13" s="1343">
        <v>680</v>
      </c>
      <c r="M13" s="1343">
        <v>607</v>
      </c>
      <c r="N13" s="1343">
        <v>862</v>
      </c>
      <c r="O13" s="1344">
        <v>1891</v>
      </c>
      <c r="P13" s="23"/>
    </row>
    <row r="14" spans="1:16" ht="18" customHeight="1">
      <c r="A14" s="1218">
        <v>43344</v>
      </c>
      <c r="B14" s="1343">
        <v>7086749</v>
      </c>
      <c r="C14" s="1343">
        <v>7028479</v>
      </c>
      <c r="D14" s="1343">
        <v>28833</v>
      </c>
      <c r="E14" s="1343">
        <v>7930</v>
      </c>
      <c r="F14" s="1343">
        <v>11058</v>
      </c>
      <c r="G14" s="1343">
        <v>1728</v>
      </c>
      <c r="H14" s="1343">
        <v>1223</v>
      </c>
      <c r="I14" s="1343">
        <v>1267</v>
      </c>
      <c r="J14" s="1343">
        <v>1422</v>
      </c>
      <c r="K14" s="1343">
        <v>951</v>
      </c>
      <c r="L14" s="1343">
        <v>696</v>
      </c>
      <c r="M14" s="1343">
        <v>910</v>
      </c>
      <c r="N14" s="1343">
        <v>686</v>
      </c>
      <c r="O14" s="1344">
        <v>1566</v>
      </c>
      <c r="P14" s="23"/>
    </row>
    <row r="15" spans="1:16" ht="18" customHeight="1">
      <c r="A15" s="1218">
        <v>43374</v>
      </c>
      <c r="B15" s="1343">
        <v>7098493</v>
      </c>
      <c r="C15" s="1343">
        <v>7043898</v>
      </c>
      <c r="D15" s="1343">
        <v>30365</v>
      </c>
      <c r="E15" s="1343">
        <v>9443</v>
      </c>
      <c r="F15" s="1343">
        <v>2988</v>
      </c>
      <c r="G15" s="1343">
        <v>2728</v>
      </c>
      <c r="H15" s="1343">
        <v>2298</v>
      </c>
      <c r="I15" s="1343">
        <v>1531</v>
      </c>
      <c r="J15" s="1343">
        <v>1067</v>
      </c>
      <c r="K15" s="1343">
        <v>855</v>
      </c>
      <c r="L15" s="1343">
        <v>868</v>
      </c>
      <c r="M15" s="1343">
        <v>740</v>
      </c>
      <c r="N15" s="1343">
        <v>805</v>
      </c>
      <c r="O15" s="1344">
        <v>907</v>
      </c>
      <c r="P15" s="23"/>
    </row>
    <row r="16" spans="1:16" ht="18" customHeight="1">
      <c r="A16" s="1218">
        <v>43405</v>
      </c>
      <c r="B16" s="1343">
        <v>7085127</v>
      </c>
      <c r="C16" s="1343">
        <v>7014892</v>
      </c>
      <c r="D16" s="1343">
        <v>45261</v>
      </c>
      <c r="E16" s="1343">
        <v>9723</v>
      </c>
      <c r="F16" s="1343">
        <v>4218</v>
      </c>
      <c r="G16" s="1343">
        <v>3657</v>
      </c>
      <c r="H16" s="1343">
        <v>1830</v>
      </c>
      <c r="I16" s="1343">
        <v>1020</v>
      </c>
      <c r="J16" s="1343">
        <v>1022</v>
      </c>
      <c r="K16" s="1343">
        <v>922</v>
      </c>
      <c r="L16" s="1343">
        <v>878</v>
      </c>
      <c r="M16" s="1343">
        <v>884</v>
      </c>
      <c r="N16" s="1343">
        <v>820</v>
      </c>
      <c r="O16" s="1344" t="s">
        <v>1209</v>
      </c>
      <c r="P16" s="1216"/>
    </row>
    <row r="17" spans="1:16" ht="18" customHeight="1">
      <c r="A17" s="1218">
        <v>43435</v>
      </c>
      <c r="B17" s="1343">
        <v>7115098</v>
      </c>
      <c r="C17" s="1343">
        <v>7052609</v>
      </c>
      <c r="D17" s="1343">
        <v>38142</v>
      </c>
      <c r="E17" s="1343">
        <v>10135</v>
      </c>
      <c r="F17" s="1343">
        <v>4272</v>
      </c>
      <c r="G17" s="1343">
        <v>2681</v>
      </c>
      <c r="H17" s="1343">
        <v>1466</v>
      </c>
      <c r="I17" s="1343">
        <v>1612</v>
      </c>
      <c r="J17" s="1343">
        <v>1079</v>
      </c>
      <c r="K17" s="1343">
        <v>1049</v>
      </c>
      <c r="L17" s="1343">
        <v>1054</v>
      </c>
      <c r="M17" s="1343">
        <v>999</v>
      </c>
      <c r="N17" s="1344" t="s">
        <v>1209</v>
      </c>
      <c r="O17" s="1344" t="s">
        <v>1209</v>
      </c>
      <c r="P17" s="1216"/>
    </row>
    <row r="18" spans="1:16" ht="18" customHeight="1">
      <c r="A18" s="1218">
        <v>43466</v>
      </c>
      <c r="B18" s="1343">
        <v>7086305</v>
      </c>
      <c r="C18" s="1343">
        <v>7016853</v>
      </c>
      <c r="D18" s="1343">
        <v>43559</v>
      </c>
      <c r="E18" s="1343">
        <v>11227</v>
      </c>
      <c r="F18" s="1343">
        <v>4117</v>
      </c>
      <c r="G18" s="1343">
        <v>3658</v>
      </c>
      <c r="H18" s="1343">
        <v>1530</v>
      </c>
      <c r="I18" s="1343">
        <v>1548</v>
      </c>
      <c r="J18" s="1343">
        <v>1190</v>
      </c>
      <c r="K18" s="1343">
        <v>1188</v>
      </c>
      <c r="L18" s="1343">
        <v>1435</v>
      </c>
      <c r="M18" s="1343" t="s">
        <v>1209</v>
      </c>
      <c r="N18" s="1344" t="s">
        <v>1209</v>
      </c>
      <c r="O18" s="1344" t="s">
        <v>1209</v>
      </c>
      <c r="P18" s="1216"/>
    </row>
    <row r="19" spans="1:16" ht="18" customHeight="1">
      <c r="A19" s="1218">
        <v>43497</v>
      </c>
      <c r="B19" s="1343">
        <v>7107276</v>
      </c>
      <c r="C19" s="1343">
        <v>7047097</v>
      </c>
      <c r="D19" s="1343">
        <v>36982</v>
      </c>
      <c r="E19" s="1343">
        <v>11645</v>
      </c>
      <c r="F19" s="1343">
        <v>2620</v>
      </c>
      <c r="G19" s="1343">
        <v>2291</v>
      </c>
      <c r="H19" s="1343">
        <v>1905</v>
      </c>
      <c r="I19" s="1343">
        <v>1452</v>
      </c>
      <c r="J19" s="1343">
        <v>1265</v>
      </c>
      <c r="K19" s="1343">
        <v>2019</v>
      </c>
      <c r="L19" s="1343" t="s">
        <v>1209</v>
      </c>
      <c r="M19" s="1343" t="s">
        <v>1209</v>
      </c>
      <c r="N19" s="1344" t="s">
        <v>1209</v>
      </c>
      <c r="O19" s="1344" t="s">
        <v>1209</v>
      </c>
      <c r="P19" s="1216"/>
    </row>
    <row r="20" spans="1:16" ht="18" customHeight="1">
      <c r="A20" s="1218">
        <v>43525</v>
      </c>
      <c r="B20" s="1343">
        <v>7091887</v>
      </c>
      <c r="C20" s="1343">
        <v>7033368</v>
      </c>
      <c r="D20" s="1343">
        <v>38554</v>
      </c>
      <c r="E20" s="1343">
        <v>7101</v>
      </c>
      <c r="F20" s="1343">
        <v>3688</v>
      </c>
      <c r="G20" s="1343">
        <v>2535</v>
      </c>
      <c r="H20" s="1343">
        <v>1902</v>
      </c>
      <c r="I20" s="1343">
        <v>1535</v>
      </c>
      <c r="J20" s="1343">
        <v>3204</v>
      </c>
      <c r="K20" s="1343" t="s">
        <v>1209</v>
      </c>
      <c r="L20" s="1343" t="s">
        <v>1209</v>
      </c>
      <c r="M20" s="1343" t="s">
        <v>1209</v>
      </c>
      <c r="N20" s="1344" t="s">
        <v>1209</v>
      </c>
      <c r="O20" s="1344" t="s">
        <v>1209</v>
      </c>
      <c r="P20" s="1216"/>
    </row>
    <row r="21" spans="1:16" ht="18" customHeight="1">
      <c r="A21" s="1218">
        <v>43556</v>
      </c>
      <c r="B21" s="1343">
        <v>7047789</v>
      </c>
      <c r="C21" s="1343">
        <v>6967906</v>
      </c>
      <c r="D21" s="1343">
        <v>57572</v>
      </c>
      <c r="E21" s="1343">
        <v>10403</v>
      </c>
      <c r="F21" s="1343">
        <v>3638</v>
      </c>
      <c r="G21" s="1343">
        <v>2901</v>
      </c>
      <c r="H21" s="1343">
        <v>3849</v>
      </c>
      <c r="I21" s="1343">
        <v>1520</v>
      </c>
      <c r="J21" s="1343" t="s">
        <v>1209</v>
      </c>
      <c r="K21" s="1343" t="s">
        <v>1209</v>
      </c>
      <c r="L21" s="1343" t="s">
        <v>1209</v>
      </c>
      <c r="M21" s="1343" t="s">
        <v>1209</v>
      </c>
      <c r="N21" s="1344" t="s">
        <v>1209</v>
      </c>
      <c r="O21" s="1344" t="s">
        <v>1209</v>
      </c>
      <c r="P21" s="1216"/>
    </row>
    <row r="22" spans="1:16" ht="18" customHeight="1">
      <c r="A22" s="1218">
        <v>43586</v>
      </c>
      <c r="B22" s="1343">
        <v>7019238</v>
      </c>
      <c r="C22" s="1343">
        <v>6949924</v>
      </c>
      <c r="D22" s="1343">
        <v>47812</v>
      </c>
      <c r="E22" s="1343">
        <v>9943</v>
      </c>
      <c r="F22" s="1343">
        <v>5116</v>
      </c>
      <c r="G22" s="1343">
        <v>-17976</v>
      </c>
      <c r="H22" s="1343">
        <v>24419</v>
      </c>
      <c r="I22" s="1343" t="s">
        <v>1209</v>
      </c>
      <c r="J22" s="1343" t="s">
        <v>1209</v>
      </c>
      <c r="K22" s="1343" t="s">
        <v>1209</v>
      </c>
      <c r="L22" s="1343" t="s">
        <v>1209</v>
      </c>
      <c r="M22" s="1343" t="s">
        <v>1209</v>
      </c>
      <c r="N22" s="1344" t="s">
        <v>1209</v>
      </c>
      <c r="O22" s="1344" t="s">
        <v>1209</v>
      </c>
      <c r="P22" s="1216"/>
    </row>
    <row r="23" spans="1:16" ht="18" customHeight="1">
      <c r="A23" s="1218">
        <v>43617</v>
      </c>
      <c r="B23" s="1343">
        <v>7037701</v>
      </c>
      <c r="C23" s="1343">
        <v>6977361</v>
      </c>
      <c r="D23" s="1343">
        <v>40273</v>
      </c>
      <c r="E23" s="1343">
        <v>10888</v>
      </c>
      <c r="F23" s="1343">
        <v>6889</v>
      </c>
      <c r="G23" s="1343">
        <v>2290</v>
      </c>
      <c r="H23" s="1343" t="s">
        <v>1209</v>
      </c>
      <c r="I23" s="1343" t="s">
        <v>1209</v>
      </c>
      <c r="J23" s="1343" t="s">
        <v>1209</v>
      </c>
      <c r="K23" s="1343" t="s">
        <v>1209</v>
      </c>
      <c r="L23" s="1343" t="s">
        <v>1209</v>
      </c>
      <c r="M23" s="1343" t="s">
        <v>1209</v>
      </c>
      <c r="N23" s="1344" t="s">
        <v>1209</v>
      </c>
      <c r="O23" s="1344" t="s">
        <v>1209</v>
      </c>
      <c r="P23" s="1216"/>
    </row>
    <row r="24" spans="1:16" ht="18" customHeight="1">
      <c r="A24" s="1218">
        <v>43647</v>
      </c>
      <c r="B24" s="1343">
        <v>7001530</v>
      </c>
      <c r="C24" s="1343">
        <v>6949924</v>
      </c>
      <c r="D24" s="1343">
        <v>38272</v>
      </c>
      <c r="E24" s="1343">
        <v>9340</v>
      </c>
      <c r="F24" s="1343">
        <v>3994</v>
      </c>
      <c r="G24" s="1343" t="s">
        <v>1209</v>
      </c>
      <c r="H24" s="1343" t="s">
        <v>1209</v>
      </c>
      <c r="I24" s="1343" t="s">
        <v>1209</v>
      </c>
      <c r="J24" s="1343" t="s">
        <v>1209</v>
      </c>
      <c r="K24" s="1343" t="s">
        <v>1209</v>
      </c>
      <c r="L24" s="1343" t="s">
        <v>1209</v>
      </c>
      <c r="M24" s="1343" t="s">
        <v>1209</v>
      </c>
      <c r="N24" s="1344" t="s">
        <v>1209</v>
      </c>
      <c r="O24" s="1344" t="s">
        <v>1209</v>
      </c>
      <c r="P24" s="1216"/>
    </row>
    <row r="25" spans="1:16" ht="18" customHeight="1">
      <c r="A25" s="1218">
        <v>43678</v>
      </c>
      <c r="B25" s="1343">
        <v>7011384</v>
      </c>
      <c r="C25" s="1343">
        <v>6965477</v>
      </c>
      <c r="D25" s="1343">
        <v>37638</v>
      </c>
      <c r="E25" s="1343">
        <v>8269</v>
      </c>
      <c r="F25" s="1343" t="s">
        <v>1209</v>
      </c>
      <c r="G25" s="1343" t="s">
        <v>1209</v>
      </c>
      <c r="H25" s="1343" t="s">
        <v>1209</v>
      </c>
      <c r="I25" s="1343" t="s">
        <v>1209</v>
      </c>
      <c r="J25" s="1343" t="s">
        <v>1209</v>
      </c>
      <c r="K25" s="1343" t="s">
        <v>1209</v>
      </c>
      <c r="L25" s="1343" t="s">
        <v>1209</v>
      </c>
      <c r="M25" s="1343" t="s">
        <v>1209</v>
      </c>
      <c r="N25" s="1344" t="s">
        <v>1209</v>
      </c>
      <c r="O25" s="1344" t="s">
        <v>1209</v>
      </c>
      <c r="P25" s="1216"/>
    </row>
    <row r="26" spans="1:16" ht="18" customHeight="1">
      <c r="A26" s="1218">
        <v>43709</v>
      </c>
      <c r="B26" s="1343">
        <v>6948919</v>
      </c>
      <c r="C26" s="1343">
        <v>6911692</v>
      </c>
      <c r="D26" s="1343">
        <v>37227</v>
      </c>
      <c r="E26" s="1343" t="s">
        <v>1209</v>
      </c>
      <c r="F26" s="1343" t="s">
        <v>1209</v>
      </c>
      <c r="G26" s="1343" t="s">
        <v>1209</v>
      </c>
      <c r="H26" s="1343" t="s">
        <v>1209</v>
      </c>
      <c r="I26" s="1343" t="s">
        <v>1209</v>
      </c>
      <c r="J26" s="1343" t="s">
        <v>1209</v>
      </c>
      <c r="K26" s="1343" t="s">
        <v>1209</v>
      </c>
      <c r="L26" s="1343" t="s">
        <v>1209</v>
      </c>
      <c r="M26" s="1343" t="s">
        <v>1209</v>
      </c>
      <c r="N26" s="1344" t="s">
        <v>1209</v>
      </c>
      <c r="O26" s="1344" t="s">
        <v>1209</v>
      </c>
      <c r="P26" s="1216"/>
    </row>
    <row r="27" spans="1:16" ht="18" customHeight="1"/>
    <row r="28" spans="1:16">
      <c r="A28" s="54" t="s">
        <v>21</v>
      </c>
    </row>
    <row r="30" spans="1:16">
      <c r="A30" s="17" t="s">
        <v>890</v>
      </c>
    </row>
    <row r="32" spans="1:16" ht="17.399999999999999">
      <c r="A32" s="1245"/>
    </row>
    <row r="33" spans="1:1" ht="14.4">
      <c r="A33" s="1246"/>
    </row>
  </sheetData>
  <mergeCells count="1">
    <mergeCell ref="C4:L4"/>
  </mergeCells>
  <phoneticPr fontId="124" type="noConversion"/>
  <hyperlinks>
    <hyperlink ref="P1" location="Indice!A1" display="volver al índice"/>
  </hyperlinks>
  <printOptions horizontalCentered="1"/>
  <pageMargins left="0.70866141732283472" right="0.70866141732283472" top="0.74803149606299213" bottom="0.74803149606299213" header="0.31496062992125984" footer="0.31496062992125984"/>
  <pageSetup paperSize="9" scale="73"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R62"/>
  <sheetViews>
    <sheetView showGridLines="0" workbookViewId="0">
      <selection activeCell="O16" sqref="O16"/>
    </sheetView>
  </sheetViews>
  <sheetFormatPr baseColWidth="10" defaultRowHeight="13.2"/>
  <cols>
    <col min="1" max="1" width="15.6640625" style="3" customWidth="1"/>
    <col min="2" max="2" width="14.88671875" style="3" customWidth="1"/>
    <col min="3" max="3" width="3.109375" style="3" customWidth="1"/>
    <col min="4" max="6" width="14.88671875" style="3" customWidth="1"/>
    <col min="7" max="7" width="12.109375" customWidth="1"/>
    <col min="8" max="10" width="14.88671875" customWidth="1"/>
    <col min="11" max="11" width="12.88671875" customWidth="1"/>
  </cols>
  <sheetData>
    <row r="1" spans="1:18" ht="20.25" customHeight="1" thickBot="1">
      <c r="A1" s="1723" t="s">
        <v>222</v>
      </c>
      <c r="B1" s="1723"/>
      <c r="C1" s="1723"/>
      <c r="D1" s="1723"/>
      <c r="E1" s="1723"/>
      <c r="F1" s="1723"/>
      <c r="G1" s="1723"/>
      <c r="H1" s="1723"/>
      <c r="I1" s="1723"/>
      <c r="J1" s="1723"/>
      <c r="K1" s="1723"/>
      <c r="L1" s="1254" t="s">
        <v>1013</v>
      </c>
    </row>
    <row r="2" spans="1:18" ht="20.25" customHeight="1">
      <c r="A2" s="870"/>
      <c r="B2" s="870"/>
      <c r="C2" s="870"/>
      <c r="D2" s="870"/>
      <c r="E2" s="870"/>
      <c r="F2" s="870"/>
      <c r="G2" s="870"/>
      <c r="H2" s="870"/>
      <c r="I2" s="870"/>
      <c r="J2" s="870"/>
      <c r="K2" s="870"/>
    </row>
    <row r="3" spans="1:18" ht="20.25" customHeight="1">
      <c r="A3" s="870"/>
      <c r="B3" s="870"/>
      <c r="C3" s="870"/>
      <c r="D3" s="870"/>
      <c r="E3" s="870"/>
      <c r="F3" s="870"/>
      <c r="G3" s="870"/>
      <c r="H3" s="870"/>
      <c r="I3" s="870"/>
      <c r="J3" s="870"/>
      <c r="K3" s="870"/>
    </row>
    <row r="4" spans="1:18" ht="20.25" customHeight="1" thickBot="1">
      <c r="A4" s="1716" t="s">
        <v>771</v>
      </c>
      <c r="B4" s="1724" t="s">
        <v>384</v>
      </c>
      <c r="C4" s="892"/>
      <c r="D4" s="1736" t="s">
        <v>380</v>
      </c>
      <c r="E4" s="1737"/>
      <c r="F4" s="1737"/>
      <c r="G4" s="1737"/>
      <c r="H4" s="1737"/>
      <c r="I4" s="1737"/>
      <c r="J4" s="1737"/>
      <c r="K4" s="1737"/>
    </row>
    <row r="5" spans="1:18" s="9" customFormat="1" ht="16.5" customHeight="1" thickBot="1">
      <c r="A5" s="1716"/>
      <c r="B5" s="1724"/>
      <c r="C5" s="891"/>
      <c r="D5" s="1743" t="s">
        <v>381</v>
      </c>
      <c r="E5" s="1744"/>
      <c r="F5" s="1744"/>
      <c r="G5" s="1745"/>
      <c r="H5" s="1747" t="s">
        <v>385</v>
      </c>
      <c r="I5" s="1747"/>
      <c r="J5" s="1747"/>
      <c r="K5" s="1747"/>
    </row>
    <row r="6" spans="1:18" ht="44.25" customHeight="1" thickBot="1">
      <c r="A6" s="1717"/>
      <c r="B6" s="1725"/>
      <c r="C6" s="868"/>
      <c r="D6" s="1223" t="s">
        <v>382</v>
      </c>
      <c r="E6" s="1222" t="s">
        <v>1159</v>
      </c>
      <c r="F6" s="1222" t="s">
        <v>1160</v>
      </c>
      <c r="G6" s="890" t="s">
        <v>1161</v>
      </c>
      <c r="H6" s="869" t="s">
        <v>383</v>
      </c>
      <c r="I6" s="869" t="s">
        <v>1159</v>
      </c>
      <c r="J6" s="869" t="s">
        <v>1160</v>
      </c>
      <c r="K6" s="867" t="s">
        <v>1161</v>
      </c>
    </row>
    <row r="7" spans="1:18" ht="18" customHeight="1">
      <c r="A7" s="939" t="s">
        <v>1156</v>
      </c>
      <c r="B7" s="1345">
        <v>6948919</v>
      </c>
      <c r="C7" s="1307"/>
      <c r="D7" s="1346">
        <v>6870693</v>
      </c>
      <c r="E7" s="1347">
        <v>4460905</v>
      </c>
      <c r="F7" s="1347">
        <v>2408692</v>
      </c>
      <c r="G7" s="1348">
        <v>1096</v>
      </c>
      <c r="H7" s="1349">
        <v>78226</v>
      </c>
      <c r="I7" s="1347">
        <v>45485</v>
      </c>
      <c r="J7" s="1347">
        <v>32741</v>
      </c>
      <c r="K7" s="1350">
        <v>0</v>
      </c>
    </row>
    <row r="8" spans="1:18" ht="16.5" customHeight="1">
      <c r="A8" s="371" t="s">
        <v>1162</v>
      </c>
      <c r="B8" s="1292">
        <v>49012</v>
      </c>
      <c r="C8" s="1293"/>
      <c r="D8" s="1298">
        <v>49012</v>
      </c>
      <c r="E8" s="1351">
        <v>34979</v>
      </c>
      <c r="F8" s="1351">
        <v>14032</v>
      </c>
      <c r="G8" s="1352">
        <v>1</v>
      </c>
      <c r="H8" s="1353">
        <v>0</v>
      </c>
      <c r="I8" s="1351">
        <v>0</v>
      </c>
      <c r="J8" s="1351">
        <v>0</v>
      </c>
      <c r="K8" s="1354">
        <v>0</v>
      </c>
      <c r="L8" s="800"/>
      <c r="M8" s="800"/>
      <c r="N8" s="800"/>
      <c r="O8" s="800"/>
      <c r="P8" s="800"/>
      <c r="Q8" s="800"/>
      <c r="R8" s="800"/>
    </row>
    <row r="9" spans="1:18" ht="18" customHeight="1">
      <c r="A9" s="371" t="s">
        <v>1163</v>
      </c>
      <c r="B9" s="1292">
        <v>514931</v>
      </c>
      <c r="C9" s="1293"/>
      <c r="D9" s="1298">
        <v>514931</v>
      </c>
      <c r="E9" s="1351">
        <v>351213</v>
      </c>
      <c r="F9" s="1351">
        <v>163714</v>
      </c>
      <c r="G9" s="1352">
        <v>4</v>
      </c>
      <c r="H9" s="1353">
        <v>0</v>
      </c>
      <c r="I9" s="1351">
        <v>0</v>
      </c>
      <c r="J9" s="1351">
        <v>0</v>
      </c>
      <c r="K9" s="1354">
        <v>0</v>
      </c>
      <c r="L9" s="800"/>
      <c r="M9" s="800"/>
      <c r="N9" s="800"/>
      <c r="O9" s="800"/>
      <c r="P9" s="800"/>
      <c r="Q9" s="800"/>
      <c r="R9" s="800"/>
    </row>
    <row r="10" spans="1:18" ht="18" customHeight="1">
      <c r="A10" s="371" t="s">
        <v>1164</v>
      </c>
      <c r="B10" s="1292">
        <v>960855</v>
      </c>
      <c r="C10" s="1293"/>
      <c r="D10" s="1298">
        <v>960851</v>
      </c>
      <c r="E10" s="1351">
        <v>623270</v>
      </c>
      <c r="F10" s="1351">
        <v>337569</v>
      </c>
      <c r="G10" s="1352">
        <v>12</v>
      </c>
      <c r="H10" s="1353">
        <v>4</v>
      </c>
      <c r="I10" s="1351">
        <v>4</v>
      </c>
      <c r="J10" s="1351">
        <v>0</v>
      </c>
      <c r="K10" s="1354">
        <v>0</v>
      </c>
      <c r="L10" s="800"/>
      <c r="M10" s="800"/>
      <c r="N10" s="800"/>
      <c r="O10" s="800"/>
      <c r="P10" s="800"/>
      <c r="Q10" s="800"/>
      <c r="R10" s="800"/>
    </row>
    <row r="11" spans="1:18" ht="18" customHeight="1">
      <c r="A11" s="371" t="s">
        <v>1165</v>
      </c>
      <c r="B11" s="1292">
        <v>1087832</v>
      </c>
      <c r="C11" s="1293"/>
      <c r="D11" s="1298">
        <v>1087817</v>
      </c>
      <c r="E11" s="1351">
        <v>699268</v>
      </c>
      <c r="F11" s="1351">
        <v>388527</v>
      </c>
      <c r="G11" s="1352">
        <v>22</v>
      </c>
      <c r="H11" s="1353">
        <v>15</v>
      </c>
      <c r="I11" s="1351">
        <v>11</v>
      </c>
      <c r="J11" s="1351">
        <v>4</v>
      </c>
      <c r="K11" s="1354">
        <v>0</v>
      </c>
      <c r="L11" s="800"/>
      <c r="M11" s="800"/>
      <c r="N11" s="800"/>
      <c r="O11" s="800"/>
      <c r="P11" s="800"/>
      <c r="Q11" s="800"/>
      <c r="R11" s="800"/>
    </row>
    <row r="12" spans="1:18" ht="18" customHeight="1">
      <c r="A12" s="371" t="s">
        <v>1166</v>
      </c>
      <c r="B12" s="1292">
        <v>1082631</v>
      </c>
      <c r="C12" s="1293"/>
      <c r="D12" s="1298">
        <v>1082576</v>
      </c>
      <c r="E12" s="1351">
        <v>699548</v>
      </c>
      <c r="F12" s="1351">
        <v>382980</v>
      </c>
      <c r="G12" s="1352">
        <v>48</v>
      </c>
      <c r="H12" s="1353">
        <v>55</v>
      </c>
      <c r="I12" s="1351">
        <v>37</v>
      </c>
      <c r="J12" s="1351">
        <v>18</v>
      </c>
      <c r="K12" s="1354">
        <v>0</v>
      </c>
      <c r="L12" s="800"/>
      <c r="M12" s="800"/>
      <c r="N12" s="800"/>
      <c r="O12" s="800"/>
      <c r="P12" s="800"/>
      <c r="Q12" s="800"/>
      <c r="R12" s="800"/>
    </row>
    <row r="13" spans="1:18" ht="18" customHeight="1">
      <c r="A13" s="371" t="s">
        <v>1167</v>
      </c>
      <c r="B13" s="1292">
        <v>991579</v>
      </c>
      <c r="C13" s="1293"/>
      <c r="D13" s="1298">
        <v>991468</v>
      </c>
      <c r="E13" s="1351">
        <v>631412</v>
      </c>
      <c r="F13" s="1351">
        <v>359997</v>
      </c>
      <c r="G13" s="1352">
        <v>59</v>
      </c>
      <c r="H13" s="1353">
        <v>111</v>
      </c>
      <c r="I13" s="1351">
        <v>88</v>
      </c>
      <c r="J13" s="1351">
        <v>23</v>
      </c>
      <c r="K13" s="1354">
        <v>0</v>
      </c>
      <c r="L13" s="800"/>
      <c r="M13" s="800"/>
      <c r="N13" s="800"/>
      <c r="O13" s="800"/>
      <c r="P13" s="800"/>
      <c r="Q13" s="800"/>
      <c r="R13" s="800"/>
    </row>
    <row r="14" spans="1:18" ht="18" customHeight="1">
      <c r="A14" s="371" t="s">
        <v>1168</v>
      </c>
      <c r="B14" s="1292">
        <v>768490</v>
      </c>
      <c r="C14" s="1293"/>
      <c r="D14" s="1298">
        <v>768182</v>
      </c>
      <c r="E14" s="1351">
        <v>487903</v>
      </c>
      <c r="F14" s="1351">
        <v>280244</v>
      </c>
      <c r="G14" s="1352">
        <v>35</v>
      </c>
      <c r="H14" s="1353">
        <v>308</v>
      </c>
      <c r="I14" s="1351">
        <v>221</v>
      </c>
      <c r="J14" s="1351">
        <v>87</v>
      </c>
      <c r="K14" s="1354">
        <v>0</v>
      </c>
      <c r="L14" s="800"/>
      <c r="M14" s="800"/>
      <c r="N14" s="800"/>
      <c r="O14" s="800"/>
      <c r="P14" s="800"/>
      <c r="Q14" s="800"/>
      <c r="R14" s="800"/>
    </row>
    <row r="15" spans="1:18" ht="18" customHeight="1">
      <c r="A15" s="371" t="s">
        <v>1169</v>
      </c>
      <c r="B15" s="1292">
        <v>596717</v>
      </c>
      <c r="C15" s="1293"/>
      <c r="D15" s="1298">
        <v>596147</v>
      </c>
      <c r="E15" s="1351">
        <v>379391</v>
      </c>
      <c r="F15" s="1351">
        <v>216715</v>
      </c>
      <c r="G15" s="1352">
        <v>41</v>
      </c>
      <c r="H15" s="1353">
        <v>570</v>
      </c>
      <c r="I15" s="1351">
        <v>420</v>
      </c>
      <c r="J15" s="1351">
        <v>150</v>
      </c>
      <c r="K15" s="1354">
        <v>0</v>
      </c>
      <c r="L15" s="800"/>
      <c r="M15" s="800"/>
      <c r="N15" s="800"/>
      <c r="O15" s="800"/>
      <c r="P15" s="800"/>
      <c r="Q15" s="800"/>
      <c r="R15" s="800"/>
    </row>
    <row r="16" spans="1:18" ht="18" customHeight="1">
      <c r="A16" s="371" t="s">
        <v>1170</v>
      </c>
      <c r="B16" s="1292">
        <v>474192</v>
      </c>
      <c r="C16" s="1289"/>
      <c r="D16" s="1298">
        <v>471964</v>
      </c>
      <c r="E16" s="1351">
        <v>299019</v>
      </c>
      <c r="F16" s="1351">
        <v>172923</v>
      </c>
      <c r="G16" s="1352">
        <v>22</v>
      </c>
      <c r="H16" s="1353">
        <v>2228</v>
      </c>
      <c r="I16" s="1351">
        <v>1334</v>
      </c>
      <c r="J16" s="1351">
        <v>894</v>
      </c>
      <c r="K16" s="1354">
        <v>0</v>
      </c>
      <c r="L16" s="800"/>
      <c r="M16" s="800"/>
      <c r="N16" s="800"/>
      <c r="O16" s="800"/>
      <c r="P16" s="800"/>
      <c r="Q16" s="800"/>
      <c r="R16" s="800"/>
    </row>
    <row r="17" spans="1:18" ht="18" customHeight="1">
      <c r="A17" s="371" t="s">
        <v>1171</v>
      </c>
      <c r="B17" s="1292">
        <v>282114</v>
      </c>
      <c r="C17" s="1293"/>
      <c r="D17" s="1298">
        <v>264408</v>
      </c>
      <c r="E17" s="1351">
        <v>203886</v>
      </c>
      <c r="F17" s="1351">
        <v>60500</v>
      </c>
      <c r="G17" s="1352">
        <v>22</v>
      </c>
      <c r="H17" s="1353">
        <v>17706</v>
      </c>
      <c r="I17" s="1351">
        <v>3214</v>
      </c>
      <c r="J17" s="1351">
        <v>14492</v>
      </c>
      <c r="K17" s="1354">
        <v>0</v>
      </c>
      <c r="L17" s="800"/>
      <c r="M17" s="800"/>
      <c r="N17" s="800"/>
      <c r="O17" s="800"/>
      <c r="P17" s="800"/>
      <c r="Q17" s="800"/>
      <c r="R17" s="800"/>
    </row>
    <row r="18" spans="1:18" ht="18" customHeight="1">
      <c r="A18" s="371" t="s">
        <v>1172</v>
      </c>
      <c r="B18" s="1292">
        <v>124443</v>
      </c>
      <c r="C18" s="1293"/>
      <c r="D18" s="1298">
        <v>67217</v>
      </c>
      <c r="E18" s="1351">
        <v>49014</v>
      </c>
      <c r="F18" s="1351">
        <v>18196</v>
      </c>
      <c r="G18" s="1352">
        <v>7</v>
      </c>
      <c r="H18" s="1353">
        <v>57226</v>
      </c>
      <c r="I18" s="1351">
        <v>40154</v>
      </c>
      <c r="J18" s="1351">
        <v>17072</v>
      </c>
      <c r="K18" s="1354">
        <v>0</v>
      </c>
      <c r="L18" s="800"/>
      <c r="M18" s="800"/>
      <c r="N18" s="800"/>
      <c r="O18" s="800"/>
      <c r="P18" s="800"/>
      <c r="Q18" s="800"/>
      <c r="R18" s="800"/>
    </row>
    <row r="19" spans="1:18" ht="18" customHeight="1">
      <c r="A19" s="371" t="s">
        <v>1173</v>
      </c>
      <c r="B19" s="1292">
        <v>16123</v>
      </c>
      <c r="C19" s="1293"/>
      <c r="D19" s="1298">
        <v>16120</v>
      </c>
      <c r="E19" s="1351">
        <v>2002</v>
      </c>
      <c r="F19" s="1351">
        <v>13295</v>
      </c>
      <c r="G19" s="1352">
        <v>823</v>
      </c>
      <c r="H19" s="1353">
        <v>3</v>
      </c>
      <c r="I19" s="1351">
        <v>2</v>
      </c>
      <c r="J19" s="1351">
        <v>1</v>
      </c>
      <c r="K19" s="1354">
        <v>0</v>
      </c>
      <c r="L19" s="800"/>
      <c r="M19" s="800"/>
      <c r="N19" s="800"/>
      <c r="O19" s="800"/>
      <c r="P19" s="800"/>
      <c r="Q19" s="800"/>
      <c r="R19" s="800"/>
    </row>
    <row r="20" spans="1:18" ht="11.25" customHeight="1">
      <c r="A20" s="355"/>
      <c r="B20" s="889"/>
      <c r="C20" s="889"/>
      <c r="D20" s="889"/>
      <c r="E20" s="889"/>
      <c r="F20" s="889"/>
      <c r="G20" s="889"/>
      <c r="H20" s="889"/>
      <c r="I20" s="889"/>
      <c r="J20" s="889"/>
      <c r="K20" s="889"/>
      <c r="L20" s="800"/>
      <c r="M20" s="800"/>
      <c r="N20" s="800"/>
      <c r="O20" s="800"/>
      <c r="P20" s="800"/>
      <c r="Q20" s="800"/>
      <c r="R20" s="800"/>
    </row>
    <row r="21" spans="1:18" ht="13.5" customHeight="1">
      <c r="A21" s="73" t="s">
        <v>1174</v>
      </c>
      <c r="B21" s="889"/>
      <c r="C21" s="889"/>
      <c r="D21" s="889"/>
      <c r="E21" s="889"/>
      <c r="F21" s="889"/>
      <c r="G21" s="889"/>
      <c r="H21" s="889"/>
      <c r="I21" s="889"/>
      <c r="J21" s="889"/>
      <c r="K21" s="889"/>
      <c r="L21" s="800"/>
      <c r="M21" s="800"/>
      <c r="N21" s="800"/>
      <c r="O21" s="800"/>
      <c r="P21" s="800"/>
      <c r="Q21" s="800"/>
      <c r="R21" s="800"/>
    </row>
    <row r="22" spans="1:18" ht="15" customHeight="1">
      <c r="A22" s="893" t="s">
        <v>386</v>
      </c>
      <c r="B22" s="889"/>
      <c r="C22" s="889"/>
      <c r="D22" s="889"/>
      <c r="E22" s="889"/>
      <c r="F22" s="889"/>
      <c r="G22" s="889"/>
      <c r="H22" s="889"/>
      <c r="I22" s="889"/>
      <c r="J22" s="889"/>
      <c r="K22" s="889"/>
      <c r="L22" s="800"/>
      <c r="M22" s="800"/>
      <c r="N22" s="800"/>
      <c r="O22" s="800"/>
      <c r="P22" s="800"/>
      <c r="Q22" s="800"/>
      <c r="R22" s="800"/>
    </row>
    <row r="23" spans="1:18" ht="12.75" customHeight="1">
      <c r="A23" s="893" t="s">
        <v>387</v>
      </c>
      <c r="B23" s="889"/>
      <c r="C23" s="889"/>
      <c r="D23" s="889"/>
      <c r="E23" s="889"/>
      <c r="F23" s="889"/>
      <c r="G23" s="889"/>
      <c r="H23" s="889"/>
      <c r="I23" s="889"/>
      <c r="J23" s="889"/>
      <c r="K23" s="889"/>
      <c r="L23" s="800"/>
      <c r="M23" s="800"/>
      <c r="N23" s="800"/>
      <c r="O23" s="800"/>
      <c r="P23" s="800"/>
      <c r="Q23" s="800"/>
      <c r="R23" s="800"/>
    </row>
    <row r="24" spans="1:18" ht="23.25" customHeight="1">
      <c r="A24" s="1794" t="s">
        <v>388</v>
      </c>
      <c r="B24" s="1794"/>
      <c r="C24" s="1794"/>
      <c r="D24" s="1794"/>
      <c r="E24" s="1794"/>
      <c r="F24" s="1794"/>
      <c r="G24" s="1794"/>
      <c r="H24" s="1794"/>
      <c r="I24" s="1794"/>
      <c r="J24" s="1794"/>
      <c r="K24" s="1794"/>
      <c r="L24" s="800"/>
      <c r="M24" s="800"/>
      <c r="N24" s="800"/>
      <c r="O24" s="800"/>
      <c r="P24" s="800"/>
      <c r="Q24" s="800"/>
      <c r="R24" s="800"/>
    </row>
    <row r="25" spans="1:18" ht="21" customHeight="1">
      <c r="A25" s="37" t="s">
        <v>1190</v>
      </c>
      <c r="B25" s="40"/>
      <c r="C25" s="40"/>
      <c r="D25" s="40"/>
      <c r="E25" s="40"/>
      <c r="F25" s="40"/>
      <c r="G25" s="40"/>
      <c r="H25" s="40"/>
      <c r="I25" s="127"/>
      <c r="J25" s="127"/>
      <c r="L25" s="800"/>
      <c r="M25" s="800"/>
      <c r="N25" s="800"/>
      <c r="O25" s="800"/>
      <c r="P25" s="800"/>
      <c r="Q25" s="800"/>
      <c r="R25" s="800"/>
    </row>
    <row r="26" spans="1:18">
      <c r="G26" s="40"/>
      <c r="H26" s="40"/>
      <c r="I26" s="127"/>
      <c r="J26" s="127"/>
    </row>
    <row r="27" spans="1:18">
      <c r="G27" s="24"/>
      <c r="H27" s="31"/>
      <c r="I27" s="9"/>
      <c r="J27" s="9"/>
    </row>
    <row r="28" spans="1:18" ht="16.2" thickBot="1">
      <c r="A28" s="334" t="s">
        <v>223</v>
      </c>
      <c r="B28" s="334"/>
      <c r="C28" s="334"/>
      <c r="D28" s="334"/>
      <c r="E28" s="334"/>
      <c r="F28" s="334"/>
      <c r="G28" s="897"/>
      <c r="H28" s="897"/>
      <c r="I28" s="897"/>
      <c r="J28" s="897"/>
      <c r="K28" s="897"/>
      <c r="L28" s="281"/>
      <c r="M28" s="281"/>
    </row>
    <row r="29" spans="1:18">
      <c r="A29" s="5"/>
      <c r="B29" s="5"/>
      <c r="C29" s="5"/>
      <c r="D29" s="5"/>
      <c r="E29" s="5"/>
      <c r="F29" s="5"/>
      <c r="G29" s="281"/>
      <c r="H29" s="281"/>
      <c r="I29" s="281"/>
      <c r="J29" s="281"/>
      <c r="K29" s="281"/>
      <c r="L29" s="281"/>
      <c r="M29" s="281"/>
    </row>
    <row r="30" spans="1:18">
      <c r="A30" s="5"/>
      <c r="B30" s="5"/>
      <c r="C30" s="5"/>
      <c r="D30" s="5"/>
      <c r="E30" s="5"/>
      <c r="F30" s="5"/>
      <c r="G30" s="11"/>
      <c r="H30" s="11"/>
      <c r="I30" s="11"/>
      <c r="J30" s="11"/>
      <c r="K30" s="11"/>
      <c r="L30" s="281"/>
      <c r="M30" s="281"/>
    </row>
    <row r="31" spans="1:18">
      <c r="A31" s="5"/>
      <c r="B31" s="5"/>
      <c r="C31" s="5"/>
      <c r="D31" s="5"/>
      <c r="E31" s="5"/>
      <c r="F31" s="5"/>
      <c r="G31" s="894" t="s">
        <v>389</v>
      </c>
      <c r="H31" s="894" t="s">
        <v>390</v>
      </c>
      <c r="I31" s="894" t="s">
        <v>391</v>
      </c>
      <c r="J31" s="894" t="s">
        <v>392</v>
      </c>
      <c r="K31" s="372"/>
      <c r="L31" s="281"/>
      <c r="M31" s="281"/>
    </row>
    <row r="32" spans="1:18">
      <c r="A32" s="5"/>
      <c r="B32" s="5"/>
      <c r="C32" s="5"/>
      <c r="D32" s="5"/>
      <c r="E32" s="5"/>
      <c r="F32" s="5"/>
      <c r="G32" s="127">
        <f>-E8</f>
        <v>-34979</v>
      </c>
      <c r="H32" s="127">
        <f t="shared" ref="H32:H42" si="0">F8</f>
        <v>14032</v>
      </c>
      <c r="I32" s="127">
        <f>-I8</f>
        <v>0</v>
      </c>
      <c r="J32" s="127">
        <f>J8</f>
        <v>0</v>
      </c>
      <c r="K32" s="372"/>
      <c r="L32" s="281"/>
      <c r="M32" s="281"/>
    </row>
    <row r="33" spans="1:13">
      <c r="A33" s="5"/>
      <c r="B33" s="5"/>
      <c r="C33" s="5"/>
      <c r="D33" s="5"/>
      <c r="E33" s="5"/>
      <c r="F33" s="5"/>
      <c r="G33" s="127">
        <f t="shared" ref="G33:G41" si="1">-E9</f>
        <v>-351213</v>
      </c>
      <c r="H33" s="127">
        <f t="shared" si="0"/>
        <v>163714</v>
      </c>
      <c r="I33" s="127">
        <f t="shared" ref="I33:I41" si="2">-I9</f>
        <v>0</v>
      </c>
      <c r="J33" s="127">
        <f t="shared" ref="J33:J42" si="3">J9</f>
        <v>0</v>
      </c>
      <c r="K33" s="372"/>
      <c r="L33" s="281"/>
      <c r="M33" s="281"/>
    </row>
    <row r="34" spans="1:13">
      <c r="A34" s="5"/>
      <c r="B34" s="5"/>
      <c r="C34" s="5"/>
      <c r="D34" s="5"/>
      <c r="E34" s="5"/>
      <c r="F34" s="5"/>
      <c r="G34" s="127">
        <f t="shared" si="1"/>
        <v>-623270</v>
      </c>
      <c r="H34" s="127">
        <f t="shared" si="0"/>
        <v>337569</v>
      </c>
      <c r="I34" s="127">
        <f t="shared" si="2"/>
        <v>-4</v>
      </c>
      <c r="J34" s="127">
        <f t="shared" si="3"/>
        <v>0</v>
      </c>
      <c r="K34" s="372"/>
      <c r="L34" s="281"/>
      <c r="M34" s="281"/>
    </row>
    <row r="35" spans="1:13">
      <c r="A35" s="5"/>
      <c r="B35" s="5"/>
      <c r="C35" s="5"/>
      <c r="D35" s="5"/>
      <c r="E35" s="5"/>
      <c r="F35" s="5"/>
      <c r="G35" s="127">
        <f t="shared" si="1"/>
        <v>-699268</v>
      </c>
      <c r="H35" s="127">
        <f t="shared" si="0"/>
        <v>388527</v>
      </c>
      <c r="I35" s="127">
        <f t="shared" si="2"/>
        <v>-11</v>
      </c>
      <c r="J35" s="127">
        <f t="shared" si="3"/>
        <v>4</v>
      </c>
      <c r="K35" s="372"/>
      <c r="L35" s="281"/>
      <c r="M35" s="281"/>
    </row>
    <row r="36" spans="1:13">
      <c r="A36" s="5"/>
      <c r="B36" s="5"/>
      <c r="C36" s="5"/>
      <c r="D36" s="5"/>
      <c r="E36" s="5"/>
      <c r="F36" s="5"/>
      <c r="G36" s="127">
        <f t="shared" si="1"/>
        <v>-699548</v>
      </c>
      <c r="H36" s="127">
        <f t="shared" si="0"/>
        <v>382980</v>
      </c>
      <c r="I36" s="127">
        <f t="shared" si="2"/>
        <v>-37</v>
      </c>
      <c r="J36" s="127">
        <f t="shared" si="3"/>
        <v>18</v>
      </c>
      <c r="K36" s="372"/>
      <c r="L36" s="281"/>
      <c r="M36" s="281"/>
    </row>
    <row r="37" spans="1:13">
      <c r="A37" s="5"/>
      <c r="B37" s="5"/>
      <c r="C37" s="5"/>
      <c r="D37" s="5"/>
      <c r="E37" s="5"/>
      <c r="F37" s="5"/>
      <c r="G37" s="127">
        <f t="shared" si="1"/>
        <v>-631412</v>
      </c>
      <c r="H37" s="127">
        <f t="shared" si="0"/>
        <v>359997</v>
      </c>
      <c r="I37" s="127">
        <f t="shared" si="2"/>
        <v>-88</v>
      </c>
      <c r="J37" s="127">
        <f t="shared" si="3"/>
        <v>23</v>
      </c>
      <c r="K37" s="372"/>
      <c r="L37" s="281"/>
      <c r="M37" s="281"/>
    </row>
    <row r="38" spans="1:13">
      <c r="A38" s="5"/>
      <c r="B38" s="5"/>
      <c r="C38" s="5"/>
      <c r="D38" s="5"/>
      <c r="E38" s="5"/>
      <c r="F38" s="5"/>
      <c r="G38" s="127">
        <f t="shared" si="1"/>
        <v>-487903</v>
      </c>
      <c r="H38" s="127">
        <f t="shared" si="0"/>
        <v>280244</v>
      </c>
      <c r="I38" s="127">
        <f t="shared" si="2"/>
        <v>-221</v>
      </c>
      <c r="J38" s="127">
        <f t="shared" si="3"/>
        <v>87</v>
      </c>
      <c r="K38" s="372"/>
      <c r="L38" s="281"/>
      <c r="M38" s="281"/>
    </row>
    <row r="39" spans="1:13">
      <c r="A39" s="5"/>
      <c r="B39" s="5"/>
      <c r="C39" s="5"/>
      <c r="D39" s="5"/>
      <c r="E39" s="5"/>
      <c r="F39" s="5"/>
      <c r="G39" s="127">
        <f t="shared" si="1"/>
        <v>-379391</v>
      </c>
      <c r="H39" s="127">
        <f t="shared" si="0"/>
        <v>216715</v>
      </c>
      <c r="I39" s="127">
        <f t="shared" si="2"/>
        <v>-420</v>
      </c>
      <c r="J39" s="127">
        <f t="shared" si="3"/>
        <v>150</v>
      </c>
      <c r="K39" s="372"/>
      <c r="L39" s="281"/>
      <c r="M39" s="281"/>
    </row>
    <row r="40" spans="1:13">
      <c r="A40" s="5"/>
      <c r="B40" s="5"/>
      <c r="C40" s="5"/>
      <c r="D40" s="5"/>
      <c r="E40" s="5"/>
      <c r="F40" s="5"/>
      <c r="G40" s="127">
        <f t="shared" si="1"/>
        <v>-299019</v>
      </c>
      <c r="H40" s="127">
        <f t="shared" si="0"/>
        <v>172923</v>
      </c>
      <c r="I40" s="127">
        <f t="shared" si="2"/>
        <v>-1334</v>
      </c>
      <c r="J40" s="127">
        <f t="shared" si="3"/>
        <v>894</v>
      </c>
      <c r="K40" s="372"/>
      <c r="L40" s="281"/>
      <c r="M40" s="281"/>
    </row>
    <row r="41" spans="1:13">
      <c r="A41" s="5"/>
      <c r="B41" s="5"/>
      <c r="C41" s="5"/>
      <c r="D41" s="5"/>
      <c r="E41" s="5"/>
      <c r="F41" s="5"/>
      <c r="G41" s="127">
        <f t="shared" si="1"/>
        <v>-203886</v>
      </c>
      <c r="H41" s="127">
        <f t="shared" si="0"/>
        <v>60500</v>
      </c>
      <c r="I41" s="127">
        <f t="shared" si="2"/>
        <v>-3214</v>
      </c>
      <c r="J41" s="127">
        <f t="shared" si="3"/>
        <v>14492</v>
      </c>
      <c r="K41" s="372"/>
      <c r="L41" s="281"/>
      <c r="M41" s="281"/>
    </row>
    <row r="42" spans="1:13">
      <c r="A42" s="5"/>
      <c r="B42" s="5"/>
      <c r="C42" s="5"/>
      <c r="D42" s="5"/>
      <c r="E42" s="5"/>
      <c r="F42" s="5"/>
      <c r="G42" s="127">
        <f>-E18</f>
        <v>-49014</v>
      </c>
      <c r="H42" s="127">
        <f t="shared" si="0"/>
        <v>18196</v>
      </c>
      <c r="I42" s="127">
        <f>-I18</f>
        <v>-40154</v>
      </c>
      <c r="J42" s="127">
        <f t="shared" si="3"/>
        <v>17072</v>
      </c>
      <c r="K42" s="372"/>
      <c r="L42" s="281"/>
      <c r="M42" s="281"/>
    </row>
    <row r="43" spans="1:13">
      <c r="A43" s="5"/>
      <c r="B43" s="5"/>
      <c r="C43" s="5"/>
      <c r="D43" s="5"/>
      <c r="E43" s="5"/>
      <c r="F43" s="5"/>
      <c r="G43" s="372"/>
      <c r="H43" s="372"/>
      <c r="I43" s="372"/>
      <c r="J43" s="372"/>
      <c r="K43" s="372"/>
      <c r="L43" s="281"/>
      <c r="M43" s="281"/>
    </row>
    <row r="44" spans="1:13">
      <c r="A44" s="5"/>
      <c r="B44" s="5"/>
      <c r="C44" s="5"/>
      <c r="D44" s="5"/>
      <c r="E44" s="5"/>
      <c r="F44" s="5"/>
      <c r="G44" s="372"/>
      <c r="H44" s="372"/>
      <c r="I44" s="372"/>
      <c r="J44" s="372"/>
      <c r="K44" s="372"/>
      <c r="L44" s="281"/>
      <c r="M44" s="281"/>
    </row>
    <row r="45" spans="1:13">
      <c r="A45" s="5"/>
      <c r="B45" s="5"/>
      <c r="C45" s="5"/>
      <c r="D45" s="5"/>
      <c r="E45" s="5"/>
      <c r="F45" s="5"/>
      <c r="G45" s="11"/>
      <c r="H45" s="11"/>
      <c r="I45" s="11"/>
      <c r="J45" s="11"/>
      <c r="K45" s="11"/>
      <c r="L45" s="281"/>
      <c r="M45" s="281"/>
    </row>
    <row r="46" spans="1:13">
      <c r="A46" s="5"/>
      <c r="B46" s="5"/>
      <c r="C46" s="5"/>
      <c r="D46" s="5"/>
      <c r="E46" s="5"/>
      <c r="F46" s="5"/>
      <c r="G46" s="11"/>
      <c r="H46" s="11"/>
      <c r="I46" s="11"/>
      <c r="J46" s="11"/>
      <c r="K46" s="11"/>
      <c r="L46" s="281"/>
      <c r="M46" s="281"/>
    </row>
    <row r="47" spans="1:13">
      <c r="A47" s="5"/>
      <c r="B47" s="5"/>
      <c r="C47" s="5"/>
      <c r="D47" s="5"/>
      <c r="E47" s="5"/>
      <c r="F47" s="5"/>
      <c r="G47" s="11"/>
      <c r="H47" s="11"/>
      <c r="I47" s="11"/>
      <c r="J47" s="11"/>
      <c r="K47" s="11"/>
      <c r="L47" s="281"/>
      <c r="M47" s="281"/>
    </row>
    <row r="48" spans="1:13">
      <c r="A48" s="5"/>
      <c r="B48" s="5"/>
      <c r="C48" s="5"/>
      <c r="D48" s="5"/>
      <c r="E48" s="5"/>
      <c r="F48" s="5"/>
      <c r="G48" s="11"/>
      <c r="H48" s="11"/>
      <c r="I48" s="11"/>
      <c r="J48" s="11"/>
      <c r="K48" s="11"/>
      <c r="L48" s="281"/>
      <c r="M48" s="281"/>
    </row>
    <row r="49" spans="1:13">
      <c r="A49" s="37"/>
      <c r="G49" s="11"/>
      <c r="H49" s="11"/>
      <c r="I49" s="11"/>
      <c r="J49" s="11"/>
      <c r="K49" s="11"/>
      <c r="L49" s="281"/>
      <c r="M49" s="281"/>
    </row>
    <row r="50" spans="1:13">
      <c r="A50" s="37"/>
      <c r="B50" s="7"/>
      <c r="C50" s="7"/>
      <c r="D50" s="7"/>
      <c r="E50" s="7"/>
      <c r="G50" s="11"/>
      <c r="H50" s="11"/>
      <c r="I50" s="11"/>
      <c r="J50" s="11"/>
      <c r="K50" s="11"/>
      <c r="L50" s="281"/>
      <c r="M50" s="281"/>
    </row>
    <row r="51" spans="1:13">
      <c r="G51" s="11"/>
      <c r="H51" s="11"/>
      <c r="I51" s="11"/>
      <c r="J51" s="11"/>
      <c r="K51" s="11"/>
      <c r="L51" s="281"/>
      <c r="M51" s="281"/>
    </row>
    <row r="52" spans="1:13">
      <c r="G52" s="11"/>
      <c r="H52" s="11"/>
      <c r="I52" s="11"/>
      <c r="J52" s="11"/>
      <c r="K52" s="11"/>
      <c r="L52" s="281"/>
      <c r="M52" s="281"/>
    </row>
    <row r="53" spans="1:13" ht="48" customHeight="1">
      <c r="G53" s="11"/>
      <c r="H53" s="11"/>
      <c r="I53" s="11"/>
      <c r="J53" s="11"/>
      <c r="K53" s="11"/>
      <c r="L53" s="281"/>
      <c r="M53" s="281"/>
    </row>
    <row r="58" spans="1:13">
      <c r="A58" s="73" t="s">
        <v>1174</v>
      </c>
    </row>
    <row r="59" spans="1:13">
      <c r="A59" s="893" t="s">
        <v>386</v>
      </c>
    </row>
    <row r="60" spans="1:13" ht="24" customHeight="1">
      <c r="A60" s="1794" t="s">
        <v>393</v>
      </c>
      <c r="B60" s="1794"/>
      <c r="C60" s="1794"/>
      <c r="D60" s="1794"/>
      <c r="E60" s="1794"/>
      <c r="F60" s="1794"/>
      <c r="G60" s="1794"/>
      <c r="H60" s="1794"/>
      <c r="I60" s="1794"/>
      <c r="J60" s="1794"/>
      <c r="K60" s="1794"/>
    </row>
    <row r="61" spans="1:13">
      <c r="A61" s="14"/>
    </row>
    <row r="62" spans="1:13">
      <c r="A62" s="147" t="s">
        <v>898</v>
      </c>
    </row>
  </sheetData>
  <mergeCells count="8">
    <mergeCell ref="A24:K24"/>
    <mergeCell ref="A60:K60"/>
    <mergeCell ref="A1:K1"/>
    <mergeCell ref="A4:A6"/>
    <mergeCell ref="B4:B6"/>
    <mergeCell ref="D4:K4"/>
    <mergeCell ref="D5:G5"/>
    <mergeCell ref="H5:K5"/>
  </mergeCells>
  <phoneticPr fontId="124" type="noConversion"/>
  <hyperlinks>
    <hyperlink ref="L1" location="Indice!A1" display="volver al índice"/>
  </hyperlinks>
  <printOptions horizontalCentered="1"/>
  <pageMargins left="0.70866141732283472" right="0.70866141732283472" top="0.74803149606299213" bottom="0.74803149606299213" header="0.31496062992125984" footer="0.31496062992125984"/>
  <pageSetup paperSize="9" scale="60"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N70"/>
  <sheetViews>
    <sheetView showGridLines="0" workbookViewId="0">
      <selection activeCell="G17" sqref="G17"/>
    </sheetView>
  </sheetViews>
  <sheetFormatPr baseColWidth="10" defaultColWidth="11.44140625" defaultRowHeight="13.2"/>
  <cols>
    <col min="1" max="1" width="26.6640625" style="11" customWidth="1"/>
    <col min="2" max="5" width="19.33203125" style="11" customWidth="1"/>
    <col min="6" max="6" width="9.33203125" style="1207" customWidth="1"/>
    <col min="7" max="7" width="24.44140625" style="1205" customWidth="1"/>
    <col min="8" max="8" width="26.88671875" style="1205" customWidth="1"/>
    <col min="9" max="9" width="18.6640625" style="1205" customWidth="1"/>
    <col min="10" max="10" width="11.44140625" style="1205"/>
    <col min="11" max="16384" width="11.44140625" style="11"/>
  </cols>
  <sheetData>
    <row r="1" spans="1:14" ht="27.75" customHeight="1" thickBot="1">
      <c r="A1" s="1723" t="s">
        <v>224</v>
      </c>
      <c r="B1" s="1723"/>
      <c r="C1" s="1723"/>
      <c r="D1" s="1723"/>
      <c r="E1" s="1723"/>
      <c r="F1" s="1254" t="s">
        <v>1013</v>
      </c>
    </row>
    <row r="2" spans="1:14" ht="15" customHeight="1">
      <c r="A2" s="335"/>
      <c r="B2" s="356"/>
      <c r="C2" s="356"/>
      <c r="D2" s="335"/>
      <c r="E2" s="335"/>
    </row>
    <row r="3" spans="1:14" ht="13.8" thickBot="1">
      <c r="A3" s="296"/>
      <c r="B3" s="296" t="s">
        <v>1156</v>
      </c>
      <c r="C3" s="297" t="s">
        <v>1159</v>
      </c>
      <c r="D3" s="297" t="s">
        <v>1160</v>
      </c>
      <c r="E3" s="339" t="s">
        <v>1161</v>
      </c>
    </row>
    <row r="4" spans="1:14" ht="25.5" customHeight="1" thickBot="1">
      <c r="A4" s="525" t="s">
        <v>1156</v>
      </c>
      <c r="B4" s="1355">
        <v>6948919</v>
      </c>
      <c r="C4" s="1355">
        <v>4506390</v>
      </c>
      <c r="D4" s="1355">
        <v>2441433</v>
      </c>
      <c r="E4" s="1356">
        <v>1096</v>
      </c>
    </row>
    <row r="5" spans="1:14" ht="48" customHeight="1">
      <c r="A5" s="1204" t="s">
        <v>304</v>
      </c>
      <c r="B5" s="1357"/>
      <c r="C5" s="1358"/>
      <c r="D5" s="1358"/>
      <c r="E5" s="1359"/>
      <c r="H5" s="1219">
        <f>SUM(H6:H29)</f>
        <v>4506390</v>
      </c>
      <c r="I5" s="1219">
        <f>SUM(I6:I29)</f>
        <v>2441433</v>
      </c>
      <c r="J5" s="1213"/>
      <c r="K5" s="1076"/>
      <c r="L5" s="1076"/>
      <c r="M5" s="902"/>
      <c r="N5" s="902"/>
    </row>
    <row r="6" spans="1:14" ht="16.5" customHeight="1">
      <c r="A6" s="1078" t="s">
        <v>225</v>
      </c>
      <c r="B6" s="1360">
        <f>SUM(C6:E6)</f>
        <v>130407</v>
      </c>
      <c r="C6" s="1361">
        <v>80549</v>
      </c>
      <c r="D6" s="1361">
        <v>49706</v>
      </c>
      <c r="E6" s="1362">
        <v>152</v>
      </c>
      <c r="G6" s="923" t="str">
        <f>+A6</f>
        <v>Menor a 4.499,95</v>
      </c>
      <c r="H6" s="1069">
        <v>80549</v>
      </c>
      <c r="I6" s="1069">
        <v>49706</v>
      </c>
      <c r="J6" s="1220"/>
      <c r="K6" s="1077"/>
      <c r="L6" s="1075"/>
      <c r="M6" s="902"/>
      <c r="N6" s="902"/>
    </row>
    <row r="7" spans="1:14" ht="16.5" customHeight="1">
      <c r="A7" s="1078" t="s">
        <v>226</v>
      </c>
      <c r="B7" s="1360">
        <f t="shared" ref="B7:B33" si="0">SUM(C7:E7)</f>
        <v>8214</v>
      </c>
      <c r="C7" s="1361">
        <v>5727</v>
      </c>
      <c r="D7" s="1361">
        <v>2481</v>
      </c>
      <c r="E7" s="1362">
        <v>6</v>
      </c>
      <c r="G7" s="923" t="str">
        <f t="shared" ref="G7:G24" si="1">+A7</f>
        <v>Igual a 4.499,95</v>
      </c>
      <c r="H7" s="1069">
        <v>5727</v>
      </c>
      <c r="I7" s="1069">
        <v>2481</v>
      </c>
      <c r="J7" s="1220"/>
      <c r="K7" s="1077"/>
      <c r="L7" s="1075"/>
      <c r="M7" s="902"/>
      <c r="N7" s="902"/>
    </row>
    <row r="8" spans="1:14" ht="16.5" customHeight="1">
      <c r="A8" s="1078" t="s">
        <v>91</v>
      </c>
      <c r="B8" s="1360">
        <f t="shared" si="0"/>
        <v>365019</v>
      </c>
      <c r="C8" s="1361">
        <v>228662</v>
      </c>
      <c r="D8" s="1361">
        <v>136205</v>
      </c>
      <c r="E8" s="1362">
        <v>152</v>
      </c>
      <c r="G8" s="923" t="str">
        <f t="shared" si="1"/>
        <v>4.499,96 a 10.000</v>
      </c>
      <c r="H8" s="1069">
        <v>228662</v>
      </c>
      <c r="I8" s="1069">
        <v>136205</v>
      </c>
      <c r="J8" s="1220"/>
      <c r="K8" s="114"/>
      <c r="L8" s="114"/>
      <c r="M8" s="902"/>
      <c r="N8" s="902"/>
    </row>
    <row r="9" spans="1:14" ht="16.5" customHeight="1">
      <c r="A9" s="1078" t="s">
        <v>92</v>
      </c>
      <c r="B9" s="1360">
        <f t="shared" si="0"/>
        <v>1048568</v>
      </c>
      <c r="C9" s="1361">
        <v>598587</v>
      </c>
      <c r="D9" s="1361">
        <v>449673</v>
      </c>
      <c r="E9" s="1362">
        <v>308</v>
      </c>
      <c r="G9" s="923" t="str">
        <f t="shared" si="1"/>
        <v>10.0000,01 a 20.000,00</v>
      </c>
      <c r="H9" s="1069">
        <v>598587</v>
      </c>
      <c r="I9" s="1069">
        <v>449673</v>
      </c>
      <c r="J9" s="1220"/>
      <c r="K9" s="114"/>
      <c r="L9" s="114"/>
      <c r="M9" s="902"/>
      <c r="N9" s="902"/>
    </row>
    <row r="10" spans="1:14" ht="16.5" customHeight="1">
      <c r="A10" s="1078" t="s">
        <v>35</v>
      </c>
      <c r="B10" s="1360">
        <f t="shared" si="0"/>
        <v>1119215</v>
      </c>
      <c r="C10" s="1361">
        <v>724371</v>
      </c>
      <c r="D10" s="1361">
        <v>394692</v>
      </c>
      <c r="E10" s="1362">
        <v>152</v>
      </c>
      <c r="G10" s="923" t="str">
        <f t="shared" si="1"/>
        <v>20.000,01 a 30.000,00</v>
      </c>
      <c r="H10" s="1069">
        <v>724371</v>
      </c>
      <c r="I10" s="1069">
        <v>394692</v>
      </c>
      <c r="J10" s="1220"/>
      <c r="K10" s="114"/>
      <c r="L10" s="114"/>
      <c r="M10" s="902"/>
      <c r="N10" s="902"/>
    </row>
    <row r="11" spans="1:14" ht="16.5" customHeight="1">
      <c r="A11" s="1078" t="s">
        <v>36</v>
      </c>
      <c r="B11" s="1360">
        <f t="shared" si="0"/>
        <v>1304634</v>
      </c>
      <c r="C11" s="1361">
        <v>854903</v>
      </c>
      <c r="D11" s="1361">
        <v>449623</v>
      </c>
      <c r="E11" s="1362">
        <v>108</v>
      </c>
      <c r="G11" s="923" t="str">
        <f t="shared" si="1"/>
        <v>30.000.01 a 40.000,00</v>
      </c>
      <c r="H11" s="1069">
        <v>854903</v>
      </c>
      <c r="I11" s="1069">
        <v>449623</v>
      </c>
      <c r="J11" s="1220"/>
      <c r="K11" s="114"/>
      <c r="L11" s="114"/>
      <c r="M11" s="902"/>
      <c r="N11" s="902"/>
    </row>
    <row r="12" spans="1:14" ht="16.5" customHeight="1">
      <c r="A12" s="1078" t="s">
        <v>37</v>
      </c>
      <c r="B12" s="1360">
        <f t="shared" si="0"/>
        <v>938050</v>
      </c>
      <c r="C12" s="1361">
        <v>622800</v>
      </c>
      <c r="D12" s="1361">
        <v>315183</v>
      </c>
      <c r="E12" s="1362">
        <v>67</v>
      </c>
      <c r="G12" s="923" t="str">
        <f t="shared" si="1"/>
        <v>40.000,01 a 50.000,00</v>
      </c>
      <c r="H12" s="1069">
        <v>622800</v>
      </c>
      <c r="I12" s="1069">
        <v>315183</v>
      </c>
      <c r="J12" s="1220"/>
      <c r="K12" s="114"/>
      <c r="L12" s="114"/>
      <c r="M12" s="902"/>
      <c r="N12" s="902"/>
    </row>
    <row r="13" spans="1:14" ht="16.5" customHeight="1">
      <c r="A13" s="1078" t="s">
        <v>38</v>
      </c>
      <c r="B13" s="1360">
        <f t="shared" si="0"/>
        <v>569647</v>
      </c>
      <c r="C13" s="1361">
        <v>381748</v>
      </c>
      <c r="D13" s="1361">
        <v>187861</v>
      </c>
      <c r="E13" s="1362">
        <v>38</v>
      </c>
      <c r="G13" s="923" t="str">
        <f t="shared" si="1"/>
        <v>50.000,01 a 60.000,00</v>
      </c>
      <c r="H13" s="1069">
        <v>381748</v>
      </c>
      <c r="I13" s="1069">
        <v>187861</v>
      </c>
      <c r="J13" s="1220"/>
      <c r="K13" s="114"/>
      <c r="L13" s="114"/>
      <c r="M13" s="902"/>
      <c r="N13" s="902"/>
    </row>
    <row r="14" spans="1:14" ht="16.5" customHeight="1">
      <c r="A14" s="1078" t="s">
        <v>39</v>
      </c>
      <c r="B14" s="1360">
        <f t="shared" si="0"/>
        <v>363002</v>
      </c>
      <c r="C14" s="1361">
        <v>242943</v>
      </c>
      <c r="D14" s="1361">
        <v>120032</v>
      </c>
      <c r="E14" s="1362">
        <v>27</v>
      </c>
      <c r="G14" s="923" t="str">
        <f t="shared" si="1"/>
        <v>60.000,01 a 70.000,00</v>
      </c>
      <c r="H14" s="1069">
        <v>242943</v>
      </c>
      <c r="I14" s="1069">
        <v>120032</v>
      </c>
      <c r="J14" s="1220"/>
      <c r="K14" s="114"/>
      <c r="L14" s="114"/>
      <c r="M14" s="902"/>
      <c r="N14" s="902"/>
    </row>
    <row r="15" spans="1:14" ht="16.5" customHeight="1">
      <c r="A15" s="1078" t="s">
        <v>40</v>
      </c>
      <c r="B15" s="1360">
        <f t="shared" si="0"/>
        <v>259045</v>
      </c>
      <c r="C15" s="1361">
        <v>172762</v>
      </c>
      <c r="D15" s="1361">
        <v>86271</v>
      </c>
      <c r="E15" s="1362">
        <v>12</v>
      </c>
      <c r="G15" s="923" t="str">
        <f t="shared" si="1"/>
        <v>70.000,01 a 80.000,00</v>
      </c>
      <c r="H15" s="1069">
        <v>172762</v>
      </c>
      <c r="I15" s="1069">
        <v>86271</v>
      </c>
      <c r="J15" s="1220"/>
      <c r="K15" s="114"/>
      <c r="L15" s="114"/>
      <c r="M15" s="902"/>
      <c r="N15" s="902"/>
    </row>
    <row r="16" spans="1:14" ht="16.5" customHeight="1">
      <c r="A16" s="1078" t="s">
        <v>41</v>
      </c>
      <c r="B16" s="1360">
        <f t="shared" si="0"/>
        <v>189225</v>
      </c>
      <c r="C16" s="1361">
        <v>127327</v>
      </c>
      <c r="D16" s="1361">
        <v>61884</v>
      </c>
      <c r="E16" s="1362">
        <v>14</v>
      </c>
      <c r="G16" s="923" t="str">
        <f t="shared" si="1"/>
        <v>80.000,01 a 90.000,00</v>
      </c>
      <c r="H16" s="1069">
        <v>127327</v>
      </c>
      <c r="I16" s="1069">
        <v>61884</v>
      </c>
      <c r="J16" s="1220"/>
      <c r="K16" s="114"/>
      <c r="L16" s="114"/>
      <c r="M16" s="902"/>
      <c r="N16" s="902"/>
    </row>
    <row r="17" spans="1:14" ht="16.5" customHeight="1">
      <c r="A17" s="1078" t="s">
        <v>42</v>
      </c>
      <c r="B17" s="1360">
        <f t="shared" si="0"/>
        <v>139208</v>
      </c>
      <c r="C17" s="1361">
        <v>94752</v>
      </c>
      <c r="D17" s="1361">
        <v>44448</v>
      </c>
      <c r="E17" s="1362">
        <v>8</v>
      </c>
      <c r="G17" s="923" t="str">
        <f t="shared" si="1"/>
        <v>90.000,01 a 100.000,00</v>
      </c>
      <c r="H17" s="1069">
        <v>94752</v>
      </c>
      <c r="I17" s="1069">
        <v>44448</v>
      </c>
      <c r="J17" s="1220"/>
      <c r="K17" s="114"/>
      <c r="L17" s="114"/>
      <c r="M17" s="902"/>
      <c r="N17" s="902"/>
    </row>
    <row r="18" spans="1:14" ht="16.5" customHeight="1">
      <c r="A18" s="1078" t="s">
        <v>43</v>
      </c>
      <c r="B18" s="1360">
        <f t="shared" si="0"/>
        <v>101862</v>
      </c>
      <c r="C18" s="1361">
        <v>70529</v>
      </c>
      <c r="D18" s="1361">
        <v>31324</v>
      </c>
      <c r="E18" s="1362">
        <v>9</v>
      </c>
      <c r="G18" s="923" t="str">
        <f t="shared" si="1"/>
        <v>100.000,01 a 110.000,00</v>
      </c>
      <c r="H18" s="1069">
        <v>70529</v>
      </c>
      <c r="I18" s="1069">
        <v>31324</v>
      </c>
      <c r="J18" s="1220"/>
      <c r="K18" s="114"/>
      <c r="L18" s="114"/>
      <c r="M18" s="902"/>
      <c r="N18" s="902"/>
    </row>
    <row r="19" spans="1:14" ht="16.5" customHeight="1">
      <c r="A19" s="1078" t="s">
        <v>44</v>
      </c>
      <c r="B19" s="1360">
        <f t="shared" si="0"/>
        <v>77038</v>
      </c>
      <c r="C19" s="1361">
        <v>54326</v>
      </c>
      <c r="D19" s="1361">
        <v>22706</v>
      </c>
      <c r="E19" s="1362">
        <v>6</v>
      </c>
      <c r="G19" s="923" t="str">
        <f t="shared" si="1"/>
        <v>110.000,01 a 120.000,00</v>
      </c>
      <c r="H19" s="1069">
        <v>54326</v>
      </c>
      <c r="I19" s="1069">
        <v>22706</v>
      </c>
      <c r="J19" s="1220"/>
      <c r="K19" s="114"/>
      <c r="L19" s="114"/>
      <c r="M19" s="902"/>
      <c r="N19" s="902"/>
    </row>
    <row r="20" spans="1:14" ht="16.5" customHeight="1">
      <c r="A20" s="1078" t="s">
        <v>45</v>
      </c>
      <c r="B20" s="1360">
        <f t="shared" si="0"/>
        <v>57636</v>
      </c>
      <c r="C20" s="1361">
        <v>41292</v>
      </c>
      <c r="D20" s="1361">
        <v>16341</v>
      </c>
      <c r="E20" s="1362">
        <v>3</v>
      </c>
      <c r="G20" s="923" t="str">
        <f t="shared" si="1"/>
        <v>120.000,01 a 130.000,00</v>
      </c>
      <c r="H20" s="1069">
        <v>41292</v>
      </c>
      <c r="I20" s="1069">
        <v>16341</v>
      </c>
      <c r="J20" s="1220"/>
      <c r="K20" s="114"/>
      <c r="L20" s="114"/>
      <c r="M20" s="902"/>
      <c r="N20" s="902"/>
    </row>
    <row r="21" spans="1:14" ht="16.5" customHeight="1">
      <c r="A21" s="1078" t="s">
        <v>46</v>
      </c>
      <c r="B21" s="1360">
        <f t="shared" si="0"/>
        <v>45236</v>
      </c>
      <c r="C21" s="1361">
        <v>32636</v>
      </c>
      <c r="D21" s="1361">
        <v>12598</v>
      </c>
      <c r="E21" s="1362">
        <v>2</v>
      </c>
      <c r="G21" s="923" t="str">
        <f t="shared" si="1"/>
        <v>130.000,01 a 140.000,00</v>
      </c>
      <c r="H21" s="1069">
        <v>32636</v>
      </c>
      <c r="I21" s="1069">
        <v>12598</v>
      </c>
      <c r="J21" s="1220"/>
      <c r="K21" s="114"/>
      <c r="L21" s="114"/>
      <c r="M21" s="902"/>
      <c r="N21" s="902"/>
    </row>
    <row r="22" spans="1:14" ht="16.5" customHeight="1">
      <c r="A22" s="1078" t="s">
        <v>47</v>
      </c>
      <c r="B22" s="1360">
        <f t="shared" si="0"/>
        <v>22709</v>
      </c>
      <c r="C22" s="1361">
        <v>16309</v>
      </c>
      <c r="D22" s="1361">
        <v>6400</v>
      </c>
      <c r="E22" s="1362">
        <v>0</v>
      </c>
      <c r="G22" s="923" t="str">
        <f t="shared" si="1"/>
        <v>140.000,01 a 146.246,86</v>
      </c>
      <c r="H22" s="1069">
        <v>16309</v>
      </c>
      <c r="I22" s="1069">
        <v>6400</v>
      </c>
      <c r="J22" s="1220"/>
      <c r="K22" s="114"/>
      <c r="L22" s="114"/>
      <c r="M22" s="902"/>
      <c r="N22" s="902"/>
    </row>
    <row r="23" spans="1:14" ht="16.5" customHeight="1">
      <c r="A23" s="1078" t="s">
        <v>48</v>
      </c>
      <c r="B23" s="1360">
        <f t="shared" si="0"/>
        <v>41153</v>
      </c>
      <c r="C23" s="1361">
        <v>29658</v>
      </c>
      <c r="D23" s="1361">
        <v>11490</v>
      </c>
      <c r="E23" s="1362">
        <v>5</v>
      </c>
      <c r="G23" s="923" t="str">
        <f t="shared" si="1"/>
        <v>146.246,87 a 160.000,00</v>
      </c>
      <c r="H23" s="1069">
        <v>29658</v>
      </c>
      <c r="I23" s="1069">
        <v>11490</v>
      </c>
      <c r="J23" s="1220"/>
      <c r="K23" s="114"/>
      <c r="L23" s="114"/>
      <c r="M23" s="902"/>
      <c r="N23" s="902"/>
    </row>
    <row r="24" spans="1:14" ht="16.5" customHeight="1">
      <c r="A24" s="1078" t="s">
        <v>1200</v>
      </c>
      <c r="B24" s="1360">
        <f t="shared" si="0"/>
        <v>22571</v>
      </c>
      <c r="C24" s="1361">
        <v>16274</v>
      </c>
      <c r="D24" s="1361">
        <v>6294</v>
      </c>
      <c r="E24" s="1362">
        <v>3</v>
      </c>
      <c r="G24" s="923" t="str">
        <f t="shared" si="1"/>
        <v>160.000,01 a 170.000,00</v>
      </c>
      <c r="H24" s="1069">
        <v>16274</v>
      </c>
      <c r="I24" s="1069">
        <v>6294</v>
      </c>
      <c r="J24" s="1220"/>
      <c r="K24" s="114"/>
      <c r="L24" s="114"/>
      <c r="M24" s="902"/>
      <c r="N24" s="902"/>
    </row>
    <row r="25" spans="1:14" ht="16.5" customHeight="1">
      <c r="A25" s="1078" t="s">
        <v>1201</v>
      </c>
      <c r="B25" s="1360">
        <f t="shared" si="0"/>
        <v>18532</v>
      </c>
      <c r="C25" s="1361">
        <v>13476</v>
      </c>
      <c r="D25" s="1361">
        <v>5055</v>
      </c>
      <c r="E25" s="1362">
        <v>1</v>
      </c>
      <c r="G25" s="923" t="str">
        <f>+A25</f>
        <v>170.000,01 a 180.000,00</v>
      </c>
      <c r="H25" s="1069">
        <v>13476</v>
      </c>
      <c r="I25" s="1069">
        <v>5055</v>
      </c>
      <c r="J25" s="1220"/>
      <c r="K25" s="114"/>
      <c r="L25" s="114"/>
      <c r="M25" s="902"/>
      <c r="N25" s="902"/>
    </row>
    <row r="26" spans="1:14" ht="16.5" customHeight="1">
      <c r="A26" s="1078" t="s">
        <v>227</v>
      </c>
      <c r="B26" s="1360">
        <f t="shared" si="0"/>
        <v>15703</v>
      </c>
      <c r="C26" s="1361">
        <v>11254</v>
      </c>
      <c r="D26" s="1361">
        <v>4444</v>
      </c>
      <c r="E26" s="1362">
        <v>5</v>
      </c>
      <c r="G26" s="923" t="str">
        <f>+A26</f>
        <v>180.000,01 a 190.000,00</v>
      </c>
      <c r="H26" s="1069">
        <v>11254</v>
      </c>
      <c r="I26" s="1069">
        <v>4444</v>
      </c>
      <c r="J26" s="1220"/>
      <c r="K26" s="114"/>
      <c r="L26" s="114"/>
      <c r="M26" s="902"/>
      <c r="N26" s="902"/>
    </row>
    <row r="27" spans="1:14" ht="16.5" customHeight="1">
      <c r="A27" s="1078" t="s">
        <v>240</v>
      </c>
      <c r="B27" s="1360">
        <f t="shared" si="0"/>
        <v>12922</v>
      </c>
      <c r="C27" s="1361">
        <v>9338</v>
      </c>
      <c r="D27" s="1361">
        <v>3584</v>
      </c>
      <c r="E27" s="1362">
        <v>0</v>
      </c>
      <c r="G27" s="923" t="str">
        <f>+A27</f>
        <v>190.000,01 a 200.000,00</v>
      </c>
      <c r="H27" s="1069">
        <v>9338</v>
      </c>
      <c r="I27" s="1069">
        <v>3584</v>
      </c>
      <c r="J27" s="1220"/>
      <c r="K27" s="114"/>
      <c r="L27" s="114"/>
      <c r="M27" s="902"/>
      <c r="N27" s="902"/>
    </row>
    <row r="28" spans="1:14" ht="16.5" customHeight="1">
      <c r="A28" s="1078" t="s">
        <v>49</v>
      </c>
      <c r="B28" s="1360">
        <f t="shared" si="0"/>
        <v>10743</v>
      </c>
      <c r="C28" s="1361">
        <v>7875</v>
      </c>
      <c r="D28" s="1361">
        <v>2868</v>
      </c>
      <c r="E28" s="1362">
        <v>0</v>
      </c>
      <c r="G28" s="923" t="str">
        <f>+A28</f>
        <v>200.000,01 a 210.000,00</v>
      </c>
      <c r="H28" s="1069">
        <v>7875</v>
      </c>
      <c r="I28" s="1069">
        <v>2868</v>
      </c>
      <c r="J28" s="1220"/>
      <c r="K28" s="114"/>
      <c r="L28" s="114"/>
      <c r="M28" s="902"/>
      <c r="N28" s="902"/>
    </row>
    <row r="29" spans="1:14" ht="16.5" customHeight="1">
      <c r="A29" s="1078" t="s">
        <v>50</v>
      </c>
      <c r="B29" s="1360">
        <f t="shared" si="0"/>
        <v>9296</v>
      </c>
      <c r="C29" s="1361">
        <v>6840</v>
      </c>
      <c r="D29" s="1361">
        <v>2455</v>
      </c>
      <c r="E29" s="1362">
        <v>1</v>
      </c>
      <c r="G29" s="1206" t="s">
        <v>54</v>
      </c>
      <c r="H29" s="1069">
        <v>68292</v>
      </c>
      <c r="I29" s="1069">
        <v>20270</v>
      </c>
      <c r="J29" s="1220"/>
      <c r="K29" s="114"/>
      <c r="L29" s="114"/>
      <c r="M29" s="902"/>
      <c r="N29" s="902"/>
    </row>
    <row r="30" spans="1:14" ht="16.5" customHeight="1">
      <c r="A30" s="1078" t="s">
        <v>51</v>
      </c>
      <c r="B30" s="1360">
        <f t="shared" si="0"/>
        <v>7851</v>
      </c>
      <c r="C30" s="1361">
        <v>5750</v>
      </c>
      <c r="D30" s="1361">
        <v>2101</v>
      </c>
      <c r="E30" s="1362">
        <v>0</v>
      </c>
      <c r="H30" s="1206"/>
      <c r="I30" s="1069"/>
      <c r="J30" s="1069"/>
      <c r="K30" s="114"/>
      <c r="L30" s="114"/>
      <c r="M30" s="902"/>
      <c r="N30" s="902"/>
    </row>
    <row r="31" spans="1:14" ht="16.5" customHeight="1">
      <c r="A31" s="1078" t="s">
        <v>52</v>
      </c>
      <c r="B31" s="1360">
        <f t="shared" si="0"/>
        <v>7603</v>
      </c>
      <c r="C31" s="1361">
        <v>5585</v>
      </c>
      <c r="D31" s="1361">
        <v>2017</v>
      </c>
      <c r="E31" s="1362">
        <v>1</v>
      </c>
      <c r="G31" s="1207"/>
      <c r="H31" s="1208"/>
      <c r="I31" s="1209"/>
      <c r="J31" s="1069"/>
      <c r="K31" s="114"/>
      <c r="L31" s="114"/>
      <c r="M31" s="902"/>
      <c r="N31" s="902"/>
    </row>
    <row r="32" spans="1:14" ht="16.5" customHeight="1">
      <c r="A32" s="1078" t="s">
        <v>53</v>
      </c>
      <c r="B32" s="1360">
        <f t="shared" si="0"/>
        <v>6207</v>
      </c>
      <c r="C32" s="1361">
        <v>4610</v>
      </c>
      <c r="D32" s="1361">
        <v>1596</v>
      </c>
      <c r="E32" s="1362">
        <v>1</v>
      </c>
      <c r="G32" s="1207"/>
      <c r="H32" s="1208"/>
      <c r="I32" s="1209"/>
      <c r="J32" s="1069"/>
      <c r="K32" s="114"/>
      <c r="L32" s="114"/>
      <c r="M32" s="902"/>
      <c r="N32" s="902"/>
    </row>
    <row r="33" spans="1:14" ht="16.5" customHeight="1">
      <c r="A33" s="1079" t="s">
        <v>59</v>
      </c>
      <c r="B33" s="1360">
        <f t="shared" si="0"/>
        <v>57623</v>
      </c>
      <c r="C33" s="1361">
        <v>45507</v>
      </c>
      <c r="D33" s="1361">
        <v>12101</v>
      </c>
      <c r="E33" s="1362">
        <v>15</v>
      </c>
      <c r="G33" s="1207"/>
      <c r="H33" s="1208"/>
      <c r="I33" s="1209"/>
      <c r="J33" s="1069"/>
      <c r="K33" s="114"/>
      <c r="L33" s="114"/>
      <c r="M33" s="902"/>
      <c r="N33" s="902"/>
    </row>
    <row r="34" spans="1:14" ht="16.5" customHeight="1">
      <c r="A34" s="1079"/>
      <c r="B34" s="114"/>
      <c r="C34" s="176"/>
      <c r="D34" s="176"/>
      <c r="E34" s="176"/>
      <c r="H34" s="1206"/>
      <c r="I34" s="1069"/>
      <c r="J34" s="1069"/>
      <c r="K34" s="114"/>
      <c r="L34" s="114"/>
      <c r="M34" s="902"/>
      <c r="N34" s="902"/>
    </row>
    <row r="35" spans="1:14" s="1207" customFormat="1" ht="16.5" customHeight="1">
      <c r="A35" s="198" t="s">
        <v>1114</v>
      </c>
      <c r="B35" s="1209"/>
      <c r="C35" s="1209"/>
      <c r="D35" s="1209"/>
      <c r="E35" s="1209"/>
      <c r="G35" s="1205"/>
      <c r="H35" s="1214"/>
      <c r="I35" s="1069"/>
      <c r="J35" s="1069"/>
      <c r="K35" s="1209"/>
      <c r="L35" s="1209"/>
    </row>
    <row r="36" spans="1:14" s="1207" customFormat="1" ht="16.5" customHeight="1">
      <c r="A36" s="54" t="s">
        <v>766</v>
      </c>
      <c r="B36" s="1210"/>
      <c r="C36" s="1210"/>
      <c r="D36" s="1210"/>
      <c r="E36" s="1210"/>
      <c r="G36" s="1205"/>
      <c r="H36" s="1206"/>
      <c r="I36" s="1069"/>
      <c r="J36" s="1069"/>
      <c r="K36" s="1209"/>
      <c r="L36" s="1209"/>
    </row>
    <row r="37" spans="1:14" s="1207" customFormat="1">
      <c r="A37" s="11"/>
      <c r="B37" s="1210"/>
      <c r="C37" s="1210"/>
      <c r="D37" s="1210"/>
      <c r="E37" s="1210"/>
      <c r="G37" s="1205"/>
      <c r="H37" s="1205"/>
      <c r="I37" s="1205"/>
      <c r="J37" s="1205"/>
    </row>
    <row r="38" spans="1:14" s="1207" customFormat="1">
      <c r="A38" s="160" t="s">
        <v>1199</v>
      </c>
      <c r="B38" s="1211"/>
      <c r="C38" s="1211"/>
      <c r="D38" s="1211"/>
      <c r="E38" s="1211"/>
      <c r="G38" s="1205"/>
      <c r="H38" s="1205"/>
      <c r="I38" s="1205"/>
      <c r="J38" s="1205"/>
    </row>
    <row r="39" spans="1:14" s="1207" customFormat="1">
      <c r="A39" s="160"/>
      <c r="B39" s="1211"/>
      <c r="C39" s="1211"/>
      <c r="D39" s="1211"/>
      <c r="E39" s="1211"/>
      <c r="G39" s="1205"/>
      <c r="H39" s="1205"/>
      <c r="I39" s="1205"/>
      <c r="J39" s="1205"/>
    </row>
    <row r="40" spans="1:14" ht="13.8" thickBot="1">
      <c r="A40" s="1080" t="s">
        <v>228</v>
      </c>
      <c r="B40" s="1080"/>
      <c r="C40" s="1080"/>
      <c r="D40" s="1080"/>
      <c r="E40" s="1080"/>
      <c r="F40" s="1212"/>
      <c r="G40" s="1215"/>
    </row>
    <row r="67" spans="1:4">
      <c r="A67" s="198" t="s">
        <v>1114</v>
      </c>
      <c r="B67" s="357"/>
      <c r="C67" s="357"/>
      <c r="D67" s="204"/>
    </row>
    <row r="68" spans="1:4">
      <c r="A68" s="54" t="s">
        <v>766</v>
      </c>
    </row>
    <row r="70" spans="1:4">
      <c r="A70" s="160" t="s">
        <v>1199</v>
      </c>
    </row>
  </sheetData>
  <mergeCells count="1">
    <mergeCell ref="A1:E1"/>
  </mergeCells>
  <phoneticPr fontId="124" type="noConversion"/>
  <hyperlinks>
    <hyperlink ref="F1" location="Indice!A1" display="volver al índice"/>
  </hyperlinks>
  <printOptions horizontalCentered="1"/>
  <pageMargins left="0.70866141732283472" right="0.70866141732283472" top="0.74803149606299213" bottom="0.74803149606299213" header="0.31496062992125984" footer="0.31496062992125984"/>
  <pageSetup paperSize="9" scale="72"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O58"/>
  <sheetViews>
    <sheetView showGridLines="0" topLeftCell="C1" workbookViewId="0">
      <selection activeCell="Q22" sqref="Q22"/>
    </sheetView>
  </sheetViews>
  <sheetFormatPr baseColWidth="10" defaultColWidth="11.44140625" defaultRowHeight="13.2"/>
  <cols>
    <col min="1" max="1" width="11.44140625" style="5"/>
    <col min="2" max="2" width="13.44140625" style="5" customWidth="1"/>
    <col min="3" max="3" width="35.44140625" style="5" customWidth="1"/>
    <col min="4" max="4" width="12.5546875" style="5" bestFit="1" customWidth="1"/>
    <col min="5" max="14" width="11.5546875" style="5" bestFit="1" customWidth="1"/>
    <col min="15" max="15" width="8.109375" style="11" customWidth="1"/>
    <col min="16" max="16384" width="11.44140625" style="5"/>
  </cols>
  <sheetData>
    <row r="1" spans="1:15" ht="26.25" customHeight="1" thickBot="1">
      <c r="A1" s="334" t="s">
        <v>163</v>
      </c>
      <c r="B1" s="331"/>
      <c r="C1" s="331"/>
      <c r="D1" s="331"/>
      <c r="E1" s="331"/>
      <c r="F1" s="331"/>
      <c r="G1" s="331"/>
      <c r="H1" s="331"/>
      <c r="I1" s="331"/>
      <c r="J1" s="331"/>
      <c r="K1" s="331"/>
      <c r="L1" s="331"/>
      <c r="M1" s="331"/>
      <c r="N1" s="331"/>
      <c r="O1" s="1254" t="s">
        <v>1013</v>
      </c>
    </row>
    <row r="2" spans="1:15" ht="13.5" customHeight="1">
      <c r="A2" s="335"/>
      <c r="B2" s="332"/>
      <c r="C2" s="332"/>
      <c r="D2" s="332"/>
      <c r="E2" s="332"/>
      <c r="F2" s="332"/>
      <c r="G2" s="332"/>
      <c r="H2" s="332"/>
      <c r="I2" s="332"/>
      <c r="J2" s="332"/>
      <c r="K2" s="332"/>
      <c r="L2" s="332"/>
      <c r="M2" s="332"/>
      <c r="N2" s="332"/>
      <c r="O2" s="15"/>
    </row>
    <row r="3" spans="1:15" ht="25.5" customHeight="1">
      <c r="A3" s="332"/>
      <c r="B3" s="332"/>
      <c r="C3" s="332"/>
      <c r="D3" s="358" t="s">
        <v>726</v>
      </c>
      <c r="E3" s="358" t="s">
        <v>727</v>
      </c>
      <c r="F3" s="358" t="s">
        <v>728</v>
      </c>
      <c r="G3" s="332"/>
      <c r="H3" s="332"/>
      <c r="I3" s="332"/>
      <c r="J3" s="332"/>
      <c r="K3" s="332"/>
      <c r="L3" s="332"/>
      <c r="M3" s="332"/>
      <c r="N3" s="332"/>
      <c r="O3" s="15"/>
    </row>
    <row r="4" spans="1:15" customFormat="1" ht="13.5" customHeight="1" thickBot="1">
      <c r="A4" s="1797" t="s">
        <v>729</v>
      </c>
      <c r="B4" s="1797"/>
      <c r="C4" s="1716"/>
      <c r="D4" s="1724" t="s">
        <v>515</v>
      </c>
      <c r="E4" s="1795" t="s">
        <v>771</v>
      </c>
      <c r="F4" s="1796"/>
      <c r="G4" s="1796"/>
      <c r="H4" s="1796"/>
      <c r="I4" s="1796"/>
      <c r="J4" s="1796"/>
      <c r="K4" s="1796"/>
      <c r="L4" s="1796"/>
      <c r="M4" s="1796"/>
      <c r="N4" s="1796"/>
    </row>
    <row r="5" spans="1:15" ht="19.5" customHeight="1" thickBot="1">
      <c r="A5" s="1709"/>
      <c r="B5" s="1709"/>
      <c r="C5" s="1717"/>
      <c r="D5" s="1725"/>
      <c r="E5" s="368" t="s">
        <v>765</v>
      </c>
      <c r="F5" s="359" t="s">
        <v>1164</v>
      </c>
      <c r="G5" s="359" t="s">
        <v>1165</v>
      </c>
      <c r="H5" s="359" t="s">
        <v>1166</v>
      </c>
      <c r="I5" s="359" t="s">
        <v>1167</v>
      </c>
      <c r="J5" s="359" t="s">
        <v>1168</v>
      </c>
      <c r="K5" s="359" t="s">
        <v>1169</v>
      </c>
      <c r="L5" s="359" t="s">
        <v>1170</v>
      </c>
      <c r="M5" s="359" t="s">
        <v>1171</v>
      </c>
      <c r="N5" s="360" t="s">
        <v>1172</v>
      </c>
      <c r="O5" s="15"/>
    </row>
    <row r="6" spans="1:15" ht="21" customHeight="1" thickBot="1">
      <c r="A6" s="1807" t="s">
        <v>291</v>
      </c>
      <c r="B6" s="1808"/>
      <c r="C6" s="1809"/>
      <c r="D6" s="1363">
        <v>4506390</v>
      </c>
      <c r="E6" s="1363">
        <v>386193</v>
      </c>
      <c r="F6" s="1364">
        <v>623274</v>
      </c>
      <c r="G6" s="1363">
        <v>699279</v>
      </c>
      <c r="H6" s="1363">
        <v>699585</v>
      </c>
      <c r="I6" s="1363">
        <v>631500</v>
      </c>
      <c r="J6" s="1363">
        <v>488124</v>
      </c>
      <c r="K6" s="1363">
        <v>379811</v>
      </c>
      <c r="L6" s="1363">
        <v>300353</v>
      </c>
      <c r="M6" s="1363">
        <v>207100</v>
      </c>
      <c r="N6" s="1365">
        <v>89168</v>
      </c>
      <c r="O6" s="15"/>
    </row>
    <row r="7" spans="1:15" ht="12.75" customHeight="1">
      <c r="A7" s="1810" t="s">
        <v>763</v>
      </c>
      <c r="B7" s="1813" t="s">
        <v>761</v>
      </c>
      <c r="C7" s="407" t="s">
        <v>730</v>
      </c>
      <c r="D7" s="1366">
        <v>24742</v>
      </c>
      <c r="E7" s="1366">
        <v>279</v>
      </c>
      <c r="F7" s="1366">
        <v>2020</v>
      </c>
      <c r="G7" s="1366">
        <v>3630</v>
      </c>
      <c r="H7" s="1366">
        <v>4408</v>
      </c>
      <c r="I7" s="1366">
        <v>4065</v>
      </c>
      <c r="J7" s="1366">
        <v>2970</v>
      </c>
      <c r="K7" s="1366">
        <v>2389</v>
      </c>
      <c r="L7" s="1366">
        <v>2271</v>
      </c>
      <c r="M7" s="1366">
        <v>1852</v>
      </c>
      <c r="N7" s="1367">
        <v>847</v>
      </c>
      <c r="O7" s="15"/>
    </row>
    <row r="8" spans="1:15">
      <c r="A8" s="1811"/>
      <c r="B8" s="1814"/>
      <c r="C8" s="410" t="s">
        <v>731</v>
      </c>
      <c r="D8" s="1368">
        <v>60523</v>
      </c>
      <c r="E8" s="1368">
        <v>1658</v>
      </c>
      <c r="F8" s="1368">
        <v>4399</v>
      </c>
      <c r="G8" s="1368">
        <v>7525</v>
      </c>
      <c r="H8" s="1368">
        <v>9009</v>
      </c>
      <c r="I8" s="1368">
        <v>8870</v>
      </c>
      <c r="J8" s="1368">
        <v>8042</v>
      </c>
      <c r="K8" s="1368">
        <v>7087</v>
      </c>
      <c r="L8" s="1368">
        <v>6578</v>
      </c>
      <c r="M8" s="1368">
        <v>5482</v>
      </c>
      <c r="N8" s="1369">
        <v>1845</v>
      </c>
      <c r="O8" s="15"/>
    </row>
    <row r="9" spans="1:15">
      <c r="A9" s="1811"/>
      <c r="B9" s="1814"/>
      <c r="C9" s="410" t="s">
        <v>732</v>
      </c>
      <c r="D9" s="1368">
        <v>88706</v>
      </c>
      <c r="E9" s="1368">
        <v>3335</v>
      </c>
      <c r="F9" s="1368">
        <v>10112</v>
      </c>
      <c r="G9" s="1368">
        <v>14335</v>
      </c>
      <c r="H9" s="1368">
        <v>13743</v>
      </c>
      <c r="I9" s="1368">
        <v>12608</v>
      </c>
      <c r="J9" s="1368">
        <v>10242</v>
      </c>
      <c r="K9" s="1368">
        <v>8869</v>
      </c>
      <c r="L9" s="1368">
        <v>8485</v>
      </c>
      <c r="M9" s="1368">
        <v>6001</v>
      </c>
      <c r="N9" s="1369">
        <v>944</v>
      </c>
      <c r="O9" s="15"/>
    </row>
    <row r="10" spans="1:15" ht="13.8" thickBot="1">
      <c r="A10" s="1811"/>
      <c r="B10" s="1815"/>
      <c r="C10" s="413" t="s">
        <v>733</v>
      </c>
      <c r="D10" s="1370">
        <v>58057</v>
      </c>
      <c r="E10" s="1370">
        <v>1798</v>
      </c>
      <c r="F10" s="1370">
        <v>5091</v>
      </c>
      <c r="G10" s="1370">
        <v>7326</v>
      </c>
      <c r="H10" s="1370">
        <v>8351</v>
      </c>
      <c r="I10" s="1370">
        <v>8235</v>
      </c>
      <c r="J10" s="1370">
        <v>6723</v>
      </c>
      <c r="K10" s="1370">
        <v>6287</v>
      </c>
      <c r="L10" s="1370">
        <v>6319</v>
      </c>
      <c r="M10" s="1370">
        <v>5256</v>
      </c>
      <c r="N10" s="1371">
        <v>2548</v>
      </c>
      <c r="O10" s="15"/>
    </row>
    <row r="11" spans="1:15" ht="13.5" customHeight="1" thickTop="1">
      <c r="A11" s="1811"/>
      <c r="B11" s="1816" t="s">
        <v>762</v>
      </c>
      <c r="C11" s="415" t="s">
        <v>734</v>
      </c>
      <c r="D11" s="1372">
        <v>41057</v>
      </c>
      <c r="E11" s="1372">
        <v>803</v>
      </c>
      <c r="F11" s="1372">
        <v>2966</v>
      </c>
      <c r="G11" s="1372">
        <v>4961</v>
      </c>
      <c r="H11" s="1372">
        <v>5763</v>
      </c>
      <c r="I11" s="1372">
        <v>5738</v>
      </c>
      <c r="J11" s="1372">
        <v>5060</v>
      </c>
      <c r="K11" s="1372">
        <v>4750</v>
      </c>
      <c r="L11" s="1372">
        <v>4946</v>
      </c>
      <c r="M11" s="1372">
        <v>4228</v>
      </c>
      <c r="N11" s="1373">
        <v>1798</v>
      </c>
      <c r="O11" s="15"/>
    </row>
    <row r="12" spans="1:15">
      <c r="A12" s="1811"/>
      <c r="B12" s="1814"/>
      <c r="C12" s="418" t="s">
        <v>1051</v>
      </c>
      <c r="D12" s="1368">
        <v>24753</v>
      </c>
      <c r="E12" s="1368">
        <v>442</v>
      </c>
      <c r="F12" s="1368">
        <v>1655</v>
      </c>
      <c r="G12" s="1368">
        <v>2807</v>
      </c>
      <c r="H12" s="1368">
        <v>3410</v>
      </c>
      <c r="I12" s="1368">
        <v>3714</v>
      </c>
      <c r="J12" s="1368">
        <v>3253</v>
      </c>
      <c r="K12" s="1368">
        <v>3065</v>
      </c>
      <c r="L12" s="1368">
        <v>3073</v>
      </c>
      <c r="M12" s="1368">
        <v>2550</v>
      </c>
      <c r="N12" s="1369">
        <v>770</v>
      </c>
      <c r="O12" s="15"/>
    </row>
    <row r="13" spans="1:15">
      <c r="A13" s="1811"/>
      <c r="B13" s="1814"/>
      <c r="C13" s="418" t="s">
        <v>1058</v>
      </c>
      <c r="D13" s="1368">
        <v>22494</v>
      </c>
      <c r="E13" s="1368">
        <v>432</v>
      </c>
      <c r="F13" s="1368">
        <v>1379</v>
      </c>
      <c r="G13" s="1368">
        <v>2179</v>
      </c>
      <c r="H13" s="1368">
        <v>3059</v>
      </c>
      <c r="I13" s="1368">
        <v>3721</v>
      </c>
      <c r="J13" s="1368">
        <v>3071</v>
      </c>
      <c r="K13" s="1368">
        <v>2650</v>
      </c>
      <c r="L13" s="1368">
        <v>2544</v>
      </c>
      <c r="M13" s="1368">
        <v>2240</v>
      </c>
      <c r="N13" s="1369">
        <v>1209</v>
      </c>
      <c r="O13" s="15"/>
    </row>
    <row r="14" spans="1:15">
      <c r="A14" s="1811"/>
      <c r="B14" s="1814"/>
      <c r="C14" s="418" t="s">
        <v>1060</v>
      </c>
      <c r="D14" s="1368">
        <v>17205</v>
      </c>
      <c r="E14" s="1368">
        <v>216</v>
      </c>
      <c r="F14" s="1368">
        <v>748</v>
      </c>
      <c r="G14" s="1368">
        <v>1347</v>
      </c>
      <c r="H14" s="1368">
        <v>1769</v>
      </c>
      <c r="I14" s="1368">
        <v>2169</v>
      </c>
      <c r="J14" s="1368">
        <v>2134</v>
      </c>
      <c r="K14" s="1368">
        <v>2701</v>
      </c>
      <c r="L14" s="1368">
        <v>2658</v>
      </c>
      <c r="M14" s="1368">
        <v>2164</v>
      </c>
      <c r="N14" s="1369">
        <v>1295</v>
      </c>
      <c r="O14" s="15"/>
    </row>
    <row r="15" spans="1:15">
      <c r="A15" s="1811"/>
      <c r="B15" s="1814"/>
      <c r="C15" s="418" t="s">
        <v>1061</v>
      </c>
      <c r="D15" s="1368">
        <v>34065</v>
      </c>
      <c r="E15" s="1368">
        <v>865</v>
      </c>
      <c r="F15" s="1368">
        <v>2417</v>
      </c>
      <c r="G15" s="1368">
        <v>3758</v>
      </c>
      <c r="H15" s="1368">
        <v>4435</v>
      </c>
      <c r="I15" s="1368">
        <v>4752</v>
      </c>
      <c r="J15" s="1368">
        <v>4478</v>
      </c>
      <c r="K15" s="1368">
        <v>4406</v>
      </c>
      <c r="L15" s="1368">
        <v>4265</v>
      </c>
      <c r="M15" s="1368">
        <v>3789</v>
      </c>
      <c r="N15" s="1369">
        <v>886</v>
      </c>
      <c r="O15" s="15"/>
    </row>
    <row r="16" spans="1:15">
      <c r="A16" s="1811"/>
      <c r="B16" s="1814"/>
      <c r="C16" s="418" t="s">
        <v>1064</v>
      </c>
      <c r="D16" s="1368">
        <v>14833</v>
      </c>
      <c r="E16" s="1368">
        <v>492</v>
      </c>
      <c r="F16" s="1368">
        <v>1301</v>
      </c>
      <c r="G16" s="1368">
        <v>1806</v>
      </c>
      <c r="H16" s="1368">
        <v>2022</v>
      </c>
      <c r="I16" s="1368">
        <v>2130</v>
      </c>
      <c r="J16" s="1368">
        <v>1924</v>
      </c>
      <c r="K16" s="1368">
        <v>1719</v>
      </c>
      <c r="L16" s="1368">
        <v>1639</v>
      </c>
      <c r="M16" s="1368">
        <v>1412</v>
      </c>
      <c r="N16" s="1369">
        <v>383</v>
      </c>
      <c r="O16" s="15"/>
    </row>
    <row r="17" spans="1:15">
      <c r="A17" s="1811"/>
      <c r="B17" s="1814"/>
      <c r="C17" s="418" t="s">
        <v>1065</v>
      </c>
      <c r="D17" s="1368">
        <v>20746</v>
      </c>
      <c r="E17" s="1368">
        <v>332</v>
      </c>
      <c r="F17" s="1368">
        <v>1198</v>
      </c>
      <c r="G17" s="1368">
        <v>2229</v>
      </c>
      <c r="H17" s="1368">
        <v>2897</v>
      </c>
      <c r="I17" s="1368">
        <v>2995</v>
      </c>
      <c r="J17" s="1368">
        <v>2722</v>
      </c>
      <c r="K17" s="1368">
        <v>2727</v>
      </c>
      <c r="L17" s="1368">
        <v>2658</v>
      </c>
      <c r="M17" s="1368">
        <v>2207</v>
      </c>
      <c r="N17" s="1369">
        <v>777</v>
      </c>
      <c r="O17" s="15"/>
    </row>
    <row r="18" spans="1:15">
      <c r="A18" s="1811"/>
      <c r="B18" s="1814"/>
      <c r="C18" s="418" t="s">
        <v>1066</v>
      </c>
      <c r="D18" s="1368">
        <v>12951</v>
      </c>
      <c r="E18" s="1368">
        <v>143</v>
      </c>
      <c r="F18" s="1368">
        <v>665</v>
      </c>
      <c r="G18" s="1368">
        <v>1078</v>
      </c>
      <c r="H18" s="1368">
        <v>1502</v>
      </c>
      <c r="I18" s="1368">
        <v>1662</v>
      </c>
      <c r="J18" s="1368">
        <v>1622</v>
      </c>
      <c r="K18" s="1368">
        <v>1734</v>
      </c>
      <c r="L18" s="1368">
        <v>2017</v>
      </c>
      <c r="M18" s="1368">
        <v>1952</v>
      </c>
      <c r="N18" s="1369">
        <v>571</v>
      </c>
      <c r="O18" s="15"/>
    </row>
    <row r="19" spans="1:15">
      <c r="A19" s="1811"/>
      <c r="B19" s="1814"/>
      <c r="C19" s="418" t="s">
        <v>1067</v>
      </c>
      <c r="D19" s="1368">
        <v>10793</v>
      </c>
      <c r="E19" s="1368">
        <v>265</v>
      </c>
      <c r="F19" s="1368">
        <v>667</v>
      </c>
      <c r="G19" s="1368">
        <v>986</v>
      </c>
      <c r="H19" s="1368">
        <v>1620</v>
      </c>
      <c r="I19" s="1368">
        <v>1686</v>
      </c>
      <c r="J19" s="1368">
        <v>1349</v>
      </c>
      <c r="K19" s="1368">
        <v>1232</v>
      </c>
      <c r="L19" s="1368">
        <v>1247</v>
      </c>
      <c r="M19" s="1368">
        <v>1202</v>
      </c>
      <c r="N19" s="1369">
        <v>530</v>
      </c>
      <c r="O19" s="15"/>
    </row>
    <row r="20" spans="1:15">
      <c r="A20" s="1811"/>
      <c r="B20" s="1814"/>
      <c r="C20" s="418" t="s">
        <v>1070</v>
      </c>
      <c r="D20" s="1368">
        <v>20799</v>
      </c>
      <c r="E20" s="1368">
        <v>275</v>
      </c>
      <c r="F20" s="1368">
        <v>1164</v>
      </c>
      <c r="G20" s="1368">
        <v>1891</v>
      </c>
      <c r="H20" s="1368">
        <v>2673</v>
      </c>
      <c r="I20" s="1368">
        <v>3071</v>
      </c>
      <c r="J20" s="1368">
        <v>2739</v>
      </c>
      <c r="K20" s="1368">
        <v>2797</v>
      </c>
      <c r="L20" s="1368">
        <v>2674</v>
      </c>
      <c r="M20" s="1368">
        <v>2589</v>
      </c>
      <c r="N20" s="1369">
        <v>903</v>
      </c>
      <c r="O20" s="15"/>
    </row>
    <row r="21" spans="1:15">
      <c r="A21" s="1811"/>
      <c r="B21" s="1814"/>
      <c r="C21" s="418" t="s">
        <v>1072</v>
      </c>
      <c r="D21" s="1368">
        <v>47348</v>
      </c>
      <c r="E21" s="1368">
        <v>1770</v>
      </c>
      <c r="F21" s="1368">
        <v>3528</v>
      </c>
      <c r="G21" s="1368">
        <v>5049</v>
      </c>
      <c r="H21" s="1368">
        <v>5841</v>
      </c>
      <c r="I21" s="1368">
        <v>6225</v>
      </c>
      <c r="J21" s="1368">
        <v>5278</v>
      </c>
      <c r="K21" s="1368">
        <v>5445</v>
      </c>
      <c r="L21" s="1368">
        <v>5785</v>
      </c>
      <c r="M21" s="1368">
        <v>5512</v>
      </c>
      <c r="N21" s="1369">
        <v>2905</v>
      </c>
      <c r="O21" s="15"/>
    </row>
    <row r="22" spans="1:15" ht="13.8" thickBot="1">
      <c r="A22" s="1811"/>
      <c r="B22" s="1815"/>
      <c r="C22" s="419" t="s">
        <v>735</v>
      </c>
      <c r="D22" s="1374">
        <v>7506</v>
      </c>
      <c r="E22" s="1374">
        <v>331</v>
      </c>
      <c r="F22" s="1374">
        <v>782</v>
      </c>
      <c r="G22" s="1374">
        <v>1001</v>
      </c>
      <c r="H22" s="1374">
        <v>1122</v>
      </c>
      <c r="I22" s="1374">
        <v>1074</v>
      </c>
      <c r="J22" s="1374">
        <v>954</v>
      </c>
      <c r="K22" s="1374">
        <v>768</v>
      </c>
      <c r="L22" s="1374">
        <v>763</v>
      </c>
      <c r="M22" s="1374">
        <v>510</v>
      </c>
      <c r="N22" s="1375">
        <v>198</v>
      </c>
      <c r="O22" s="15"/>
    </row>
    <row r="23" spans="1:15" ht="13.8" thickTop="1">
      <c r="A23" s="1811"/>
      <c r="B23" s="1817" t="s">
        <v>736</v>
      </c>
      <c r="C23" s="422" t="s">
        <v>737</v>
      </c>
      <c r="D23" s="1376">
        <v>294314</v>
      </c>
      <c r="E23" s="1376">
        <v>39091</v>
      </c>
      <c r="F23" s="1376">
        <v>53555</v>
      </c>
      <c r="G23" s="1376">
        <v>48426</v>
      </c>
      <c r="H23" s="1376">
        <v>42225</v>
      </c>
      <c r="I23" s="1376">
        <v>36211</v>
      </c>
      <c r="J23" s="1376">
        <v>27060</v>
      </c>
      <c r="K23" s="1376">
        <v>19289</v>
      </c>
      <c r="L23" s="1376">
        <v>14598</v>
      </c>
      <c r="M23" s="1376">
        <v>9917</v>
      </c>
      <c r="N23" s="1377">
        <v>3755</v>
      </c>
      <c r="O23" s="15"/>
    </row>
    <row r="24" spans="1:15">
      <c r="A24" s="1811"/>
      <c r="B24" s="1818"/>
      <c r="C24" s="410" t="s">
        <v>738</v>
      </c>
      <c r="D24" s="1368">
        <v>263332</v>
      </c>
      <c r="E24" s="1368">
        <v>33164</v>
      </c>
      <c r="F24" s="1368">
        <v>36516</v>
      </c>
      <c r="G24" s="1368">
        <v>35696</v>
      </c>
      <c r="H24" s="1368">
        <v>37358</v>
      </c>
      <c r="I24" s="1368">
        <v>35237</v>
      </c>
      <c r="J24" s="1368">
        <v>28663</v>
      </c>
      <c r="K24" s="1368">
        <v>23947</v>
      </c>
      <c r="L24" s="1368">
        <v>18083</v>
      </c>
      <c r="M24" s="1368">
        <v>9646</v>
      </c>
      <c r="N24" s="1369">
        <v>4933</v>
      </c>
      <c r="O24" s="15"/>
    </row>
    <row r="25" spans="1:15">
      <c r="A25" s="1811"/>
      <c r="B25" s="1818"/>
      <c r="C25" s="410" t="s">
        <v>739</v>
      </c>
      <c r="D25" s="1368">
        <v>134213</v>
      </c>
      <c r="E25" s="1368">
        <v>6905</v>
      </c>
      <c r="F25" s="1368">
        <v>12384</v>
      </c>
      <c r="G25" s="1368">
        <v>15149</v>
      </c>
      <c r="H25" s="1368">
        <v>16664</v>
      </c>
      <c r="I25" s="1368">
        <v>17792</v>
      </c>
      <c r="J25" s="1368">
        <v>16294</v>
      </c>
      <c r="K25" s="1368">
        <v>14828</v>
      </c>
      <c r="L25" s="1368">
        <v>14177</v>
      </c>
      <c r="M25" s="1368">
        <v>12093</v>
      </c>
      <c r="N25" s="1369">
        <v>7862</v>
      </c>
      <c r="O25" s="15"/>
    </row>
    <row r="26" spans="1:15">
      <c r="A26" s="1811"/>
      <c r="B26" s="1818"/>
      <c r="C26" s="410" t="s">
        <v>740</v>
      </c>
      <c r="D26" s="1368">
        <v>91634</v>
      </c>
      <c r="E26" s="1368">
        <v>4640</v>
      </c>
      <c r="F26" s="1368">
        <v>11210</v>
      </c>
      <c r="G26" s="1368">
        <v>15062</v>
      </c>
      <c r="H26" s="1368">
        <v>14683</v>
      </c>
      <c r="I26" s="1368">
        <v>12457</v>
      </c>
      <c r="J26" s="1368">
        <v>10568</v>
      </c>
      <c r="K26" s="1368">
        <v>8168</v>
      </c>
      <c r="L26" s="1368">
        <v>7197</v>
      </c>
      <c r="M26" s="1368">
        <v>5465</v>
      </c>
      <c r="N26" s="1369">
        <v>2165</v>
      </c>
      <c r="O26" s="15"/>
    </row>
    <row r="27" spans="1:15">
      <c r="A27" s="1811"/>
      <c r="B27" s="1818"/>
      <c r="C27" s="410" t="s">
        <v>741</v>
      </c>
      <c r="D27" s="1368">
        <v>689501</v>
      </c>
      <c r="E27" s="1368">
        <v>73397</v>
      </c>
      <c r="F27" s="1368">
        <v>116598</v>
      </c>
      <c r="G27" s="1368">
        <v>119974</v>
      </c>
      <c r="H27" s="1368">
        <v>109038</v>
      </c>
      <c r="I27" s="1368">
        <v>94152</v>
      </c>
      <c r="J27" s="1368">
        <v>66347</v>
      </c>
      <c r="K27" s="1368">
        <v>45150</v>
      </c>
      <c r="L27" s="1368">
        <v>32260</v>
      </c>
      <c r="M27" s="1368">
        <v>22345</v>
      </c>
      <c r="N27" s="1369">
        <v>9903</v>
      </c>
      <c r="O27" s="15"/>
    </row>
    <row r="28" spans="1:15">
      <c r="A28" s="1811"/>
      <c r="B28" s="1818"/>
      <c r="C28" s="410" t="s">
        <v>742</v>
      </c>
      <c r="D28" s="1368">
        <v>141125</v>
      </c>
      <c r="E28" s="1368">
        <v>10716</v>
      </c>
      <c r="F28" s="1368">
        <v>23275</v>
      </c>
      <c r="G28" s="1368">
        <v>26713</v>
      </c>
      <c r="H28" s="1368">
        <v>24213</v>
      </c>
      <c r="I28" s="1368">
        <v>19087</v>
      </c>
      <c r="J28" s="1368">
        <v>14134</v>
      </c>
      <c r="K28" s="1368">
        <v>9999</v>
      </c>
      <c r="L28" s="1368">
        <v>7294</v>
      </c>
      <c r="M28" s="1368">
        <v>4385</v>
      </c>
      <c r="N28" s="1369">
        <v>1259</v>
      </c>
      <c r="O28" s="15"/>
    </row>
    <row r="29" spans="1:15">
      <c r="A29" s="1811"/>
      <c r="B29" s="1818"/>
      <c r="C29" s="410" t="s">
        <v>1099</v>
      </c>
      <c r="D29" s="1368">
        <v>395067</v>
      </c>
      <c r="E29" s="1368">
        <v>52355</v>
      </c>
      <c r="F29" s="1368">
        <v>66276</v>
      </c>
      <c r="G29" s="1368">
        <v>67106</v>
      </c>
      <c r="H29" s="1368">
        <v>61518</v>
      </c>
      <c r="I29" s="1368">
        <v>51913</v>
      </c>
      <c r="J29" s="1368">
        <v>37756</v>
      </c>
      <c r="K29" s="1368">
        <v>26390</v>
      </c>
      <c r="L29" s="1368">
        <v>17520</v>
      </c>
      <c r="M29" s="1368">
        <v>9902</v>
      </c>
      <c r="N29" s="1369">
        <v>4243</v>
      </c>
      <c r="O29" s="15"/>
    </row>
    <row r="30" spans="1:15">
      <c r="A30" s="1811"/>
      <c r="B30" s="1818"/>
      <c r="C30" s="410" t="s">
        <v>743</v>
      </c>
      <c r="D30" s="1368">
        <v>54463</v>
      </c>
      <c r="E30" s="1368">
        <v>3330</v>
      </c>
      <c r="F30" s="1368">
        <v>6319</v>
      </c>
      <c r="G30" s="1368">
        <v>7984</v>
      </c>
      <c r="H30" s="1368">
        <v>8334</v>
      </c>
      <c r="I30" s="1368">
        <v>8103</v>
      </c>
      <c r="J30" s="1368">
        <v>6760</v>
      </c>
      <c r="K30" s="1368">
        <v>5460</v>
      </c>
      <c r="L30" s="1368">
        <v>4335</v>
      </c>
      <c r="M30" s="1368">
        <v>2953</v>
      </c>
      <c r="N30" s="1369">
        <v>865</v>
      </c>
      <c r="O30" s="15"/>
    </row>
    <row r="31" spans="1:15">
      <c r="A31" s="1811"/>
      <c r="B31" s="1818"/>
      <c r="C31" s="410" t="s">
        <v>1100</v>
      </c>
      <c r="D31" s="1368">
        <v>50763</v>
      </c>
      <c r="E31" s="1368">
        <v>2809</v>
      </c>
      <c r="F31" s="1368">
        <v>5712</v>
      </c>
      <c r="G31" s="1368">
        <v>7010</v>
      </c>
      <c r="H31" s="1368">
        <v>7030</v>
      </c>
      <c r="I31" s="1368">
        <v>6951</v>
      </c>
      <c r="J31" s="1368">
        <v>5951</v>
      </c>
      <c r="K31" s="1368">
        <v>4978</v>
      </c>
      <c r="L31" s="1368">
        <v>4327</v>
      </c>
      <c r="M31" s="1368">
        <v>3333</v>
      </c>
      <c r="N31" s="1369">
        <v>2619</v>
      </c>
      <c r="O31" s="15"/>
    </row>
    <row r="32" spans="1:15">
      <c r="A32" s="1811"/>
      <c r="B32" s="1818"/>
      <c r="C32" s="410" t="s">
        <v>744</v>
      </c>
      <c r="D32" s="1368">
        <v>875023</v>
      </c>
      <c r="E32" s="1368">
        <v>66300</v>
      </c>
      <c r="F32" s="1368">
        <v>116431</v>
      </c>
      <c r="G32" s="1368">
        <v>138854</v>
      </c>
      <c r="H32" s="1368">
        <v>146298</v>
      </c>
      <c r="I32" s="1368">
        <v>128953</v>
      </c>
      <c r="J32" s="1368">
        <v>96905</v>
      </c>
      <c r="K32" s="1368">
        <v>72165</v>
      </c>
      <c r="L32" s="1368">
        <v>56190</v>
      </c>
      <c r="M32" s="1368">
        <v>39167</v>
      </c>
      <c r="N32" s="1369">
        <v>13549</v>
      </c>
      <c r="O32" s="15"/>
    </row>
    <row r="33" spans="1:15">
      <c r="A33" s="1811"/>
      <c r="B33" s="1818"/>
      <c r="C33" s="410" t="s">
        <v>745</v>
      </c>
      <c r="D33" s="1368">
        <v>74028</v>
      </c>
      <c r="E33" s="1368">
        <v>3229</v>
      </c>
      <c r="F33" s="1368">
        <v>8471</v>
      </c>
      <c r="G33" s="1368">
        <v>13103</v>
      </c>
      <c r="H33" s="1368">
        <v>15219</v>
      </c>
      <c r="I33" s="1368">
        <v>13607</v>
      </c>
      <c r="J33" s="1368">
        <v>9224</v>
      </c>
      <c r="K33" s="1368">
        <v>5650</v>
      </c>
      <c r="L33" s="1368">
        <v>3266</v>
      </c>
      <c r="M33" s="1368">
        <v>1683</v>
      </c>
      <c r="N33" s="1369">
        <v>534</v>
      </c>
      <c r="O33" s="15"/>
    </row>
    <row r="34" spans="1:15">
      <c r="A34" s="1811"/>
      <c r="B34" s="1818"/>
      <c r="C34" s="410" t="s">
        <v>746</v>
      </c>
      <c r="D34" s="1368">
        <v>34287</v>
      </c>
      <c r="E34" s="1368">
        <v>2132</v>
      </c>
      <c r="F34" s="1368">
        <v>3605</v>
      </c>
      <c r="G34" s="1368">
        <v>4105</v>
      </c>
      <c r="H34" s="1368">
        <v>4412</v>
      </c>
      <c r="I34" s="1368">
        <v>4443</v>
      </c>
      <c r="J34" s="1368">
        <v>4106</v>
      </c>
      <c r="K34" s="1368">
        <v>3709</v>
      </c>
      <c r="L34" s="1368">
        <v>3269</v>
      </c>
      <c r="M34" s="1368">
        <v>2693</v>
      </c>
      <c r="N34" s="1369">
        <v>1796</v>
      </c>
      <c r="O34" s="15"/>
    </row>
    <row r="35" spans="1:15">
      <c r="A35" s="1811"/>
      <c r="B35" s="1818"/>
      <c r="C35" s="410" t="s">
        <v>747</v>
      </c>
      <c r="D35" s="1368">
        <v>135766</v>
      </c>
      <c r="E35" s="1368">
        <v>30163</v>
      </c>
      <c r="F35" s="1368">
        <v>26299</v>
      </c>
      <c r="G35" s="1368">
        <v>20564</v>
      </c>
      <c r="H35" s="1368">
        <v>16503</v>
      </c>
      <c r="I35" s="1368">
        <v>13790</v>
      </c>
      <c r="J35" s="1368">
        <v>10186</v>
      </c>
      <c r="K35" s="1368">
        <v>7559</v>
      </c>
      <c r="L35" s="1368">
        <v>5271</v>
      </c>
      <c r="M35" s="1368">
        <v>3740</v>
      </c>
      <c r="N35" s="1369">
        <v>1629</v>
      </c>
      <c r="O35" s="15"/>
    </row>
    <row r="36" spans="1:15">
      <c r="A36" s="1811"/>
      <c r="B36" s="1818"/>
      <c r="C36" s="410" t="s">
        <v>748</v>
      </c>
      <c r="D36" s="1368">
        <v>77448</v>
      </c>
      <c r="E36" s="1368">
        <v>4204</v>
      </c>
      <c r="F36" s="1368">
        <v>11032</v>
      </c>
      <c r="G36" s="1368">
        <v>13390</v>
      </c>
      <c r="H36" s="1368">
        <v>12877</v>
      </c>
      <c r="I36" s="1368">
        <v>10880</v>
      </c>
      <c r="J36" s="1368">
        <v>8299</v>
      </c>
      <c r="K36" s="1368">
        <v>6656</v>
      </c>
      <c r="L36" s="1368">
        <v>4807</v>
      </c>
      <c r="M36" s="1368">
        <v>3598</v>
      </c>
      <c r="N36" s="1369">
        <v>1670</v>
      </c>
      <c r="O36" s="15"/>
    </row>
    <row r="37" spans="1:15">
      <c r="A37" s="1811"/>
      <c r="B37" s="1818"/>
      <c r="C37" s="410" t="s">
        <v>749</v>
      </c>
      <c r="D37" s="1368">
        <v>49754</v>
      </c>
      <c r="E37" s="1368">
        <v>5764</v>
      </c>
      <c r="F37" s="1368">
        <v>7652</v>
      </c>
      <c r="G37" s="1368">
        <v>7817</v>
      </c>
      <c r="H37" s="1368">
        <v>7786</v>
      </c>
      <c r="I37" s="1368">
        <v>6668</v>
      </c>
      <c r="J37" s="1368">
        <v>4635</v>
      </c>
      <c r="K37" s="1368">
        <v>3500</v>
      </c>
      <c r="L37" s="1368">
        <v>2755</v>
      </c>
      <c r="M37" s="1368">
        <v>2058</v>
      </c>
      <c r="N37" s="1369">
        <v>1090</v>
      </c>
      <c r="O37" s="15"/>
    </row>
    <row r="38" spans="1:15">
      <c r="A38" s="1811"/>
      <c r="B38" s="1818"/>
      <c r="C38" s="410" t="s">
        <v>750</v>
      </c>
      <c r="D38" s="1368">
        <v>88361</v>
      </c>
      <c r="E38" s="1368">
        <v>11496</v>
      </c>
      <c r="F38" s="1368">
        <v>17247</v>
      </c>
      <c r="G38" s="1368">
        <v>15639</v>
      </c>
      <c r="H38" s="1368">
        <v>13037</v>
      </c>
      <c r="I38" s="1368">
        <v>10555</v>
      </c>
      <c r="J38" s="1368">
        <v>7398</v>
      </c>
      <c r="K38" s="1368">
        <v>5107</v>
      </c>
      <c r="L38" s="1368">
        <v>3818</v>
      </c>
      <c r="M38" s="1368">
        <v>2613</v>
      </c>
      <c r="N38" s="1369">
        <v>1417</v>
      </c>
      <c r="O38" s="15"/>
    </row>
    <row r="39" spans="1:15" ht="13.8" thickBot="1">
      <c r="A39" s="1812"/>
      <c r="B39" s="1819"/>
      <c r="C39" s="425" t="s">
        <v>751</v>
      </c>
      <c r="D39" s="1374">
        <v>359625</v>
      </c>
      <c r="E39" s="1374">
        <v>16873</v>
      </c>
      <c r="F39" s="1374">
        <v>39850</v>
      </c>
      <c r="G39" s="1374">
        <v>52900</v>
      </c>
      <c r="H39" s="1374">
        <v>58913</v>
      </c>
      <c r="I39" s="1374">
        <v>57179</v>
      </c>
      <c r="J39" s="1374">
        <v>47809</v>
      </c>
      <c r="K39" s="1374">
        <v>38272</v>
      </c>
      <c r="L39" s="1374">
        <v>26476</v>
      </c>
      <c r="M39" s="1374">
        <v>14587</v>
      </c>
      <c r="N39" s="1375">
        <v>6670</v>
      </c>
      <c r="O39" s="15"/>
    </row>
    <row r="40" spans="1:15" ht="13.8" thickTop="1">
      <c r="A40" s="1798" t="s">
        <v>971</v>
      </c>
      <c r="B40" s="1799"/>
      <c r="C40" s="426" t="s">
        <v>752</v>
      </c>
      <c r="D40" s="1372">
        <v>8083</v>
      </c>
      <c r="E40" s="1372">
        <v>7</v>
      </c>
      <c r="F40" s="1372">
        <v>141</v>
      </c>
      <c r="G40" s="1372">
        <v>674</v>
      </c>
      <c r="H40" s="1372">
        <v>1137</v>
      </c>
      <c r="I40" s="1372">
        <v>1401</v>
      </c>
      <c r="J40" s="1372">
        <v>1280</v>
      </c>
      <c r="K40" s="1372">
        <v>1227</v>
      </c>
      <c r="L40" s="1372">
        <v>1117</v>
      </c>
      <c r="M40" s="1372">
        <v>559</v>
      </c>
      <c r="N40" s="1373">
        <v>485</v>
      </c>
      <c r="O40" s="15"/>
    </row>
    <row r="41" spans="1:15">
      <c r="A41" s="1800"/>
      <c r="B41" s="1801"/>
      <c r="C41" s="410" t="s">
        <v>753</v>
      </c>
      <c r="D41" s="1368">
        <v>717</v>
      </c>
      <c r="E41" s="1378">
        <v>0</v>
      </c>
      <c r="F41" s="1368">
        <v>12</v>
      </c>
      <c r="G41" s="1368">
        <v>87</v>
      </c>
      <c r="H41" s="1368">
        <v>118</v>
      </c>
      <c r="I41" s="1368">
        <v>102</v>
      </c>
      <c r="J41" s="1368">
        <v>76</v>
      </c>
      <c r="K41" s="1368">
        <v>70</v>
      </c>
      <c r="L41" s="1368">
        <v>92</v>
      </c>
      <c r="M41" s="1368">
        <v>111</v>
      </c>
      <c r="N41" s="1369">
        <v>48</v>
      </c>
      <c r="O41" s="15"/>
    </row>
    <row r="42" spans="1:15">
      <c r="A42" s="1800"/>
      <c r="B42" s="1801"/>
      <c r="C42" s="410" t="s">
        <v>754</v>
      </c>
      <c r="D42" s="1368">
        <v>98832</v>
      </c>
      <c r="E42" s="1368">
        <v>2322</v>
      </c>
      <c r="F42" s="1368">
        <v>8738</v>
      </c>
      <c r="G42" s="1368">
        <v>12543</v>
      </c>
      <c r="H42" s="1368">
        <v>14408</v>
      </c>
      <c r="I42" s="1368">
        <v>15899</v>
      </c>
      <c r="J42" s="1368">
        <v>14070</v>
      </c>
      <c r="K42" s="1368">
        <v>13317</v>
      </c>
      <c r="L42" s="1368">
        <v>11328</v>
      </c>
      <c r="M42" s="1368">
        <v>4455</v>
      </c>
      <c r="N42" s="1369">
        <v>1660</v>
      </c>
      <c r="O42" s="15"/>
    </row>
    <row r="43" spans="1:15">
      <c r="A43" s="1800"/>
      <c r="B43" s="1801"/>
      <c r="C43" s="410" t="s">
        <v>755</v>
      </c>
      <c r="D43" s="1368">
        <v>14495</v>
      </c>
      <c r="E43" s="1368">
        <v>17</v>
      </c>
      <c r="F43" s="1368">
        <v>161</v>
      </c>
      <c r="G43" s="1368">
        <v>667</v>
      </c>
      <c r="H43" s="1368">
        <v>1872</v>
      </c>
      <c r="I43" s="1368">
        <v>2470</v>
      </c>
      <c r="J43" s="1368">
        <v>1934</v>
      </c>
      <c r="K43" s="1368">
        <v>1878</v>
      </c>
      <c r="L43" s="1368">
        <v>2150</v>
      </c>
      <c r="M43" s="1368">
        <v>2073</v>
      </c>
      <c r="N43" s="1369">
        <v>1248</v>
      </c>
      <c r="O43" s="15"/>
    </row>
    <row r="44" spans="1:15">
      <c r="A44" s="1800"/>
      <c r="B44" s="1801"/>
      <c r="C44" s="410" t="s">
        <v>756</v>
      </c>
      <c r="D44" s="1368">
        <v>52477</v>
      </c>
      <c r="E44" s="1368">
        <v>1167</v>
      </c>
      <c r="F44" s="1368">
        <v>3547</v>
      </c>
      <c r="G44" s="1368">
        <v>5804</v>
      </c>
      <c r="H44" s="1368">
        <v>7179</v>
      </c>
      <c r="I44" s="1368">
        <v>8020</v>
      </c>
      <c r="J44" s="1368">
        <v>6639</v>
      </c>
      <c r="K44" s="1368">
        <v>6105</v>
      </c>
      <c r="L44" s="1368">
        <v>5904</v>
      </c>
      <c r="M44" s="1368">
        <v>4857</v>
      </c>
      <c r="N44" s="1369">
        <v>3199</v>
      </c>
      <c r="O44" s="15"/>
    </row>
    <row r="45" spans="1:15">
      <c r="A45" s="1800"/>
      <c r="B45" s="1801"/>
      <c r="C45" s="410" t="s">
        <v>757</v>
      </c>
      <c r="D45" s="1368">
        <v>33657</v>
      </c>
      <c r="E45" s="1368">
        <v>1282</v>
      </c>
      <c r="F45" s="1368">
        <v>3498</v>
      </c>
      <c r="G45" s="1368">
        <v>5181</v>
      </c>
      <c r="H45" s="1368">
        <v>5450</v>
      </c>
      <c r="I45" s="1368">
        <v>5052</v>
      </c>
      <c r="J45" s="1368">
        <v>4022</v>
      </c>
      <c r="K45" s="1368">
        <v>4230</v>
      </c>
      <c r="L45" s="1368">
        <v>3116</v>
      </c>
      <c r="M45" s="1368">
        <v>1488</v>
      </c>
      <c r="N45" s="1369">
        <v>333</v>
      </c>
      <c r="O45" s="15"/>
    </row>
    <row r="46" spans="1:15" ht="13.8" thickBot="1">
      <c r="A46" s="1802"/>
      <c r="B46" s="1803"/>
      <c r="C46" s="425" t="s">
        <v>889</v>
      </c>
      <c r="D46" s="1374">
        <v>1884</v>
      </c>
      <c r="E46" s="1374">
        <v>16</v>
      </c>
      <c r="F46" s="1374">
        <v>352</v>
      </c>
      <c r="G46" s="1374">
        <v>445</v>
      </c>
      <c r="H46" s="1374">
        <v>382</v>
      </c>
      <c r="I46" s="1374">
        <v>337</v>
      </c>
      <c r="J46" s="1374">
        <v>189</v>
      </c>
      <c r="K46" s="1374">
        <v>73</v>
      </c>
      <c r="L46" s="1374">
        <v>50</v>
      </c>
      <c r="M46" s="1374">
        <v>33</v>
      </c>
      <c r="N46" s="1375">
        <v>7</v>
      </c>
      <c r="O46" s="15"/>
    </row>
    <row r="47" spans="1:15" ht="14.4" thickTop="1" thickBot="1">
      <c r="A47" s="1804" t="s">
        <v>764</v>
      </c>
      <c r="B47" s="1805"/>
      <c r="C47" s="1806"/>
      <c r="D47" s="1379">
        <v>59795</v>
      </c>
      <c r="E47" s="1380">
        <v>4548</v>
      </c>
      <c r="F47" s="1380">
        <v>10985</v>
      </c>
      <c r="G47" s="1380">
        <v>12149</v>
      </c>
      <c r="H47" s="1380">
        <v>13169</v>
      </c>
      <c r="I47" s="1380">
        <v>10045</v>
      </c>
      <c r="J47" s="1380">
        <v>5487</v>
      </c>
      <c r="K47" s="1380">
        <v>2369</v>
      </c>
      <c r="L47" s="1380">
        <v>663</v>
      </c>
      <c r="M47" s="1380">
        <v>180</v>
      </c>
      <c r="N47" s="1381">
        <v>147</v>
      </c>
      <c r="O47" s="15"/>
    </row>
    <row r="48" spans="1:15" ht="13.8" thickTop="1">
      <c r="O48" s="15"/>
    </row>
    <row r="49" spans="1:15">
      <c r="A49" s="146" t="s">
        <v>1174</v>
      </c>
      <c r="O49" s="15"/>
    </row>
    <row r="50" spans="1:15">
      <c r="A50" s="17" t="s">
        <v>758</v>
      </c>
      <c r="O50" s="15"/>
    </row>
    <row r="51" spans="1:15">
      <c r="A51" s="17" t="s">
        <v>759</v>
      </c>
      <c r="O51" s="15"/>
    </row>
    <row r="52" spans="1:15">
      <c r="A52" s="17"/>
      <c r="O52" s="15"/>
    </row>
    <row r="53" spans="1:15">
      <c r="A53" s="17" t="s">
        <v>760</v>
      </c>
      <c r="O53" s="15"/>
    </row>
    <row r="56" spans="1:15">
      <c r="O56" s="5"/>
    </row>
    <row r="57" spans="1:15">
      <c r="O57" s="5"/>
    </row>
    <row r="58" spans="1:15">
      <c r="O58" s="5"/>
    </row>
  </sheetData>
  <mergeCells count="10">
    <mergeCell ref="E4:N4"/>
    <mergeCell ref="D4:D5"/>
    <mergeCell ref="A4:C5"/>
    <mergeCell ref="A40:B46"/>
    <mergeCell ref="A47:C47"/>
    <mergeCell ref="A6:C6"/>
    <mergeCell ref="A7:A39"/>
    <mergeCell ref="B7:B10"/>
    <mergeCell ref="B11:B22"/>
    <mergeCell ref="B23:B39"/>
  </mergeCells>
  <phoneticPr fontId="124" type="noConversion"/>
  <hyperlinks>
    <hyperlink ref="O1" location="Indice!A1" display="volver al índice"/>
  </hyperlinks>
  <printOptions horizontalCentered="1"/>
  <pageMargins left="0.70866141732283472" right="0.70866141732283472" top="0.74803149606299213" bottom="0.74803149606299213" header="0.31496062992125984" footer="0.31496062992125984"/>
  <pageSetup paperSize="9" scale="69"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P53"/>
  <sheetViews>
    <sheetView showGridLines="0" topLeftCell="A4" workbookViewId="0">
      <selection activeCell="J52" sqref="J52"/>
    </sheetView>
  </sheetViews>
  <sheetFormatPr baseColWidth="10" defaultColWidth="11.44140625" defaultRowHeight="13.2"/>
  <cols>
    <col min="1" max="1" width="11.44140625" style="5"/>
    <col min="2" max="2" width="13.44140625" style="5" customWidth="1"/>
    <col min="3" max="3" width="35.44140625" style="5" customWidth="1"/>
    <col min="4" max="4" width="14.88671875" style="5" bestFit="1" customWidth="1"/>
    <col min="5" max="16384" width="11.44140625" style="5"/>
  </cols>
  <sheetData>
    <row r="1" spans="1:16" ht="26.25" customHeight="1" thickBot="1">
      <c r="A1" s="334" t="s">
        <v>164</v>
      </c>
      <c r="B1" s="331"/>
      <c r="C1" s="331"/>
      <c r="D1" s="331"/>
      <c r="E1" s="331"/>
      <c r="F1" s="331"/>
      <c r="G1" s="331"/>
      <c r="H1" s="331"/>
      <c r="I1" s="331"/>
      <c r="J1" s="331"/>
      <c r="K1" s="331"/>
      <c r="L1" s="331"/>
      <c r="M1" s="331"/>
      <c r="N1" s="331"/>
      <c r="O1" s="1254" t="s">
        <v>1013</v>
      </c>
    </row>
    <row r="2" spans="1:16" ht="13.5" customHeight="1">
      <c r="A2" s="335"/>
      <c r="B2" s="332"/>
      <c r="C2" s="332"/>
      <c r="D2" s="332"/>
      <c r="E2" s="332"/>
      <c r="F2" s="332"/>
      <c r="G2" s="332"/>
      <c r="H2" s="332"/>
      <c r="I2" s="332"/>
      <c r="J2" s="332"/>
      <c r="K2" s="332"/>
      <c r="L2" s="332"/>
      <c r="M2" s="332"/>
      <c r="N2" s="332"/>
      <c r="O2" s="15"/>
    </row>
    <row r="3" spans="1:16" ht="25.5" customHeight="1">
      <c r="A3" s="332"/>
      <c r="B3" s="332"/>
      <c r="C3" s="332"/>
      <c r="D3" s="358" t="s">
        <v>726</v>
      </c>
      <c r="E3" s="358" t="s">
        <v>727</v>
      </c>
      <c r="F3" s="358" t="s">
        <v>728</v>
      </c>
      <c r="G3" s="332"/>
      <c r="H3" s="332"/>
      <c r="I3" s="332"/>
      <c r="J3" s="332"/>
      <c r="K3" s="332"/>
      <c r="L3" s="332"/>
      <c r="M3" s="332"/>
      <c r="N3" s="332"/>
      <c r="O3" s="15"/>
    </row>
    <row r="4" spans="1:16" ht="13.5" customHeight="1" thickBot="1">
      <c r="A4" s="1797" t="s">
        <v>729</v>
      </c>
      <c r="B4" s="1797"/>
      <c r="C4" s="1716"/>
      <c r="D4" s="1724" t="s">
        <v>515</v>
      </c>
      <c r="E4" s="1795" t="s">
        <v>771</v>
      </c>
      <c r="F4" s="1796"/>
      <c r="G4" s="1796"/>
      <c r="H4" s="1796"/>
      <c r="I4" s="1796"/>
      <c r="J4" s="1796"/>
      <c r="K4" s="1796"/>
      <c r="L4" s="1796"/>
      <c r="M4" s="1796"/>
      <c r="N4" s="1796"/>
      <c r="O4" s="15"/>
    </row>
    <row r="5" spans="1:16" ht="19.5" customHeight="1" thickBot="1">
      <c r="A5" s="1709"/>
      <c r="B5" s="1709"/>
      <c r="C5" s="1717"/>
      <c r="D5" s="1725"/>
      <c r="E5" s="368" t="s">
        <v>765</v>
      </c>
      <c r="F5" s="369" t="s">
        <v>1164</v>
      </c>
      <c r="G5" s="369" t="s">
        <v>1165</v>
      </c>
      <c r="H5" s="369" t="s">
        <v>1166</v>
      </c>
      <c r="I5" s="369" t="s">
        <v>1167</v>
      </c>
      <c r="J5" s="369" t="s">
        <v>1168</v>
      </c>
      <c r="K5" s="369" t="s">
        <v>1169</v>
      </c>
      <c r="L5" s="369" t="s">
        <v>1170</v>
      </c>
      <c r="M5" s="369" t="s">
        <v>1171</v>
      </c>
      <c r="N5" s="367" t="s">
        <v>1172</v>
      </c>
      <c r="O5" s="15"/>
    </row>
    <row r="6" spans="1:16" ht="21" customHeight="1" thickBot="1">
      <c r="A6" s="1825" t="s">
        <v>291</v>
      </c>
      <c r="B6" s="1826"/>
      <c r="C6" s="1827"/>
      <c r="D6" s="1585">
        <v>2441433</v>
      </c>
      <c r="E6" s="1585">
        <v>177746</v>
      </c>
      <c r="F6" s="1585">
        <v>337569</v>
      </c>
      <c r="G6" s="1585">
        <v>388531</v>
      </c>
      <c r="H6" s="1585">
        <v>382998</v>
      </c>
      <c r="I6" s="1585">
        <v>360020</v>
      </c>
      <c r="J6" s="1585">
        <v>280331</v>
      </c>
      <c r="K6" s="1585">
        <v>216865</v>
      </c>
      <c r="L6" s="1585">
        <v>173817</v>
      </c>
      <c r="M6" s="1585">
        <v>74992</v>
      </c>
      <c r="N6" s="1131">
        <v>35268</v>
      </c>
      <c r="O6" s="10"/>
    </row>
    <row r="7" spans="1:16" ht="12.75" customHeight="1">
      <c r="A7" s="1811" t="s">
        <v>763</v>
      </c>
      <c r="B7" s="1828" t="s">
        <v>761</v>
      </c>
      <c r="C7" s="426" t="s">
        <v>730</v>
      </c>
      <c r="D7" s="1586">
        <v>25580</v>
      </c>
      <c r="E7" s="1139">
        <v>301</v>
      </c>
      <c r="F7" s="1139">
        <v>2660</v>
      </c>
      <c r="G7" s="1139">
        <v>3978</v>
      </c>
      <c r="H7" s="1139">
        <v>4538</v>
      </c>
      <c r="I7" s="1139">
        <v>4495</v>
      </c>
      <c r="J7" s="1139">
        <v>3047</v>
      </c>
      <c r="K7" s="1139">
        <v>2407</v>
      </c>
      <c r="L7" s="1139">
        <v>2223</v>
      </c>
      <c r="M7" s="1139">
        <v>1330</v>
      </c>
      <c r="N7" s="1587">
        <v>530</v>
      </c>
      <c r="O7" s="15"/>
    </row>
    <row r="8" spans="1:16">
      <c r="A8" s="1811"/>
      <c r="B8" s="1814"/>
      <c r="C8" s="410" t="s">
        <v>731</v>
      </c>
      <c r="D8" s="1137">
        <v>51369</v>
      </c>
      <c r="E8" s="1137">
        <v>711</v>
      </c>
      <c r="F8" s="1137">
        <v>3105</v>
      </c>
      <c r="G8" s="1137">
        <v>5954</v>
      </c>
      <c r="H8" s="1137">
        <v>8229</v>
      </c>
      <c r="I8" s="1137">
        <v>8714</v>
      </c>
      <c r="J8" s="1137">
        <v>7624</v>
      </c>
      <c r="K8" s="1137">
        <v>6392</v>
      </c>
      <c r="L8" s="1137">
        <v>6029</v>
      </c>
      <c r="M8" s="1137">
        <v>3397</v>
      </c>
      <c r="N8" s="1134">
        <v>1110</v>
      </c>
      <c r="O8" s="15"/>
    </row>
    <row r="9" spans="1:16">
      <c r="A9" s="1811"/>
      <c r="B9" s="1814"/>
      <c r="C9" s="410" t="s">
        <v>732</v>
      </c>
      <c r="D9" s="1137">
        <v>28606</v>
      </c>
      <c r="E9" s="1137">
        <v>1061</v>
      </c>
      <c r="F9" s="1137">
        <v>3588</v>
      </c>
      <c r="G9" s="1137">
        <v>5101</v>
      </c>
      <c r="H9" s="1137">
        <v>4951</v>
      </c>
      <c r="I9" s="1137">
        <v>4994</v>
      </c>
      <c r="J9" s="1137">
        <v>3549</v>
      </c>
      <c r="K9" s="1137">
        <v>2195</v>
      </c>
      <c r="L9" s="1137">
        <v>2087</v>
      </c>
      <c r="M9" s="1137">
        <v>873</v>
      </c>
      <c r="N9" s="1134">
        <v>140</v>
      </c>
      <c r="O9" s="15"/>
    </row>
    <row r="10" spans="1:16" ht="13.8" thickBot="1">
      <c r="A10" s="1811"/>
      <c r="B10" s="1815"/>
      <c r="C10" s="425" t="s">
        <v>733</v>
      </c>
      <c r="D10" s="1138">
        <v>58972</v>
      </c>
      <c r="E10" s="1138">
        <v>1458</v>
      </c>
      <c r="F10" s="1138">
        <v>4700</v>
      </c>
      <c r="G10" s="1138">
        <v>7774</v>
      </c>
      <c r="H10" s="1138">
        <v>8967</v>
      </c>
      <c r="I10" s="1138">
        <v>8914</v>
      </c>
      <c r="J10" s="1138">
        <v>7704</v>
      </c>
      <c r="K10" s="1138">
        <v>6779</v>
      </c>
      <c r="L10" s="1138">
        <v>6438</v>
      </c>
      <c r="M10" s="1138">
        <v>4028</v>
      </c>
      <c r="N10" s="1135">
        <v>1869</v>
      </c>
      <c r="O10" s="15"/>
      <c r="P10" s="59"/>
    </row>
    <row r="11" spans="1:16" ht="13.5" customHeight="1" thickTop="1">
      <c r="A11" s="1811"/>
      <c r="B11" s="1828" t="s">
        <v>762</v>
      </c>
      <c r="C11" s="426" t="s">
        <v>734</v>
      </c>
      <c r="D11" s="1586">
        <v>56316</v>
      </c>
      <c r="E11" s="1586">
        <v>952</v>
      </c>
      <c r="F11" s="1586">
        <v>4379</v>
      </c>
      <c r="G11" s="1586">
        <v>6937</v>
      </c>
      <c r="H11" s="1586">
        <v>8266</v>
      </c>
      <c r="I11" s="1586">
        <v>8358</v>
      </c>
      <c r="J11" s="1586">
        <v>6993</v>
      </c>
      <c r="K11" s="1586">
        <v>6966</v>
      </c>
      <c r="L11" s="1586">
        <v>6745</v>
      </c>
      <c r="M11" s="1586">
        <v>4630</v>
      </c>
      <c r="N11" s="1133">
        <v>1770</v>
      </c>
      <c r="O11" s="15"/>
    </row>
    <row r="12" spans="1:16">
      <c r="A12" s="1811"/>
      <c r="B12" s="1814"/>
      <c r="C12" s="410" t="s">
        <v>1051</v>
      </c>
      <c r="D12" s="1137">
        <v>15915</v>
      </c>
      <c r="E12" s="1137">
        <v>252</v>
      </c>
      <c r="F12" s="1137">
        <v>1066</v>
      </c>
      <c r="G12" s="1137">
        <v>1974</v>
      </c>
      <c r="H12" s="1137">
        <v>2617</v>
      </c>
      <c r="I12" s="1137">
        <v>2797</v>
      </c>
      <c r="J12" s="1137">
        <v>2187</v>
      </c>
      <c r="K12" s="1137">
        <v>1970</v>
      </c>
      <c r="L12" s="1137">
        <v>1912</v>
      </c>
      <c r="M12" s="1137">
        <v>768</v>
      </c>
      <c r="N12" s="1134">
        <v>241</v>
      </c>
      <c r="O12" s="15"/>
    </row>
    <row r="13" spans="1:16">
      <c r="A13" s="1811"/>
      <c r="B13" s="1814"/>
      <c r="C13" s="410" t="s">
        <v>1058</v>
      </c>
      <c r="D13" s="1137">
        <v>25696</v>
      </c>
      <c r="E13" s="1137">
        <v>345</v>
      </c>
      <c r="F13" s="1137">
        <v>1383</v>
      </c>
      <c r="G13" s="1137">
        <v>2552</v>
      </c>
      <c r="H13" s="1137">
        <v>3965</v>
      </c>
      <c r="I13" s="1137">
        <v>4498</v>
      </c>
      <c r="J13" s="1137">
        <v>3553</v>
      </c>
      <c r="K13" s="1137">
        <v>3027</v>
      </c>
      <c r="L13" s="1137">
        <v>2972</v>
      </c>
      <c r="M13" s="1137">
        <v>2026</v>
      </c>
      <c r="N13" s="1134">
        <v>1185</v>
      </c>
      <c r="O13" s="15"/>
    </row>
    <row r="14" spans="1:16">
      <c r="A14" s="1811"/>
      <c r="B14" s="1814"/>
      <c r="C14" s="410" t="s">
        <v>1060</v>
      </c>
      <c r="D14" s="1137">
        <v>14937</v>
      </c>
      <c r="E14" s="1137">
        <v>152</v>
      </c>
      <c r="F14" s="1137">
        <v>602</v>
      </c>
      <c r="G14" s="1137">
        <v>1361</v>
      </c>
      <c r="H14" s="1137">
        <v>2158</v>
      </c>
      <c r="I14" s="1137">
        <v>2640</v>
      </c>
      <c r="J14" s="1137">
        <v>2129</v>
      </c>
      <c r="K14" s="1137">
        <v>2169</v>
      </c>
      <c r="L14" s="1137">
        <v>2061</v>
      </c>
      <c r="M14" s="1137">
        <v>965</v>
      </c>
      <c r="N14" s="1134">
        <v>591</v>
      </c>
      <c r="O14" s="15"/>
    </row>
    <row r="15" spans="1:16">
      <c r="A15" s="1811"/>
      <c r="B15" s="1814"/>
      <c r="C15" s="410" t="s">
        <v>1061</v>
      </c>
      <c r="D15" s="1137">
        <v>31578</v>
      </c>
      <c r="E15" s="1137">
        <v>468</v>
      </c>
      <c r="F15" s="1137">
        <v>1792</v>
      </c>
      <c r="G15" s="1137">
        <v>3707</v>
      </c>
      <c r="H15" s="1137">
        <v>4690</v>
      </c>
      <c r="I15" s="1137">
        <v>5242</v>
      </c>
      <c r="J15" s="1137">
        <v>4885</v>
      </c>
      <c r="K15" s="1137">
        <v>4421</v>
      </c>
      <c r="L15" s="1137">
        <v>3919</v>
      </c>
      <c r="M15" s="1137">
        <v>1809</v>
      </c>
      <c r="N15" s="1134">
        <v>402</v>
      </c>
      <c r="O15" s="15"/>
    </row>
    <row r="16" spans="1:16">
      <c r="A16" s="1811"/>
      <c r="B16" s="1814"/>
      <c r="C16" s="410" t="s">
        <v>1064</v>
      </c>
      <c r="D16" s="1137">
        <v>17974</v>
      </c>
      <c r="E16" s="1137">
        <v>280</v>
      </c>
      <c r="F16" s="1137">
        <v>1163</v>
      </c>
      <c r="G16" s="1137">
        <v>2255</v>
      </c>
      <c r="H16" s="1137">
        <v>3031</v>
      </c>
      <c r="I16" s="1137">
        <v>3063</v>
      </c>
      <c r="J16" s="1137">
        <v>2620</v>
      </c>
      <c r="K16" s="1137">
        <v>2380</v>
      </c>
      <c r="L16" s="1137">
        <v>2116</v>
      </c>
      <c r="M16" s="1137">
        <v>750</v>
      </c>
      <c r="N16" s="1134">
        <v>197</v>
      </c>
      <c r="O16" s="15"/>
    </row>
    <row r="17" spans="1:15">
      <c r="A17" s="1811"/>
      <c r="B17" s="1814"/>
      <c r="C17" s="410" t="s">
        <v>1065</v>
      </c>
      <c r="D17" s="1137">
        <v>23075</v>
      </c>
      <c r="E17" s="1137">
        <v>233</v>
      </c>
      <c r="F17" s="1137">
        <v>1128</v>
      </c>
      <c r="G17" s="1137">
        <v>2528</v>
      </c>
      <c r="H17" s="1137">
        <v>3585</v>
      </c>
      <c r="I17" s="1137">
        <v>4015</v>
      </c>
      <c r="J17" s="1137">
        <v>3372</v>
      </c>
      <c r="K17" s="1137">
        <v>2952</v>
      </c>
      <c r="L17" s="1137">
        <v>3114</v>
      </c>
      <c r="M17" s="1137">
        <v>1494</v>
      </c>
      <c r="N17" s="1134">
        <v>354</v>
      </c>
      <c r="O17" s="15"/>
    </row>
    <row r="18" spans="1:15">
      <c r="A18" s="1811"/>
      <c r="B18" s="1814"/>
      <c r="C18" s="410" t="s">
        <v>1066</v>
      </c>
      <c r="D18" s="1137">
        <v>10512</v>
      </c>
      <c r="E18" s="1137">
        <v>119</v>
      </c>
      <c r="F18" s="1137">
        <v>708</v>
      </c>
      <c r="G18" s="1137">
        <v>1272</v>
      </c>
      <c r="H18" s="1137">
        <v>1687</v>
      </c>
      <c r="I18" s="1137">
        <v>1608</v>
      </c>
      <c r="J18" s="1137">
        <v>1377</v>
      </c>
      <c r="K18" s="1137">
        <v>1387</v>
      </c>
      <c r="L18" s="1137">
        <v>1452</v>
      </c>
      <c r="M18" s="1137">
        <v>683</v>
      </c>
      <c r="N18" s="1134">
        <v>175</v>
      </c>
      <c r="O18" s="15"/>
    </row>
    <row r="19" spans="1:15">
      <c r="A19" s="1811"/>
      <c r="B19" s="1814"/>
      <c r="C19" s="410" t="s">
        <v>1067</v>
      </c>
      <c r="D19" s="1137">
        <v>14027</v>
      </c>
      <c r="E19" s="1137">
        <v>160</v>
      </c>
      <c r="F19" s="1137">
        <v>856</v>
      </c>
      <c r="G19" s="1137">
        <v>1576</v>
      </c>
      <c r="H19" s="1137">
        <v>2595</v>
      </c>
      <c r="I19" s="1137">
        <v>2454</v>
      </c>
      <c r="J19" s="1137">
        <v>1837</v>
      </c>
      <c r="K19" s="1137">
        <v>1656</v>
      </c>
      <c r="L19" s="1137">
        <v>1529</v>
      </c>
      <c r="M19" s="1137">
        <v>874</v>
      </c>
      <c r="N19" s="1134">
        <v>203</v>
      </c>
      <c r="O19" s="15"/>
    </row>
    <row r="20" spans="1:15">
      <c r="A20" s="1811"/>
      <c r="B20" s="1814"/>
      <c r="C20" s="410" t="s">
        <v>1070</v>
      </c>
      <c r="D20" s="1137">
        <v>16473</v>
      </c>
      <c r="E20" s="1137">
        <v>159</v>
      </c>
      <c r="F20" s="1137">
        <v>1073</v>
      </c>
      <c r="G20" s="1137">
        <v>2030</v>
      </c>
      <c r="H20" s="1137">
        <v>2822</v>
      </c>
      <c r="I20" s="1137">
        <v>2861</v>
      </c>
      <c r="J20" s="1137">
        <v>2223</v>
      </c>
      <c r="K20" s="1137">
        <v>1998</v>
      </c>
      <c r="L20" s="1137">
        <v>1894</v>
      </c>
      <c r="M20" s="1137">
        <v>1044</v>
      </c>
      <c r="N20" s="1134">
        <v>272</v>
      </c>
      <c r="O20" s="15"/>
    </row>
    <row r="21" spans="1:15">
      <c r="A21" s="1811"/>
      <c r="B21" s="1814"/>
      <c r="C21" s="410" t="s">
        <v>1072</v>
      </c>
      <c r="D21" s="1137">
        <v>35522</v>
      </c>
      <c r="E21" s="1137">
        <v>1293</v>
      </c>
      <c r="F21" s="1137">
        <v>2980</v>
      </c>
      <c r="G21" s="1137">
        <v>4345</v>
      </c>
      <c r="H21" s="1137">
        <v>5197</v>
      </c>
      <c r="I21" s="1137">
        <v>5516</v>
      </c>
      <c r="J21" s="1137">
        <v>4023</v>
      </c>
      <c r="K21" s="1137">
        <v>3893</v>
      </c>
      <c r="L21" s="1137">
        <v>3848</v>
      </c>
      <c r="M21" s="1137">
        <v>2805</v>
      </c>
      <c r="N21" s="1134">
        <v>1209</v>
      </c>
      <c r="O21" s="15"/>
    </row>
    <row r="22" spans="1:15" ht="13.8" thickBot="1">
      <c r="A22" s="1811"/>
      <c r="B22" s="1815"/>
      <c r="C22" s="425" t="s">
        <v>735</v>
      </c>
      <c r="D22" s="1138">
        <v>2556</v>
      </c>
      <c r="E22" s="1138">
        <v>84</v>
      </c>
      <c r="F22" s="1138">
        <v>313</v>
      </c>
      <c r="G22" s="1138">
        <v>463</v>
      </c>
      <c r="H22" s="1138">
        <v>435</v>
      </c>
      <c r="I22" s="1138">
        <v>409</v>
      </c>
      <c r="J22" s="1138">
        <v>320</v>
      </c>
      <c r="K22" s="1138">
        <v>216</v>
      </c>
      <c r="L22" s="1138">
        <v>172</v>
      </c>
      <c r="M22" s="1138">
        <v>78</v>
      </c>
      <c r="N22" s="1135">
        <v>49</v>
      </c>
      <c r="O22" s="15"/>
    </row>
    <row r="23" spans="1:15" ht="13.8" thickTop="1">
      <c r="A23" s="1811"/>
      <c r="B23" s="1818" t="s">
        <v>736</v>
      </c>
      <c r="C23" s="426" t="s">
        <v>737</v>
      </c>
      <c r="D23" s="1586">
        <v>169322</v>
      </c>
      <c r="E23" s="1586">
        <v>23314</v>
      </c>
      <c r="F23" s="1586">
        <v>34785</v>
      </c>
      <c r="G23" s="1586">
        <v>30945</v>
      </c>
      <c r="H23" s="1586">
        <v>25718</v>
      </c>
      <c r="I23" s="1586">
        <v>20706</v>
      </c>
      <c r="J23" s="1586">
        <v>14563</v>
      </c>
      <c r="K23" s="1586">
        <v>9290</v>
      </c>
      <c r="L23" s="1586">
        <v>6219</v>
      </c>
      <c r="M23" s="1586">
        <v>2149</v>
      </c>
      <c r="N23" s="1133">
        <v>931</v>
      </c>
      <c r="O23" s="15"/>
    </row>
    <row r="24" spans="1:15">
      <c r="A24" s="1811"/>
      <c r="B24" s="1818"/>
      <c r="C24" s="410" t="s">
        <v>738</v>
      </c>
      <c r="D24" s="1137">
        <v>32417</v>
      </c>
      <c r="E24" s="1137">
        <v>3579</v>
      </c>
      <c r="F24" s="1137">
        <v>4593</v>
      </c>
      <c r="G24" s="1137">
        <v>5011</v>
      </c>
      <c r="H24" s="1137">
        <v>5226</v>
      </c>
      <c r="I24" s="1137">
        <v>4804</v>
      </c>
      <c r="J24" s="1137">
        <v>3513</v>
      </c>
      <c r="K24" s="1137">
        <v>2486</v>
      </c>
      <c r="L24" s="1137">
        <v>1898</v>
      </c>
      <c r="M24" s="1137">
        <v>715</v>
      </c>
      <c r="N24" s="1134">
        <v>432</v>
      </c>
      <c r="O24" s="15"/>
    </row>
    <row r="25" spans="1:15">
      <c r="A25" s="1811"/>
      <c r="B25" s="1818"/>
      <c r="C25" s="410" t="s">
        <v>739</v>
      </c>
      <c r="D25" s="1137">
        <v>114388</v>
      </c>
      <c r="E25" s="1137">
        <v>5969</v>
      </c>
      <c r="F25" s="1137">
        <v>12701</v>
      </c>
      <c r="G25" s="1137">
        <v>15365</v>
      </c>
      <c r="H25" s="1137">
        <v>16088</v>
      </c>
      <c r="I25" s="1137">
        <v>16174</v>
      </c>
      <c r="J25" s="1137">
        <v>14415</v>
      </c>
      <c r="K25" s="1137">
        <v>12271</v>
      </c>
      <c r="L25" s="1137">
        <v>11050</v>
      </c>
      <c r="M25" s="1137">
        <v>5825</v>
      </c>
      <c r="N25" s="1134">
        <v>3764</v>
      </c>
      <c r="O25" s="15"/>
    </row>
    <row r="26" spans="1:15">
      <c r="A26" s="1811"/>
      <c r="B26" s="1818"/>
      <c r="C26" s="410" t="s">
        <v>740</v>
      </c>
      <c r="D26" s="1137">
        <v>97956</v>
      </c>
      <c r="E26" s="1137">
        <v>4653</v>
      </c>
      <c r="F26" s="1137">
        <v>13261</v>
      </c>
      <c r="G26" s="1137">
        <v>18873</v>
      </c>
      <c r="H26" s="1137">
        <v>17552</v>
      </c>
      <c r="I26" s="1137">
        <v>15544</v>
      </c>
      <c r="J26" s="1137">
        <v>11001</v>
      </c>
      <c r="K26" s="1137">
        <v>7318</v>
      </c>
      <c r="L26" s="1137">
        <v>5865</v>
      </c>
      <c r="M26" s="1137">
        <v>2724</v>
      </c>
      <c r="N26" s="1134">
        <v>944</v>
      </c>
      <c r="O26" s="15"/>
    </row>
    <row r="27" spans="1:15">
      <c r="A27" s="1811"/>
      <c r="B27" s="1818"/>
      <c r="C27" s="410" t="s">
        <v>741</v>
      </c>
      <c r="D27" s="1137">
        <v>378104</v>
      </c>
      <c r="E27" s="1137">
        <v>43146</v>
      </c>
      <c r="F27" s="1137">
        <v>70917</v>
      </c>
      <c r="G27" s="1137">
        <v>70934</v>
      </c>
      <c r="H27" s="1137">
        <v>60630</v>
      </c>
      <c r="I27" s="1137">
        <v>51167</v>
      </c>
      <c r="J27" s="1137">
        <v>33656</v>
      </c>
      <c r="K27" s="1137">
        <v>21137</v>
      </c>
      <c r="L27" s="1137">
        <v>15757</v>
      </c>
      <c r="M27" s="1137">
        <v>5844</v>
      </c>
      <c r="N27" s="1134">
        <v>3352</v>
      </c>
      <c r="O27" s="15"/>
    </row>
    <row r="28" spans="1:15">
      <c r="A28" s="1811"/>
      <c r="B28" s="1818"/>
      <c r="C28" s="410" t="s">
        <v>742</v>
      </c>
      <c r="D28" s="1137">
        <v>67858</v>
      </c>
      <c r="E28" s="1137">
        <v>5981</v>
      </c>
      <c r="F28" s="1137">
        <v>12689</v>
      </c>
      <c r="G28" s="1137">
        <v>13877</v>
      </c>
      <c r="H28" s="1137">
        <v>11966</v>
      </c>
      <c r="I28" s="1137">
        <v>9760</v>
      </c>
      <c r="J28" s="1137">
        <v>6174</v>
      </c>
      <c r="K28" s="1137">
        <v>3511</v>
      </c>
      <c r="L28" s="1137">
        <v>2434</v>
      </c>
      <c r="M28" s="1137">
        <v>871</v>
      </c>
      <c r="N28" s="1134">
        <v>412</v>
      </c>
      <c r="O28" s="15"/>
    </row>
    <row r="29" spans="1:15">
      <c r="A29" s="1811"/>
      <c r="B29" s="1818"/>
      <c r="C29" s="410" t="s">
        <v>1099</v>
      </c>
      <c r="D29" s="1137">
        <v>24214</v>
      </c>
      <c r="E29" s="1137">
        <v>1826</v>
      </c>
      <c r="F29" s="1137">
        <v>4500</v>
      </c>
      <c r="G29" s="1137">
        <v>4724</v>
      </c>
      <c r="H29" s="1137">
        <v>4071</v>
      </c>
      <c r="I29" s="1137">
        <v>3423</v>
      </c>
      <c r="J29" s="1137">
        <v>2238</v>
      </c>
      <c r="K29" s="1137">
        <v>1516</v>
      </c>
      <c r="L29" s="1137">
        <v>1129</v>
      </c>
      <c r="M29" s="1137">
        <v>466</v>
      </c>
      <c r="N29" s="1134">
        <v>243</v>
      </c>
      <c r="O29" s="15"/>
    </row>
    <row r="30" spans="1:15">
      <c r="A30" s="1811"/>
      <c r="B30" s="1818"/>
      <c r="C30" s="410" t="s">
        <v>743</v>
      </c>
      <c r="D30" s="1137">
        <v>8039</v>
      </c>
      <c r="E30" s="1137">
        <v>328</v>
      </c>
      <c r="F30" s="1137">
        <v>1063</v>
      </c>
      <c r="G30" s="1137">
        <v>1346</v>
      </c>
      <c r="H30" s="1137">
        <v>1372</v>
      </c>
      <c r="I30" s="1137">
        <v>1264</v>
      </c>
      <c r="J30" s="1137">
        <v>1006</v>
      </c>
      <c r="K30" s="1137">
        <v>743</v>
      </c>
      <c r="L30" s="1137">
        <v>612</v>
      </c>
      <c r="M30" s="1137">
        <v>200</v>
      </c>
      <c r="N30" s="1134">
        <v>81</v>
      </c>
      <c r="O30" s="15"/>
    </row>
    <row r="31" spans="1:15">
      <c r="A31" s="1811"/>
      <c r="B31" s="1818"/>
      <c r="C31" s="410" t="s">
        <v>1100</v>
      </c>
      <c r="D31" s="1137">
        <v>103627</v>
      </c>
      <c r="E31" s="1137">
        <v>7391</v>
      </c>
      <c r="F31" s="1137">
        <v>14346</v>
      </c>
      <c r="G31" s="1137">
        <v>15523</v>
      </c>
      <c r="H31" s="1137">
        <v>14336</v>
      </c>
      <c r="I31" s="1137">
        <v>14445</v>
      </c>
      <c r="J31" s="1137">
        <v>12308</v>
      </c>
      <c r="K31" s="1137">
        <v>9669</v>
      </c>
      <c r="L31" s="1137">
        <v>7979</v>
      </c>
      <c r="M31" s="1137">
        <v>4167</v>
      </c>
      <c r="N31" s="1134">
        <v>2675</v>
      </c>
      <c r="O31" s="15"/>
    </row>
    <row r="32" spans="1:15">
      <c r="A32" s="1811"/>
      <c r="B32" s="1818"/>
      <c r="C32" s="410" t="s">
        <v>744</v>
      </c>
      <c r="D32" s="1137">
        <v>188249</v>
      </c>
      <c r="E32" s="1137">
        <v>11800</v>
      </c>
      <c r="F32" s="1137">
        <v>27679</v>
      </c>
      <c r="G32" s="1137">
        <v>32522</v>
      </c>
      <c r="H32" s="1137">
        <v>31521</v>
      </c>
      <c r="I32" s="1137">
        <v>28538</v>
      </c>
      <c r="J32" s="1137">
        <v>22122</v>
      </c>
      <c r="K32" s="1137">
        <v>15002</v>
      </c>
      <c r="L32" s="1137">
        <v>11669</v>
      </c>
      <c r="M32" s="1137">
        <v>4288</v>
      </c>
      <c r="N32" s="1134">
        <v>2300</v>
      </c>
      <c r="O32" s="15"/>
    </row>
    <row r="33" spans="1:15">
      <c r="A33" s="1811"/>
      <c r="B33" s="1818"/>
      <c r="C33" s="410" t="s">
        <v>745</v>
      </c>
      <c r="D33" s="1137">
        <v>8118</v>
      </c>
      <c r="E33" s="1137">
        <v>401</v>
      </c>
      <c r="F33" s="1137">
        <v>1393</v>
      </c>
      <c r="G33" s="1137">
        <v>1768</v>
      </c>
      <c r="H33" s="1137">
        <v>1553</v>
      </c>
      <c r="I33" s="1137">
        <v>1204</v>
      </c>
      <c r="J33" s="1137">
        <v>798</v>
      </c>
      <c r="K33" s="1137">
        <v>497</v>
      </c>
      <c r="L33" s="1137">
        <v>299</v>
      </c>
      <c r="M33" s="1137">
        <v>130</v>
      </c>
      <c r="N33" s="1134">
        <v>47</v>
      </c>
      <c r="O33" s="15"/>
    </row>
    <row r="34" spans="1:15">
      <c r="A34" s="1811"/>
      <c r="B34" s="1818"/>
      <c r="C34" s="410" t="s">
        <v>746</v>
      </c>
      <c r="D34" s="1137">
        <v>24849</v>
      </c>
      <c r="E34" s="1137">
        <v>1413</v>
      </c>
      <c r="F34" s="1137">
        <v>3040</v>
      </c>
      <c r="G34" s="1137">
        <v>3445</v>
      </c>
      <c r="H34" s="1137">
        <v>3452</v>
      </c>
      <c r="I34" s="1137">
        <v>3392</v>
      </c>
      <c r="J34" s="1137">
        <v>3032</v>
      </c>
      <c r="K34" s="1137">
        <v>2496</v>
      </c>
      <c r="L34" s="1137">
        <v>2211</v>
      </c>
      <c r="M34" s="1137">
        <v>1299</v>
      </c>
      <c r="N34" s="1134">
        <v>945</v>
      </c>
      <c r="O34" s="15"/>
    </row>
    <row r="35" spans="1:15">
      <c r="A35" s="1811"/>
      <c r="B35" s="1818"/>
      <c r="C35" s="410" t="s">
        <v>747</v>
      </c>
      <c r="D35" s="1137">
        <v>112428</v>
      </c>
      <c r="E35" s="1137">
        <v>29002</v>
      </c>
      <c r="F35" s="1137">
        <v>22167</v>
      </c>
      <c r="G35" s="1137">
        <v>16752</v>
      </c>
      <c r="H35" s="1137">
        <v>14059</v>
      </c>
      <c r="I35" s="1137">
        <v>11436</v>
      </c>
      <c r="J35" s="1137">
        <v>7727</v>
      </c>
      <c r="K35" s="1137">
        <v>5144</v>
      </c>
      <c r="L35" s="1137">
        <v>3763</v>
      </c>
      <c r="M35" s="1137">
        <v>1306</v>
      </c>
      <c r="N35" s="1134">
        <v>635</v>
      </c>
      <c r="O35" s="15"/>
    </row>
    <row r="36" spans="1:15">
      <c r="A36" s="1811"/>
      <c r="B36" s="1818"/>
      <c r="C36" s="410" t="s">
        <v>748</v>
      </c>
      <c r="D36" s="1137">
        <v>210457</v>
      </c>
      <c r="E36" s="1137">
        <v>8593</v>
      </c>
      <c r="F36" s="1137">
        <v>27974</v>
      </c>
      <c r="G36" s="1137">
        <v>35497</v>
      </c>
      <c r="H36" s="1137">
        <v>35162</v>
      </c>
      <c r="I36" s="1137">
        <v>31453</v>
      </c>
      <c r="J36" s="1137">
        <v>25000</v>
      </c>
      <c r="K36" s="1137">
        <v>20101</v>
      </c>
      <c r="L36" s="1137">
        <v>16019</v>
      </c>
      <c r="M36" s="1137">
        <v>6834</v>
      </c>
      <c r="N36" s="1134">
        <v>2789</v>
      </c>
      <c r="O36" s="15"/>
    </row>
    <row r="37" spans="1:15">
      <c r="A37" s="1811"/>
      <c r="B37" s="1818"/>
      <c r="C37" s="410" t="s">
        <v>749</v>
      </c>
      <c r="D37" s="1137">
        <v>31926</v>
      </c>
      <c r="E37" s="1137">
        <v>3898</v>
      </c>
      <c r="F37" s="1137">
        <v>5678</v>
      </c>
      <c r="G37" s="1137">
        <v>5788</v>
      </c>
      <c r="H37" s="1137">
        <v>5436</v>
      </c>
      <c r="I37" s="1137">
        <v>4343</v>
      </c>
      <c r="J37" s="1137">
        <v>2684</v>
      </c>
      <c r="K37" s="1137">
        <v>1732</v>
      </c>
      <c r="L37" s="1137">
        <v>1281</v>
      </c>
      <c r="M37" s="1137">
        <v>624</v>
      </c>
      <c r="N37" s="1134">
        <v>319</v>
      </c>
      <c r="O37" s="15"/>
    </row>
    <row r="38" spans="1:15">
      <c r="A38" s="1811"/>
      <c r="B38" s="1818"/>
      <c r="C38" s="410" t="s">
        <v>750</v>
      </c>
      <c r="D38" s="1137">
        <v>76475</v>
      </c>
      <c r="E38" s="1137">
        <v>9106</v>
      </c>
      <c r="F38" s="1137">
        <v>16098</v>
      </c>
      <c r="G38" s="1137">
        <v>14077</v>
      </c>
      <c r="H38" s="1137">
        <v>10910</v>
      </c>
      <c r="I38" s="1137">
        <v>8923</v>
      </c>
      <c r="J38" s="1137">
        <v>6496</v>
      </c>
      <c r="K38" s="1137">
        <v>4486</v>
      </c>
      <c r="L38" s="1137">
        <v>3741</v>
      </c>
      <c r="M38" s="1137">
        <v>1499</v>
      </c>
      <c r="N38" s="1134">
        <v>874</v>
      </c>
      <c r="O38" s="15"/>
    </row>
    <row r="39" spans="1:15" ht="13.8" thickBot="1">
      <c r="A39" s="1812"/>
      <c r="B39" s="1819"/>
      <c r="C39" s="425" t="s">
        <v>751</v>
      </c>
      <c r="D39" s="1138">
        <v>34248</v>
      </c>
      <c r="E39" s="1138">
        <v>2644</v>
      </c>
      <c r="F39" s="1138">
        <v>5308</v>
      </c>
      <c r="G39" s="1138">
        <v>6092</v>
      </c>
      <c r="H39" s="1138">
        <v>5817</v>
      </c>
      <c r="I39" s="1138">
        <v>5207</v>
      </c>
      <c r="J39" s="1138">
        <v>3783</v>
      </c>
      <c r="K39" s="1138">
        <v>2267</v>
      </c>
      <c r="L39" s="1138">
        <v>1808</v>
      </c>
      <c r="M39" s="1138">
        <v>820</v>
      </c>
      <c r="N39" s="1135">
        <v>361</v>
      </c>
      <c r="O39" s="15"/>
    </row>
    <row r="40" spans="1:15" ht="13.8" thickTop="1">
      <c r="A40" s="1820" t="s">
        <v>971</v>
      </c>
      <c r="B40" s="1821"/>
      <c r="C40" s="422" t="s">
        <v>752</v>
      </c>
      <c r="D40" s="1586">
        <v>9156</v>
      </c>
      <c r="E40" s="1586">
        <v>2</v>
      </c>
      <c r="F40" s="1586">
        <v>119</v>
      </c>
      <c r="G40" s="1586">
        <v>686</v>
      </c>
      <c r="H40" s="1586">
        <v>1347</v>
      </c>
      <c r="I40" s="1586">
        <v>1716</v>
      </c>
      <c r="J40" s="1586">
        <v>1586</v>
      </c>
      <c r="K40" s="1586">
        <v>1422</v>
      </c>
      <c r="L40" s="1586">
        <v>1234</v>
      </c>
      <c r="M40" s="1586">
        <v>566</v>
      </c>
      <c r="N40" s="1133">
        <v>367</v>
      </c>
      <c r="O40" s="15"/>
    </row>
    <row r="41" spans="1:15">
      <c r="A41" s="1800"/>
      <c r="B41" s="1801"/>
      <c r="C41" s="410" t="s">
        <v>753</v>
      </c>
      <c r="D41" s="1137">
        <v>363</v>
      </c>
      <c r="E41" s="1137">
        <v>0</v>
      </c>
      <c r="F41" s="1137">
        <v>8</v>
      </c>
      <c r="G41" s="1137">
        <v>56</v>
      </c>
      <c r="H41" s="1137">
        <v>84</v>
      </c>
      <c r="I41" s="1137">
        <v>71</v>
      </c>
      <c r="J41" s="1137">
        <v>49</v>
      </c>
      <c r="K41" s="1137">
        <v>27</v>
      </c>
      <c r="L41" s="1137">
        <v>21</v>
      </c>
      <c r="M41" s="1137">
        <v>34</v>
      </c>
      <c r="N41" s="1134">
        <v>13</v>
      </c>
      <c r="O41" s="15"/>
    </row>
    <row r="42" spans="1:15">
      <c r="A42" s="1800"/>
      <c r="B42" s="1801"/>
      <c r="C42" s="410" t="s">
        <v>754</v>
      </c>
      <c r="D42" s="1137">
        <v>282346</v>
      </c>
      <c r="E42" s="1137">
        <v>5573</v>
      </c>
      <c r="F42" s="1137">
        <v>24276</v>
      </c>
      <c r="G42" s="1137">
        <v>35529</v>
      </c>
      <c r="H42" s="1137">
        <v>41595</v>
      </c>
      <c r="I42" s="1137">
        <v>49803</v>
      </c>
      <c r="J42" s="1137">
        <v>47557</v>
      </c>
      <c r="K42" s="1137">
        <v>42014</v>
      </c>
      <c r="L42" s="1137">
        <v>27038</v>
      </c>
      <c r="M42" s="1137">
        <v>4552</v>
      </c>
      <c r="N42" s="1134">
        <v>1782</v>
      </c>
      <c r="O42" s="15"/>
    </row>
    <row r="43" spans="1:15">
      <c r="A43" s="1800"/>
      <c r="B43" s="1801"/>
      <c r="C43" s="410" t="s">
        <v>755</v>
      </c>
      <c r="D43" s="1137">
        <v>16222</v>
      </c>
      <c r="E43" s="1137">
        <v>27</v>
      </c>
      <c r="F43" s="1137">
        <v>226</v>
      </c>
      <c r="G43" s="1137">
        <v>832</v>
      </c>
      <c r="H43" s="1137">
        <v>2307</v>
      </c>
      <c r="I43" s="1137">
        <v>3110</v>
      </c>
      <c r="J43" s="1137">
        <v>2388</v>
      </c>
      <c r="K43" s="1137">
        <v>2232</v>
      </c>
      <c r="L43" s="1137">
        <v>2641</v>
      </c>
      <c r="M43" s="1137">
        <v>1594</v>
      </c>
      <c r="N43" s="1134">
        <v>777</v>
      </c>
      <c r="O43" s="15"/>
    </row>
    <row r="44" spans="1:15">
      <c r="A44" s="1800"/>
      <c r="B44" s="1801"/>
      <c r="C44" s="410" t="s">
        <v>756</v>
      </c>
      <c r="D44" s="1137">
        <v>52595</v>
      </c>
      <c r="E44" s="1137">
        <v>1197</v>
      </c>
      <c r="F44" s="1137">
        <v>3649</v>
      </c>
      <c r="G44" s="1137">
        <v>6806</v>
      </c>
      <c r="H44" s="1137">
        <v>8209</v>
      </c>
      <c r="I44" s="1137">
        <v>8862</v>
      </c>
      <c r="J44" s="1137">
        <v>6968</v>
      </c>
      <c r="K44" s="1137">
        <v>6310</v>
      </c>
      <c r="L44" s="1137">
        <v>5235</v>
      </c>
      <c r="M44" s="1137">
        <v>3389</v>
      </c>
      <c r="N44" s="1134">
        <v>1742</v>
      </c>
      <c r="O44" s="15"/>
    </row>
    <row r="45" spans="1:15">
      <c r="A45" s="1800"/>
      <c r="B45" s="1801"/>
      <c r="C45" s="410" t="s">
        <v>757</v>
      </c>
      <c r="D45" s="1137">
        <v>5319</v>
      </c>
      <c r="E45" s="1137">
        <v>115</v>
      </c>
      <c r="F45" s="1137">
        <v>457</v>
      </c>
      <c r="G45" s="1137">
        <v>759</v>
      </c>
      <c r="H45" s="1137">
        <v>886</v>
      </c>
      <c r="I45" s="1137">
        <v>881</v>
      </c>
      <c r="J45" s="1137">
        <v>720</v>
      </c>
      <c r="K45" s="1137">
        <v>595</v>
      </c>
      <c r="L45" s="1137">
        <v>686</v>
      </c>
      <c r="M45" s="1137">
        <v>178</v>
      </c>
      <c r="N45" s="1134">
        <v>32</v>
      </c>
      <c r="O45" s="15"/>
    </row>
    <row r="46" spans="1:15" ht="13.8" thickBot="1">
      <c r="A46" s="1802"/>
      <c r="B46" s="1803"/>
      <c r="C46" s="425" t="s">
        <v>889</v>
      </c>
      <c r="D46" s="1138">
        <v>147</v>
      </c>
      <c r="E46" s="1138">
        <v>1</v>
      </c>
      <c r="F46" s="1138">
        <v>12</v>
      </c>
      <c r="G46" s="1138">
        <v>36</v>
      </c>
      <c r="H46" s="1138">
        <v>42</v>
      </c>
      <c r="I46" s="1138">
        <v>22</v>
      </c>
      <c r="J46" s="1138">
        <v>15</v>
      </c>
      <c r="K46" s="1138">
        <v>9</v>
      </c>
      <c r="L46" s="1138">
        <v>8</v>
      </c>
      <c r="M46" s="1138">
        <v>2</v>
      </c>
      <c r="N46" s="1135">
        <v>0</v>
      </c>
      <c r="O46" s="15"/>
    </row>
    <row r="47" spans="1:15" ht="14.4" thickTop="1" thickBot="1">
      <c r="A47" s="1822" t="s">
        <v>764</v>
      </c>
      <c r="B47" s="1823"/>
      <c r="C47" s="1824"/>
      <c r="D47" s="1588">
        <v>21067</v>
      </c>
      <c r="E47" s="1588">
        <v>1736</v>
      </c>
      <c r="F47" s="1588">
        <v>4365</v>
      </c>
      <c r="G47" s="1588">
        <v>5157</v>
      </c>
      <c r="H47" s="1588">
        <v>4914</v>
      </c>
      <c r="I47" s="1588">
        <v>2999</v>
      </c>
      <c r="J47" s="1588">
        <v>1142</v>
      </c>
      <c r="K47" s="1588">
        <v>378</v>
      </c>
      <c r="L47" s="1588">
        <v>138</v>
      </c>
      <c r="M47" s="1588">
        <v>55</v>
      </c>
      <c r="N47" s="1132">
        <v>44</v>
      </c>
      <c r="O47" s="15"/>
    </row>
    <row r="48" spans="1:15" ht="13.8" thickTop="1">
      <c r="O48" s="15"/>
    </row>
    <row r="49" spans="1:15">
      <c r="A49" s="146" t="s">
        <v>1174</v>
      </c>
      <c r="O49" s="15"/>
    </row>
    <row r="50" spans="1:15">
      <c r="A50" s="17" t="s">
        <v>758</v>
      </c>
      <c r="O50" s="15"/>
    </row>
    <row r="51" spans="1:15">
      <c r="A51" s="17" t="s">
        <v>759</v>
      </c>
      <c r="O51" s="15"/>
    </row>
    <row r="52" spans="1:15">
      <c r="A52" s="17"/>
      <c r="O52" s="15"/>
    </row>
    <row r="53" spans="1:15">
      <c r="A53" s="17" t="s">
        <v>760</v>
      </c>
      <c r="O53" s="15"/>
    </row>
  </sheetData>
  <mergeCells count="10">
    <mergeCell ref="A4:C5"/>
    <mergeCell ref="D4:D5"/>
    <mergeCell ref="E4:N4"/>
    <mergeCell ref="A40:B46"/>
    <mergeCell ref="A47:C47"/>
    <mergeCell ref="A6:C6"/>
    <mergeCell ref="A7:A39"/>
    <mergeCell ref="B7:B10"/>
    <mergeCell ref="B11:B22"/>
    <mergeCell ref="B23:B39"/>
  </mergeCells>
  <phoneticPr fontId="124" type="noConversion"/>
  <hyperlinks>
    <hyperlink ref="O1" location="Indice!A1" display="volver al índice"/>
  </hyperlinks>
  <printOptions horizontalCentered="1"/>
  <pageMargins left="0.70866141732283472" right="0.70866141732283472" top="0.74803149606299213" bottom="0.74803149606299213" header="0.31496062992125984" footer="0.31496062992125984"/>
  <pageSetup paperSize="9" scale="69"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5:A25"/>
  <sheetViews>
    <sheetView showGridLines="0" workbookViewId="0">
      <selection activeCell="F5" sqref="F5"/>
    </sheetView>
  </sheetViews>
  <sheetFormatPr baseColWidth="10" defaultRowHeight="13.2"/>
  <sheetData>
    <row r="5" spans="1:1" ht="21.6">
      <c r="A5" s="293" t="s">
        <v>547</v>
      </c>
    </row>
    <row r="6" spans="1:1" ht="19.2">
      <c r="A6" s="291"/>
    </row>
    <row r="7" spans="1:1" ht="15.6">
      <c r="A7" s="292" t="s">
        <v>249</v>
      </c>
    </row>
    <row r="8" spans="1:1">
      <c r="A8" s="281" t="s">
        <v>67</v>
      </c>
    </row>
    <row r="10" spans="1:1" ht="15.6">
      <c r="A10" s="292" t="s">
        <v>548</v>
      </c>
    </row>
    <row r="11" spans="1:1">
      <c r="A11" s="924" t="s">
        <v>68</v>
      </c>
    </row>
    <row r="13" spans="1:1" ht="15.6">
      <c r="A13" s="292" t="s">
        <v>549</v>
      </c>
    </row>
    <row r="14" spans="1:1">
      <c r="A14" s="281" t="s">
        <v>69</v>
      </c>
    </row>
    <row r="18" spans="1:1" ht="21.6">
      <c r="A18" s="293"/>
    </row>
    <row r="19" spans="1:1" ht="16.5" customHeight="1">
      <c r="A19" s="281" t="s">
        <v>1250</v>
      </c>
    </row>
    <row r="20" spans="1:1">
      <c r="A20" t="s">
        <v>344</v>
      </c>
    </row>
    <row r="21" spans="1:1">
      <c r="A21" s="281" t="s">
        <v>251</v>
      </c>
    </row>
    <row r="22" spans="1:1">
      <c r="A22" s="281" t="s">
        <v>250</v>
      </c>
    </row>
    <row r="25" spans="1:1">
      <c r="A25" s="1594" t="s">
        <v>1251</v>
      </c>
    </row>
  </sheetData>
  <printOptions horizontalCentered="1"/>
  <pageMargins left="0.70866141732283472" right="0.70866141732283472" top="0.74803149606299213" bottom="0.74803149606299213" header="0.31496062992125984" footer="0.31496062992125984"/>
  <pageSetup paperSize="9" scale="85"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Y54"/>
  <sheetViews>
    <sheetView showGridLines="0" workbookViewId="0">
      <selection activeCell="N35" sqref="N35"/>
    </sheetView>
  </sheetViews>
  <sheetFormatPr baseColWidth="10" defaultColWidth="11.44140625" defaultRowHeight="13.2"/>
  <cols>
    <col min="1" max="1" width="11.44140625" style="5"/>
    <col min="2" max="2" width="13.44140625" style="5" customWidth="1"/>
    <col min="3" max="3" width="35.44140625" style="5" customWidth="1"/>
    <col min="4" max="14" width="11.44140625" style="5"/>
    <col min="15" max="15" width="8.109375" style="11" customWidth="1"/>
    <col min="16" max="16384" width="11.44140625" style="5"/>
  </cols>
  <sheetData>
    <row r="1" spans="1:25" ht="26.25" customHeight="1" thickBot="1">
      <c r="A1" s="350" t="s">
        <v>165</v>
      </c>
      <c r="B1" s="331"/>
      <c r="C1" s="331"/>
      <c r="D1" s="331"/>
      <c r="E1" s="331"/>
      <c r="F1" s="331"/>
      <c r="G1" s="331"/>
      <c r="H1" s="331"/>
      <c r="I1" s="331"/>
      <c r="J1" s="331"/>
      <c r="K1" s="331"/>
      <c r="L1" s="331"/>
      <c r="M1" s="331"/>
      <c r="N1" s="331"/>
      <c r="O1" s="1254" t="s">
        <v>1013</v>
      </c>
    </row>
    <row r="2" spans="1:25" ht="13.5" customHeight="1">
      <c r="A2" s="335"/>
      <c r="B2" s="332"/>
      <c r="C2" s="332"/>
      <c r="D2" s="332"/>
      <c r="E2" s="332"/>
      <c r="F2" s="332"/>
      <c r="G2" s="332"/>
      <c r="H2" s="332"/>
      <c r="I2" s="332"/>
      <c r="J2" s="332"/>
      <c r="K2" s="332"/>
      <c r="L2" s="332"/>
      <c r="M2" s="332"/>
      <c r="N2" s="332"/>
      <c r="O2" s="15"/>
    </row>
    <row r="3" spans="1:25" ht="25.5" customHeight="1">
      <c r="A3" s="332"/>
      <c r="B3" s="332"/>
      <c r="C3" s="332"/>
      <c r="D3" s="358" t="s">
        <v>726</v>
      </c>
      <c r="E3" s="358" t="s">
        <v>727</v>
      </c>
      <c r="F3" s="358" t="s">
        <v>728</v>
      </c>
      <c r="G3" s="332"/>
      <c r="H3" s="332"/>
      <c r="I3" s="332"/>
      <c r="J3" s="332"/>
      <c r="K3" s="332"/>
      <c r="L3" s="332"/>
      <c r="M3" s="332"/>
      <c r="N3" s="332"/>
      <c r="O3" s="15"/>
    </row>
    <row r="4" spans="1:25" ht="13.5" customHeight="1" thickBot="1">
      <c r="A4" s="1797" t="s">
        <v>729</v>
      </c>
      <c r="B4" s="1797"/>
      <c r="C4" s="1716"/>
      <c r="D4" s="1724" t="s">
        <v>448</v>
      </c>
      <c r="E4" s="1795" t="s">
        <v>771</v>
      </c>
      <c r="F4" s="1796"/>
      <c r="G4" s="1796"/>
      <c r="H4" s="1796"/>
      <c r="I4" s="1796"/>
      <c r="J4" s="1796"/>
      <c r="K4" s="1796"/>
      <c r="L4" s="1796"/>
      <c r="M4" s="1796"/>
      <c r="N4" s="1796"/>
      <c r="O4" s="15"/>
    </row>
    <row r="5" spans="1:25" ht="19.5" customHeight="1" thickBot="1">
      <c r="A5" s="1709"/>
      <c r="B5" s="1709"/>
      <c r="C5" s="1717"/>
      <c r="D5" s="1725"/>
      <c r="E5" s="368" t="s">
        <v>765</v>
      </c>
      <c r="F5" s="369" t="s">
        <v>1164</v>
      </c>
      <c r="G5" s="369" t="s">
        <v>1165</v>
      </c>
      <c r="H5" s="369" t="s">
        <v>1166</v>
      </c>
      <c r="I5" s="369" t="s">
        <v>1167</v>
      </c>
      <c r="J5" s="369" t="s">
        <v>1168</v>
      </c>
      <c r="K5" s="369" t="s">
        <v>1169</v>
      </c>
      <c r="L5" s="369" t="s">
        <v>1170</v>
      </c>
      <c r="M5" s="369" t="s">
        <v>1171</v>
      </c>
      <c r="N5" s="367" t="s">
        <v>1172</v>
      </c>
      <c r="O5" s="15"/>
    </row>
    <row r="6" spans="1:25" ht="21" customHeight="1" thickBot="1">
      <c r="A6" s="1807" t="s">
        <v>1156</v>
      </c>
      <c r="B6" s="1808"/>
      <c r="C6" s="1809"/>
      <c r="D6" s="1143">
        <v>49800</v>
      </c>
      <c r="E6" s="1144">
        <v>26210</v>
      </c>
      <c r="F6" s="1144">
        <v>35425</v>
      </c>
      <c r="G6" s="1144">
        <v>43726</v>
      </c>
      <c r="H6" s="1144">
        <v>50201</v>
      </c>
      <c r="I6" s="1144">
        <v>54980</v>
      </c>
      <c r="J6" s="1144">
        <v>59080</v>
      </c>
      <c r="K6" s="1144">
        <v>61995</v>
      </c>
      <c r="L6" s="1144">
        <v>65301</v>
      </c>
      <c r="M6" s="1144">
        <v>67361</v>
      </c>
      <c r="N6" s="1145">
        <v>64350</v>
      </c>
      <c r="O6" s="907"/>
      <c r="P6" s="907"/>
      <c r="Q6" s="907"/>
      <c r="R6" s="907"/>
      <c r="S6" s="907"/>
      <c r="T6" s="907"/>
      <c r="U6" s="907"/>
      <c r="V6" s="907"/>
      <c r="W6" s="907"/>
      <c r="X6" s="907"/>
      <c r="Y6" s="907"/>
    </row>
    <row r="7" spans="1:25" ht="12.75" customHeight="1">
      <c r="A7" s="1810" t="s">
        <v>763</v>
      </c>
      <c r="B7" s="1813" t="s">
        <v>761</v>
      </c>
      <c r="C7" s="361" t="s">
        <v>730</v>
      </c>
      <c r="D7" s="1139">
        <v>61091</v>
      </c>
      <c r="E7" s="1139">
        <v>40418</v>
      </c>
      <c r="F7" s="1139">
        <v>43824</v>
      </c>
      <c r="G7" s="1139">
        <v>51364</v>
      </c>
      <c r="H7" s="1139">
        <v>58570</v>
      </c>
      <c r="I7" s="1139">
        <v>62461</v>
      </c>
      <c r="J7" s="1139">
        <v>64455</v>
      </c>
      <c r="K7" s="1139">
        <v>67745</v>
      </c>
      <c r="L7" s="1139">
        <v>71255</v>
      </c>
      <c r="M7" s="1139">
        <v>72199</v>
      </c>
      <c r="N7" s="1146">
        <v>75283</v>
      </c>
      <c r="O7" s="907"/>
      <c r="P7" s="907"/>
      <c r="Q7" s="907"/>
      <c r="R7" s="907"/>
      <c r="S7" s="907"/>
      <c r="T7" s="907"/>
      <c r="U7" s="907"/>
      <c r="V7" s="907"/>
      <c r="W7" s="907"/>
      <c r="X7" s="907"/>
      <c r="Y7" s="907"/>
    </row>
    <row r="8" spans="1:25">
      <c r="A8" s="1811"/>
      <c r="B8" s="1814"/>
      <c r="C8" s="362" t="s">
        <v>731</v>
      </c>
      <c r="D8" s="1137">
        <v>98067</v>
      </c>
      <c r="E8" s="1137">
        <v>26553</v>
      </c>
      <c r="F8" s="1137">
        <v>48170</v>
      </c>
      <c r="G8" s="1137">
        <v>63387.755053820598</v>
      </c>
      <c r="H8" s="1137">
        <v>77445</v>
      </c>
      <c r="I8" s="1137">
        <v>90226</v>
      </c>
      <c r="J8" s="1137">
        <v>113576</v>
      </c>
      <c r="K8" s="1137">
        <v>132192</v>
      </c>
      <c r="L8" s="1137">
        <v>131696</v>
      </c>
      <c r="M8" s="1137">
        <v>141946</v>
      </c>
      <c r="N8" s="1147">
        <v>112708</v>
      </c>
      <c r="O8" s="907"/>
      <c r="P8" s="907"/>
      <c r="Q8" s="907"/>
      <c r="R8" s="907"/>
      <c r="S8" s="907"/>
      <c r="T8" s="907"/>
      <c r="U8" s="907"/>
      <c r="V8" s="907"/>
      <c r="W8" s="907"/>
      <c r="X8" s="907"/>
      <c r="Y8" s="907"/>
    </row>
    <row r="9" spans="1:25">
      <c r="A9" s="1811"/>
      <c r="B9" s="1814"/>
      <c r="C9" s="362" t="s">
        <v>732</v>
      </c>
      <c r="D9" s="1137">
        <v>90599</v>
      </c>
      <c r="E9" s="1137">
        <v>48538</v>
      </c>
      <c r="F9" s="1137">
        <v>60900</v>
      </c>
      <c r="G9" s="1137">
        <v>73545</v>
      </c>
      <c r="H9" s="1137">
        <v>86638</v>
      </c>
      <c r="I9" s="1137">
        <v>95923</v>
      </c>
      <c r="J9" s="1137">
        <v>102530</v>
      </c>
      <c r="K9" s="1137">
        <v>104169</v>
      </c>
      <c r="L9" s="1137">
        <v>113155</v>
      </c>
      <c r="M9" s="1137">
        <v>122460</v>
      </c>
      <c r="N9" s="1147">
        <v>140550</v>
      </c>
      <c r="O9" s="907"/>
      <c r="P9" s="907"/>
      <c r="Q9" s="907"/>
      <c r="R9" s="907"/>
      <c r="S9" s="907"/>
      <c r="T9" s="907"/>
      <c r="U9" s="907"/>
      <c r="V9" s="907"/>
      <c r="W9" s="907"/>
      <c r="X9" s="907"/>
      <c r="Y9" s="907"/>
    </row>
    <row r="10" spans="1:25" ht="13.8" thickBot="1">
      <c r="A10" s="1811"/>
      <c r="B10" s="1815"/>
      <c r="C10" s="364" t="s">
        <v>733</v>
      </c>
      <c r="D10" s="1138">
        <v>73208</v>
      </c>
      <c r="E10" s="1138">
        <v>50535</v>
      </c>
      <c r="F10" s="1138">
        <v>55513</v>
      </c>
      <c r="G10" s="1138">
        <v>61848</v>
      </c>
      <c r="H10" s="1138">
        <v>64392</v>
      </c>
      <c r="I10" s="1138">
        <v>68720</v>
      </c>
      <c r="J10" s="1138">
        <v>75362</v>
      </c>
      <c r="K10" s="1138">
        <v>82526</v>
      </c>
      <c r="L10" s="1138">
        <v>90549</v>
      </c>
      <c r="M10" s="1138">
        <v>89403</v>
      </c>
      <c r="N10" s="1148">
        <v>93121</v>
      </c>
      <c r="O10" s="907"/>
      <c r="P10" s="907"/>
      <c r="Q10" s="907"/>
      <c r="R10" s="907"/>
      <c r="S10" s="907"/>
      <c r="T10" s="907"/>
      <c r="U10" s="907"/>
      <c r="V10" s="907"/>
      <c r="W10" s="907"/>
      <c r="X10" s="907"/>
      <c r="Y10" s="907"/>
    </row>
    <row r="11" spans="1:25" ht="13.5" customHeight="1" thickTop="1">
      <c r="A11" s="1811"/>
      <c r="B11" s="1828" t="s">
        <v>762</v>
      </c>
      <c r="C11" s="365" t="s">
        <v>734</v>
      </c>
      <c r="D11" s="1136">
        <v>62942</v>
      </c>
      <c r="E11" s="1136">
        <v>44005</v>
      </c>
      <c r="F11" s="1136">
        <v>47690</v>
      </c>
      <c r="G11" s="1136">
        <v>52993</v>
      </c>
      <c r="H11" s="1136">
        <v>55998</v>
      </c>
      <c r="I11" s="1136">
        <v>61248</v>
      </c>
      <c r="J11" s="1136">
        <v>64115</v>
      </c>
      <c r="K11" s="1136">
        <v>65776</v>
      </c>
      <c r="L11" s="1136">
        <v>71584</v>
      </c>
      <c r="M11" s="1136">
        <v>79494</v>
      </c>
      <c r="N11" s="1149">
        <v>78607</v>
      </c>
      <c r="O11" s="907"/>
      <c r="P11" s="907"/>
      <c r="Q11" s="907"/>
      <c r="R11" s="907"/>
      <c r="S11" s="907"/>
      <c r="T11" s="907"/>
      <c r="U11" s="907"/>
      <c r="V11" s="907"/>
      <c r="W11" s="907"/>
      <c r="X11" s="907"/>
      <c r="Y11" s="907"/>
    </row>
    <row r="12" spans="1:25">
      <c r="A12" s="1811"/>
      <c r="B12" s="1814"/>
      <c r="C12" s="362" t="s">
        <v>1051</v>
      </c>
      <c r="D12" s="1137">
        <v>20249</v>
      </c>
      <c r="E12" s="1137">
        <v>14123</v>
      </c>
      <c r="F12" s="1137">
        <v>14060</v>
      </c>
      <c r="G12" s="1137">
        <v>17764</v>
      </c>
      <c r="H12" s="1137">
        <v>19601</v>
      </c>
      <c r="I12" s="1137">
        <v>19489</v>
      </c>
      <c r="J12" s="1137">
        <v>19645</v>
      </c>
      <c r="K12" s="1137">
        <v>20027</v>
      </c>
      <c r="L12" s="1137">
        <v>24045</v>
      </c>
      <c r="M12" s="1137">
        <v>24454</v>
      </c>
      <c r="N12" s="1147">
        <v>26991</v>
      </c>
      <c r="O12" s="907"/>
      <c r="P12" s="907"/>
      <c r="Q12" s="907"/>
      <c r="R12" s="907"/>
      <c r="S12" s="907"/>
      <c r="T12" s="907"/>
      <c r="U12" s="907"/>
      <c r="V12" s="907"/>
      <c r="W12" s="907"/>
      <c r="X12" s="907"/>
      <c r="Y12" s="907"/>
    </row>
    <row r="13" spans="1:25">
      <c r="A13" s="1811"/>
      <c r="B13" s="1814"/>
      <c r="C13" s="362" t="s">
        <v>1058</v>
      </c>
      <c r="D13" s="1137">
        <v>27054</v>
      </c>
      <c r="E13" s="1137">
        <v>13257</v>
      </c>
      <c r="F13" s="1137">
        <v>15751</v>
      </c>
      <c r="G13" s="1137">
        <v>19645</v>
      </c>
      <c r="H13" s="1137">
        <v>21521</v>
      </c>
      <c r="I13" s="1137">
        <v>23002</v>
      </c>
      <c r="J13" s="1137">
        <v>26521</v>
      </c>
      <c r="K13" s="1137">
        <v>30449</v>
      </c>
      <c r="L13" s="1137">
        <v>34745</v>
      </c>
      <c r="M13" s="1137">
        <v>39736</v>
      </c>
      <c r="N13" s="1147">
        <v>38872</v>
      </c>
      <c r="O13" s="907"/>
      <c r="P13" s="907"/>
      <c r="Q13" s="907"/>
      <c r="R13" s="907"/>
      <c r="S13" s="907"/>
      <c r="T13" s="907"/>
      <c r="U13" s="907"/>
      <c r="V13" s="907"/>
      <c r="W13" s="907"/>
      <c r="X13" s="907"/>
      <c r="Y13" s="907"/>
    </row>
    <row r="14" spans="1:25">
      <c r="A14" s="1811"/>
      <c r="B14" s="1814"/>
      <c r="C14" s="362" t="s">
        <v>1060</v>
      </c>
      <c r="D14" s="1137">
        <v>25616</v>
      </c>
      <c r="E14" s="1137">
        <v>19116</v>
      </c>
      <c r="F14" s="1137">
        <v>20743</v>
      </c>
      <c r="G14" s="1137">
        <v>23022</v>
      </c>
      <c r="H14" s="1137">
        <v>24634</v>
      </c>
      <c r="I14" s="1137">
        <v>25796</v>
      </c>
      <c r="J14" s="1137">
        <v>25738</v>
      </c>
      <c r="K14" s="1137">
        <v>26663</v>
      </c>
      <c r="L14" s="1137">
        <v>26866</v>
      </c>
      <c r="M14" s="1137">
        <v>27273</v>
      </c>
      <c r="N14" s="1147">
        <v>25568</v>
      </c>
      <c r="O14" s="907"/>
      <c r="P14" s="907"/>
      <c r="Q14" s="907"/>
      <c r="R14" s="907"/>
      <c r="S14" s="907"/>
      <c r="T14" s="907"/>
      <c r="U14" s="907"/>
      <c r="V14" s="907"/>
      <c r="W14" s="907"/>
      <c r="X14" s="907"/>
      <c r="Y14" s="907"/>
    </row>
    <row r="15" spans="1:25">
      <c r="A15" s="1811"/>
      <c r="B15" s="1814"/>
      <c r="C15" s="362" t="s">
        <v>1061</v>
      </c>
      <c r="D15" s="1137">
        <v>43822</v>
      </c>
      <c r="E15" s="1137">
        <v>18892</v>
      </c>
      <c r="F15" s="1137">
        <v>27679</v>
      </c>
      <c r="G15" s="1137">
        <v>36479</v>
      </c>
      <c r="H15" s="1137">
        <v>41722</v>
      </c>
      <c r="I15" s="1137">
        <v>44800</v>
      </c>
      <c r="J15" s="1137">
        <v>46641</v>
      </c>
      <c r="K15" s="1137">
        <v>48852</v>
      </c>
      <c r="L15" s="1137">
        <v>49362</v>
      </c>
      <c r="M15" s="1137">
        <v>50251</v>
      </c>
      <c r="N15" s="1147">
        <v>55327</v>
      </c>
      <c r="O15" s="907"/>
      <c r="P15" s="907"/>
      <c r="Q15" s="907"/>
      <c r="R15" s="907"/>
      <c r="S15" s="907"/>
      <c r="T15" s="907"/>
      <c r="U15" s="907"/>
      <c r="V15" s="907"/>
      <c r="W15" s="907"/>
      <c r="X15" s="907"/>
      <c r="Y15" s="907"/>
    </row>
    <row r="16" spans="1:25">
      <c r="A16" s="1811"/>
      <c r="B16" s="1814"/>
      <c r="C16" s="362" t="s">
        <v>1064</v>
      </c>
      <c r="D16" s="1137">
        <v>43580</v>
      </c>
      <c r="E16" s="1137">
        <v>23246</v>
      </c>
      <c r="F16" s="1137">
        <v>28662</v>
      </c>
      <c r="G16" s="1137">
        <v>33228</v>
      </c>
      <c r="H16" s="1137">
        <v>34951</v>
      </c>
      <c r="I16" s="1137">
        <v>39214</v>
      </c>
      <c r="J16" s="1137">
        <v>38321</v>
      </c>
      <c r="K16" s="1137">
        <v>44471</v>
      </c>
      <c r="L16" s="1137">
        <v>65961</v>
      </c>
      <c r="M16" s="1137">
        <v>69710</v>
      </c>
      <c r="N16" s="1147">
        <v>69399</v>
      </c>
      <c r="O16" s="907"/>
      <c r="P16" s="907"/>
      <c r="Q16" s="907"/>
      <c r="R16" s="907"/>
      <c r="S16" s="907"/>
      <c r="T16" s="907"/>
      <c r="U16" s="907"/>
      <c r="V16" s="907"/>
      <c r="W16" s="907"/>
      <c r="X16" s="907"/>
      <c r="Y16" s="907"/>
    </row>
    <row r="17" spans="1:25">
      <c r="A17" s="1811"/>
      <c r="B17" s="1814"/>
      <c r="C17" s="362" t="s">
        <v>1065</v>
      </c>
      <c r="D17" s="1137">
        <v>35037</v>
      </c>
      <c r="E17" s="1137">
        <v>21648</v>
      </c>
      <c r="F17" s="1137">
        <v>23514</v>
      </c>
      <c r="G17" s="1137">
        <v>27373</v>
      </c>
      <c r="H17" s="1137">
        <v>30041</v>
      </c>
      <c r="I17" s="1137">
        <v>33934</v>
      </c>
      <c r="J17" s="1137">
        <v>35292</v>
      </c>
      <c r="K17" s="1137">
        <v>37360</v>
      </c>
      <c r="L17" s="1137">
        <v>40130</v>
      </c>
      <c r="M17" s="1137">
        <v>45085</v>
      </c>
      <c r="N17" s="1147">
        <v>48471</v>
      </c>
      <c r="O17" s="907"/>
      <c r="P17" s="907"/>
      <c r="Q17" s="907"/>
      <c r="R17" s="907"/>
      <c r="S17" s="907"/>
      <c r="T17" s="907"/>
      <c r="U17" s="907"/>
      <c r="V17" s="907"/>
      <c r="W17" s="907"/>
      <c r="X17" s="907"/>
      <c r="Y17" s="907"/>
    </row>
    <row r="18" spans="1:25">
      <c r="A18" s="1811"/>
      <c r="B18" s="1814"/>
      <c r="C18" s="362" t="s">
        <v>1066</v>
      </c>
      <c r="D18" s="1137">
        <v>48711</v>
      </c>
      <c r="E18" s="1137">
        <v>33994</v>
      </c>
      <c r="F18" s="1137">
        <v>37603</v>
      </c>
      <c r="G18" s="1137">
        <v>41205</v>
      </c>
      <c r="H18" s="1137">
        <v>44312</v>
      </c>
      <c r="I18" s="1137">
        <v>46727</v>
      </c>
      <c r="J18" s="1137">
        <v>48026</v>
      </c>
      <c r="K18" s="1137">
        <v>51200</v>
      </c>
      <c r="L18" s="1137">
        <v>52429</v>
      </c>
      <c r="M18" s="1137">
        <v>54625</v>
      </c>
      <c r="N18" s="1147">
        <v>57994</v>
      </c>
      <c r="O18" s="907"/>
      <c r="P18" s="907"/>
      <c r="Q18" s="907"/>
      <c r="R18" s="907"/>
      <c r="S18" s="907"/>
      <c r="T18" s="907"/>
      <c r="U18" s="907"/>
      <c r="V18" s="907"/>
      <c r="W18" s="907"/>
      <c r="X18" s="907"/>
      <c r="Y18" s="907"/>
    </row>
    <row r="19" spans="1:25">
      <c r="A19" s="1811"/>
      <c r="B19" s="1814"/>
      <c r="C19" s="362" t="s">
        <v>1067</v>
      </c>
      <c r="D19" s="1137">
        <v>42003</v>
      </c>
      <c r="E19" s="1137">
        <v>27808</v>
      </c>
      <c r="F19" s="1137">
        <v>35073</v>
      </c>
      <c r="G19" s="1137">
        <v>42245</v>
      </c>
      <c r="H19" s="1137">
        <v>43230</v>
      </c>
      <c r="I19" s="1137">
        <v>44042</v>
      </c>
      <c r="J19" s="1137">
        <v>43266</v>
      </c>
      <c r="K19" s="1137">
        <v>41591</v>
      </c>
      <c r="L19" s="1137">
        <v>40802</v>
      </c>
      <c r="M19" s="1137">
        <v>42195</v>
      </c>
      <c r="N19" s="1147">
        <v>47178</v>
      </c>
      <c r="O19" s="907"/>
      <c r="P19" s="907"/>
      <c r="Q19" s="907"/>
      <c r="R19" s="907"/>
      <c r="S19" s="907"/>
      <c r="T19" s="907"/>
      <c r="U19" s="907"/>
      <c r="V19" s="907"/>
      <c r="W19" s="907"/>
      <c r="X19" s="907"/>
      <c r="Y19" s="907"/>
    </row>
    <row r="20" spans="1:25">
      <c r="A20" s="1811"/>
      <c r="B20" s="1814"/>
      <c r="C20" s="362" t="s">
        <v>1070</v>
      </c>
      <c r="D20" s="1137">
        <v>15935</v>
      </c>
      <c r="E20" s="1137">
        <v>8558</v>
      </c>
      <c r="F20" s="1137">
        <v>10206</v>
      </c>
      <c r="G20" s="1137">
        <v>11304</v>
      </c>
      <c r="H20" s="1137">
        <v>12565</v>
      </c>
      <c r="I20" s="1137">
        <v>14116</v>
      </c>
      <c r="J20" s="1137">
        <v>15384</v>
      </c>
      <c r="K20" s="1137">
        <v>17102</v>
      </c>
      <c r="L20" s="1137">
        <v>19498</v>
      </c>
      <c r="M20" s="1137">
        <v>22081</v>
      </c>
      <c r="N20" s="1147">
        <v>21313</v>
      </c>
      <c r="O20" s="907"/>
      <c r="P20" s="907"/>
      <c r="Q20" s="907"/>
      <c r="R20" s="907"/>
      <c r="S20" s="907"/>
      <c r="T20" s="907"/>
      <c r="U20" s="907"/>
      <c r="V20" s="907"/>
      <c r="W20" s="907"/>
      <c r="X20" s="907"/>
      <c r="Y20" s="907"/>
    </row>
    <row r="21" spans="1:25">
      <c r="A21" s="1811"/>
      <c r="B21" s="1814"/>
      <c r="C21" s="362" t="s">
        <v>1072</v>
      </c>
      <c r="D21" s="1137">
        <v>27688</v>
      </c>
      <c r="E21" s="1137">
        <v>13767</v>
      </c>
      <c r="F21" s="1137">
        <v>15572</v>
      </c>
      <c r="G21" s="1137">
        <v>18314</v>
      </c>
      <c r="H21" s="1137">
        <v>20205</v>
      </c>
      <c r="I21" s="1137">
        <v>21572</v>
      </c>
      <c r="J21" s="1137">
        <v>21226</v>
      </c>
      <c r="K21" s="1137">
        <v>23138</v>
      </c>
      <c r="L21" s="1137">
        <v>41869</v>
      </c>
      <c r="M21" s="1137">
        <v>49613</v>
      </c>
      <c r="N21" s="1147">
        <v>45801</v>
      </c>
      <c r="O21" s="907"/>
      <c r="P21" s="907"/>
      <c r="Q21" s="907"/>
      <c r="R21" s="907"/>
      <c r="S21" s="907"/>
      <c r="T21" s="907"/>
      <c r="U21" s="907"/>
      <c r="V21" s="907"/>
      <c r="W21" s="907"/>
      <c r="X21" s="907"/>
      <c r="Y21" s="907"/>
    </row>
    <row r="22" spans="1:25" ht="13.8" thickBot="1">
      <c r="A22" s="1811"/>
      <c r="B22" s="1815"/>
      <c r="C22" s="364" t="s">
        <v>735</v>
      </c>
      <c r="D22" s="1138">
        <v>69414</v>
      </c>
      <c r="E22" s="1138">
        <v>43417</v>
      </c>
      <c r="F22" s="1138">
        <v>50286</v>
      </c>
      <c r="G22" s="1138">
        <v>60998</v>
      </c>
      <c r="H22" s="1138">
        <v>63671</v>
      </c>
      <c r="I22" s="1138">
        <v>68249</v>
      </c>
      <c r="J22" s="1138">
        <v>73063</v>
      </c>
      <c r="K22" s="1138">
        <v>81808</v>
      </c>
      <c r="L22" s="1138">
        <v>89645</v>
      </c>
      <c r="M22" s="1138">
        <v>86942</v>
      </c>
      <c r="N22" s="1148">
        <v>80937</v>
      </c>
      <c r="O22" s="907"/>
      <c r="P22" s="907"/>
      <c r="Q22" s="907"/>
      <c r="R22" s="907"/>
      <c r="S22" s="907"/>
      <c r="T22" s="907"/>
      <c r="U22" s="907"/>
      <c r="V22" s="907"/>
      <c r="W22" s="907"/>
      <c r="X22" s="907"/>
      <c r="Y22" s="907"/>
    </row>
    <row r="23" spans="1:25" ht="13.8" thickTop="1">
      <c r="A23" s="1811"/>
      <c r="B23" s="1818" t="s">
        <v>736</v>
      </c>
      <c r="C23" s="365" t="s">
        <v>737</v>
      </c>
      <c r="D23" s="1136">
        <v>33699</v>
      </c>
      <c r="E23" s="1136">
        <v>23232</v>
      </c>
      <c r="F23" s="1136">
        <v>28148</v>
      </c>
      <c r="G23" s="1136">
        <v>32920</v>
      </c>
      <c r="H23" s="1136">
        <v>37143</v>
      </c>
      <c r="I23" s="1136">
        <v>38982</v>
      </c>
      <c r="J23" s="1136">
        <v>39681</v>
      </c>
      <c r="K23" s="1136">
        <v>39602</v>
      </c>
      <c r="L23" s="1136">
        <v>39276</v>
      </c>
      <c r="M23" s="1136">
        <v>37958</v>
      </c>
      <c r="N23" s="1150">
        <v>35901</v>
      </c>
      <c r="O23" s="907"/>
      <c r="P23" s="907"/>
      <c r="Q23" s="907"/>
      <c r="R23" s="907"/>
      <c r="S23" s="907"/>
      <c r="T23" s="907"/>
      <c r="U23" s="907"/>
      <c r="V23" s="907"/>
      <c r="W23" s="907"/>
      <c r="X23" s="907"/>
      <c r="Y23" s="907"/>
    </row>
    <row r="24" spans="1:25">
      <c r="A24" s="1811"/>
      <c r="B24" s="1818"/>
      <c r="C24" s="362" t="s">
        <v>738</v>
      </c>
      <c r="D24" s="1137">
        <v>31383</v>
      </c>
      <c r="E24" s="1137">
        <v>18388</v>
      </c>
      <c r="F24" s="1137">
        <v>24547</v>
      </c>
      <c r="G24" s="1137">
        <v>29682</v>
      </c>
      <c r="H24" s="1137">
        <v>33235</v>
      </c>
      <c r="I24" s="1137">
        <v>36719</v>
      </c>
      <c r="J24" s="1137">
        <v>38406</v>
      </c>
      <c r="K24" s="1137">
        <v>36955</v>
      </c>
      <c r="L24" s="1137">
        <v>36511</v>
      </c>
      <c r="M24" s="1137">
        <v>35892</v>
      </c>
      <c r="N24" s="1151">
        <v>34102</v>
      </c>
      <c r="O24" s="907"/>
      <c r="P24" s="907"/>
      <c r="Q24" s="907"/>
      <c r="R24" s="907"/>
      <c r="S24" s="907"/>
      <c r="T24" s="907"/>
      <c r="U24" s="907"/>
      <c r="V24" s="907"/>
      <c r="W24" s="907"/>
      <c r="X24" s="907"/>
      <c r="Y24" s="907"/>
    </row>
    <row r="25" spans="1:25">
      <c r="A25" s="1811"/>
      <c r="B25" s="1818"/>
      <c r="C25" s="362" t="s">
        <v>739</v>
      </c>
      <c r="D25" s="1137">
        <v>49832</v>
      </c>
      <c r="E25" s="1137">
        <v>26414</v>
      </c>
      <c r="F25" s="1137">
        <v>34669</v>
      </c>
      <c r="G25" s="1137">
        <v>40220</v>
      </c>
      <c r="H25" s="1137">
        <v>45804</v>
      </c>
      <c r="I25" s="1137">
        <v>49790</v>
      </c>
      <c r="J25" s="1137">
        <v>53622</v>
      </c>
      <c r="K25" s="1137">
        <v>56496</v>
      </c>
      <c r="L25" s="1137">
        <v>60124</v>
      </c>
      <c r="M25" s="1137">
        <v>63866</v>
      </c>
      <c r="N25" s="1151">
        <v>60892</v>
      </c>
      <c r="O25" s="907"/>
      <c r="P25" s="907"/>
      <c r="Q25" s="907"/>
      <c r="R25" s="907"/>
      <c r="S25" s="907"/>
      <c r="T25" s="907"/>
      <c r="U25" s="907"/>
      <c r="V25" s="907"/>
      <c r="W25" s="907"/>
      <c r="X25" s="907"/>
      <c r="Y25" s="907"/>
    </row>
    <row r="26" spans="1:25">
      <c r="A26" s="1811"/>
      <c r="B26" s="1818"/>
      <c r="C26" s="362" t="s">
        <v>740</v>
      </c>
      <c r="D26" s="1137">
        <v>88467</v>
      </c>
      <c r="E26" s="1137">
        <v>39717</v>
      </c>
      <c r="F26" s="1137">
        <v>53717</v>
      </c>
      <c r="G26" s="1137">
        <v>68031</v>
      </c>
      <c r="H26" s="1137">
        <v>81678</v>
      </c>
      <c r="I26" s="1137">
        <v>99005</v>
      </c>
      <c r="J26" s="1137">
        <v>113903</v>
      </c>
      <c r="K26" s="1137">
        <v>114724</v>
      </c>
      <c r="L26" s="1137">
        <v>118626</v>
      </c>
      <c r="M26" s="1137">
        <v>116119</v>
      </c>
      <c r="N26" s="1151">
        <v>107258</v>
      </c>
      <c r="O26" s="907"/>
      <c r="P26" s="907"/>
      <c r="Q26" s="907"/>
      <c r="R26" s="907"/>
      <c r="S26" s="907"/>
      <c r="T26" s="907"/>
      <c r="U26" s="907"/>
      <c r="V26" s="907"/>
      <c r="W26" s="907"/>
      <c r="X26" s="907"/>
      <c r="Y26" s="907"/>
    </row>
    <row r="27" spans="1:25">
      <c r="A27" s="1811"/>
      <c r="B27" s="1818"/>
      <c r="C27" s="362" t="s">
        <v>741</v>
      </c>
      <c r="D27" s="1137">
        <v>41236</v>
      </c>
      <c r="E27" s="1137">
        <v>27610</v>
      </c>
      <c r="F27" s="1137">
        <v>33311</v>
      </c>
      <c r="G27" s="1137">
        <v>38514</v>
      </c>
      <c r="H27" s="1137">
        <v>42723</v>
      </c>
      <c r="I27" s="1137">
        <v>46772</v>
      </c>
      <c r="J27" s="1137">
        <v>49188</v>
      </c>
      <c r="K27" s="1137">
        <v>51805</v>
      </c>
      <c r="L27" s="1137">
        <v>50880</v>
      </c>
      <c r="M27" s="1137">
        <v>50979</v>
      </c>
      <c r="N27" s="1151">
        <v>44802</v>
      </c>
      <c r="O27" s="907"/>
      <c r="P27" s="907"/>
      <c r="Q27" s="907"/>
      <c r="R27" s="907"/>
      <c r="S27" s="907"/>
      <c r="T27" s="907"/>
      <c r="U27" s="907"/>
      <c r="V27" s="907"/>
      <c r="W27" s="907"/>
      <c r="X27" s="907"/>
      <c r="Y27" s="907"/>
    </row>
    <row r="28" spans="1:25">
      <c r="A28" s="1811"/>
      <c r="B28" s="1818"/>
      <c r="C28" s="362" t="s">
        <v>742</v>
      </c>
      <c r="D28" s="1137">
        <v>77215</v>
      </c>
      <c r="E28" s="1137">
        <v>37530</v>
      </c>
      <c r="F28" s="1137">
        <v>55995</v>
      </c>
      <c r="G28" s="1137">
        <v>70934</v>
      </c>
      <c r="H28" s="1137">
        <v>82790</v>
      </c>
      <c r="I28" s="1137">
        <v>89979</v>
      </c>
      <c r="J28" s="1137">
        <v>95995</v>
      </c>
      <c r="K28" s="1137">
        <v>96326</v>
      </c>
      <c r="L28" s="1137">
        <v>98125</v>
      </c>
      <c r="M28" s="1137">
        <v>97540</v>
      </c>
      <c r="N28" s="1151">
        <v>86494</v>
      </c>
      <c r="O28" s="907"/>
      <c r="P28" s="907"/>
      <c r="Q28" s="907"/>
      <c r="R28" s="907"/>
      <c r="S28" s="907"/>
      <c r="T28" s="907"/>
      <c r="U28" s="907"/>
      <c r="V28" s="907"/>
      <c r="W28" s="907"/>
      <c r="X28" s="907"/>
      <c r="Y28" s="907"/>
    </row>
    <row r="29" spans="1:25">
      <c r="A29" s="1811"/>
      <c r="B29" s="1818"/>
      <c r="C29" s="362" t="s">
        <v>1099</v>
      </c>
      <c r="D29" s="1137">
        <v>34099</v>
      </c>
      <c r="E29" s="1137">
        <v>21560</v>
      </c>
      <c r="F29" s="1137">
        <v>26995</v>
      </c>
      <c r="G29" s="1137">
        <v>31667</v>
      </c>
      <c r="H29" s="1137">
        <v>35517</v>
      </c>
      <c r="I29" s="1137">
        <v>38591</v>
      </c>
      <c r="J29" s="1137">
        <v>40487</v>
      </c>
      <c r="K29" s="1137">
        <v>43454</v>
      </c>
      <c r="L29" s="1137">
        <v>45150</v>
      </c>
      <c r="M29" s="1137">
        <v>53686</v>
      </c>
      <c r="N29" s="1151">
        <v>56231</v>
      </c>
      <c r="O29" s="907"/>
      <c r="P29" s="907"/>
      <c r="Q29" s="907"/>
      <c r="R29" s="907"/>
      <c r="S29" s="907"/>
      <c r="T29" s="907"/>
      <c r="U29" s="907"/>
      <c r="V29" s="907"/>
      <c r="W29" s="907"/>
      <c r="X29" s="907"/>
      <c r="Y29" s="907"/>
    </row>
    <row r="30" spans="1:25">
      <c r="A30" s="1811"/>
      <c r="B30" s="1818"/>
      <c r="C30" s="362" t="s">
        <v>743</v>
      </c>
      <c r="D30" s="1137">
        <v>65430</v>
      </c>
      <c r="E30" s="1137">
        <v>39549</v>
      </c>
      <c r="F30" s="1137">
        <v>48078</v>
      </c>
      <c r="G30" s="1137">
        <v>56963</v>
      </c>
      <c r="H30" s="1137">
        <v>63890</v>
      </c>
      <c r="I30" s="1137">
        <v>68443</v>
      </c>
      <c r="J30" s="1137">
        <v>73305</v>
      </c>
      <c r="K30" s="1137">
        <v>75941</v>
      </c>
      <c r="L30" s="1137">
        <v>79196</v>
      </c>
      <c r="M30" s="1137">
        <v>84332</v>
      </c>
      <c r="N30" s="1151">
        <v>94708</v>
      </c>
      <c r="O30" s="907"/>
      <c r="P30" s="907"/>
      <c r="Q30" s="907"/>
      <c r="R30" s="907"/>
      <c r="S30" s="907"/>
      <c r="T30" s="907"/>
      <c r="U30" s="907"/>
      <c r="V30" s="907"/>
      <c r="W30" s="907"/>
      <c r="X30" s="907"/>
      <c r="Y30" s="907"/>
    </row>
    <row r="31" spans="1:25">
      <c r="A31" s="1811"/>
      <c r="B31" s="1818"/>
      <c r="C31" s="362" t="s">
        <v>1100</v>
      </c>
      <c r="D31" s="1137">
        <v>28521</v>
      </c>
      <c r="E31" s="1137">
        <v>18275</v>
      </c>
      <c r="F31" s="1137">
        <v>20339</v>
      </c>
      <c r="G31" s="1137">
        <v>22765</v>
      </c>
      <c r="H31" s="1137">
        <v>25274</v>
      </c>
      <c r="I31" s="1137">
        <v>28371</v>
      </c>
      <c r="J31" s="1137">
        <v>31684</v>
      </c>
      <c r="K31" s="1137">
        <v>33911</v>
      </c>
      <c r="L31" s="1137">
        <v>36791</v>
      </c>
      <c r="M31" s="1137">
        <v>39274</v>
      </c>
      <c r="N31" s="1151">
        <v>37217</v>
      </c>
      <c r="O31" s="907"/>
      <c r="P31" s="907"/>
      <c r="Q31" s="907"/>
      <c r="R31" s="907"/>
      <c r="S31" s="907"/>
      <c r="T31" s="907"/>
      <c r="U31" s="907"/>
      <c r="V31" s="907"/>
      <c r="W31" s="907"/>
      <c r="X31" s="907"/>
      <c r="Y31" s="907"/>
    </row>
    <row r="32" spans="1:25">
      <c r="A32" s="1811"/>
      <c r="B32" s="1818"/>
      <c r="C32" s="362" t="s">
        <v>744</v>
      </c>
      <c r="D32" s="1137">
        <v>52588</v>
      </c>
      <c r="E32" s="1137">
        <v>29299</v>
      </c>
      <c r="F32" s="1137">
        <v>37905</v>
      </c>
      <c r="G32" s="1137">
        <v>46137</v>
      </c>
      <c r="H32" s="1137">
        <v>52651</v>
      </c>
      <c r="I32" s="1137">
        <v>58296</v>
      </c>
      <c r="J32" s="1137">
        <v>63083</v>
      </c>
      <c r="K32" s="1137">
        <v>65000</v>
      </c>
      <c r="L32" s="1137">
        <v>68117</v>
      </c>
      <c r="M32" s="1137">
        <v>67116</v>
      </c>
      <c r="N32" s="1151">
        <v>56179</v>
      </c>
      <c r="O32" s="907"/>
      <c r="P32" s="907"/>
      <c r="Q32" s="907"/>
      <c r="R32" s="907"/>
      <c r="S32" s="907"/>
      <c r="T32" s="907"/>
      <c r="U32" s="907"/>
      <c r="V32" s="907"/>
      <c r="W32" s="907"/>
      <c r="X32" s="907"/>
      <c r="Y32" s="907"/>
    </row>
    <row r="33" spans="1:25">
      <c r="A33" s="1811"/>
      <c r="B33" s="1818"/>
      <c r="C33" s="362" t="s">
        <v>745</v>
      </c>
      <c r="D33" s="1137">
        <v>134679</v>
      </c>
      <c r="E33" s="1137">
        <v>61958</v>
      </c>
      <c r="F33" s="1137">
        <v>87639</v>
      </c>
      <c r="G33" s="1137">
        <v>110286</v>
      </c>
      <c r="H33" s="1137">
        <v>133740</v>
      </c>
      <c r="I33" s="1137">
        <v>146949</v>
      </c>
      <c r="J33" s="1137">
        <v>160087</v>
      </c>
      <c r="K33" s="1137">
        <v>175724</v>
      </c>
      <c r="L33" s="1137">
        <v>191193</v>
      </c>
      <c r="M33" s="1137">
        <v>206334</v>
      </c>
      <c r="N33" s="1151">
        <v>187165</v>
      </c>
      <c r="O33" s="907"/>
      <c r="P33" s="907"/>
      <c r="Q33" s="907"/>
      <c r="R33" s="907"/>
      <c r="S33" s="907"/>
      <c r="T33" s="907"/>
      <c r="U33" s="907"/>
      <c r="V33" s="907"/>
      <c r="W33" s="907"/>
      <c r="X33" s="907"/>
      <c r="Y33" s="907"/>
    </row>
    <row r="34" spans="1:25">
      <c r="A34" s="1811"/>
      <c r="B34" s="1818"/>
      <c r="C34" s="362" t="s">
        <v>746</v>
      </c>
      <c r="D34" s="1137">
        <v>53949</v>
      </c>
      <c r="E34" s="1137">
        <v>24037</v>
      </c>
      <c r="F34" s="1137">
        <v>30911</v>
      </c>
      <c r="G34" s="1137">
        <v>37625</v>
      </c>
      <c r="H34" s="1137">
        <v>41719</v>
      </c>
      <c r="I34" s="1137">
        <v>44176</v>
      </c>
      <c r="J34" s="1137">
        <v>47910</v>
      </c>
      <c r="K34" s="1137">
        <v>52916</v>
      </c>
      <c r="L34" s="1137">
        <v>56382</v>
      </c>
      <c r="M34" s="1137">
        <v>52302</v>
      </c>
      <c r="N34" s="1151">
        <v>45233</v>
      </c>
      <c r="O34" s="907"/>
      <c r="P34" s="907"/>
      <c r="Q34" s="907"/>
      <c r="R34" s="907"/>
      <c r="S34" s="907"/>
      <c r="T34" s="907"/>
      <c r="U34" s="907"/>
      <c r="V34" s="907"/>
      <c r="W34" s="907"/>
      <c r="X34" s="907"/>
      <c r="Y34" s="907"/>
    </row>
    <row r="35" spans="1:25">
      <c r="A35" s="1811"/>
      <c r="B35" s="1818"/>
      <c r="C35" s="362" t="s">
        <v>747</v>
      </c>
      <c r="D35" s="1137">
        <v>25121</v>
      </c>
      <c r="E35" s="1137">
        <v>17190</v>
      </c>
      <c r="F35" s="1137">
        <v>21828</v>
      </c>
      <c r="G35" s="1137">
        <v>25273</v>
      </c>
      <c r="H35" s="1137">
        <v>27983</v>
      </c>
      <c r="I35" s="1137">
        <v>30689</v>
      </c>
      <c r="J35" s="1137">
        <v>31985</v>
      </c>
      <c r="K35" s="1137">
        <v>32716</v>
      </c>
      <c r="L35" s="1137">
        <v>32323</v>
      </c>
      <c r="M35" s="1137">
        <v>33055</v>
      </c>
      <c r="N35" s="1151">
        <v>27368</v>
      </c>
      <c r="O35" s="907"/>
      <c r="P35" s="907"/>
      <c r="Q35" s="907"/>
      <c r="R35" s="907"/>
      <c r="S35" s="907"/>
      <c r="T35" s="907"/>
      <c r="U35" s="907"/>
      <c r="V35" s="907"/>
      <c r="W35" s="907"/>
      <c r="X35" s="907"/>
      <c r="Y35" s="907"/>
    </row>
    <row r="36" spans="1:25">
      <c r="A36" s="1811"/>
      <c r="B36" s="1818"/>
      <c r="C36" s="362" t="s">
        <v>748</v>
      </c>
      <c r="D36" s="1137">
        <v>46844</v>
      </c>
      <c r="E36" s="1137">
        <v>27955</v>
      </c>
      <c r="F36" s="1137">
        <v>34239</v>
      </c>
      <c r="G36" s="1137">
        <v>40599</v>
      </c>
      <c r="H36" s="1137">
        <v>46420</v>
      </c>
      <c r="I36" s="1137">
        <v>49855</v>
      </c>
      <c r="J36" s="1137">
        <v>53275</v>
      </c>
      <c r="K36" s="1137">
        <v>58159</v>
      </c>
      <c r="L36" s="1137">
        <v>60186</v>
      </c>
      <c r="M36" s="1137">
        <v>62625</v>
      </c>
      <c r="N36" s="1151">
        <v>62050</v>
      </c>
      <c r="O36" s="907"/>
      <c r="P36" s="907"/>
      <c r="Q36" s="907"/>
      <c r="R36" s="907"/>
      <c r="S36" s="907"/>
      <c r="T36" s="907"/>
      <c r="U36" s="907"/>
      <c r="V36" s="907"/>
      <c r="W36" s="907"/>
      <c r="X36" s="907"/>
      <c r="Y36" s="907"/>
    </row>
    <row r="37" spans="1:25">
      <c r="A37" s="1811"/>
      <c r="B37" s="1818"/>
      <c r="C37" s="362" t="s">
        <v>749</v>
      </c>
      <c r="D37" s="1137">
        <v>37693</v>
      </c>
      <c r="E37" s="1137">
        <v>18171</v>
      </c>
      <c r="F37" s="1137">
        <v>26971</v>
      </c>
      <c r="G37" s="1137">
        <v>33628</v>
      </c>
      <c r="H37" s="1137">
        <v>40626</v>
      </c>
      <c r="I37" s="1137">
        <v>45669</v>
      </c>
      <c r="J37" s="1137">
        <v>45907</v>
      </c>
      <c r="K37" s="1137">
        <v>49691</v>
      </c>
      <c r="L37" s="1137">
        <v>49233</v>
      </c>
      <c r="M37" s="1137">
        <v>52338</v>
      </c>
      <c r="N37" s="1151">
        <v>45576</v>
      </c>
      <c r="O37" s="907"/>
      <c r="P37" s="907"/>
      <c r="Q37" s="907"/>
      <c r="R37" s="907"/>
      <c r="S37" s="907"/>
      <c r="T37" s="907"/>
      <c r="U37" s="907"/>
      <c r="V37" s="907"/>
      <c r="W37" s="907"/>
      <c r="X37" s="907"/>
      <c r="Y37" s="907"/>
    </row>
    <row r="38" spans="1:25">
      <c r="A38" s="1811"/>
      <c r="B38" s="1818"/>
      <c r="C38" s="362" t="s">
        <v>750</v>
      </c>
      <c r="D38" s="1137">
        <v>51652</v>
      </c>
      <c r="E38" s="1137">
        <v>26041</v>
      </c>
      <c r="F38" s="1137">
        <v>36801</v>
      </c>
      <c r="G38" s="1137">
        <v>46846</v>
      </c>
      <c r="H38" s="1137">
        <v>56531</v>
      </c>
      <c r="I38" s="1137">
        <v>61629</v>
      </c>
      <c r="J38" s="1137">
        <v>68137</v>
      </c>
      <c r="K38" s="1137">
        <v>75145</v>
      </c>
      <c r="L38" s="1137">
        <v>77486</v>
      </c>
      <c r="M38" s="1137">
        <v>87205</v>
      </c>
      <c r="N38" s="1151">
        <v>68544</v>
      </c>
      <c r="O38" s="907"/>
      <c r="P38" s="907"/>
      <c r="Q38" s="907"/>
      <c r="R38" s="907"/>
      <c r="S38" s="907"/>
      <c r="T38" s="907"/>
      <c r="U38" s="907"/>
      <c r="V38" s="907"/>
      <c r="W38" s="907"/>
      <c r="X38" s="907"/>
      <c r="Y38" s="907"/>
    </row>
    <row r="39" spans="1:25" ht="13.8" thickBot="1">
      <c r="A39" s="1812"/>
      <c r="B39" s="1819"/>
      <c r="C39" s="364" t="s">
        <v>751</v>
      </c>
      <c r="D39" s="1138">
        <v>46947</v>
      </c>
      <c r="E39" s="1138">
        <v>31972</v>
      </c>
      <c r="F39" s="1138">
        <v>39180</v>
      </c>
      <c r="G39" s="1138">
        <v>44144</v>
      </c>
      <c r="H39" s="1138">
        <v>47055</v>
      </c>
      <c r="I39" s="1138">
        <v>49709</v>
      </c>
      <c r="J39" s="1138">
        <v>50902</v>
      </c>
      <c r="K39" s="1138">
        <v>52177</v>
      </c>
      <c r="L39" s="1138">
        <v>52321</v>
      </c>
      <c r="M39" s="1138">
        <v>50988</v>
      </c>
      <c r="N39" s="1152">
        <v>40242</v>
      </c>
      <c r="O39" s="907"/>
      <c r="P39" s="907"/>
      <c r="Q39" s="907"/>
      <c r="R39" s="907"/>
      <c r="S39" s="907"/>
      <c r="T39" s="907"/>
      <c r="U39" s="907"/>
      <c r="V39" s="907"/>
      <c r="W39" s="907"/>
      <c r="X39" s="907"/>
      <c r="Y39" s="907"/>
    </row>
    <row r="40" spans="1:25" ht="13.8" thickTop="1">
      <c r="A40" s="1820" t="s">
        <v>971</v>
      </c>
      <c r="B40" s="1821"/>
      <c r="C40" s="363" t="s">
        <v>752</v>
      </c>
      <c r="D40" s="1136">
        <v>248497</v>
      </c>
      <c r="E40" s="1136">
        <v>141689</v>
      </c>
      <c r="F40" s="1136">
        <v>146264</v>
      </c>
      <c r="G40" s="1136">
        <v>163813</v>
      </c>
      <c r="H40" s="1136">
        <v>192154</v>
      </c>
      <c r="I40" s="1136">
        <v>217543</v>
      </c>
      <c r="J40" s="1136">
        <v>246034</v>
      </c>
      <c r="K40" s="1136">
        <v>278067</v>
      </c>
      <c r="L40" s="1136">
        <v>292672</v>
      </c>
      <c r="M40" s="1136">
        <v>315903</v>
      </c>
      <c r="N40" s="1149">
        <v>366726</v>
      </c>
      <c r="O40" s="907"/>
      <c r="P40" s="907"/>
      <c r="Q40" s="907"/>
      <c r="R40" s="907"/>
      <c r="S40" s="907"/>
      <c r="T40" s="907"/>
      <c r="U40" s="907"/>
      <c r="V40" s="907"/>
      <c r="W40" s="907"/>
      <c r="X40" s="907"/>
      <c r="Y40" s="907"/>
    </row>
    <row r="41" spans="1:25">
      <c r="A41" s="1800"/>
      <c r="B41" s="1801"/>
      <c r="C41" s="362" t="s">
        <v>753</v>
      </c>
      <c r="D41" s="1137">
        <v>357535</v>
      </c>
      <c r="E41" s="1140" t="s">
        <v>1209</v>
      </c>
      <c r="F41" s="1137">
        <v>151856</v>
      </c>
      <c r="G41" s="1137">
        <v>169553</v>
      </c>
      <c r="H41" s="1137">
        <v>194036</v>
      </c>
      <c r="I41" s="1137">
        <v>262289</v>
      </c>
      <c r="J41" s="1137">
        <v>338540</v>
      </c>
      <c r="K41" s="1137">
        <v>417258</v>
      </c>
      <c r="L41" s="1137">
        <v>503002</v>
      </c>
      <c r="M41" s="1137">
        <v>552570</v>
      </c>
      <c r="N41" s="1147">
        <v>571829</v>
      </c>
      <c r="O41" s="907"/>
      <c r="P41" s="907"/>
      <c r="Q41" s="907"/>
      <c r="R41" s="907"/>
      <c r="S41" s="907"/>
      <c r="T41" s="907"/>
      <c r="U41" s="907"/>
      <c r="V41" s="907"/>
      <c r="W41" s="907"/>
      <c r="X41" s="907"/>
      <c r="Y41" s="907"/>
    </row>
    <row r="42" spans="1:25">
      <c r="A42" s="1800"/>
      <c r="B42" s="1801"/>
      <c r="C42" s="362" t="s">
        <v>754</v>
      </c>
      <c r="D42" s="1137">
        <v>39722</v>
      </c>
      <c r="E42" s="1137">
        <v>17665</v>
      </c>
      <c r="F42" s="1137">
        <v>22301</v>
      </c>
      <c r="G42" s="1137">
        <v>27030</v>
      </c>
      <c r="H42" s="1137">
        <v>31837</v>
      </c>
      <c r="I42" s="1137">
        <v>36799</v>
      </c>
      <c r="J42" s="1137">
        <v>44812</v>
      </c>
      <c r="K42" s="1137">
        <v>52102</v>
      </c>
      <c r="L42" s="1137">
        <v>58301</v>
      </c>
      <c r="M42" s="1137">
        <v>55073</v>
      </c>
      <c r="N42" s="1147">
        <v>44700</v>
      </c>
      <c r="O42" s="907"/>
      <c r="P42" s="907"/>
      <c r="Q42" s="907"/>
      <c r="R42" s="907"/>
      <c r="S42" s="907"/>
      <c r="T42" s="907"/>
      <c r="U42" s="907"/>
      <c r="V42" s="907"/>
      <c r="W42" s="907"/>
      <c r="X42" s="907"/>
      <c r="Y42" s="907"/>
    </row>
    <row r="43" spans="1:25">
      <c r="A43" s="1800"/>
      <c r="B43" s="1801"/>
      <c r="C43" s="362" t="s">
        <v>755</v>
      </c>
      <c r="D43" s="1137">
        <v>92966</v>
      </c>
      <c r="E43" s="1137">
        <v>22801</v>
      </c>
      <c r="F43" s="1137">
        <v>34419</v>
      </c>
      <c r="G43" s="1137">
        <v>50433</v>
      </c>
      <c r="H43" s="1137">
        <v>63019</v>
      </c>
      <c r="I43" s="1137">
        <v>73054</v>
      </c>
      <c r="J43" s="1137">
        <v>84196</v>
      </c>
      <c r="K43" s="1137">
        <v>98325</v>
      </c>
      <c r="L43" s="1137">
        <v>110998</v>
      </c>
      <c r="M43" s="1137">
        <v>122517</v>
      </c>
      <c r="N43" s="1147">
        <v>133422</v>
      </c>
      <c r="O43" s="907"/>
      <c r="P43" s="907"/>
      <c r="Q43" s="907"/>
      <c r="R43" s="907"/>
      <c r="S43" s="907"/>
      <c r="T43" s="907"/>
      <c r="U43" s="907"/>
      <c r="V43" s="907"/>
      <c r="W43" s="907"/>
      <c r="X43" s="907"/>
      <c r="Y43" s="907"/>
    </row>
    <row r="44" spans="1:25">
      <c r="A44" s="1800"/>
      <c r="B44" s="1801"/>
      <c r="C44" s="362" t="s">
        <v>756</v>
      </c>
      <c r="D44" s="1137">
        <v>34542</v>
      </c>
      <c r="E44" s="1137">
        <v>9316</v>
      </c>
      <c r="F44" s="1137">
        <v>13474</v>
      </c>
      <c r="G44" s="1137">
        <v>19846</v>
      </c>
      <c r="H44" s="1137">
        <v>25178</v>
      </c>
      <c r="I44" s="1137">
        <v>30815</v>
      </c>
      <c r="J44" s="1137">
        <v>36233</v>
      </c>
      <c r="K44" s="1137">
        <v>43604</v>
      </c>
      <c r="L44" s="1137">
        <v>49157</v>
      </c>
      <c r="M44" s="1137">
        <v>50334</v>
      </c>
      <c r="N44" s="1147">
        <v>52289</v>
      </c>
      <c r="O44" s="907"/>
      <c r="P44" s="907"/>
      <c r="Q44" s="907"/>
      <c r="R44" s="907"/>
      <c r="S44" s="907"/>
      <c r="T44" s="907"/>
      <c r="U44" s="907"/>
      <c r="V44" s="907"/>
      <c r="W44" s="907"/>
      <c r="X44" s="907"/>
      <c r="Y44" s="907"/>
    </row>
    <row r="45" spans="1:25">
      <c r="A45" s="1800"/>
      <c r="B45" s="1801"/>
      <c r="C45" s="362" t="s">
        <v>757</v>
      </c>
      <c r="D45" s="1137">
        <v>105137</v>
      </c>
      <c r="E45" s="1137">
        <v>66035</v>
      </c>
      <c r="F45" s="1137">
        <v>78673</v>
      </c>
      <c r="G45" s="1137">
        <v>89843</v>
      </c>
      <c r="H45" s="1137">
        <v>99130</v>
      </c>
      <c r="I45" s="1137">
        <v>103158</v>
      </c>
      <c r="J45" s="1137">
        <v>109114</v>
      </c>
      <c r="K45" s="1137">
        <v>124598</v>
      </c>
      <c r="L45" s="1137">
        <v>133165</v>
      </c>
      <c r="M45" s="1137">
        <v>147762</v>
      </c>
      <c r="N45" s="1147">
        <v>152112</v>
      </c>
      <c r="O45" s="907"/>
      <c r="P45" s="907"/>
      <c r="Q45" s="907"/>
      <c r="R45" s="907"/>
      <c r="S45" s="907"/>
      <c r="T45" s="907"/>
      <c r="U45" s="907"/>
      <c r="V45" s="907"/>
      <c r="W45" s="907"/>
      <c r="X45" s="907"/>
      <c r="Y45" s="907"/>
    </row>
    <row r="46" spans="1:25" ht="13.8" thickBot="1">
      <c r="A46" s="1802"/>
      <c r="B46" s="1803"/>
      <c r="C46" s="366" t="s">
        <v>889</v>
      </c>
      <c r="D46" s="1138">
        <v>86712</v>
      </c>
      <c r="E46" s="1138">
        <v>53180</v>
      </c>
      <c r="F46" s="1138">
        <v>63054</v>
      </c>
      <c r="G46" s="1138">
        <v>81824</v>
      </c>
      <c r="H46" s="1138">
        <v>91065</v>
      </c>
      <c r="I46" s="1138">
        <v>94541</v>
      </c>
      <c r="J46" s="1138">
        <v>95572</v>
      </c>
      <c r="K46" s="1138">
        <v>114502</v>
      </c>
      <c r="L46" s="1138">
        <v>123378</v>
      </c>
      <c r="M46" s="1138">
        <v>108021</v>
      </c>
      <c r="N46" s="1148">
        <v>157759</v>
      </c>
      <c r="O46" s="907"/>
      <c r="P46" s="907"/>
      <c r="Q46" s="907"/>
      <c r="R46" s="907"/>
      <c r="S46" s="907"/>
      <c r="T46" s="907"/>
      <c r="U46" s="907"/>
      <c r="V46" s="907"/>
      <c r="W46" s="907"/>
      <c r="X46" s="907"/>
      <c r="Y46" s="907"/>
    </row>
    <row r="47" spans="1:25" ht="14.4" thickTop="1" thickBot="1">
      <c r="A47" s="1829" t="s">
        <v>764</v>
      </c>
      <c r="B47" s="1830"/>
      <c r="C47" s="1831"/>
      <c r="D47" s="1141">
        <v>40116</v>
      </c>
      <c r="E47" s="1142">
        <v>30094</v>
      </c>
      <c r="F47" s="1142">
        <v>33768</v>
      </c>
      <c r="G47" s="1142">
        <v>36434</v>
      </c>
      <c r="H47" s="1142">
        <v>39662</v>
      </c>
      <c r="I47" s="1142">
        <v>44758</v>
      </c>
      <c r="J47" s="1142">
        <v>53239</v>
      </c>
      <c r="K47" s="1142">
        <v>56075</v>
      </c>
      <c r="L47" s="1142">
        <v>50934</v>
      </c>
      <c r="M47" s="1142">
        <v>46671</v>
      </c>
      <c r="N47" s="1153">
        <v>46562</v>
      </c>
      <c r="O47" s="907"/>
      <c r="P47" s="907"/>
      <c r="Q47" s="907"/>
      <c r="R47" s="907"/>
      <c r="S47" s="907"/>
      <c r="T47" s="907"/>
      <c r="U47" s="907"/>
      <c r="V47" s="907"/>
      <c r="W47" s="907"/>
      <c r="X47" s="907"/>
      <c r="Y47" s="907"/>
    </row>
    <row r="48" spans="1:25" ht="13.8" thickTop="1">
      <c r="O48" s="15"/>
    </row>
    <row r="49" spans="1:15">
      <c r="A49" s="146" t="s">
        <v>1174</v>
      </c>
      <c r="O49" s="15"/>
    </row>
    <row r="50" spans="1:15">
      <c r="A50" s="17" t="s">
        <v>766</v>
      </c>
      <c r="B50" s="17"/>
      <c r="C50" s="17"/>
      <c r="O50" s="15"/>
    </row>
    <row r="51" spans="1:15">
      <c r="A51" s="54" t="s">
        <v>767</v>
      </c>
      <c r="B51" s="54"/>
      <c r="C51" s="54"/>
      <c r="O51" s="15"/>
    </row>
    <row r="52" spans="1:15">
      <c r="A52" s="17"/>
      <c r="O52" s="15"/>
    </row>
    <row r="53" spans="1:15">
      <c r="A53" s="17" t="s">
        <v>760</v>
      </c>
      <c r="O53" s="15"/>
    </row>
    <row r="54" spans="1:15">
      <c r="O54" s="5"/>
    </row>
  </sheetData>
  <mergeCells count="10">
    <mergeCell ref="A4:C5"/>
    <mergeCell ref="D4:D5"/>
    <mergeCell ref="E4:N4"/>
    <mergeCell ref="A40:B46"/>
    <mergeCell ref="A47:C47"/>
    <mergeCell ref="A6:C6"/>
    <mergeCell ref="A7:A39"/>
    <mergeCell ref="B7:B10"/>
    <mergeCell ref="B11:B22"/>
    <mergeCell ref="B23:B39"/>
  </mergeCells>
  <phoneticPr fontId="124" type="noConversion"/>
  <hyperlinks>
    <hyperlink ref="O1" location="Indice!A1" display="volver al índice"/>
  </hyperlinks>
  <printOptions horizontalCentered="1"/>
  <pageMargins left="0.70866141732283472" right="0.70866141732283472" top="0.74803149606299213" bottom="0.74803149606299213" header="0.31496062992125984" footer="0.31496062992125984"/>
  <pageSetup paperSize="9" scale="69"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Y53"/>
  <sheetViews>
    <sheetView showGridLines="0" topLeftCell="A7" workbookViewId="0">
      <selection activeCell="O1" sqref="O1"/>
    </sheetView>
  </sheetViews>
  <sheetFormatPr baseColWidth="10" defaultColWidth="11.44140625" defaultRowHeight="13.2"/>
  <cols>
    <col min="1" max="1" width="11.44140625" style="5"/>
    <col min="2" max="2" width="13.44140625" style="5" customWidth="1"/>
    <col min="3" max="3" width="35.44140625" style="5" customWidth="1"/>
    <col min="4" max="14" width="11.44140625" style="5"/>
    <col min="15" max="15" width="8.109375" style="11" customWidth="1"/>
    <col min="16" max="16384" width="11.44140625" style="5"/>
  </cols>
  <sheetData>
    <row r="1" spans="1:25" ht="26.25" customHeight="1" thickBot="1">
      <c r="A1" s="350" t="s">
        <v>166</v>
      </c>
      <c r="B1" s="331"/>
      <c r="C1" s="331"/>
      <c r="D1" s="331"/>
      <c r="E1" s="331"/>
      <c r="F1" s="331"/>
      <c r="G1" s="331"/>
      <c r="H1" s="331"/>
      <c r="I1" s="331"/>
      <c r="J1" s="331"/>
      <c r="K1" s="331"/>
      <c r="L1" s="331"/>
      <c r="M1" s="331"/>
      <c r="N1" s="331"/>
      <c r="O1" s="1254" t="s">
        <v>1013</v>
      </c>
    </row>
    <row r="2" spans="1:25" ht="13.5" customHeight="1">
      <c r="A2" s="335"/>
      <c r="B2" s="332"/>
      <c r="C2" s="332"/>
      <c r="D2" s="332"/>
      <c r="E2" s="332"/>
      <c r="F2" s="332"/>
      <c r="G2" s="332"/>
      <c r="H2" s="332"/>
      <c r="I2" s="332"/>
      <c r="J2" s="332"/>
      <c r="K2" s="332"/>
      <c r="L2" s="332"/>
      <c r="M2" s="332"/>
      <c r="N2" s="332"/>
      <c r="O2" s="15"/>
    </row>
    <row r="3" spans="1:25" ht="25.5" customHeight="1">
      <c r="A3" s="332"/>
      <c r="B3" s="332"/>
      <c r="C3" s="332"/>
      <c r="D3" s="358" t="s">
        <v>726</v>
      </c>
      <c r="E3" s="358" t="s">
        <v>727</v>
      </c>
      <c r="F3" s="358" t="s">
        <v>728</v>
      </c>
      <c r="G3" s="332"/>
      <c r="H3" s="332"/>
      <c r="I3" s="332"/>
      <c r="J3" s="332"/>
      <c r="K3" s="332"/>
      <c r="L3" s="332"/>
      <c r="M3" s="332"/>
      <c r="N3" s="332"/>
      <c r="O3" s="15"/>
    </row>
    <row r="4" spans="1:25" ht="13.5" customHeight="1" thickBot="1">
      <c r="A4" s="1797" t="s">
        <v>729</v>
      </c>
      <c r="B4" s="1797"/>
      <c r="C4" s="1716"/>
      <c r="D4" s="1724" t="s">
        <v>448</v>
      </c>
      <c r="E4" s="1795" t="s">
        <v>771</v>
      </c>
      <c r="F4" s="1796"/>
      <c r="G4" s="1796"/>
      <c r="H4" s="1796"/>
      <c r="I4" s="1796"/>
      <c r="J4" s="1796"/>
      <c r="K4" s="1796"/>
      <c r="L4" s="1796"/>
      <c r="M4" s="1796"/>
      <c r="N4" s="1796"/>
      <c r="O4" s="15"/>
    </row>
    <row r="5" spans="1:25" ht="19.5" customHeight="1" thickBot="1">
      <c r="A5" s="1709"/>
      <c r="B5" s="1709"/>
      <c r="C5" s="1717"/>
      <c r="D5" s="1725"/>
      <c r="E5" s="368" t="s">
        <v>765</v>
      </c>
      <c r="F5" s="369" t="s">
        <v>1164</v>
      </c>
      <c r="G5" s="369" t="s">
        <v>1165</v>
      </c>
      <c r="H5" s="369" t="s">
        <v>1166</v>
      </c>
      <c r="I5" s="369" t="s">
        <v>1167</v>
      </c>
      <c r="J5" s="369" t="s">
        <v>1168</v>
      </c>
      <c r="K5" s="369" t="s">
        <v>1169</v>
      </c>
      <c r="L5" s="369" t="s">
        <v>1170</v>
      </c>
      <c r="M5" s="369" t="s">
        <v>1171</v>
      </c>
      <c r="N5" s="367" t="s">
        <v>1172</v>
      </c>
      <c r="O5" s="15"/>
    </row>
    <row r="6" spans="1:25" ht="21" customHeight="1" thickBot="1">
      <c r="A6" s="1807" t="s">
        <v>1156</v>
      </c>
      <c r="B6" s="1808"/>
      <c r="C6" s="1809"/>
      <c r="D6" s="941">
        <v>42933</v>
      </c>
      <c r="E6" s="943">
        <v>22972</v>
      </c>
      <c r="F6" s="943">
        <v>31652</v>
      </c>
      <c r="G6" s="943">
        <v>38110</v>
      </c>
      <c r="H6" s="943">
        <v>42531</v>
      </c>
      <c r="I6" s="943">
        <v>45918</v>
      </c>
      <c r="J6" s="943">
        <v>49833</v>
      </c>
      <c r="K6" s="943">
        <v>53586</v>
      </c>
      <c r="L6" s="943">
        <v>57278</v>
      </c>
      <c r="M6" s="943">
        <v>60045</v>
      </c>
      <c r="N6" s="942">
        <v>53056</v>
      </c>
      <c r="O6" s="907"/>
      <c r="P6" s="907"/>
      <c r="Q6" s="907"/>
      <c r="R6" s="907"/>
      <c r="S6" s="907"/>
      <c r="T6" s="907"/>
      <c r="U6" s="907"/>
      <c r="V6" s="907"/>
      <c r="W6" s="907"/>
      <c r="X6" s="907"/>
      <c r="Y6" s="907"/>
    </row>
    <row r="7" spans="1:25" ht="12.75" customHeight="1">
      <c r="A7" s="1810" t="s">
        <v>763</v>
      </c>
      <c r="B7" s="1813" t="s">
        <v>761</v>
      </c>
      <c r="C7" s="361" t="s">
        <v>730</v>
      </c>
      <c r="D7" s="1237">
        <v>55429</v>
      </c>
      <c r="E7" s="408">
        <v>38894</v>
      </c>
      <c r="F7" s="408">
        <v>37910</v>
      </c>
      <c r="G7" s="408">
        <v>47466</v>
      </c>
      <c r="H7" s="408">
        <v>54584</v>
      </c>
      <c r="I7" s="408">
        <v>58578</v>
      </c>
      <c r="J7" s="408">
        <v>59599</v>
      </c>
      <c r="K7" s="408">
        <v>62479</v>
      </c>
      <c r="L7" s="408">
        <v>64940</v>
      </c>
      <c r="M7" s="408">
        <v>65869</v>
      </c>
      <c r="N7" s="409">
        <v>71024</v>
      </c>
      <c r="O7" s="907"/>
      <c r="P7" s="907"/>
      <c r="Q7" s="907"/>
      <c r="R7" s="907"/>
      <c r="S7" s="907"/>
      <c r="T7" s="907"/>
      <c r="U7" s="907"/>
      <c r="V7" s="907"/>
      <c r="W7" s="907"/>
      <c r="X7" s="907"/>
      <c r="Y7" s="907"/>
    </row>
    <row r="8" spans="1:25">
      <c r="A8" s="1811"/>
      <c r="B8" s="1814"/>
      <c r="C8" s="362" t="s">
        <v>731</v>
      </c>
      <c r="D8" s="714">
        <v>95692</v>
      </c>
      <c r="E8" s="411">
        <v>45830</v>
      </c>
      <c r="F8" s="411">
        <v>59984</v>
      </c>
      <c r="G8" s="411">
        <v>67739</v>
      </c>
      <c r="H8" s="411">
        <v>82246</v>
      </c>
      <c r="I8" s="411">
        <v>91587</v>
      </c>
      <c r="J8" s="411">
        <v>105087</v>
      </c>
      <c r="K8" s="411">
        <v>116371</v>
      </c>
      <c r="L8" s="411">
        <v>121785</v>
      </c>
      <c r="M8" s="411">
        <v>123874</v>
      </c>
      <c r="N8" s="412">
        <v>100587</v>
      </c>
      <c r="O8" s="907"/>
      <c r="P8" s="907"/>
      <c r="Q8" s="907"/>
      <c r="R8" s="907"/>
      <c r="S8" s="907"/>
      <c r="T8" s="907"/>
      <c r="U8" s="907"/>
      <c r="V8" s="907"/>
      <c r="W8" s="907"/>
      <c r="X8" s="907"/>
      <c r="Y8" s="907"/>
    </row>
    <row r="9" spans="1:25">
      <c r="A9" s="1811"/>
      <c r="B9" s="1814"/>
      <c r="C9" s="362" t="s">
        <v>732</v>
      </c>
      <c r="D9" s="714">
        <v>85353</v>
      </c>
      <c r="E9" s="411">
        <v>42006</v>
      </c>
      <c r="F9" s="411">
        <v>58138</v>
      </c>
      <c r="G9" s="411">
        <v>70477</v>
      </c>
      <c r="H9" s="411">
        <v>82990</v>
      </c>
      <c r="I9" s="411">
        <v>92056</v>
      </c>
      <c r="J9" s="411">
        <v>98552</v>
      </c>
      <c r="K9" s="411">
        <v>108300</v>
      </c>
      <c r="L9" s="411">
        <v>114302</v>
      </c>
      <c r="M9" s="411">
        <v>125564</v>
      </c>
      <c r="N9" s="412">
        <v>123570</v>
      </c>
      <c r="O9" s="907"/>
      <c r="P9" s="907"/>
      <c r="Q9" s="907"/>
      <c r="R9" s="907"/>
      <c r="S9" s="907"/>
      <c r="T9" s="907"/>
      <c r="U9" s="907"/>
      <c r="V9" s="907"/>
      <c r="W9" s="907"/>
      <c r="X9" s="907"/>
      <c r="Y9" s="907"/>
    </row>
    <row r="10" spans="1:25" ht="13.8" thickBot="1">
      <c r="A10" s="1811"/>
      <c r="B10" s="1815"/>
      <c r="C10" s="364" t="s">
        <v>733</v>
      </c>
      <c r="D10" s="1238">
        <v>71631</v>
      </c>
      <c r="E10" s="420">
        <v>49760</v>
      </c>
      <c r="F10" s="420">
        <v>55225</v>
      </c>
      <c r="G10" s="420">
        <v>60362</v>
      </c>
      <c r="H10" s="420">
        <v>64363</v>
      </c>
      <c r="I10" s="420">
        <v>68756</v>
      </c>
      <c r="J10" s="420">
        <v>74567</v>
      </c>
      <c r="K10" s="420">
        <v>81291</v>
      </c>
      <c r="L10" s="420">
        <v>86560</v>
      </c>
      <c r="M10" s="420">
        <v>87416</v>
      </c>
      <c r="N10" s="421">
        <v>89384</v>
      </c>
      <c r="O10" s="907"/>
      <c r="P10" s="907"/>
      <c r="Q10" s="907"/>
      <c r="R10" s="907"/>
      <c r="S10" s="907"/>
      <c r="T10" s="907"/>
      <c r="U10" s="907"/>
      <c r="V10" s="907"/>
      <c r="W10" s="907"/>
      <c r="X10" s="907"/>
      <c r="Y10" s="907"/>
    </row>
    <row r="11" spans="1:25" ht="13.5" customHeight="1" thickTop="1">
      <c r="A11" s="1811"/>
      <c r="B11" s="1828" t="s">
        <v>762</v>
      </c>
      <c r="C11" s="365" t="s">
        <v>734</v>
      </c>
      <c r="D11" s="777">
        <v>57234</v>
      </c>
      <c r="E11" s="416">
        <v>43460</v>
      </c>
      <c r="F11" s="416">
        <v>45322</v>
      </c>
      <c r="G11" s="416">
        <v>50004</v>
      </c>
      <c r="H11" s="416">
        <v>52863</v>
      </c>
      <c r="I11" s="416">
        <v>56495</v>
      </c>
      <c r="J11" s="416">
        <v>57601</v>
      </c>
      <c r="K11" s="416">
        <v>61712</v>
      </c>
      <c r="L11" s="416">
        <v>64862</v>
      </c>
      <c r="M11" s="416">
        <v>70400</v>
      </c>
      <c r="N11" s="417">
        <v>65735</v>
      </c>
      <c r="O11" s="907"/>
      <c r="P11" s="907"/>
      <c r="Q11" s="907"/>
      <c r="R11" s="907"/>
      <c r="S11" s="907"/>
      <c r="T11" s="907"/>
      <c r="U11" s="907"/>
      <c r="V11" s="907"/>
      <c r="W11" s="907"/>
      <c r="X11" s="907"/>
      <c r="Y11" s="907"/>
    </row>
    <row r="12" spans="1:25">
      <c r="A12" s="1811"/>
      <c r="B12" s="1814"/>
      <c r="C12" s="362" t="s">
        <v>1051</v>
      </c>
      <c r="D12" s="714">
        <v>23252</v>
      </c>
      <c r="E12" s="411">
        <v>10560</v>
      </c>
      <c r="F12" s="411">
        <v>15475</v>
      </c>
      <c r="G12" s="411">
        <v>18161</v>
      </c>
      <c r="H12" s="411">
        <v>20867</v>
      </c>
      <c r="I12" s="411">
        <v>23238</v>
      </c>
      <c r="J12" s="411">
        <v>25634</v>
      </c>
      <c r="K12" s="411">
        <v>26405</v>
      </c>
      <c r="L12" s="411">
        <v>28823</v>
      </c>
      <c r="M12" s="411">
        <v>30050</v>
      </c>
      <c r="N12" s="412">
        <v>27801</v>
      </c>
      <c r="O12" s="907"/>
      <c r="P12" s="907"/>
      <c r="Q12" s="907"/>
      <c r="R12" s="907"/>
      <c r="S12" s="907"/>
      <c r="T12" s="907"/>
      <c r="U12" s="907"/>
      <c r="V12" s="907"/>
      <c r="W12" s="907"/>
      <c r="X12" s="907"/>
      <c r="Y12" s="907"/>
    </row>
    <row r="13" spans="1:25">
      <c r="A13" s="1811"/>
      <c r="B13" s="1814"/>
      <c r="C13" s="362" t="s">
        <v>1058</v>
      </c>
      <c r="D13" s="714">
        <v>24936</v>
      </c>
      <c r="E13" s="411">
        <v>12782</v>
      </c>
      <c r="F13" s="411">
        <v>16556</v>
      </c>
      <c r="G13" s="411">
        <v>18991</v>
      </c>
      <c r="H13" s="411">
        <v>20109</v>
      </c>
      <c r="I13" s="411">
        <v>21620</v>
      </c>
      <c r="J13" s="411">
        <v>23332</v>
      </c>
      <c r="K13" s="411">
        <v>28004</v>
      </c>
      <c r="L13" s="411">
        <v>33394</v>
      </c>
      <c r="M13" s="411">
        <v>36404</v>
      </c>
      <c r="N13" s="412">
        <v>36597</v>
      </c>
      <c r="O13" s="907"/>
      <c r="P13" s="907"/>
      <c r="Q13" s="907"/>
      <c r="R13" s="907"/>
      <c r="S13" s="907"/>
      <c r="T13" s="907"/>
      <c r="U13" s="907"/>
      <c r="V13" s="907"/>
      <c r="W13" s="907"/>
      <c r="X13" s="907"/>
      <c r="Y13" s="907"/>
    </row>
    <row r="14" spans="1:25">
      <c r="A14" s="1811"/>
      <c r="B14" s="1814"/>
      <c r="C14" s="362" t="s">
        <v>1060</v>
      </c>
      <c r="D14" s="714">
        <v>26355</v>
      </c>
      <c r="E14" s="411">
        <v>19122</v>
      </c>
      <c r="F14" s="411">
        <v>22739</v>
      </c>
      <c r="G14" s="411">
        <v>26045</v>
      </c>
      <c r="H14" s="411">
        <v>25674</v>
      </c>
      <c r="I14" s="411">
        <v>25386</v>
      </c>
      <c r="J14" s="411">
        <v>25338</v>
      </c>
      <c r="K14" s="411">
        <v>27427</v>
      </c>
      <c r="L14" s="411">
        <v>28111</v>
      </c>
      <c r="M14" s="411">
        <v>29772</v>
      </c>
      <c r="N14" s="412">
        <v>28493</v>
      </c>
      <c r="O14" s="907"/>
      <c r="P14" s="907"/>
      <c r="Q14" s="907"/>
      <c r="R14" s="907"/>
      <c r="S14" s="907"/>
      <c r="T14" s="907"/>
      <c r="U14" s="907"/>
      <c r="V14" s="907"/>
      <c r="W14" s="907"/>
      <c r="X14" s="907"/>
      <c r="Y14" s="907"/>
    </row>
    <row r="15" spans="1:25">
      <c r="A15" s="1811"/>
      <c r="B15" s="1814"/>
      <c r="C15" s="362" t="s">
        <v>1061</v>
      </c>
      <c r="D15" s="714">
        <v>47316</v>
      </c>
      <c r="E15" s="411">
        <v>18922</v>
      </c>
      <c r="F15" s="411">
        <v>32741</v>
      </c>
      <c r="G15" s="411">
        <v>41550</v>
      </c>
      <c r="H15" s="411">
        <v>45489</v>
      </c>
      <c r="I15" s="411">
        <v>47431</v>
      </c>
      <c r="J15" s="411">
        <v>48083</v>
      </c>
      <c r="K15" s="411">
        <v>50500</v>
      </c>
      <c r="L15" s="411">
        <v>52039</v>
      </c>
      <c r="M15" s="411">
        <v>62211</v>
      </c>
      <c r="N15" s="412">
        <v>64255</v>
      </c>
      <c r="O15" s="907"/>
      <c r="P15" s="907"/>
      <c r="Q15" s="907"/>
      <c r="R15" s="907"/>
      <c r="S15" s="907"/>
      <c r="T15" s="907"/>
      <c r="U15" s="907"/>
      <c r="V15" s="907"/>
      <c r="W15" s="907"/>
      <c r="X15" s="907"/>
      <c r="Y15" s="907"/>
    </row>
    <row r="16" spans="1:25">
      <c r="A16" s="1811"/>
      <c r="B16" s="1814"/>
      <c r="C16" s="362" t="s">
        <v>1064</v>
      </c>
      <c r="D16" s="714">
        <v>41065</v>
      </c>
      <c r="E16" s="411">
        <v>18206</v>
      </c>
      <c r="F16" s="411">
        <v>24832</v>
      </c>
      <c r="G16" s="411">
        <v>30109</v>
      </c>
      <c r="H16" s="411">
        <v>32138</v>
      </c>
      <c r="I16" s="411">
        <v>33136</v>
      </c>
      <c r="J16" s="411">
        <v>33599</v>
      </c>
      <c r="K16" s="411">
        <v>60234</v>
      </c>
      <c r="L16" s="411">
        <v>64512</v>
      </c>
      <c r="M16" s="411">
        <v>69242</v>
      </c>
      <c r="N16" s="412">
        <v>68831</v>
      </c>
      <c r="O16" s="907"/>
      <c r="P16" s="907"/>
      <c r="Q16" s="907"/>
      <c r="R16" s="907"/>
      <c r="S16" s="907"/>
      <c r="T16" s="907"/>
      <c r="U16" s="907"/>
      <c r="V16" s="907"/>
      <c r="W16" s="907"/>
      <c r="X16" s="907"/>
      <c r="Y16" s="907"/>
    </row>
    <row r="17" spans="1:25">
      <c r="A17" s="1811"/>
      <c r="B17" s="1814"/>
      <c r="C17" s="362" t="s">
        <v>1065</v>
      </c>
      <c r="D17" s="714">
        <v>34748</v>
      </c>
      <c r="E17" s="411">
        <v>26434</v>
      </c>
      <c r="F17" s="411">
        <v>27928</v>
      </c>
      <c r="G17" s="411">
        <v>30577</v>
      </c>
      <c r="H17" s="411">
        <v>31639</v>
      </c>
      <c r="I17" s="411">
        <v>33699</v>
      </c>
      <c r="J17" s="411">
        <v>33130</v>
      </c>
      <c r="K17" s="411">
        <v>36234</v>
      </c>
      <c r="L17" s="411">
        <v>41486</v>
      </c>
      <c r="M17" s="411">
        <v>45782</v>
      </c>
      <c r="N17" s="412">
        <v>40044</v>
      </c>
      <c r="O17" s="907"/>
      <c r="P17" s="907"/>
      <c r="Q17" s="907"/>
      <c r="R17" s="907"/>
      <c r="S17" s="907"/>
      <c r="T17" s="907"/>
      <c r="U17" s="907"/>
      <c r="V17" s="907"/>
      <c r="W17" s="907"/>
      <c r="X17" s="907"/>
      <c r="Y17" s="907"/>
    </row>
    <row r="18" spans="1:25">
      <c r="A18" s="1811"/>
      <c r="B18" s="1814"/>
      <c r="C18" s="362" t="s">
        <v>1066</v>
      </c>
      <c r="D18" s="714">
        <v>48431</v>
      </c>
      <c r="E18" s="411">
        <v>46495</v>
      </c>
      <c r="F18" s="411">
        <v>45921</v>
      </c>
      <c r="G18" s="411">
        <v>44934</v>
      </c>
      <c r="H18" s="411">
        <v>47445</v>
      </c>
      <c r="I18" s="411">
        <v>47038</v>
      </c>
      <c r="J18" s="411">
        <v>48000</v>
      </c>
      <c r="K18" s="411">
        <v>49438</v>
      </c>
      <c r="L18" s="411">
        <v>51648</v>
      </c>
      <c r="M18" s="411">
        <v>55627</v>
      </c>
      <c r="N18" s="412">
        <v>51374</v>
      </c>
      <c r="O18" s="907"/>
      <c r="P18" s="907"/>
      <c r="Q18" s="907"/>
      <c r="R18" s="907"/>
      <c r="S18" s="907"/>
      <c r="T18" s="907"/>
      <c r="U18" s="907"/>
      <c r="V18" s="907"/>
      <c r="W18" s="907"/>
      <c r="X18" s="907"/>
      <c r="Y18" s="907"/>
    </row>
    <row r="19" spans="1:25">
      <c r="A19" s="1811"/>
      <c r="B19" s="1814"/>
      <c r="C19" s="362" t="s">
        <v>1067</v>
      </c>
      <c r="D19" s="714">
        <v>42720</v>
      </c>
      <c r="E19" s="411">
        <v>27652</v>
      </c>
      <c r="F19" s="411">
        <v>40289</v>
      </c>
      <c r="G19" s="411">
        <v>46381</v>
      </c>
      <c r="H19" s="411">
        <v>41985</v>
      </c>
      <c r="I19" s="411">
        <v>43123</v>
      </c>
      <c r="J19" s="411">
        <v>40337</v>
      </c>
      <c r="K19" s="411">
        <v>42634</v>
      </c>
      <c r="L19" s="411">
        <v>42553</v>
      </c>
      <c r="M19" s="411">
        <v>47100</v>
      </c>
      <c r="N19" s="412">
        <v>60272</v>
      </c>
      <c r="O19" s="907"/>
      <c r="P19" s="907"/>
      <c r="Q19" s="907"/>
      <c r="R19" s="907"/>
      <c r="S19" s="907"/>
      <c r="T19" s="907"/>
      <c r="U19" s="907"/>
      <c r="V19" s="907"/>
      <c r="W19" s="907"/>
      <c r="X19" s="907"/>
      <c r="Y19" s="907"/>
    </row>
    <row r="20" spans="1:25">
      <c r="A20" s="1811"/>
      <c r="B20" s="1814"/>
      <c r="C20" s="362" t="s">
        <v>1070</v>
      </c>
      <c r="D20" s="714">
        <v>15562</v>
      </c>
      <c r="E20" s="411">
        <v>9775</v>
      </c>
      <c r="F20" s="411">
        <v>11904</v>
      </c>
      <c r="G20" s="411">
        <v>13319</v>
      </c>
      <c r="H20" s="411">
        <v>13896</v>
      </c>
      <c r="I20" s="411">
        <v>14591</v>
      </c>
      <c r="J20" s="411">
        <v>16047</v>
      </c>
      <c r="K20" s="411">
        <v>17219</v>
      </c>
      <c r="L20" s="411">
        <v>18369</v>
      </c>
      <c r="M20" s="411">
        <v>20821</v>
      </c>
      <c r="N20" s="412">
        <v>20903</v>
      </c>
      <c r="O20" s="907"/>
      <c r="P20" s="907"/>
      <c r="Q20" s="907"/>
      <c r="R20" s="907"/>
      <c r="S20" s="907"/>
      <c r="T20" s="907"/>
      <c r="U20" s="907"/>
      <c r="V20" s="907"/>
      <c r="W20" s="907"/>
      <c r="X20" s="907"/>
      <c r="Y20" s="907"/>
    </row>
    <row r="21" spans="1:25">
      <c r="A21" s="1811"/>
      <c r="B21" s="1814"/>
      <c r="C21" s="362" t="s">
        <v>1072</v>
      </c>
      <c r="D21" s="714">
        <v>30086</v>
      </c>
      <c r="E21" s="411">
        <v>14229</v>
      </c>
      <c r="F21" s="411">
        <v>18544</v>
      </c>
      <c r="G21" s="411">
        <v>21344</v>
      </c>
      <c r="H21" s="411">
        <v>22235</v>
      </c>
      <c r="I21" s="411">
        <v>23252</v>
      </c>
      <c r="J21" s="411">
        <v>24168</v>
      </c>
      <c r="K21" s="411">
        <v>40663</v>
      </c>
      <c r="L21" s="411">
        <v>48538</v>
      </c>
      <c r="M21" s="411">
        <v>53237</v>
      </c>
      <c r="N21" s="412">
        <v>47558</v>
      </c>
      <c r="O21" s="907"/>
      <c r="P21" s="907"/>
      <c r="Q21" s="907"/>
      <c r="R21" s="907"/>
      <c r="S21" s="907"/>
      <c r="T21" s="907"/>
      <c r="U21" s="907"/>
      <c r="V21" s="907"/>
      <c r="W21" s="907"/>
      <c r="X21" s="907"/>
      <c r="Y21" s="907"/>
    </row>
    <row r="22" spans="1:25" ht="13.8" thickBot="1">
      <c r="A22" s="1811"/>
      <c r="B22" s="1815"/>
      <c r="C22" s="364" t="s">
        <v>735</v>
      </c>
      <c r="D22" s="1238">
        <v>56046</v>
      </c>
      <c r="E22" s="420">
        <v>35794</v>
      </c>
      <c r="F22" s="420">
        <v>41458</v>
      </c>
      <c r="G22" s="420">
        <v>50069</v>
      </c>
      <c r="H22" s="420">
        <v>57440</v>
      </c>
      <c r="I22" s="420">
        <v>56445</v>
      </c>
      <c r="J22" s="420">
        <v>63923</v>
      </c>
      <c r="K22" s="420">
        <v>63215</v>
      </c>
      <c r="L22" s="420">
        <v>73208</v>
      </c>
      <c r="M22" s="420">
        <v>72212</v>
      </c>
      <c r="N22" s="421">
        <v>55088</v>
      </c>
      <c r="O22" s="907"/>
      <c r="P22" s="907"/>
      <c r="Q22" s="907"/>
      <c r="R22" s="907"/>
      <c r="S22" s="907"/>
      <c r="T22" s="907"/>
      <c r="U22" s="907"/>
      <c r="V22" s="907"/>
      <c r="W22" s="907"/>
      <c r="X22" s="907"/>
      <c r="Y22" s="907"/>
    </row>
    <row r="23" spans="1:25" ht="13.8" thickTop="1">
      <c r="A23" s="1811"/>
      <c r="B23" s="1818" t="s">
        <v>736</v>
      </c>
      <c r="C23" s="365" t="s">
        <v>737</v>
      </c>
      <c r="D23" s="777">
        <v>26859</v>
      </c>
      <c r="E23" s="416">
        <v>19955</v>
      </c>
      <c r="F23" s="416">
        <v>25052</v>
      </c>
      <c r="G23" s="416">
        <v>28457</v>
      </c>
      <c r="H23" s="416">
        <v>29277</v>
      </c>
      <c r="I23" s="416">
        <v>29704</v>
      </c>
      <c r="J23" s="416">
        <v>29087</v>
      </c>
      <c r="K23" s="416">
        <v>27753</v>
      </c>
      <c r="L23" s="416">
        <v>27595</v>
      </c>
      <c r="M23" s="416">
        <v>30042</v>
      </c>
      <c r="N23" s="417">
        <v>28821</v>
      </c>
      <c r="O23" s="907"/>
      <c r="P23" s="907"/>
      <c r="Q23" s="907"/>
      <c r="R23" s="907"/>
      <c r="S23" s="907"/>
      <c r="T23" s="907"/>
      <c r="U23" s="907"/>
      <c r="V23" s="907"/>
      <c r="W23" s="907"/>
      <c r="X23" s="907"/>
      <c r="Y23" s="907"/>
    </row>
    <row r="24" spans="1:25">
      <c r="A24" s="1811"/>
      <c r="B24" s="1818"/>
      <c r="C24" s="362" t="s">
        <v>738</v>
      </c>
      <c r="D24" s="714">
        <v>26331</v>
      </c>
      <c r="E24" s="411">
        <v>13288</v>
      </c>
      <c r="F24" s="411">
        <v>22192</v>
      </c>
      <c r="G24" s="411">
        <v>26384</v>
      </c>
      <c r="H24" s="411">
        <v>27729</v>
      </c>
      <c r="I24" s="411">
        <v>29490</v>
      </c>
      <c r="J24" s="411">
        <v>29379</v>
      </c>
      <c r="K24" s="411">
        <v>30119</v>
      </c>
      <c r="L24" s="411">
        <v>32680</v>
      </c>
      <c r="M24" s="411">
        <v>36123</v>
      </c>
      <c r="N24" s="412">
        <v>36070</v>
      </c>
      <c r="O24" s="907"/>
      <c r="P24" s="907"/>
      <c r="Q24" s="907"/>
      <c r="R24" s="907"/>
      <c r="S24" s="907"/>
      <c r="T24" s="907"/>
      <c r="U24" s="907"/>
      <c r="V24" s="907"/>
      <c r="W24" s="907"/>
      <c r="X24" s="907"/>
      <c r="Y24" s="907"/>
    </row>
    <row r="25" spans="1:25">
      <c r="A25" s="1811"/>
      <c r="B25" s="1818"/>
      <c r="C25" s="362" t="s">
        <v>739</v>
      </c>
      <c r="D25" s="714">
        <v>38332</v>
      </c>
      <c r="E25" s="411">
        <v>21773</v>
      </c>
      <c r="F25" s="411">
        <v>28954</v>
      </c>
      <c r="G25" s="411">
        <v>34760</v>
      </c>
      <c r="H25" s="411">
        <v>37358</v>
      </c>
      <c r="I25" s="411">
        <v>39952</v>
      </c>
      <c r="J25" s="411">
        <v>41568</v>
      </c>
      <c r="K25" s="411">
        <v>43187</v>
      </c>
      <c r="L25" s="411">
        <v>45888</v>
      </c>
      <c r="M25" s="411">
        <v>48644</v>
      </c>
      <c r="N25" s="412">
        <v>42828</v>
      </c>
      <c r="O25" s="907"/>
      <c r="P25" s="907"/>
      <c r="Q25" s="907"/>
      <c r="R25" s="907"/>
      <c r="S25" s="907"/>
      <c r="T25" s="907"/>
      <c r="U25" s="907"/>
      <c r="V25" s="907"/>
      <c r="W25" s="907"/>
      <c r="X25" s="907"/>
      <c r="Y25" s="907"/>
    </row>
    <row r="26" spans="1:25">
      <c r="A26" s="1811"/>
      <c r="B26" s="1818"/>
      <c r="C26" s="362" t="s">
        <v>740</v>
      </c>
      <c r="D26" s="714">
        <v>65521</v>
      </c>
      <c r="E26" s="411">
        <v>37888</v>
      </c>
      <c r="F26" s="411">
        <v>48258</v>
      </c>
      <c r="G26" s="411">
        <v>57060</v>
      </c>
      <c r="H26" s="411">
        <v>64419</v>
      </c>
      <c r="I26" s="411">
        <v>73092</v>
      </c>
      <c r="J26" s="411">
        <v>81469</v>
      </c>
      <c r="K26" s="411">
        <v>80617</v>
      </c>
      <c r="L26" s="411">
        <v>80116</v>
      </c>
      <c r="M26" s="411">
        <v>82578</v>
      </c>
      <c r="N26" s="412">
        <v>69784</v>
      </c>
      <c r="O26" s="907"/>
      <c r="P26" s="907"/>
      <c r="Q26" s="907"/>
      <c r="R26" s="907"/>
      <c r="S26" s="907"/>
      <c r="T26" s="907"/>
      <c r="U26" s="907"/>
      <c r="V26" s="907"/>
      <c r="W26" s="907"/>
      <c r="X26" s="907"/>
      <c r="Y26" s="907"/>
    </row>
    <row r="27" spans="1:25">
      <c r="A27" s="1811"/>
      <c r="B27" s="1818"/>
      <c r="C27" s="362" t="s">
        <v>741</v>
      </c>
      <c r="D27" s="714">
        <v>34930</v>
      </c>
      <c r="E27" s="411">
        <v>23555</v>
      </c>
      <c r="F27" s="411">
        <v>29419</v>
      </c>
      <c r="G27" s="411">
        <v>34259</v>
      </c>
      <c r="H27" s="411">
        <v>37551</v>
      </c>
      <c r="I27" s="411">
        <v>40073</v>
      </c>
      <c r="J27" s="411">
        <v>41981</v>
      </c>
      <c r="K27" s="411">
        <v>41818</v>
      </c>
      <c r="L27" s="411">
        <v>41651</v>
      </c>
      <c r="M27" s="411">
        <v>39621</v>
      </c>
      <c r="N27" s="412">
        <v>33305</v>
      </c>
      <c r="O27" s="907"/>
      <c r="P27" s="907"/>
      <c r="Q27" s="907"/>
      <c r="R27" s="907"/>
      <c r="S27" s="907"/>
      <c r="T27" s="907"/>
      <c r="U27" s="907"/>
      <c r="V27" s="907"/>
      <c r="W27" s="907"/>
      <c r="X27" s="907"/>
      <c r="Y27" s="907"/>
    </row>
    <row r="28" spans="1:25">
      <c r="A28" s="1811"/>
      <c r="B28" s="1818"/>
      <c r="C28" s="362" t="s">
        <v>742</v>
      </c>
      <c r="D28" s="714">
        <v>60122</v>
      </c>
      <c r="E28" s="411">
        <v>31839</v>
      </c>
      <c r="F28" s="411">
        <v>45589</v>
      </c>
      <c r="G28" s="411">
        <v>57337</v>
      </c>
      <c r="H28" s="411">
        <v>68103</v>
      </c>
      <c r="I28" s="411">
        <v>70661</v>
      </c>
      <c r="J28" s="411">
        <v>78623</v>
      </c>
      <c r="K28" s="411">
        <v>77141</v>
      </c>
      <c r="L28" s="411">
        <v>68650</v>
      </c>
      <c r="M28" s="411">
        <v>62100</v>
      </c>
      <c r="N28" s="412">
        <v>55429</v>
      </c>
      <c r="O28" s="907"/>
      <c r="P28" s="907"/>
      <c r="Q28" s="907"/>
      <c r="R28" s="907"/>
      <c r="S28" s="907"/>
      <c r="T28" s="907"/>
      <c r="U28" s="907"/>
      <c r="V28" s="907"/>
      <c r="W28" s="907"/>
      <c r="X28" s="907"/>
      <c r="Y28" s="907"/>
    </row>
    <row r="29" spans="1:25">
      <c r="A29" s="1811"/>
      <c r="B29" s="1818"/>
      <c r="C29" s="362" t="s">
        <v>1099</v>
      </c>
      <c r="D29" s="714">
        <v>43555</v>
      </c>
      <c r="E29" s="411">
        <v>26265</v>
      </c>
      <c r="F29" s="411">
        <v>37985</v>
      </c>
      <c r="G29" s="411">
        <v>43035</v>
      </c>
      <c r="H29" s="411">
        <v>47670</v>
      </c>
      <c r="I29" s="411">
        <v>47208</v>
      </c>
      <c r="J29" s="411">
        <v>49255</v>
      </c>
      <c r="K29" s="411">
        <v>47357</v>
      </c>
      <c r="L29" s="411">
        <v>50882</v>
      </c>
      <c r="M29" s="411">
        <v>51202</v>
      </c>
      <c r="N29" s="412">
        <v>44101</v>
      </c>
      <c r="O29" s="907"/>
      <c r="P29" s="907"/>
      <c r="Q29" s="907"/>
      <c r="R29" s="907"/>
      <c r="S29" s="907"/>
      <c r="T29" s="907"/>
      <c r="U29" s="907"/>
      <c r="V29" s="907"/>
      <c r="W29" s="907"/>
      <c r="X29" s="907"/>
      <c r="Y29" s="907"/>
    </row>
    <row r="30" spans="1:25">
      <c r="A30" s="1811"/>
      <c r="B30" s="1818"/>
      <c r="C30" s="362" t="s">
        <v>743</v>
      </c>
      <c r="D30" s="714">
        <v>63547</v>
      </c>
      <c r="E30" s="411">
        <v>36278</v>
      </c>
      <c r="F30" s="411">
        <v>47468</v>
      </c>
      <c r="G30" s="411">
        <v>54976</v>
      </c>
      <c r="H30" s="411">
        <v>60529</v>
      </c>
      <c r="I30" s="411">
        <v>69478</v>
      </c>
      <c r="J30" s="411">
        <v>75192</v>
      </c>
      <c r="K30" s="411">
        <v>73793</v>
      </c>
      <c r="L30" s="411">
        <v>81905</v>
      </c>
      <c r="M30" s="411">
        <v>81457</v>
      </c>
      <c r="N30" s="412">
        <v>70007</v>
      </c>
      <c r="O30" s="907"/>
      <c r="P30" s="907"/>
      <c r="Q30" s="907"/>
      <c r="R30" s="907"/>
      <c r="S30" s="907"/>
      <c r="T30" s="907"/>
      <c r="U30" s="907"/>
      <c r="V30" s="907"/>
      <c r="W30" s="907"/>
      <c r="X30" s="907"/>
      <c r="Y30" s="907"/>
    </row>
    <row r="31" spans="1:25">
      <c r="A31" s="1811"/>
      <c r="B31" s="1818"/>
      <c r="C31" s="362" t="s">
        <v>1100</v>
      </c>
      <c r="D31" s="714">
        <v>23189</v>
      </c>
      <c r="E31" s="411">
        <v>15491</v>
      </c>
      <c r="F31" s="411">
        <v>17855</v>
      </c>
      <c r="G31" s="411">
        <v>19598</v>
      </c>
      <c r="H31" s="411">
        <v>21185</v>
      </c>
      <c r="I31" s="411">
        <v>23861</v>
      </c>
      <c r="J31" s="411">
        <v>26360</v>
      </c>
      <c r="K31" s="411">
        <v>28290</v>
      </c>
      <c r="L31" s="411">
        <v>30717</v>
      </c>
      <c r="M31" s="411">
        <v>33599</v>
      </c>
      <c r="N31" s="412">
        <v>29667</v>
      </c>
      <c r="O31" s="907"/>
      <c r="P31" s="907"/>
      <c r="Q31" s="907"/>
      <c r="R31" s="907"/>
      <c r="S31" s="907"/>
      <c r="T31" s="907"/>
      <c r="U31" s="907"/>
      <c r="V31" s="907"/>
      <c r="W31" s="907"/>
      <c r="X31" s="907"/>
      <c r="Y31" s="907"/>
    </row>
    <row r="32" spans="1:25">
      <c r="A32" s="1811"/>
      <c r="B32" s="1818"/>
      <c r="C32" s="362" t="s">
        <v>744</v>
      </c>
      <c r="D32" s="714">
        <v>46294</v>
      </c>
      <c r="E32" s="411">
        <v>27080</v>
      </c>
      <c r="F32" s="411">
        <v>37125</v>
      </c>
      <c r="G32" s="411">
        <v>44638</v>
      </c>
      <c r="H32" s="411">
        <v>49136</v>
      </c>
      <c r="I32" s="411">
        <v>51488</v>
      </c>
      <c r="J32" s="411">
        <v>54357</v>
      </c>
      <c r="K32" s="411">
        <v>52327</v>
      </c>
      <c r="L32" s="411">
        <v>49887</v>
      </c>
      <c r="M32" s="411">
        <v>47864</v>
      </c>
      <c r="N32" s="412">
        <v>40630</v>
      </c>
      <c r="O32" s="907"/>
      <c r="P32" s="907"/>
      <c r="Q32" s="907"/>
      <c r="R32" s="907"/>
      <c r="S32" s="907"/>
      <c r="T32" s="907"/>
      <c r="U32" s="907"/>
      <c r="V32" s="907"/>
      <c r="W32" s="907"/>
      <c r="X32" s="907"/>
      <c r="Y32" s="907"/>
    </row>
    <row r="33" spans="1:25">
      <c r="A33" s="1811"/>
      <c r="B33" s="1818"/>
      <c r="C33" s="362" t="s">
        <v>745</v>
      </c>
      <c r="D33" s="714">
        <v>109793</v>
      </c>
      <c r="E33" s="411">
        <v>55948</v>
      </c>
      <c r="F33" s="411">
        <v>78961</v>
      </c>
      <c r="G33" s="411">
        <v>95914</v>
      </c>
      <c r="H33" s="411">
        <v>118221</v>
      </c>
      <c r="I33" s="411">
        <v>129602</v>
      </c>
      <c r="J33" s="411">
        <v>134364</v>
      </c>
      <c r="K33" s="411">
        <v>141826</v>
      </c>
      <c r="L33" s="411">
        <v>155726</v>
      </c>
      <c r="M33" s="411">
        <v>125081</v>
      </c>
      <c r="N33" s="412">
        <v>111778</v>
      </c>
      <c r="O33" s="907"/>
      <c r="P33" s="907"/>
      <c r="Q33" s="907"/>
      <c r="R33" s="907"/>
      <c r="S33" s="907"/>
      <c r="T33" s="907"/>
      <c r="U33" s="907"/>
      <c r="V33" s="907"/>
      <c r="W33" s="907"/>
      <c r="X33" s="907"/>
      <c r="Y33" s="907"/>
    </row>
    <row r="34" spans="1:25">
      <c r="A34" s="1811"/>
      <c r="B34" s="1818"/>
      <c r="C34" s="362" t="s">
        <v>746</v>
      </c>
      <c r="D34" s="714">
        <v>36254</v>
      </c>
      <c r="E34" s="411">
        <v>23205</v>
      </c>
      <c r="F34" s="411">
        <v>30341</v>
      </c>
      <c r="G34" s="411">
        <v>34773</v>
      </c>
      <c r="H34" s="411">
        <v>36899</v>
      </c>
      <c r="I34" s="411">
        <v>38289</v>
      </c>
      <c r="J34" s="411">
        <v>38117</v>
      </c>
      <c r="K34" s="411">
        <v>39106</v>
      </c>
      <c r="L34" s="411">
        <v>42048</v>
      </c>
      <c r="M34" s="411">
        <v>42457</v>
      </c>
      <c r="N34" s="412">
        <v>35118</v>
      </c>
      <c r="O34" s="907"/>
      <c r="P34" s="907"/>
      <c r="Q34" s="907"/>
      <c r="R34" s="907"/>
      <c r="S34" s="907"/>
      <c r="T34" s="907"/>
      <c r="U34" s="907"/>
      <c r="V34" s="907"/>
      <c r="W34" s="907"/>
      <c r="X34" s="907"/>
      <c r="Y34" s="907"/>
    </row>
    <row r="35" spans="1:25">
      <c r="A35" s="1811"/>
      <c r="B35" s="1818"/>
      <c r="C35" s="362" t="s">
        <v>747</v>
      </c>
      <c r="D35" s="714">
        <v>22415</v>
      </c>
      <c r="E35" s="411">
        <v>15995</v>
      </c>
      <c r="F35" s="411">
        <v>20597</v>
      </c>
      <c r="G35" s="411">
        <v>23780</v>
      </c>
      <c r="H35" s="411">
        <v>25684</v>
      </c>
      <c r="I35" s="411">
        <v>26824</v>
      </c>
      <c r="J35" s="411">
        <v>27599</v>
      </c>
      <c r="K35" s="411">
        <v>28250</v>
      </c>
      <c r="L35" s="411">
        <v>29145</v>
      </c>
      <c r="M35" s="411">
        <v>29810</v>
      </c>
      <c r="N35" s="412">
        <v>25377</v>
      </c>
      <c r="O35" s="907"/>
      <c r="P35" s="907"/>
      <c r="Q35" s="907"/>
      <c r="R35" s="907"/>
      <c r="S35" s="907"/>
      <c r="T35" s="907"/>
      <c r="U35" s="907"/>
      <c r="V35" s="907"/>
      <c r="W35" s="907"/>
      <c r="X35" s="907"/>
      <c r="Y35" s="907"/>
    </row>
    <row r="36" spans="1:25">
      <c r="A36" s="1811"/>
      <c r="B36" s="1818"/>
      <c r="C36" s="362" t="s">
        <v>748</v>
      </c>
      <c r="D36" s="714">
        <v>37353</v>
      </c>
      <c r="E36" s="411">
        <v>26403</v>
      </c>
      <c r="F36" s="411">
        <v>31358</v>
      </c>
      <c r="G36" s="411">
        <v>35061</v>
      </c>
      <c r="H36" s="411">
        <v>36927</v>
      </c>
      <c r="I36" s="411">
        <v>38284</v>
      </c>
      <c r="J36" s="411">
        <v>40231</v>
      </c>
      <c r="K36" s="411">
        <v>42366</v>
      </c>
      <c r="L36" s="411">
        <v>43798</v>
      </c>
      <c r="M36" s="411">
        <v>44932</v>
      </c>
      <c r="N36" s="412">
        <v>39095</v>
      </c>
      <c r="O36" s="907"/>
      <c r="P36" s="907"/>
      <c r="Q36" s="907"/>
      <c r="R36" s="907"/>
      <c r="S36" s="907"/>
      <c r="T36" s="907"/>
      <c r="U36" s="907"/>
      <c r="V36" s="907"/>
      <c r="W36" s="907"/>
      <c r="X36" s="907"/>
      <c r="Y36" s="907"/>
    </row>
    <row r="37" spans="1:25">
      <c r="A37" s="1811"/>
      <c r="B37" s="1818"/>
      <c r="C37" s="362" t="s">
        <v>749</v>
      </c>
      <c r="D37" s="714">
        <v>30492</v>
      </c>
      <c r="E37" s="411">
        <v>16348</v>
      </c>
      <c r="F37" s="411">
        <v>23843</v>
      </c>
      <c r="G37" s="411">
        <v>30499</v>
      </c>
      <c r="H37" s="411">
        <v>35214</v>
      </c>
      <c r="I37" s="411">
        <v>37172</v>
      </c>
      <c r="J37" s="411">
        <v>35557</v>
      </c>
      <c r="K37" s="411">
        <v>36827</v>
      </c>
      <c r="L37" s="411">
        <v>36346</v>
      </c>
      <c r="M37" s="411">
        <v>38969</v>
      </c>
      <c r="N37" s="412">
        <v>33368</v>
      </c>
      <c r="O37" s="907"/>
      <c r="P37" s="907"/>
      <c r="Q37" s="907"/>
      <c r="R37" s="907"/>
      <c r="S37" s="907"/>
      <c r="T37" s="907"/>
      <c r="U37" s="907"/>
      <c r="V37" s="907"/>
      <c r="W37" s="907"/>
      <c r="X37" s="907"/>
      <c r="Y37" s="907"/>
    </row>
    <row r="38" spans="1:25">
      <c r="A38" s="1811"/>
      <c r="B38" s="1818"/>
      <c r="C38" s="362" t="s">
        <v>750</v>
      </c>
      <c r="D38" s="714">
        <v>42038</v>
      </c>
      <c r="E38" s="411">
        <v>24887</v>
      </c>
      <c r="F38" s="411">
        <v>35219</v>
      </c>
      <c r="G38" s="411">
        <v>42901</v>
      </c>
      <c r="H38" s="411">
        <v>48708</v>
      </c>
      <c r="I38" s="411">
        <v>48901</v>
      </c>
      <c r="J38" s="411">
        <v>51946</v>
      </c>
      <c r="K38" s="411">
        <v>49731</v>
      </c>
      <c r="L38" s="411">
        <v>47489</v>
      </c>
      <c r="M38" s="411">
        <v>44255</v>
      </c>
      <c r="N38" s="412">
        <v>40355</v>
      </c>
      <c r="O38" s="907"/>
      <c r="P38" s="907"/>
      <c r="Q38" s="907"/>
      <c r="R38" s="907"/>
      <c r="S38" s="907"/>
      <c r="T38" s="907"/>
      <c r="U38" s="907"/>
      <c r="V38" s="907"/>
      <c r="W38" s="907"/>
      <c r="X38" s="907"/>
      <c r="Y38" s="907"/>
    </row>
    <row r="39" spans="1:25" ht="13.8" thickBot="1">
      <c r="A39" s="1812"/>
      <c r="B39" s="1819"/>
      <c r="C39" s="364" t="s">
        <v>751</v>
      </c>
      <c r="D39" s="1238">
        <v>44778</v>
      </c>
      <c r="E39" s="420">
        <v>29860</v>
      </c>
      <c r="F39" s="420">
        <v>36935</v>
      </c>
      <c r="G39" s="420">
        <v>42523</v>
      </c>
      <c r="H39" s="420">
        <v>46743</v>
      </c>
      <c r="I39" s="420">
        <v>49311</v>
      </c>
      <c r="J39" s="420">
        <v>52128</v>
      </c>
      <c r="K39" s="420">
        <v>50803</v>
      </c>
      <c r="L39" s="420">
        <v>49965</v>
      </c>
      <c r="M39" s="420">
        <v>56543</v>
      </c>
      <c r="N39" s="421">
        <v>45785</v>
      </c>
      <c r="O39" s="907"/>
      <c r="P39" s="907"/>
      <c r="Q39" s="907"/>
      <c r="R39" s="907"/>
      <c r="S39" s="907"/>
      <c r="T39" s="907"/>
      <c r="U39" s="907"/>
      <c r="V39" s="907"/>
      <c r="W39" s="907"/>
      <c r="X39" s="907"/>
      <c r="Y39" s="907"/>
    </row>
    <row r="40" spans="1:25" ht="13.8" thickTop="1">
      <c r="A40" s="1820" t="s">
        <v>971</v>
      </c>
      <c r="B40" s="1821"/>
      <c r="C40" s="363" t="s">
        <v>752</v>
      </c>
      <c r="D40" s="1239">
        <v>220069</v>
      </c>
      <c r="E40" s="423">
        <v>147708</v>
      </c>
      <c r="F40" s="423">
        <v>132230</v>
      </c>
      <c r="G40" s="423">
        <v>150506</v>
      </c>
      <c r="H40" s="423">
        <v>174257</v>
      </c>
      <c r="I40" s="423">
        <v>199672</v>
      </c>
      <c r="J40" s="423">
        <v>225244</v>
      </c>
      <c r="K40" s="423">
        <v>247855</v>
      </c>
      <c r="L40" s="423">
        <v>256181</v>
      </c>
      <c r="M40" s="423">
        <v>263927</v>
      </c>
      <c r="N40" s="424">
        <v>314408</v>
      </c>
      <c r="O40" s="907"/>
      <c r="P40" s="907"/>
      <c r="Q40" s="907"/>
      <c r="R40" s="907"/>
      <c r="S40" s="907"/>
      <c r="T40" s="907"/>
      <c r="U40" s="907"/>
      <c r="V40" s="907"/>
      <c r="W40" s="907"/>
      <c r="X40" s="907"/>
      <c r="Y40" s="907"/>
    </row>
    <row r="41" spans="1:25">
      <c r="A41" s="1800"/>
      <c r="B41" s="1801"/>
      <c r="C41" s="362" t="s">
        <v>753</v>
      </c>
      <c r="D41" s="714">
        <v>289297</v>
      </c>
      <c r="E41" s="1021" t="s">
        <v>1209</v>
      </c>
      <c r="F41" s="411">
        <v>148353</v>
      </c>
      <c r="G41" s="411">
        <v>164259</v>
      </c>
      <c r="H41" s="411">
        <v>183316</v>
      </c>
      <c r="I41" s="411">
        <v>245298</v>
      </c>
      <c r="J41" s="411">
        <v>317432</v>
      </c>
      <c r="K41" s="411">
        <v>408054</v>
      </c>
      <c r="L41" s="411">
        <v>457352</v>
      </c>
      <c r="M41" s="411">
        <v>535656</v>
      </c>
      <c r="N41" s="412">
        <v>571266</v>
      </c>
      <c r="O41" s="907"/>
      <c r="P41" s="907"/>
      <c r="Q41" s="907"/>
      <c r="R41" s="907"/>
      <c r="S41" s="907"/>
      <c r="T41" s="907"/>
      <c r="U41" s="907"/>
      <c r="V41" s="907"/>
      <c r="W41" s="907"/>
      <c r="X41" s="907"/>
      <c r="Y41" s="907"/>
    </row>
    <row r="42" spans="1:25">
      <c r="A42" s="1800"/>
      <c r="B42" s="1801"/>
      <c r="C42" s="362" t="s">
        <v>754</v>
      </c>
      <c r="D42" s="714">
        <v>38901</v>
      </c>
      <c r="E42" s="411">
        <v>19385</v>
      </c>
      <c r="F42" s="411">
        <v>23213</v>
      </c>
      <c r="G42" s="411">
        <v>27030</v>
      </c>
      <c r="H42" s="411">
        <v>30775</v>
      </c>
      <c r="I42" s="411">
        <v>35951</v>
      </c>
      <c r="J42" s="411">
        <v>43886</v>
      </c>
      <c r="K42" s="411">
        <v>51941</v>
      </c>
      <c r="L42" s="411">
        <v>58983</v>
      </c>
      <c r="M42" s="411">
        <v>51472</v>
      </c>
      <c r="N42" s="412">
        <v>48302</v>
      </c>
      <c r="O42" s="907"/>
      <c r="P42" s="907"/>
      <c r="Q42" s="907"/>
      <c r="R42" s="907"/>
      <c r="S42" s="907"/>
      <c r="T42" s="907"/>
      <c r="U42" s="907"/>
      <c r="V42" s="907"/>
      <c r="W42" s="907"/>
      <c r="X42" s="907"/>
      <c r="Y42" s="907"/>
    </row>
    <row r="43" spans="1:25">
      <c r="A43" s="1800"/>
      <c r="B43" s="1801"/>
      <c r="C43" s="362" t="s">
        <v>755</v>
      </c>
      <c r="D43" s="714">
        <v>83608</v>
      </c>
      <c r="E43" s="411">
        <v>19392</v>
      </c>
      <c r="F43" s="411">
        <v>33029</v>
      </c>
      <c r="G43" s="411">
        <v>45350</v>
      </c>
      <c r="H43" s="411">
        <v>59930</v>
      </c>
      <c r="I43" s="411">
        <v>68178</v>
      </c>
      <c r="J43" s="411">
        <v>80555</v>
      </c>
      <c r="K43" s="411">
        <v>97479</v>
      </c>
      <c r="L43" s="411">
        <v>105591</v>
      </c>
      <c r="M43" s="411">
        <v>109154</v>
      </c>
      <c r="N43" s="412">
        <v>115911</v>
      </c>
      <c r="O43" s="907"/>
      <c r="P43" s="907"/>
      <c r="Q43" s="907"/>
      <c r="R43" s="907"/>
      <c r="S43" s="907"/>
      <c r="T43" s="907"/>
      <c r="U43" s="907"/>
      <c r="V43" s="907"/>
      <c r="W43" s="907"/>
      <c r="X43" s="907"/>
      <c r="Y43" s="907"/>
    </row>
    <row r="44" spans="1:25">
      <c r="A44" s="1800"/>
      <c r="B44" s="1801"/>
      <c r="C44" s="362" t="s">
        <v>756</v>
      </c>
      <c r="D44" s="714">
        <v>33066</v>
      </c>
      <c r="E44" s="411">
        <v>8658</v>
      </c>
      <c r="F44" s="411">
        <v>13720</v>
      </c>
      <c r="G44" s="411">
        <v>19519</v>
      </c>
      <c r="H44" s="411">
        <v>25055</v>
      </c>
      <c r="I44" s="411">
        <v>30410</v>
      </c>
      <c r="J44" s="411">
        <v>37061</v>
      </c>
      <c r="K44" s="411">
        <v>45049</v>
      </c>
      <c r="L44" s="411">
        <v>50886</v>
      </c>
      <c r="M44" s="411">
        <v>48867</v>
      </c>
      <c r="N44" s="412">
        <v>51284</v>
      </c>
      <c r="O44" s="907"/>
      <c r="P44" s="907"/>
      <c r="Q44" s="907"/>
      <c r="R44" s="907"/>
      <c r="S44" s="907"/>
      <c r="T44" s="907"/>
      <c r="U44" s="907"/>
      <c r="V44" s="907"/>
      <c r="W44" s="907"/>
      <c r="X44" s="907"/>
      <c r="Y44" s="907"/>
    </row>
    <row r="45" spans="1:25">
      <c r="A45" s="1800"/>
      <c r="B45" s="1801"/>
      <c r="C45" s="362" t="s">
        <v>757</v>
      </c>
      <c r="D45" s="714">
        <v>88647</v>
      </c>
      <c r="E45" s="411">
        <v>51771</v>
      </c>
      <c r="F45" s="411">
        <v>63037</v>
      </c>
      <c r="G45" s="411">
        <v>69532</v>
      </c>
      <c r="H45" s="411">
        <v>80989</v>
      </c>
      <c r="I45" s="411">
        <v>87437</v>
      </c>
      <c r="J45" s="411">
        <v>89165</v>
      </c>
      <c r="K45" s="411">
        <v>106607</v>
      </c>
      <c r="L45" s="411">
        <v>115957</v>
      </c>
      <c r="M45" s="411">
        <v>132218</v>
      </c>
      <c r="N45" s="412">
        <v>118432</v>
      </c>
      <c r="O45" s="907"/>
      <c r="P45" s="907"/>
      <c r="Q45" s="907"/>
      <c r="R45" s="907"/>
      <c r="S45" s="907"/>
      <c r="T45" s="907"/>
      <c r="U45" s="907"/>
      <c r="V45" s="907"/>
      <c r="W45" s="907"/>
      <c r="X45" s="907"/>
      <c r="Y45" s="907"/>
    </row>
    <row r="46" spans="1:25" ht="13.8" thickBot="1">
      <c r="A46" s="1802"/>
      <c r="B46" s="1803"/>
      <c r="C46" s="366" t="s">
        <v>889</v>
      </c>
      <c r="D46" s="1240">
        <v>69902</v>
      </c>
      <c r="E46" s="414">
        <v>52469</v>
      </c>
      <c r="F46" s="414">
        <v>56135</v>
      </c>
      <c r="G46" s="414">
        <v>68259</v>
      </c>
      <c r="H46" s="414">
        <v>72232</v>
      </c>
      <c r="I46" s="414">
        <v>75935</v>
      </c>
      <c r="J46" s="414">
        <v>60266</v>
      </c>
      <c r="K46" s="414">
        <v>59438</v>
      </c>
      <c r="L46" s="414">
        <v>89386</v>
      </c>
      <c r="M46" s="414">
        <v>116905</v>
      </c>
      <c r="N46" s="908" t="s">
        <v>1209</v>
      </c>
      <c r="O46" s="907"/>
      <c r="P46" s="907"/>
      <c r="Q46" s="907"/>
      <c r="R46" s="907"/>
      <c r="S46" s="907"/>
      <c r="T46" s="907"/>
      <c r="U46" s="907"/>
      <c r="V46" s="907"/>
      <c r="W46" s="907"/>
      <c r="X46" s="907"/>
      <c r="Y46" s="907"/>
    </row>
    <row r="47" spans="1:25" ht="18" customHeight="1" thickTop="1" thickBot="1">
      <c r="A47" s="1829" t="s">
        <v>764</v>
      </c>
      <c r="B47" s="1830"/>
      <c r="C47" s="1831"/>
      <c r="D47" s="1238">
        <v>39439</v>
      </c>
      <c r="E47" s="420">
        <v>32946</v>
      </c>
      <c r="F47" s="420">
        <v>36177</v>
      </c>
      <c r="G47" s="420">
        <v>37537</v>
      </c>
      <c r="H47" s="420">
        <v>39123</v>
      </c>
      <c r="I47" s="420">
        <v>43775</v>
      </c>
      <c r="J47" s="420">
        <v>50887</v>
      </c>
      <c r="K47" s="420">
        <v>57062</v>
      </c>
      <c r="L47" s="420">
        <v>55792</v>
      </c>
      <c r="M47" s="420">
        <v>56134</v>
      </c>
      <c r="N47" s="421">
        <v>52987</v>
      </c>
      <c r="O47" s="907"/>
      <c r="P47" s="907"/>
      <c r="Q47" s="907"/>
      <c r="R47" s="907"/>
      <c r="S47" s="907"/>
      <c r="T47" s="907"/>
      <c r="U47" s="907"/>
      <c r="V47" s="907"/>
      <c r="W47" s="907"/>
      <c r="X47" s="907"/>
      <c r="Y47" s="907"/>
    </row>
    <row r="48" spans="1:25" ht="13.8" thickTop="1">
      <c r="O48" s="15"/>
    </row>
    <row r="49" spans="1:15">
      <c r="A49" s="146" t="s">
        <v>1174</v>
      </c>
      <c r="O49" s="15"/>
    </row>
    <row r="50" spans="1:15">
      <c r="A50" s="17" t="s">
        <v>766</v>
      </c>
      <c r="B50" s="17"/>
      <c r="C50" s="17"/>
      <c r="O50" s="15"/>
    </row>
    <row r="51" spans="1:15">
      <c r="A51" s="54" t="s">
        <v>767</v>
      </c>
      <c r="B51" s="54"/>
      <c r="C51" s="54"/>
      <c r="O51" s="15"/>
    </row>
    <row r="52" spans="1:15">
      <c r="A52" s="17"/>
      <c r="O52" s="15"/>
    </row>
    <row r="53" spans="1:15">
      <c r="A53" s="17" t="s">
        <v>760</v>
      </c>
      <c r="O53" s="15"/>
    </row>
  </sheetData>
  <mergeCells count="10">
    <mergeCell ref="A4:C5"/>
    <mergeCell ref="D4:D5"/>
    <mergeCell ref="E4:N4"/>
    <mergeCell ref="A40:B46"/>
    <mergeCell ref="A47:C47"/>
    <mergeCell ref="A6:C6"/>
    <mergeCell ref="A7:A39"/>
    <mergeCell ref="B7:B10"/>
    <mergeCell ref="B11:B22"/>
    <mergeCell ref="B23:B39"/>
  </mergeCells>
  <phoneticPr fontId="124" type="noConversion"/>
  <hyperlinks>
    <hyperlink ref="O1" location="Indice!A1" display="volver al índice"/>
  </hyperlinks>
  <printOptions horizontalCentered="1"/>
  <pageMargins left="0.70866141732283472" right="0.70866141732283472" top="0.74803149606299213" bottom="0.74803149606299213" header="0.31496062992125984" footer="0.31496062992125984"/>
  <pageSetup paperSize="9" scale="69"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59"/>
  <sheetViews>
    <sheetView showGridLines="0" workbookViewId="0">
      <selection activeCell="T39" sqref="T39"/>
    </sheetView>
  </sheetViews>
  <sheetFormatPr baseColWidth="10" defaultColWidth="11.44140625" defaultRowHeight="14.4"/>
  <cols>
    <col min="1" max="6" width="11.44140625" style="373"/>
    <col min="7" max="7" width="2.44140625" style="373" customWidth="1"/>
    <col min="8" max="12" width="11.44140625" style="373"/>
    <col min="13" max="13" width="2" style="373" customWidth="1"/>
    <col min="14" max="18" width="11.44140625" style="373"/>
    <col min="19" max="19" width="7.6640625" style="373" customWidth="1"/>
    <col min="20" max="20" width="19.88671875" style="373" customWidth="1"/>
    <col min="21" max="22" width="11.44140625" style="373"/>
    <col min="23" max="24" width="13.44140625" style="373" bestFit="1" customWidth="1"/>
    <col min="25" max="30" width="14.44140625" style="373" bestFit="1" customWidth="1"/>
    <col min="31" max="32" width="13.44140625" style="373" bestFit="1" customWidth="1"/>
    <col min="33" max="16384" width="11.44140625" style="373"/>
  </cols>
  <sheetData>
    <row r="1" spans="2:33" ht="26.1" customHeight="1" thickBot="1">
      <c r="B1" s="350" t="s">
        <v>64</v>
      </c>
      <c r="C1" s="331"/>
      <c r="D1" s="331"/>
      <c r="E1" s="331"/>
      <c r="F1" s="331"/>
      <c r="G1" s="331"/>
      <c r="H1" s="331"/>
      <c r="I1" s="331"/>
      <c r="J1" s="331"/>
      <c r="K1" s="331"/>
      <c r="L1" s="331"/>
      <c r="M1" s="331"/>
      <c r="N1" s="331"/>
      <c r="O1" s="331"/>
      <c r="P1" s="331"/>
      <c r="Q1" s="331"/>
      <c r="R1" s="331"/>
      <c r="S1" s="1254" t="s">
        <v>1013</v>
      </c>
      <c r="T1" s="374"/>
      <c r="U1" s="374"/>
      <c r="V1" s="374" t="s">
        <v>471</v>
      </c>
      <c r="W1" s="374">
        <v>22</v>
      </c>
      <c r="X1" s="374">
        <f t="shared" ref="X1:AF1" si="0">+W1+1</f>
        <v>23</v>
      </c>
      <c r="Y1" s="374">
        <f t="shared" si="0"/>
        <v>24</v>
      </c>
      <c r="Z1" s="374">
        <f t="shared" si="0"/>
        <v>25</v>
      </c>
      <c r="AA1" s="374">
        <f t="shared" si="0"/>
        <v>26</v>
      </c>
      <c r="AB1" s="374">
        <f t="shared" si="0"/>
        <v>27</v>
      </c>
      <c r="AC1" s="374">
        <f t="shared" si="0"/>
        <v>28</v>
      </c>
      <c r="AD1" s="374">
        <f t="shared" si="0"/>
        <v>29</v>
      </c>
      <c r="AE1" s="374">
        <f t="shared" si="0"/>
        <v>30</v>
      </c>
      <c r="AF1" s="374">
        <f t="shared" si="0"/>
        <v>31</v>
      </c>
      <c r="AG1" s="374"/>
    </row>
    <row r="2" spans="2:33">
      <c r="B2" s="388"/>
      <c r="C2" s="387"/>
      <c r="D2" s="387"/>
      <c r="E2" s="387"/>
      <c r="F2" s="387"/>
      <c r="G2" s="386"/>
      <c r="H2" s="386"/>
      <c r="I2" s="386"/>
      <c r="J2" s="386"/>
      <c r="K2" s="386"/>
      <c r="L2" s="386"/>
      <c r="M2" s="386"/>
      <c r="N2" s="386"/>
      <c r="O2" s="386"/>
      <c r="P2" s="386"/>
      <c r="Q2" s="386"/>
      <c r="R2" s="386"/>
      <c r="S2" s="15"/>
      <c r="T2" s="374"/>
      <c r="U2" s="374"/>
      <c r="V2" s="374" t="s">
        <v>470</v>
      </c>
      <c r="W2" s="374">
        <v>7</v>
      </c>
      <c r="X2" s="374">
        <f t="shared" ref="X2:AF2" si="1">+W2+1</f>
        <v>8</v>
      </c>
      <c r="Y2" s="374">
        <f t="shared" si="1"/>
        <v>9</v>
      </c>
      <c r="Z2" s="374">
        <f t="shared" si="1"/>
        <v>10</v>
      </c>
      <c r="AA2" s="374">
        <f t="shared" si="1"/>
        <v>11</v>
      </c>
      <c r="AB2" s="374">
        <f t="shared" si="1"/>
        <v>12</v>
      </c>
      <c r="AC2" s="374">
        <f t="shared" si="1"/>
        <v>13</v>
      </c>
      <c r="AD2" s="374">
        <f t="shared" si="1"/>
        <v>14</v>
      </c>
      <c r="AE2" s="374">
        <f t="shared" si="1"/>
        <v>15</v>
      </c>
      <c r="AF2" s="374">
        <f t="shared" si="1"/>
        <v>16</v>
      </c>
      <c r="AG2" s="374"/>
    </row>
    <row r="3" spans="2:33">
      <c r="T3" s="374"/>
      <c r="U3" s="374"/>
      <c r="V3" s="374" t="s">
        <v>471</v>
      </c>
      <c r="W3" s="374">
        <v>18</v>
      </c>
      <c r="X3" s="374">
        <f t="shared" ref="X3:AF3" si="2">+W3+1</f>
        <v>19</v>
      </c>
      <c r="Y3" s="374">
        <f t="shared" si="2"/>
        <v>20</v>
      </c>
      <c r="Z3" s="374">
        <f t="shared" si="2"/>
        <v>21</v>
      </c>
      <c r="AA3" s="374">
        <f t="shared" si="2"/>
        <v>22</v>
      </c>
      <c r="AB3" s="374">
        <f t="shared" si="2"/>
        <v>23</v>
      </c>
      <c r="AC3" s="374">
        <f t="shared" si="2"/>
        <v>24</v>
      </c>
      <c r="AD3" s="374">
        <f t="shared" si="2"/>
        <v>25</v>
      </c>
      <c r="AE3" s="374">
        <f t="shared" si="2"/>
        <v>26</v>
      </c>
      <c r="AF3" s="374">
        <f t="shared" si="2"/>
        <v>27</v>
      </c>
      <c r="AG3" s="374"/>
    </row>
    <row r="4" spans="2:33">
      <c r="T4" s="374"/>
      <c r="U4" s="374"/>
      <c r="V4" s="374" t="s">
        <v>470</v>
      </c>
      <c r="W4" s="374">
        <v>3</v>
      </c>
      <c r="X4" s="374">
        <f t="shared" ref="X4:AF4" si="3">+W4+1</f>
        <v>4</v>
      </c>
      <c r="Y4" s="374">
        <f t="shared" si="3"/>
        <v>5</v>
      </c>
      <c r="Z4" s="374">
        <f t="shared" si="3"/>
        <v>6</v>
      </c>
      <c r="AA4" s="374">
        <f t="shared" si="3"/>
        <v>7</v>
      </c>
      <c r="AB4" s="374">
        <f t="shared" si="3"/>
        <v>8</v>
      </c>
      <c r="AC4" s="374">
        <f t="shared" si="3"/>
        <v>9</v>
      </c>
      <c r="AD4" s="374">
        <f t="shared" si="3"/>
        <v>10</v>
      </c>
      <c r="AE4" s="374">
        <f t="shared" si="3"/>
        <v>11</v>
      </c>
      <c r="AF4" s="374">
        <f t="shared" si="3"/>
        <v>12</v>
      </c>
      <c r="AG4" s="374"/>
    </row>
    <row r="5" spans="2:33">
      <c r="B5" s="1260" t="s">
        <v>469</v>
      </c>
      <c r="C5" s="384"/>
      <c r="D5" s="384"/>
      <c r="E5" s="384"/>
      <c r="F5" s="384"/>
      <c r="G5" s="384"/>
      <c r="H5" s="1260" t="s">
        <v>468</v>
      </c>
      <c r="I5" s="384"/>
      <c r="J5" s="384"/>
      <c r="K5" s="384"/>
      <c r="L5" s="384"/>
      <c r="M5" s="384"/>
      <c r="N5" s="1260" t="s">
        <v>467</v>
      </c>
      <c r="O5" s="384"/>
      <c r="P5" s="384"/>
      <c r="Q5" s="384"/>
      <c r="R5" s="385"/>
      <c r="T5" s="374"/>
      <c r="U5" s="374"/>
      <c r="V5" s="374"/>
      <c r="W5" s="374"/>
      <c r="X5" s="374"/>
      <c r="Y5" s="374"/>
      <c r="Z5" s="374"/>
      <c r="AA5" s="374"/>
      <c r="AB5" s="374"/>
      <c r="AC5" s="374"/>
      <c r="AD5" s="374"/>
      <c r="AE5" s="374"/>
      <c r="AF5" s="374"/>
      <c r="AG5" s="374"/>
    </row>
    <row r="6" spans="2:33">
      <c r="B6" s="377"/>
      <c r="C6" s="377"/>
      <c r="D6" s="377"/>
      <c r="E6" s="377"/>
      <c r="F6" s="377"/>
      <c r="G6" s="377"/>
      <c r="H6" s="377"/>
      <c r="I6" s="377"/>
      <c r="J6" s="377"/>
      <c r="K6" s="377"/>
      <c r="L6" s="377"/>
      <c r="M6" s="377"/>
      <c r="N6" s="377"/>
      <c r="O6" s="377"/>
      <c r="P6" s="377"/>
      <c r="Q6" s="377"/>
      <c r="R6" s="377"/>
      <c r="T6" s="374"/>
      <c r="U6" s="374"/>
      <c r="V6" s="374"/>
      <c r="W6" s="374"/>
      <c r="X6" s="374"/>
      <c r="Y6" s="374"/>
      <c r="Z6" s="374"/>
      <c r="AA6" s="374"/>
      <c r="AB6" s="374"/>
      <c r="AC6" s="374"/>
      <c r="AD6" s="374"/>
      <c r="AE6" s="374"/>
      <c r="AF6" s="374"/>
      <c r="AG6" s="374"/>
    </row>
    <row r="7" spans="2:33">
      <c r="B7" s="377"/>
      <c r="C7" s="377"/>
      <c r="D7" s="377"/>
      <c r="E7" s="377"/>
      <c r="F7" s="377"/>
      <c r="G7" s="377"/>
      <c r="H7" s="377"/>
      <c r="I7" s="377"/>
      <c r="J7" s="377"/>
      <c r="K7" s="377"/>
      <c r="L7" s="377"/>
      <c r="M7" s="377"/>
      <c r="N7" s="377"/>
      <c r="O7" s="377"/>
      <c r="P7" s="377"/>
      <c r="Q7" s="377"/>
      <c r="R7" s="377"/>
      <c r="S7" s="386"/>
      <c r="T7" s="386"/>
      <c r="U7" s="386"/>
      <c r="V7" s="386"/>
      <c r="W7" s="386"/>
      <c r="X7" s="386"/>
      <c r="Y7" s="386"/>
      <c r="Z7" s="386"/>
      <c r="AA7" s="386"/>
      <c r="AB7" s="386"/>
      <c r="AC7" s="374"/>
      <c r="AD7" s="374"/>
      <c r="AE7" s="374"/>
      <c r="AF7" s="374"/>
      <c r="AG7" s="374"/>
    </row>
    <row r="8" spans="2:33">
      <c r="B8" s="377"/>
      <c r="C8" s="377"/>
      <c r="D8" s="377"/>
      <c r="E8" s="377"/>
      <c r="F8" s="377"/>
      <c r="G8" s="377"/>
      <c r="H8" s="377"/>
      <c r="I8" s="377"/>
      <c r="J8" s="377"/>
      <c r="K8" s="377"/>
      <c r="L8" s="377"/>
      <c r="M8" s="377"/>
      <c r="N8" s="377"/>
      <c r="O8" s="377"/>
      <c r="P8" s="377"/>
      <c r="Q8" s="377"/>
      <c r="R8" s="377"/>
      <c r="S8" s="386"/>
      <c r="T8" s="386"/>
      <c r="U8" s="386"/>
      <c r="V8" s="386"/>
      <c r="W8" s="386"/>
      <c r="X8" s="386"/>
      <c r="Y8" s="386"/>
      <c r="Z8" s="386"/>
      <c r="AA8" s="386"/>
      <c r="AB8" s="386"/>
      <c r="AC8" s="374"/>
      <c r="AD8" s="374"/>
      <c r="AE8" s="374"/>
      <c r="AF8" s="374"/>
      <c r="AG8" s="374"/>
    </row>
    <row r="9" spans="2:33">
      <c r="B9" s="377"/>
      <c r="C9" s="377"/>
      <c r="D9" s="377"/>
      <c r="E9" s="377"/>
      <c r="F9" s="377"/>
      <c r="G9" s="377"/>
      <c r="H9" s="377"/>
      <c r="I9" s="377"/>
      <c r="J9" s="377"/>
      <c r="K9" s="377"/>
      <c r="L9" s="377"/>
      <c r="M9" s="377"/>
      <c r="N9" s="377"/>
      <c r="O9" s="377"/>
      <c r="P9" s="377"/>
      <c r="Q9" s="377"/>
      <c r="R9" s="377"/>
      <c r="S9" s="386"/>
      <c r="T9" s="386"/>
      <c r="U9" s="386"/>
      <c r="V9" s="386"/>
      <c r="W9" s="386"/>
      <c r="X9" s="386"/>
      <c r="Y9" s="386"/>
      <c r="Z9" s="386"/>
      <c r="AA9" s="386"/>
      <c r="AB9" s="386"/>
      <c r="AC9" s="374"/>
      <c r="AD9" s="374"/>
      <c r="AE9" s="374"/>
      <c r="AF9" s="374"/>
      <c r="AG9" s="374"/>
    </row>
    <row r="10" spans="2:33">
      <c r="B10" s="377"/>
      <c r="C10" s="377"/>
      <c r="D10" s="377"/>
      <c r="E10" s="377"/>
      <c r="F10" s="377"/>
      <c r="G10" s="377"/>
      <c r="H10" s="377"/>
      <c r="I10" s="377"/>
      <c r="J10" s="377"/>
      <c r="K10" s="377"/>
      <c r="L10" s="377"/>
      <c r="M10" s="377"/>
      <c r="N10" s="377"/>
      <c r="O10" s="377"/>
      <c r="P10" s="377"/>
      <c r="Q10" s="377"/>
      <c r="R10" s="377"/>
      <c r="S10" s="386"/>
      <c r="T10" s="386"/>
      <c r="U10" s="386"/>
      <c r="V10" s="386"/>
      <c r="W10" s="386"/>
      <c r="X10" s="386"/>
      <c r="Y10" s="386"/>
      <c r="Z10" s="386"/>
      <c r="AA10" s="386"/>
      <c r="AB10" s="386"/>
      <c r="AC10" s="374"/>
      <c r="AD10" s="374"/>
      <c r="AE10" s="374"/>
      <c r="AF10" s="374"/>
      <c r="AG10" s="374"/>
    </row>
    <row r="11" spans="2:33">
      <c r="B11" s="377"/>
      <c r="C11" s="377"/>
      <c r="D11" s="377"/>
      <c r="E11" s="377"/>
      <c r="F11" s="377"/>
      <c r="G11" s="377"/>
      <c r="H11" s="377"/>
      <c r="I11" s="377"/>
      <c r="J11" s="377"/>
      <c r="K11" s="377"/>
      <c r="L11" s="377"/>
      <c r="M11" s="377"/>
      <c r="N11" s="377"/>
      <c r="O11" s="377"/>
      <c r="P11" s="377"/>
      <c r="Q11" s="377"/>
      <c r="R11" s="377"/>
      <c r="S11" s="386"/>
      <c r="T11" s="386"/>
      <c r="U11" s="386"/>
      <c r="V11" s="386"/>
      <c r="W11" s="386"/>
      <c r="X11" s="386"/>
      <c r="Y11" s="386"/>
      <c r="Z11" s="386"/>
      <c r="AA11" s="386"/>
      <c r="AB11" s="386"/>
      <c r="AC11" s="374"/>
      <c r="AD11" s="374"/>
      <c r="AE11" s="374"/>
      <c r="AF11" s="374"/>
      <c r="AG11" s="374"/>
    </row>
    <row r="12" spans="2:33">
      <c r="B12" s="377"/>
      <c r="C12" s="377"/>
      <c r="D12" s="377"/>
      <c r="E12" s="377"/>
      <c r="F12" s="377"/>
      <c r="G12" s="377"/>
      <c r="H12" s="377"/>
      <c r="I12" s="377"/>
      <c r="J12" s="377"/>
      <c r="K12" s="377"/>
      <c r="L12" s="377"/>
      <c r="M12" s="377"/>
      <c r="N12" s="377"/>
      <c r="O12" s="377"/>
      <c r="P12" s="377"/>
      <c r="Q12" s="377"/>
      <c r="R12" s="377"/>
      <c r="S12" s="386"/>
      <c r="T12" s="386"/>
      <c r="U12" s="386"/>
      <c r="V12" s="386"/>
      <c r="W12" s="386"/>
      <c r="X12" s="386"/>
      <c r="Y12" s="386"/>
      <c r="Z12" s="386"/>
      <c r="AA12" s="386"/>
      <c r="AB12" s="386"/>
      <c r="AC12" s="374"/>
      <c r="AD12" s="374"/>
      <c r="AE12" s="374"/>
      <c r="AF12" s="374"/>
      <c r="AG12" s="374"/>
    </row>
    <row r="13" spans="2:33">
      <c r="B13" s="377"/>
      <c r="C13" s="377"/>
      <c r="D13" s="377"/>
      <c r="E13" s="377"/>
      <c r="F13" s="377"/>
      <c r="G13" s="377"/>
      <c r="H13" s="377"/>
      <c r="I13" s="377"/>
      <c r="J13" s="377"/>
      <c r="K13" s="377"/>
      <c r="L13" s="377"/>
      <c r="M13" s="377"/>
      <c r="N13" s="377"/>
      <c r="O13" s="377"/>
      <c r="P13" s="377"/>
      <c r="Q13" s="377"/>
      <c r="R13" s="377"/>
      <c r="S13" s="805"/>
      <c r="T13" s="386"/>
      <c r="U13" s="386"/>
      <c r="V13" s="386"/>
      <c r="W13" s="386"/>
      <c r="X13" s="386"/>
      <c r="Y13" s="386"/>
      <c r="Z13" s="386"/>
      <c r="AA13" s="386"/>
      <c r="AB13" s="386"/>
      <c r="AC13" s="374"/>
      <c r="AD13" s="374"/>
      <c r="AE13" s="374"/>
      <c r="AF13" s="374"/>
      <c r="AG13" s="374"/>
    </row>
    <row r="14" spans="2:33">
      <c r="B14" s="377"/>
      <c r="C14" s="377"/>
      <c r="D14" s="377"/>
      <c r="E14" s="377"/>
      <c r="F14" s="377"/>
      <c r="G14" s="377"/>
      <c r="H14" s="377"/>
      <c r="I14" s="377"/>
      <c r="J14" s="377"/>
      <c r="K14" s="377"/>
      <c r="L14" s="377"/>
      <c r="M14" s="377"/>
      <c r="N14" s="377"/>
      <c r="O14" s="377"/>
      <c r="P14" s="377"/>
      <c r="Q14" s="377"/>
      <c r="R14" s="377"/>
      <c r="S14" s="386"/>
      <c r="T14" s="385"/>
      <c r="U14" s="386"/>
      <c r="V14" s="386"/>
      <c r="W14" s="386"/>
      <c r="X14" s="386"/>
      <c r="Y14" s="386"/>
      <c r="Z14" s="386"/>
      <c r="AA14" s="386"/>
      <c r="AB14" s="386"/>
      <c r="AC14" s="374"/>
      <c r="AD14" s="374"/>
      <c r="AE14" s="374"/>
      <c r="AF14" s="374"/>
      <c r="AG14" s="374"/>
    </row>
    <row r="15" spans="2:33">
      <c r="B15" s="377"/>
      <c r="C15" s="377"/>
      <c r="D15" s="377"/>
      <c r="E15" s="377"/>
      <c r="F15" s="377"/>
      <c r="G15" s="377"/>
      <c r="H15" s="377"/>
      <c r="I15" s="377"/>
      <c r="J15" s="377"/>
      <c r="K15" s="377"/>
      <c r="L15" s="377"/>
      <c r="M15" s="377"/>
      <c r="N15" s="377"/>
      <c r="O15" s="377"/>
      <c r="P15" s="377"/>
      <c r="Q15" s="377"/>
      <c r="R15" s="377"/>
      <c r="S15" s="386"/>
      <c r="T15" s="374" t="s">
        <v>520</v>
      </c>
      <c r="U15" s="386"/>
      <c r="V15" s="802"/>
      <c r="W15" s="803"/>
      <c r="X15" s="803"/>
      <c r="Y15" s="803"/>
      <c r="Z15" s="803"/>
      <c r="AA15" s="803"/>
      <c r="AB15" s="803"/>
      <c r="AC15" s="394"/>
      <c r="AD15" s="394"/>
      <c r="AE15" s="394"/>
      <c r="AF15" s="394"/>
      <c r="AG15" s="374"/>
    </row>
    <row r="16" spans="2:33">
      <c r="B16" s="377"/>
      <c r="C16" s="377"/>
      <c r="D16" s="377"/>
      <c r="E16" s="377"/>
      <c r="F16" s="377"/>
      <c r="G16" s="377"/>
      <c r="H16" s="377"/>
      <c r="I16" s="377"/>
      <c r="J16" s="377"/>
      <c r="K16" s="377"/>
      <c r="L16" s="377"/>
      <c r="M16" s="377"/>
      <c r="N16" s="377"/>
      <c r="O16" s="377"/>
      <c r="P16" s="377"/>
      <c r="Q16" s="377"/>
      <c r="R16" s="377"/>
      <c r="S16" s="386"/>
      <c r="T16" s="374" t="s">
        <v>519</v>
      </c>
      <c r="U16" s="386"/>
      <c r="V16" s="802"/>
      <c r="W16" s="803"/>
      <c r="X16" s="803"/>
      <c r="Y16" s="803"/>
      <c r="Z16" s="803"/>
      <c r="AA16" s="803"/>
      <c r="AB16" s="803"/>
      <c r="AC16" s="394"/>
      <c r="AD16" s="394"/>
      <c r="AE16" s="394"/>
      <c r="AF16" s="394"/>
      <c r="AG16" s="374"/>
    </row>
    <row r="17" spans="2:33">
      <c r="B17" s="377"/>
      <c r="C17" s="377"/>
      <c r="D17" s="377"/>
      <c r="E17" s="377"/>
      <c r="F17" s="377"/>
      <c r="G17" s="377"/>
      <c r="H17" s="377"/>
      <c r="I17" s="377"/>
      <c r="J17" s="377"/>
      <c r="K17" s="377"/>
      <c r="L17" s="377"/>
      <c r="M17" s="377"/>
      <c r="N17" s="377"/>
      <c r="O17" s="377"/>
      <c r="P17" s="377"/>
      <c r="Q17" s="377"/>
      <c r="R17" s="377"/>
      <c r="S17" s="386"/>
      <c r="T17" s="374" t="s">
        <v>518</v>
      </c>
      <c r="U17" s="386"/>
      <c r="V17" s="802"/>
      <c r="W17" s="803"/>
      <c r="X17" s="803"/>
      <c r="Y17" s="803"/>
      <c r="Z17" s="803"/>
      <c r="AA17" s="803"/>
      <c r="AB17" s="803"/>
      <c r="AC17" s="394"/>
      <c r="AD17" s="394"/>
      <c r="AE17" s="394"/>
      <c r="AF17" s="394"/>
      <c r="AG17" s="374"/>
    </row>
    <row r="18" spans="2:33">
      <c r="B18" s="377"/>
      <c r="C18" s="377"/>
      <c r="D18" s="377"/>
      <c r="E18" s="377"/>
      <c r="F18" s="377"/>
      <c r="G18" s="377"/>
      <c r="H18" s="377"/>
      <c r="I18" s="377"/>
      <c r="J18" s="377"/>
      <c r="K18" s="377"/>
      <c r="L18" s="377"/>
      <c r="M18" s="377"/>
      <c r="N18" s="377"/>
      <c r="O18" s="377"/>
      <c r="P18" s="377"/>
      <c r="Q18" s="377"/>
      <c r="R18" s="377"/>
      <c r="S18" s="386"/>
      <c r="T18" s="374" t="s">
        <v>517</v>
      </c>
      <c r="U18" s="386"/>
      <c r="V18" s="802"/>
      <c r="W18" s="803"/>
      <c r="X18" s="803"/>
      <c r="Y18" s="803"/>
      <c r="Z18" s="803"/>
      <c r="AA18" s="803"/>
      <c r="AB18" s="803"/>
      <c r="AC18" s="394"/>
      <c r="AD18" s="394"/>
      <c r="AE18" s="394"/>
      <c r="AF18" s="394"/>
      <c r="AG18" s="374"/>
    </row>
    <row r="19" spans="2:33">
      <c r="B19" s="1260" t="s">
        <v>526</v>
      </c>
      <c r="C19" s="382"/>
      <c r="D19" s="382"/>
      <c r="E19" s="382"/>
      <c r="F19" s="382"/>
      <c r="G19" s="382"/>
      <c r="H19" s="1261" t="s">
        <v>525</v>
      </c>
      <c r="I19" s="383"/>
      <c r="J19" s="383"/>
      <c r="K19" s="383"/>
      <c r="L19" s="383"/>
      <c r="M19" s="383"/>
      <c r="N19" s="1261" t="s">
        <v>524</v>
      </c>
      <c r="O19" s="382"/>
      <c r="P19" s="382"/>
      <c r="Q19" s="382"/>
      <c r="R19" s="377"/>
      <c r="S19" s="386"/>
      <c r="T19" s="386"/>
      <c r="U19" s="386"/>
      <c r="V19" s="802"/>
      <c r="W19" s="803"/>
      <c r="X19" s="803"/>
      <c r="Y19" s="803"/>
      <c r="Z19" s="803"/>
      <c r="AA19" s="803"/>
      <c r="AB19" s="803"/>
      <c r="AC19" s="394"/>
      <c r="AD19" s="394"/>
      <c r="AE19" s="394"/>
      <c r="AF19" s="394"/>
      <c r="AG19" s="374"/>
    </row>
    <row r="20" spans="2:33">
      <c r="B20" s="377"/>
      <c r="C20" s="377"/>
      <c r="D20" s="377"/>
      <c r="E20" s="377"/>
      <c r="F20" s="377"/>
      <c r="G20" s="377"/>
      <c r="H20" s="377"/>
      <c r="I20" s="377"/>
      <c r="J20" s="377"/>
      <c r="K20" s="377"/>
      <c r="L20" s="377"/>
      <c r="M20" s="377"/>
      <c r="N20" s="377"/>
      <c r="O20" s="377"/>
      <c r="P20" s="377"/>
      <c r="Q20" s="377"/>
      <c r="R20" s="377"/>
      <c r="S20" s="386"/>
      <c r="T20" s="386"/>
      <c r="U20" s="386"/>
      <c r="V20" s="802"/>
      <c r="W20" s="803"/>
      <c r="X20" s="803"/>
      <c r="Y20" s="803"/>
      <c r="Z20" s="803"/>
      <c r="AA20" s="803"/>
      <c r="AB20" s="803"/>
      <c r="AC20" s="394"/>
      <c r="AD20" s="394"/>
      <c r="AE20" s="394"/>
      <c r="AF20" s="394"/>
      <c r="AG20" s="374"/>
    </row>
    <row r="21" spans="2:33">
      <c r="B21" s="377"/>
      <c r="C21" s="377"/>
      <c r="D21" s="377"/>
      <c r="E21" s="377"/>
      <c r="F21" s="377"/>
      <c r="G21" s="377"/>
      <c r="H21" s="377"/>
      <c r="I21" s="377"/>
      <c r="J21" s="377"/>
      <c r="K21" s="377"/>
      <c r="L21" s="377"/>
      <c r="M21" s="377"/>
      <c r="N21" s="377"/>
      <c r="O21" s="377"/>
      <c r="P21" s="377"/>
      <c r="Q21" s="377"/>
      <c r="R21" s="377"/>
      <c r="S21" s="386"/>
      <c r="T21" s="386"/>
      <c r="U21" s="386"/>
      <c r="V21" s="802"/>
      <c r="W21" s="803"/>
      <c r="X21" s="803"/>
      <c r="Y21" s="803"/>
      <c r="Z21" s="803"/>
      <c r="AA21" s="803"/>
      <c r="AB21" s="803"/>
      <c r="AC21" s="394"/>
      <c r="AD21" s="394"/>
      <c r="AE21" s="394"/>
      <c r="AF21" s="394"/>
      <c r="AG21" s="374"/>
    </row>
    <row r="22" spans="2:33">
      <c r="B22" s="377"/>
      <c r="C22" s="377"/>
      <c r="D22" s="377"/>
      <c r="E22" s="377"/>
      <c r="F22" s="377"/>
      <c r="G22" s="377"/>
      <c r="H22" s="377"/>
      <c r="I22" s="377"/>
      <c r="J22" s="377"/>
      <c r="K22" s="377"/>
      <c r="L22" s="377"/>
      <c r="M22" s="377"/>
      <c r="N22" s="377"/>
      <c r="O22" s="377"/>
      <c r="P22" s="377"/>
      <c r="Q22" s="377"/>
      <c r="R22" s="377"/>
      <c r="S22" s="386"/>
      <c r="T22" s="386"/>
      <c r="U22" s="386"/>
      <c r="V22" s="802"/>
      <c r="W22" s="803"/>
      <c r="X22" s="803"/>
      <c r="Y22" s="803"/>
      <c r="Z22" s="803"/>
      <c r="AA22" s="803"/>
      <c r="AB22" s="803"/>
      <c r="AC22" s="394"/>
      <c r="AD22" s="394"/>
      <c r="AE22" s="394"/>
      <c r="AF22" s="394"/>
      <c r="AG22" s="374"/>
    </row>
    <row r="23" spans="2:33">
      <c r="B23" s="377"/>
      <c r="C23" s="377"/>
      <c r="D23" s="377"/>
      <c r="E23" s="377"/>
      <c r="F23" s="377"/>
      <c r="G23" s="377"/>
      <c r="H23" s="377"/>
      <c r="I23" s="377"/>
      <c r="J23" s="377"/>
      <c r="K23" s="377"/>
      <c r="L23" s="377"/>
      <c r="M23" s="377"/>
      <c r="N23" s="377"/>
      <c r="O23" s="377"/>
      <c r="P23" s="377"/>
      <c r="Q23" s="377"/>
      <c r="R23" s="377"/>
      <c r="S23" s="386"/>
      <c r="T23" s="386"/>
      <c r="U23" s="386"/>
      <c r="V23" s="802"/>
      <c r="W23" s="803"/>
      <c r="X23" s="803"/>
      <c r="Y23" s="803"/>
      <c r="Z23" s="803"/>
      <c r="AA23" s="803"/>
      <c r="AB23" s="803"/>
      <c r="AC23" s="394"/>
      <c r="AD23" s="394"/>
      <c r="AE23" s="394"/>
      <c r="AF23" s="394"/>
      <c r="AG23" s="374"/>
    </row>
    <row r="24" spans="2:33">
      <c r="B24" s="377"/>
      <c r="C24" s="377"/>
      <c r="D24" s="377"/>
      <c r="E24" s="377"/>
      <c r="F24" s="377"/>
      <c r="G24" s="377"/>
      <c r="H24" s="377"/>
      <c r="I24" s="377"/>
      <c r="J24" s="377"/>
      <c r="K24" s="377"/>
      <c r="L24" s="377"/>
      <c r="M24" s="377"/>
      <c r="N24" s="377"/>
      <c r="O24" s="377"/>
      <c r="P24" s="377"/>
      <c r="Q24" s="377"/>
      <c r="R24" s="377"/>
      <c r="S24" s="386"/>
      <c r="T24" s="386"/>
      <c r="U24" s="386"/>
      <c r="V24" s="802"/>
      <c r="W24" s="803"/>
      <c r="X24" s="803"/>
      <c r="Y24" s="803"/>
      <c r="Z24" s="803"/>
      <c r="AA24" s="803"/>
      <c r="AB24" s="803"/>
      <c r="AC24" s="394"/>
      <c r="AD24" s="394"/>
      <c r="AE24" s="394"/>
      <c r="AF24" s="394"/>
      <c r="AG24" s="374"/>
    </row>
    <row r="25" spans="2:33">
      <c r="B25" s="377"/>
      <c r="C25" s="377"/>
      <c r="D25" s="377"/>
      <c r="E25" s="377"/>
      <c r="F25" s="377"/>
      <c r="G25" s="377"/>
      <c r="H25" s="377"/>
      <c r="I25" s="377"/>
      <c r="J25" s="377"/>
      <c r="K25" s="377"/>
      <c r="L25" s="377"/>
      <c r="M25" s="377"/>
      <c r="N25" s="377"/>
      <c r="O25" s="377"/>
      <c r="P25" s="377"/>
      <c r="Q25" s="377"/>
      <c r="R25" s="377"/>
      <c r="S25" s="386"/>
      <c r="T25" s="386"/>
      <c r="U25" s="386"/>
      <c r="V25" s="802"/>
      <c r="W25" s="803"/>
      <c r="X25" s="803"/>
      <c r="Y25" s="803"/>
      <c r="Z25" s="803"/>
      <c r="AA25" s="803"/>
      <c r="AB25" s="803"/>
      <c r="AC25" s="394"/>
      <c r="AD25" s="394"/>
      <c r="AE25" s="394"/>
      <c r="AF25" s="394"/>
      <c r="AG25" s="374"/>
    </row>
    <row r="26" spans="2:33">
      <c r="B26" s="377"/>
      <c r="C26" s="377"/>
      <c r="D26" s="377"/>
      <c r="E26" s="377"/>
      <c r="F26" s="377"/>
      <c r="G26" s="377"/>
      <c r="H26" s="377"/>
      <c r="I26" s="377"/>
      <c r="J26" s="377"/>
      <c r="K26" s="377"/>
      <c r="L26" s="377"/>
      <c r="M26" s="377"/>
      <c r="N26" s="377"/>
      <c r="O26" s="377"/>
      <c r="P26" s="377"/>
      <c r="Q26" s="377"/>
      <c r="R26" s="377"/>
      <c r="S26" s="386"/>
      <c r="T26" s="386"/>
      <c r="U26" s="386"/>
      <c r="V26" s="802"/>
      <c r="W26" s="803"/>
      <c r="X26" s="803"/>
      <c r="Y26" s="803"/>
      <c r="Z26" s="803"/>
      <c r="AA26" s="803"/>
      <c r="AB26" s="803"/>
      <c r="AC26" s="394"/>
      <c r="AD26" s="394"/>
      <c r="AE26" s="394"/>
      <c r="AF26" s="394"/>
      <c r="AG26" s="374"/>
    </row>
    <row r="27" spans="2:33">
      <c r="B27" s="377"/>
      <c r="C27" s="377"/>
      <c r="D27" s="377"/>
      <c r="E27" s="377"/>
      <c r="F27" s="377"/>
      <c r="G27" s="377"/>
      <c r="H27" s="377"/>
      <c r="I27" s="377"/>
      <c r="J27" s="377"/>
      <c r="K27" s="377"/>
      <c r="L27" s="377"/>
      <c r="M27" s="377"/>
      <c r="N27" s="377"/>
      <c r="O27" s="377"/>
      <c r="P27" s="377"/>
      <c r="Q27" s="377"/>
      <c r="R27" s="377"/>
      <c r="S27" s="386"/>
      <c r="T27" s="386"/>
      <c r="U27" s="386"/>
      <c r="V27" s="802"/>
      <c r="W27" s="803"/>
      <c r="X27" s="803"/>
      <c r="Y27" s="803"/>
      <c r="Z27" s="803"/>
      <c r="AA27" s="803"/>
      <c r="AB27" s="803"/>
      <c r="AC27" s="394"/>
      <c r="AD27" s="394"/>
      <c r="AE27" s="394"/>
      <c r="AF27" s="394"/>
      <c r="AG27" s="374"/>
    </row>
    <row r="28" spans="2:33">
      <c r="B28" s="377"/>
      <c r="C28" s="377"/>
      <c r="D28" s="377"/>
      <c r="E28" s="377"/>
      <c r="F28" s="377"/>
      <c r="G28" s="377"/>
      <c r="H28" s="377"/>
      <c r="I28" s="377"/>
      <c r="J28" s="377"/>
      <c r="K28" s="377"/>
      <c r="L28" s="377"/>
      <c r="M28" s="377"/>
      <c r="N28" s="377"/>
      <c r="O28" s="377"/>
      <c r="P28" s="377"/>
      <c r="Q28" s="377"/>
      <c r="R28" s="377"/>
      <c r="S28" s="386"/>
      <c r="T28" s="386"/>
      <c r="U28" s="386"/>
      <c r="V28" s="802"/>
      <c r="W28" s="803"/>
      <c r="X28" s="803"/>
      <c r="Y28" s="803"/>
      <c r="Z28" s="803"/>
      <c r="AA28" s="803"/>
      <c r="AB28" s="803"/>
      <c r="AC28" s="394"/>
      <c r="AD28" s="394"/>
      <c r="AE28" s="394"/>
      <c r="AF28" s="394"/>
      <c r="AG28" s="374"/>
    </row>
    <row r="29" spans="2:33">
      <c r="B29" s="377"/>
      <c r="C29" s="377"/>
      <c r="D29" s="377"/>
      <c r="E29" s="377"/>
      <c r="F29" s="377"/>
      <c r="G29" s="377"/>
      <c r="H29" s="377"/>
      <c r="I29" s="377"/>
      <c r="J29" s="377"/>
      <c r="K29" s="377"/>
      <c r="L29" s="377"/>
      <c r="M29" s="377"/>
      <c r="N29" s="377"/>
      <c r="O29" s="377"/>
      <c r="P29" s="377"/>
      <c r="Q29" s="377"/>
      <c r="R29" s="377"/>
      <c r="S29" s="386"/>
      <c r="T29" s="386"/>
      <c r="U29" s="386"/>
      <c r="V29" s="802"/>
      <c r="W29" s="803"/>
      <c r="X29" s="803"/>
      <c r="Y29" s="803"/>
      <c r="Z29" s="803"/>
      <c r="AA29" s="803"/>
      <c r="AB29" s="803"/>
      <c r="AC29" s="394"/>
      <c r="AD29" s="394"/>
      <c r="AE29" s="394"/>
      <c r="AF29" s="394"/>
      <c r="AG29" s="374"/>
    </row>
    <row r="30" spans="2:33">
      <c r="B30" s="377"/>
      <c r="C30" s="377"/>
      <c r="D30" s="377"/>
      <c r="E30" s="377"/>
      <c r="F30" s="377"/>
      <c r="G30" s="377"/>
      <c r="H30" s="377"/>
      <c r="I30" s="377"/>
      <c r="J30" s="377"/>
      <c r="K30" s="377"/>
      <c r="L30" s="377"/>
      <c r="M30" s="377"/>
      <c r="N30" s="377"/>
      <c r="O30" s="377"/>
      <c r="P30" s="377"/>
      <c r="Q30" s="377"/>
      <c r="R30" s="377"/>
      <c r="S30" s="386"/>
      <c r="T30" s="386"/>
      <c r="U30" s="386"/>
      <c r="V30" s="802"/>
      <c r="W30" s="803"/>
      <c r="X30" s="803"/>
      <c r="Y30" s="803"/>
      <c r="Z30" s="803"/>
      <c r="AA30" s="803"/>
      <c r="AB30" s="803"/>
      <c r="AC30" s="394"/>
      <c r="AD30" s="394"/>
      <c r="AE30" s="394"/>
      <c r="AF30" s="394"/>
      <c r="AG30" s="374"/>
    </row>
    <row r="31" spans="2:33">
      <c r="B31" s="377"/>
      <c r="C31" s="377"/>
      <c r="D31" s="377"/>
      <c r="E31" s="377"/>
      <c r="F31" s="377"/>
      <c r="G31" s="377"/>
      <c r="H31" s="377"/>
      <c r="I31" s="377"/>
      <c r="J31" s="377"/>
      <c r="K31" s="377"/>
      <c r="L31" s="377"/>
      <c r="M31" s="377"/>
      <c r="N31" s="377"/>
      <c r="O31" s="377"/>
      <c r="P31" s="377"/>
      <c r="Q31" s="377"/>
      <c r="R31" s="377"/>
      <c r="S31" s="386"/>
      <c r="T31" s="386"/>
      <c r="U31" s="386"/>
      <c r="V31" s="802"/>
      <c r="W31" s="803"/>
      <c r="X31" s="803"/>
      <c r="Y31" s="803"/>
      <c r="Z31" s="803"/>
      <c r="AA31" s="803"/>
      <c r="AB31" s="803"/>
      <c r="AC31" s="394"/>
      <c r="AD31" s="394"/>
      <c r="AE31" s="394"/>
      <c r="AF31" s="394"/>
      <c r="AG31" s="374"/>
    </row>
    <row r="32" spans="2:33">
      <c r="B32" s="377"/>
      <c r="C32" s="377"/>
      <c r="D32" s="377"/>
      <c r="E32" s="377"/>
      <c r="F32" s="377"/>
      <c r="G32" s="377"/>
      <c r="H32" s="377"/>
      <c r="I32" s="377"/>
      <c r="J32" s="377"/>
      <c r="K32" s="377"/>
      <c r="L32" s="377"/>
      <c r="M32" s="377"/>
      <c r="N32" s="377"/>
      <c r="O32" s="377"/>
      <c r="P32" s="377"/>
      <c r="Q32" s="377"/>
      <c r="R32" s="377"/>
      <c r="S32" s="386"/>
      <c r="T32" s="386"/>
      <c r="U32" s="386"/>
      <c r="V32" s="802"/>
      <c r="W32" s="803"/>
      <c r="X32" s="803"/>
      <c r="Y32" s="803"/>
      <c r="Z32" s="803"/>
      <c r="AA32" s="803"/>
      <c r="AB32" s="803"/>
      <c r="AC32" s="394"/>
      <c r="AD32" s="394"/>
      <c r="AE32" s="394"/>
      <c r="AF32" s="394"/>
      <c r="AG32" s="374"/>
    </row>
    <row r="33" spans="1:33">
      <c r="B33" s="1261" t="s">
        <v>523</v>
      </c>
      <c r="C33" s="1261"/>
      <c r="D33" s="1261"/>
      <c r="E33" s="1261"/>
      <c r="F33" s="1261"/>
      <c r="G33" s="1261"/>
      <c r="H33" s="1261" t="s">
        <v>522</v>
      </c>
      <c r="I33" s="1261"/>
      <c r="J33" s="1261"/>
      <c r="K33" s="1261"/>
      <c r="L33" s="1261"/>
      <c r="M33" s="1261"/>
      <c r="N33" s="1261" t="s">
        <v>521</v>
      </c>
      <c r="O33" s="1261"/>
      <c r="P33" s="1261"/>
      <c r="Q33" s="1261"/>
      <c r="R33" s="1261"/>
      <c r="S33" s="386"/>
      <c r="T33" s="386"/>
      <c r="U33" s="386"/>
      <c r="V33" s="802"/>
      <c r="W33" s="803"/>
      <c r="X33" s="803"/>
      <c r="Y33" s="803"/>
      <c r="Z33" s="803"/>
      <c r="AA33" s="803"/>
      <c r="AB33" s="803"/>
      <c r="AC33" s="394"/>
      <c r="AD33" s="394"/>
      <c r="AE33" s="394"/>
      <c r="AF33" s="394"/>
      <c r="AG33" s="374"/>
    </row>
    <row r="34" spans="1:33">
      <c r="S34" s="386"/>
      <c r="T34" s="386"/>
      <c r="U34" s="386"/>
      <c r="V34" s="802"/>
      <c r="W34" s="803"/>
      <c r="X34" s="803"/>
      <c r="Y34" s="803"/>
      <c r="Z34" s="803"/>
      <c r="AA34" s="803"/>
      <c r="AB34" s="803"/>
      <c r="AC34" s="394"/>
      <c r="AD34" s="394"/>
      <c r="AE34" s="394"/>
      <c r="AF34" s="394"/>
      <c r="AG34" s="374"/>
    </row>
    <row r="35" spans="1:33">
      <c r="S35" s="386"/>
      <c r="T35" s="386"/>
      <c r="U35" s="386"/>
      <c r="V35" s="802"/>
      <c r="W35" s="803"/>
      <c r="X35" s="803"/>
      <c r="Y35" s="803"/>
      <c r="Z35" s="803"/>
      <c r="AA35" s="803"/>
      <c r="AB35" s="803"/>
      <c r="AC35" s="394"/>
      <c r="AD35" s="394"/>
      <c r="AE35" s="394"/>
      <c r="AF35" s="394"/>
      <c r="AG35" s="374"/>
    </row>
    <row r="36" spans="1:33">
      <c r="S36" s="386"/>
      <c r="T36" s="386"/>
      <c r="U36" s="386"/>
      <c r="V36" s="802"/>
      <c r="W36" s="803"/>
      <c r="X36" s="803"/>
      <c r="Y36" s="803"/>
      <c r="Z36" s="803"/>
      <c r="AA36" s="803"/>
      <c r="AB36" s="803"/>
      <c r="AC36" s="394"/>
      <c r="AD36" s="394"/>
      <c r="AE36" s="394"/>
      <c r="AF36" s="394"/>
      <c r="AG36" s="374"/>
    </row>
    <row r="37" spans="1:33">
      <c r="S37" s="386"/>
      <c r="T37" s="386"/>
      <c r="U37" s="386"/>
      <c r="V37" s="802"/>
      <c r="W37" s="803"/>
      <c r="X37" s="803"/>
      <c r="Y37" s="803"/>
      <c r="Z37" s="803"/>
      <c r="AA37" s="803"/>
      <c r="AB37" s="803"/>
      <c r="AC37" s="394"/>
      <c r="AD37" s="394"/>
      <c r="AE37" s="394"/>
      <c r="AF37" s="394"/>
      <c r="AG37" s="374"/>
    </row>
    <row r="38" spans="1:33">
      <c r="S38" s="386"/>
      <c r="T38" s="386"/>
      <c r="U38" s="386"/>
      <c r="V38" s="802"/>
      <c r="W38" s="803"/>
      <c r="X38" s="803"/>
      <c r="Y38" s="803"/>
      <c r="Z38" s="803"/>
      <c r="AA38" s="803"/>
      <c r="AB38" s="803"/>
      <c r="AC38" s="394"/>
      <c r="AD38" s="394"/>
      <c r="AE38" s="394"/>
      <c r="AF38" s="394"/>
      <c r="AG38" s="374"/>
    </row>
    <row r="39" spans="1:33">
      <c r="S39" s="386"/>
      <c r="T39" s="386"/>
      <c r="U39" s="386"/>
      <c r="V39" s="802"/>
      <c r="W39" s="803"/>
      <c r="X39" s="803"/>
      <c r="Y39" s="803"/>
      <c r="Z39" s="803"/>
      <c r="AA39" s="803"/>
      <c r="AB39" s="803"/>
      <c r="AC39" s="394"/>
      <c r="AD39" s="394"/>
      <c r="AE39" s="394"/>
      <c r="AF39" s="394"/>
      <c r="AG39" s="374"/>
    </row>
    <row r="40" spans="1:33">
      <c r="S40" s="386"/>
      <c r="T40" s="386"/>
      <c r="U40" s="386"/>
      <c r="V40" s="802"/>
      <c r="W40" s="803"/>
      <c r="X40" s="803"/>
      <c r="Y40" s="803"/>
      <c r="Z40" s="803"/>
      <c r="AA40" s="803"/>
      <c r="AB40" s="803"/>
      <c r="AC40" s="394"/>
      <c r="AD40" s="394"/>
      <c r="AE40" s="394"/>
      <c r="AF40" s="394"/>
      <c r="AG40" s="374"/>
    </row>
    <row r="41" spans="1:33">
      <c r="S41" s="386"/>
      <c r="T41" s="386"/>
      <c r="U41" s="386"/>
      <c r="V41" s="802"/>
      <c r="W41" s="803"/>
      <c r="X41" s="803"/>
      <c r="Y41" s="803"/>
      <c r="Z41" s="803"/>
      <c r="AA41" s="803"/>
      <c r="AB41" s="803"/>
      <c r="AC41" s="394"/>
      <c r="AD41" s="394"/>
      <c r="AE41" s="394"/>
      <c r="AF41" s="394"/>
      <c r="AG41" s="374"/>
    </row>
    <row r="42" spans="1:33">
      <c r="S42" s="386"/>
      <c r="T42" s="386"/>
      <c r="U42" s="386"/>
      <c r="V42" s="802"/>
      <c r="W42" s="803"/>
      <c r="X42" s="803"/>
      <c r="Y42" s="803"/>
      <c r="Z42" s="803"/>
      <c r="AA42" s="803"/>
      <c r="AB42" s="803"/>
      <c r="AC42" s="394"/>
      <c r="AD42" s="394"/>
      <c r="AE42" s="394"/>
      <c r="AF42" s="394"/>
      <c r="AG42" s="374"/>
    </row>
    <row r="43" spans="1:33">
      <c r="S43" s="386"/>
      <c r="T43" s="386"/>
      <c r="U43" s="386"/>
      <c r="V43" s="802"/>
      <c r="W43" s="803"/>
      <c r="X43" s="803"/>
      <c r="Y43" s="803"/>
      <c r="Z43" s="803"/>
      <c r="AA43" s="803"/>
      <c r="AB43" s="803"/>
      <c r="AC43" s="394"/>
      <c r="AD43" s="394"/>
      <c r="AE43" s="394"/>
      <c r="AF43" s="394"/>
      <c r="AG43" s="374"/>
    </row>
    <row r="44" spans="1:33">
      <c r="S44" s="386"/>
      <c r="T44" s="386"/>
      <c r="U44" s="386"/>
      <c r="V44" s="802"/>
      <c r="W44" s="803"/>
      <c r="X44" s="803"/>
      <c r="Y44" s="803"/>
      <c r="Z44" s="803"/>
      <c r="AA44" s="803"/>
      <c r="AB44" s="803"/>
      <c r="AC44" s="394"/>
      <c r="AD44" s="394"/>
      <c r="AE44" s="394"/>
      <c r="AF44" s="394"/>
      <c r="AG44" s="374"/>
    </row>
    <row r="45" spans="1:33">
      <c r="A45" s="376"/>
      <c r="S45" s="386"/>
      <c r="T45" s="386"/>
      <c r="U45" s="386"/>
      <c r="V45" s="802"/>
      <c r="W45" s="803"/>
      <c r="X45" s="803"/>
      <c r="Y45" s="803"/>
      <c r="Z45" s="803"/>
      <c r="AA45" s="803"/>
      <c r="AB45" s="803"/>
      <c r="AC45" s="394"/>
      <c r="AD45" s="394"/>
      <c r="AE45" s="394"/>
      <c r="AF45" s="394"/>
      <c r="AG45" s="374"/>
    </row>
    <row r="46" spans="1:33">
      <c r="A46" s="376"/>
      <c r="S46" s="386"/>
      <c r="T46" s="386"/>
      <c r="U46" s="386"/>
      <c r="V46" s="802"/>
      <c r="W46" s="803"/>
      <c r="X46" s="803"/>
      <c r="Y46" s="803"/>
      <c r="Z46" s="803"/>
      <c r="AA46" s="803"/>
      <c r="AB46" s="803"/>
      <c r="AC46" s="394"/>
      <c r="AD46" s="394"/>
      <c r="AE46" s="394"/>
      <c r="AF46" s="394"/>
      <c r="AG46" s="374"/>
    </row>
    <row r="47" spans="1:33">
      <c r="A47" s="376"/>
      <c r="B47" s="17" t="s">
        <v>760</v>
      </c>
      <c r="C47" s="381"/>
      <c r="D47" s="381"/>
      <c r="E47" s="381"/>
      <c r="F47" s="381"/>
      <c r="G47" s="381"/>
      <c r="H47" s="381"/>
      <c r="I47" s="381"/>
      <c r="J47" s="381"/>
      <c r="K47" s="381"/>
      <c r="L47" s="381"/>
      <c r="M47" s="381"/>
      <c r="N47" s="381"/>
      <c r="R47" s="376"/>
      <c r="S47" s="386"/>
      <c r="T47" s="386"/>
      <c r="U47" s="386"/>
      <c r="V47" s="802"/>
      <c r="W47" s="803"/>
      <c r="X47" s="803"/>
      <c r="Y47" s="803"/>
      <c r="Z47" s="803"/>
      <c r="AA47" s="803"/>
      <c r="AB47" s="803"/>
      <c r="AC47" s="394"/>
      <c r="AD47" s="394"/>
      <c r="AE47" s="394"/>
      <c r="AF47" s="394"/>
      <c r="AG47" s="374"/>
    </row>
    <row r="48" spans="1:33">
      <c r="A48" s="376"/>
      <c r="S48" s="386"/>
      <c r="T48" s="386"/>
      <c r="U48" s="386"/>
      <c r="V48" s="802"/>
      <c r="W48" s="803"/>
      <c r="X48" s="803"/>
      <c r="Y48" s="803"/>
      <c r="Z48" s="803"/>
      <c r="AA48" s="803"/>
      <c r="AB48" s="803"/>
      <c r="AC48" s="394"/>
      <c r="AD48" s="394"/>
      <c r="AE48" s="394"/>
      <c r="AF48" s="394"/>
      <c r="AG48" s="374"/>
    </row>
    <row r="49" spans="1:33">
      <c r="A49" s="376"/>
      <c r="S49" s="386"/>
      <c r="T49" s="386"/>
      <c r="U49" s="386"/>
      <c r="V49" s="802"/>
      <c r="W49" s="803"/>
      <c r="X49" s="803"/>
      <c r="Y49" s="803"/>
      <c r="Z49" s="803"/>
      <c r="AA49" s="803"/>
      <c r="AB49" s="803"/>
      <c r="AC49" s="394"/>
      <c r="AD49" s="394"/>
      <c r="AE49" s="394"/>
      <c r="AF49" s="394"/>
      <c r="AG49" s="374"/>
    </row>
    <row r="50" spans="1:33">
      <c r="A50" s="376"/>
      <c r="S50" s="386"/>
      <c r="T50" s="386"/>
      <c r="U50" s="386"/>
      <c r="V50" s="802"/>
      <c r="W50" s="803"/>
      <c r="X50" s="803"/>
      <c r="Y50" s="803"/>
      <c r="Z50" s="803"/>
      <c r="AA50" s="803"/>
      <c r="AB50" s="803"/>
      <c r="AC50" s="394"/>
      <c r="AD50" s="394"/>
      <c r="AE50" s="394"/>
      <c r="AF50" s="394"/>
      <c r="AG50" s="374"/>
    </row>
    <row r="51" spans="1:33">
      <c r="A51" s="376"/>
      <c r="S51" s="386"/>
      <c r="T51" s="386"/>
      <c r="U51" s="386"/>
      <c r="V51" s="386"/>
      <c r="W51" s="386"/>
      <c r="X51" s="386"/>
      <c r="Y51" s="386"/>
      <c r="Z51" s="386"/>
      <c r="AA51" s="386"/>
      <c r="AB51" s="386"/>
    </row>
    <row r="52" spans="1:33">
      <c r="A52" s="376"/>
      <c r="S52" s="386"/>
      <c r="T52" s="386"/>
      <c r="U52" s="386"/>
      <c r="V52" s="386"/>
      <c r="W52" s="386"/>
      <c r="X52" s="386"/>
      <c r="Y52" s="386"/>
      <c r="Z52" s="386"/>
      <c r="AA52" s="386"/>
      <c r="AB52" s="386"/>
    </row>
    <row r="53" spans="1:33">
      <c r="A53" s="376"/>
      <c r="S53" s="386"/>
      <c r="T53" s="386"/>
      <c r="U53" s="386"/>
      <c r="V53" s="386"/>
      <c r="W53" s="386"/>
      <c r="X53" s="386"/>
      <c r="Y53" s="386"/>
      <c r="Z53" s="386"/>
      <c r="AA53" s="386"/>
      <c r="AB53" s="386"/>
    </row>
    <row r="54" spans="1:33">
      <c r="A54" s="376"/>
      <c r="S54" s="386"/>
      <c r="T54" s="386"/>
      <c r="U54" s="386"/>
      <c r="V54" s="386"/>
      <c r="W54" s="386"/>
      <c r="X54" s="386"/>
      <c r="Y54" s="386"/>
      <c r="Z54" s="386"/>
      <c r="AA54" s="386"/>
      <c r="AB54" s="386"/>
    </row>
    <row r="55" spans="1:33">
      <c r="A55" s="376"/>
      <c r="S55" s="386"/>
      <c r="T55" s="386"/>
      <c r="U55" s="386"/>
      <c r="V55" s="386"/>
      <c r="W55" s="386"/>
      <c r="X55" s="386"/>
      <c r="Y55" s="386"/>
      <c r="Z55" s="386"/>
      <c r="AA55" s="386"/>
      <c r="AB55" s="386"/>
    </row>
    <row r="56" spans="1:33">
      <c r="S56" s="386"/>
      <c r="T56" s="386"/>
      <c r="U56" s="386"/>
      <c r="V56" s="386"/>
      <c r="W56" s="386"/>
      <c r="X56" s="386"/>
      <c r="Y56" s="386"/>
      <c r="Z56" s="386"/>
      <c r="AA56" s="386"/>
      <c r="AB56" s="386"/>
    </row>
    <row r="57" spans="1:33">
      <c r="S57" s="386"/>
      <c r="T57" s="386"/>
      <c r="U57" s="386"/>
      <c r="V57" s="386"/>
      <c r="W57" s="386"/>
      <c r="X57" s="386"/>
      <c r="Y57" s="386"/>
      <c r="Z57" s="386"/>
      <c r="AA57" s="386"/>
      <c r="AB57" s="386"/>
    </row>
    <row r="58" spans="1:33">
      <c r="S58" s="386"/>
      <c r="T58" s="386"/>
      <c r="U58" s="386"/>
      <c r="V58" s="386"/>
      <c r="W58" s="386"/>
      <c r="X58" s="386"/>
      <c r="Y58" s="386"/>
      <c r="Z58" s="386"/>
      <c r="AA58" s="386"/>
      <c r="AB58" s="386"/>
    </row>
    <row r="59" spans="1:33">
      <c r="S59" s="386"/>
      <c r="T59" s="386"/>
      <c r="U59" s="386"/>
      <c r="V59" s="386"/>
      <c r="W59" s="386"/>
      <c r="X59" s="386"/>
      <c r="Y59" s="386"/>
      <c r="Z59" s="386"/>
      <c r="AA59" s="386"/>
      <c r="AB59" s="386"/>
    </row>
    <row r="60" spans="1:33">
      <c r="S60" s="386"/>
      <c r="T60" s="386"/>
      <c r="U60" s="386"/>
      <c r="V60" s="386"/>
      <c r="W60" s="386"/>
      <c r="X60" s="386"/>
      <c r="Y60" s="386"/>
      <c r="Z60" s="386"/>
      <c r="AA60" s="386"/>
      <c r="AB60" s="386"/>
    </row>
    <row r="61" spans="1:33">
      <c r="B61" s="381"/>
      <c r="C61" s="381"/>
      <c r="D61" s="381"/>
      <c r="E61" s="381"/>
      <c r="F61" s="381"/>
      <c r="G61" s="381"/>
      <c r="H61" s="381"/>
      <c r="I61" s="381"/>
      <c r="J61" s="381"/>
      <c r="K61" s="381"/>
      <c r="L61" s="381"/>
      <c r="M61" s="381"/>
      <c r="N61" s="381"/>
      <c r="R61" s="376"/>
      <c r="S61" s="386"/>
      <c r="T61" s="386"/>
      <c r="U61" s="386"/>
      <c r="V61" s="386"/>
      <c r="W61" s="386"/>
      <c r="X61" s="386"/>
      <c r="Y61" s="386"/>
      <c r="Z61" s="386"/>
      <c r="AA61" s="386"/>
      <c r="AB61" s="386"/>
    </row>
    <row r="62" spans="1:33">
      <c r="S62" s="386"/>
      <c r="T62" s="386"/>
      <c r="U62" s="386"/>
      <c r="V62" s="386"/>
      <c r="W62" s="386"/>
      <c r="X62" s="386"/>
      <c r="Y62" s="386"/>
      <c r="Z62" s="386"/>
      <c r="AA62" s="386"/>
      <c r="AB62" s="386"/>
    </row>
    <row r="63" spans="1:33">
      <c r="S63" s="386"/>
      <c r="T63" s="386"/>
      <c r="U63" s="386"/>
      <c r="V63" s="386"/>
      <c r="W63" s="386"/>
      <c r="X63" s="386"/>
      <c r="Y63" s="386"/>
      <c r="Z63" s="386"/>
      <c r="AA63" s="386"/>
      <c r="AB63" s="386"/>
    </row>
    <row r="64" spans="1:33">
      <c r="S64" s="386"/>
      <c r="T64" s="386"/>
      <c r="U64" s="386"/>
      <c r="V64" s="386"/>
      <c r="W64" s="386"/>
      <c r="X64" s="386"/>
      <c r="Y64" s="386"/>
      <c r="Z64" s="386"/>
      <c r="AA64" s="386"/>
      <c r="AB64" s="386"/>
    </row>
    <row r="65" spans="2:28">
      <c r="S65" s="386"/>
      <c r="T65" s="386"/>
      <c r="U65" s="386"/>
      <c r="V65" s="386"/>
      <c r="W65" s="386"/>
      <c r="X65" s="386"/>
      <c r="Y65" s="386"/>
      <c r="Z65" s="386"/>
      <c r="AA65" s="386"/>
      <c r="AB65" s="386"/>
    </row>
    <row r="66" spans="2:28">
      <c r="S66" s="386"/>
      <c r="T66" s="386"/>
      <c r="U66" s="386"/>
      <c r="V66" s="386"/>
      <c r="W66" s="386"/>
      <c r="X66" s="386"/>
      <c r="Y66" s="386"/>
      <c r="Z66" s="386"/>
      <c r="AA66" s="386"/>
      <c r="AB66" s="386"/>
    </row>
    <row r="67" spans="2:28">
      <c r="S67" s="386"/>
      <c r="T67" s="386"/>
      <c r="U67" s="386"/>
      <c r="V67" s="386"/>
      <c r="W67" s="386"/>
      <c r="X67" s="386"/>
      <c r="Y67" s="386"/>
      <c r="Z67" s="386"/>
      <c r="AA67" s="386"/>
      <c r="AB67" s="386"/>
    </row>
    <row r="75" spans="2:28">
      <c r="B75" s="380"/>
      <c r="C75" s="380"/>
      <c r="D75" s="380"/>
      <c r="E75" s="380"/>
      <c r="F75" s="380"/>
      <c r="G75" s="380"/>
      <c r="H75" s="380"/>
      <c r="I75" s="380"/>
      <c r="J75" s="380"/>
      <c r="K75" s="380"/>
      <c r="L75" s="380"/>
      <c r="M75" s="380"/>
      <c r="N75" s="380"/>
    </row>
    <row r="89" spans="1:14">
      <c r="B89" s="380"/>
      <c r="C89" s="380"/>
      <c r="D89" s="380"/>
      <c r="E89" s="380"/>
      <c r="F89" s="380"/>
      <c r="G89" s="380"/>
      <c r="H89" s="380"/>
      <c r="I89" s="380"/>
      <c r="J89" s="380"/>
      <c r="K89" s="380"/>
      <c r="L89" s="380"/>
      <c r="M89" s="380"/>
      <c r="N89" s="380"/>
    </row>
    <row r="95" spans="1:14">
      <c r="A95" s="376"/>
    </row>
    <row r="96" spans="1:14">
      <c r="A96" s="376"/>
    </row>
    <row r="97" spans="1:14">
      <c r="A97" s="376"/>
    </row>
    <row r="103" spans="1:14">
      <c r="B103" s="380"/>
      <c r="C103" s="380"/>
      <c r="D103" s="380"/>
      <c r="E103" s="380"/>
      <c r="F103" s="380"/>
      <c r="G103" s="380"/>
      <c r="H103" s="380"/>
      <c r="I103" s="380"/>
      <c r="J103" s="380"/>
      <c r="K103" s="380"/>
      <c r="L103" s="380"/>
      <c r="M103" s="380"/>
      <c r="N103" s="380"/>
    </row>
    <row r="117" spans="2:18">
      <c r="B117" s="380"/>
      <c r="C117" s="380"/>
      <c r="D117" s="380"/>
      <c r="E117" s="380"/>
      <c r="F117" s="380"/>
      <c r="G117" s="380"/>
      <c r="H117" s="380"/>
      <c r="I117" s="380"/>
      <c r="J117" s="380"/>
      <c r="K117" s="380"/>
      <c r="L117" s="380"/>
      <c r="M117" s="380"/>
      <c r="N117" s="380"/>
      <c r="R117" s="376"/>
    </row>
    <row r="131" spans="1:18">
      <c r="B131" s="380"/>
      <c r="C131" s="380"/>
      <c r="D131" s="380"/>
      <c r="E131" s="380"/>
      <c r="F131" s="380"/>
      <c r="G131" s="380"/>
      <c r="H131" s="380"/>
      <c r="I131" s="380"/>
      <c r="J131" s="380"/>
      <c r="K131" s="380"/>
      <c r="L131" s="380"/>
      <c r="M131" s="380"/>
      <c r="N131" s="380"/>
      <c r="R131" s="376"/>
    </row>
    <row r="138" spans="1:18">
      <c r="A138" s="376"/>
    </row>
    <row r="139" spans="1:18">
      <c r="A139" s="376"/>
    </row>
    <row r="140" spans="1:18">
      <c r="A140" s="376"/>
    </row>
    <row r="141" spans="1:18">
      <c r="A141" s="376"/>
    </row>
    <row r="142" spans="1:18">
      <c r="A142" s="376"/>
    </row>
    <row r="143" spans="1:18">
      <c r="A143" s="376"/>
    </row>
    <row r="144" spans="1:18">
      <c r="A144" s="376"/>
    </row>
    <row r="145" spans="1:15">
      <c r="A145" s="376"/>
      <c r="B145" s="380"/>
      <c r="C145" s="380"/>
      <c r="D145" s="380"/>
      <c r="E145" s="380"/>
      <c r="F145" s="380"/>
      <c r="G145" s="380"/>
      <c r="H145" s="378"/>
      <c r="I145" s="378"/>
      <c r="J145" s="378"/>
      <c r="K145" s="378"/>
      <c r="L145" s="378"/>
      <c r="M145" s="378"/>
      <c r="N145" s="378"/>
    </row>
    <row r="146" spans="1:15">
      <c r="A146" s="376"/>
    </row>
    <row r="147" spans="1:15">
      <c r="A147" s="376"/>
    </row>
    <row r="148" spans="1:15">
      <c r="A148" s="376"/>
    </row>
    <row r="159" spans="1:15">
      <c r="B159" s="378"/>
      <c r="C159" s="378"/>
      <c r="D159" s="378"/>
      <c r="E159" s="378"/>
      <c r="F159" s="378"/>
      <c r="G159" s="378"/>
      <c r="H159" s="378"/>
      <c r="I159" s="378"/>
      <c r="J159" s="378"/>
      <c r="K159" s="378"/>
      <c r="L159" s="378"/>
      <c r="M159" s="378"/>
      <c r="N159" s="378"/>
      <c r="O159" s="379"/>
    </row>
    <row r="173" spans="2:14">
      <c r="B173" s="378"/>
      <c r="C173" s="378"/>
      <c r="D173" s="378"/>
      <c r="E173" s="378"/>
      <c r="F173" s="378"/>
      <c r="G173" s="378"/>
      <c r="H173" s="378"/>
      <c r="I173" s="378"/>
      <c r="J173" s="378"/>
      <c r="K173" s="378"/>
      <c r="L173" s="378"/>
      <c r="M173" s="378"/>
      <c r="N173" s="378"/>
    </row>
    <row r="187" spans="1:8">
      <c r="H187" s="377"/>
    </row>
    <row r="188" spans="1:8">
      <c r="A188" s="376"/>
    </row>
    <row r="189" spans="1:8">
      <c r="A189" s="376"/>
    </row>
    <row r="190" spans="1:8">
      <c r="A190" s="376"/>
    </row>
    <row r="191" spans="1:8">
      <c r="A191" s="376"/>
    </row>
    <row r="192" spans="1:8">
      <c r="A192" s="376"/>
    </row>
    <row r="249" spans="1:18">
      <c r="A249" s="376"/>
    </row>
    <row r="250" spans="1:18">
      <c r="A250" s="376"/>
    </row>
    <row r="251" spans="1:18">
      <c r="A251" s="376"/>
      <c r="R251" s="376"/>
    </row>
    <row r="252" spans="1:18">
      <c r="A252" s="376"/>
    </row>
    <row r="253" spans="1:18">
      <c r="A253" s="376"/>
    </row>
    <row r="254" spans="1:18">
      <c r="A254" s="376"/>
    </row>
    <row r="255" spans="1:18">
      <c r="A255" s="376"/>
    </row>
    <row r="256" spans="1:18">
      <c r="A256" s="376"/>
    </row>
    <row r="257" spans="1:1">
      <c r="A257" s="376"/>
    </row>
    <row r="258" spans="1:1">
      <c r="A258" s="376"/>
    </row>
    <row r="259" spans="1:1">
      <c r="A259" s="376"/>
    </row>
  </sheetData>
  <phoneticPr fontId="124" type="noConversion"/>
  <hyperlinks>
    <hyperlink ref="S1" location="Indice!A1" display="volver al índice"/>
  </hyperlinks>
  <printOptions horizontalCentered="1"/>
  <pageMargins left="0.70866141732283472" right="0.70866141732283472" top="0.74803149606299213" bottom="0.74803149606299213" header="0.31496062992125984" footer="0.31496062992125984"/>
  <pageSetup paperSize="9" scale="75" orientation="landscape"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257"/>
  <sheetViews>
    <sheetView showGridLines="0" topLeftCell="A13" workbookViewId="0">
      <selection activeCell="T26" sqref="T26"/>
    </sheetView>
  </sheetViews>
  <sheetFormatPr baseColWidth="10" defaultColWidth="11.44140625" defaultRowHeight="14.4"/>
  <cols>
    <col min="1" max="6" width="11.44140625" style="373"/>
    <col min="7" max="7" width="2.44140625" style="373" customWidth="1"/>
    <col min="8" max="12" width="11.44140625" style="373"/>
    <col min="13" max="13" width="2" style="373" customWidth="1"/>
    <col min="14" max="18" width="11.44140625" style="373"/>
    <col min="19" max="19" width="7.109375" style="373" customWidth="1"/>
    <col min="20" max="20" width="35.44140625" style="373" bestFit="1" customWidth="1"/>
    <col min="21" max="16384" width="11.44140625" style="373"/>
  </cols>
  <sheetData>
    <row r="1" spans="2:33" ht="27" customHeight="1" thickBot="1">
      <c r="B1" s="350" t="s">
        <v>65</v>
      </c>
      <c r="C1" s="331"/>
      <c r="D1" s="331"/>
      <c r="E1" s="331"/>
      <c r="F1" s="331"/>
      <c r="G1" s="331"/>
      <c r="H1" s="331"/>
      <c r="I1" s="331"/>
      <c r="J1" s="331"/>
      <c r="K1" s="331"/>
      <c r="L1" s="331"/>
      <c r="M1" s="331"/>
      <c r="N1" s="331"/>
      <c r="O1" s="331"/>
      <c r="P1" s="331"/>
      <c r="Q1" s="331"/>
      <c r="R1" s="331"/>
      <c r="S1" s="1254" t="s">
        <v>1013</v>
      </c>
      <c r="T1" s="374"/>
      <c r="U1" s="374"/>
      <c r="V1" s="374"/>
      <c r="W1" s="374"/>
      <c r="X1" s="374"/>
      <c r="Y1" s="374"/>
      <c r="Z1" s="374"/>
      <c r="AA1" s="374"/>
      <c r="AB1" s="374"/>
      <c r="AC1" s="374"/>
      <c r="AD1" s="374"/>
      <c r="AE1" s="374"/>
      <c r="AF1" s="374"/>
    </row>
    <row r="2" spans="2:33">
      <c r="B2" s="388"/>
      <c r="C2" s="387"/>
      <c r="D2" s="387"/>
      <c r="E2" s="387"/>
      <c r="F2" s="387"/>
      <c r="G2" s="386"/>
      <c r="H2" s="386"/>
      <c r="I2" s="386"/>
      <c r="J2" s="386"/>
      <c r="K2" s="386"/>
      <c r="L2" s="386"/>
      <c r="M2" s="386"/>
      <c r="N2" s="386"/>
      <c r="O2" s="386"/>
      <c r="P2" s="386"/>
      <c r="Q2" s="386"/>
      <c r="R2" s="386"/>
      <c r="T2" s="374"/>
      <c r="U2" s="374"/>
      <c r="V2" s="374"/>
      <c r="W2" s="374"/>
      <c r="X2" s="374"/>
      <c r="Y2" s="374"/>
      <c r="Z2" s="374"/>
      <c r="AA2" s="374"/>
      <c r="AB2" s="374"/>
      <c r="AC2" s="374"/>
      <c r="AD2" s="374"/>
      <c r="AE2" s="374"/>
      <c r="AF2" s="374"/>
    </row>
    <row r="3" spans="2:33">
      <c r="B3" s="386"/>
      <c r="C3" s="386"/>
      <c r="D3" s="386"/>
      <c r="E3" s="386"/>
      <c r="F3" s="386"/>
      <c r="G3" s="386"/>
      <c r="H3" s="386"/>
      <c r="I3" s="386"/>
      <c r="J3" s="386"/>
      <c r="K3" s="386"/>
      <c r="L3" s="386"/>
      <c r="M3" s="386"/>
      <c r="N3" s="386"/>
      <c r="O3" s="386"/>
      <c r="P3" s="386"/>
      <c r="Q3" s="386"/>
      <c r="R3" s="386"/>
      <c r="T3" s="374"/>
      <c r="U3" s="374"/>
      <c r="V3" s="374"/>
      <c r="W3" s="374"/>
      <c r="X3" s="374"/>
      <c r="Y3" s="374"/>
      <c r="Z3" s="374"/>
      <c r="AA3" s="374"/>
      <c r="AB3" s="374"/>
      <c r="AC3" s="374"/>
      <c r="AD3" s="374"/>
      <c r="AE3" s="374"/>
      <c r="AF3" s="374"/>
    </row>
    <row r="4" spans="2:33">
      <c r="T4" s="374"/>
      <c r="U4" s="374"/>
      <c r="V4" s="374"/>
      <c r="W4" s="374"/>
      <c r="X4" s="374"/>
      <c r="Y4" s="374"/>
      <c r="Z4" s="374"/>
      <c r="AA4" s="374"/>
      <c r="AB4" s="374"/>
      <c r="AC4" s="374"/>
      <c r="AD4" s="374"/>
      <c r="AE4" s="374"/>
      <c r="AF4" s="374"/>
    </row>
    <row r="5" spans="2:33">
      <c r="B5" s="1261" t="s">
        <v>480</v>
      </c>
      <c r="C5" s="1261"/>
      <c r="D5" s="1261"/>
      <c r="E5" s="1261"/>
      <c r="F5" s="1261"/>
      <c r="G5" s="1261"/>
      <c r="H5" s="1261" t="s">
        <v>479</v>
      </c>
      <c r="I5" s="1261"/>
      <c r="J5" s="1261"/>
      <c r="K5" s="1261"/>
      <c r="L5" s="1261"/>
      <c r="M5" s="1261"/>
      <c r="N5" s="1261" t="s">
        <v>478</v>
      </c>
      <c r="O5" s="1262"/>
      <c r="P5" s="375"/>
      <c r="R5" s="376"/>
      <c r="S5" s="898"/>
      <c r="T5" s="898"/>
      <c r="U5" s="898"/>
      <c r="V5" s="898"/>
      <c r="W5" s="898"/>
      <c r="X5" s="898"/>
      <c r="Y5" s="898"/>
      <c r="Z5" s="386"/>
      <c r="AA5" s="386"/>
      <c r="AB5" s="386"/>
      <c r="AC5" s="386"/>
      <c r="AD5" s="386"/>
      <c r="AE5" s="386"/>
      <c r="AF5" s="386"/>
      <c r="AG5" s="386"/>
    </row>
    <row r="6" spans="2:33">
      <c r="B6" s="377"/>
      <c r="C6" s="377"/>
      <c r="D6" s="377"/>
      <c r="E6" s="377"/>
      <c r="F6" s="377"/>
      <c r="G6" s="377"/>
      <c r="H6" s="377"/>
      <c r="I6" s="377"/>
      <c r="J6" s="377"/>
      <c r="K6" s="377"/>
      <c r="L6" s="377"/>
      <c r="M6" s="377"/>
      <c r="N6" s="377"/>
      <c r="S6" s="898"/>
      <c r="T6" s="898"/>
      <c r="U6" s="898"/>
      <c r="V6" s="898"/>
      <c r="W6" s="898"/>
      <c r="X6" s="898"/>
      <c r="Y6" s="898"/>
      <c r="Z6" s="386"/>
      <c r="AA6" s="386"/>
      <c r="AB6" s="386"/>
      <c r="AC6" s="386"/>
      <c r="AD6" s="386"/>
      <c r="AE6" s="386"/>
      <c r="AF6" s="386"/>
      <c r="AG6" s="386"/>
    </row>
    <row r="7" spans="2:33">
      <c r="B7" s="377"/>
      <c r="C7" s="377"/>
      <c r="D7" s="377"/>
      <c r="E7" s="377"/>
      <c r="F7" s="377"/>
      <c r="G7" s="377"/>
      <c r="H7" s="377"/>
      <c r="I7" s="377"/>
      <c r="J7" s="377"/>
      <c r="K7" s="377"/>
      <c r="L7" s="377"/>
      <c r="M7" s="377"/>
      <c r="N7" s="377"/>
      <c r="S7" s="898"/>
      <c r="T7" s="898"/>
      <c r="U7" s="898"/>
      <c r="V7" s="898"/>
      <c r="W7" s="898"/>
      <c r="X7" s="898"/>
      <c r="Y7" s="898"/>
      <c r="Z7" s="386"/>
      <c r="AA7" s="386"/>
      <c r="AB7" s="386"/>
      <c r="AC7" s="386"/>
      <c r="AD7" s="386"/>
      <c r="AE7" s="386"/>
      <c r="AF7" s="386"/>
      <c r="AG7" s="386"/>
    </row>
    <row r="8" spans="2:33">
      <c r="B8" s="377"/>
      <c r="C8" s="377"/>
      <c r="D8" s="377"/>
      <c r="E8" s="377"/>
      <c r="F8" s="377"/>
      <c r="G8" s="377"/>
      <c r="H8" s="377"/>
      <c r="I8" s="377"/>
      <c r="J8" s="377"/>
      <c r="K8" s="377"/>
      <c r="L8" s="377"/>
      <c r="M8" s="377"/>
      <c r="N8" s="377"/>
      <c r="S8" s="898"/>
      <c r="T8" s="898"/>
      <c r="U8" s="898"/>
      <c r="V8" s="898"/>
      <c r="W8" s="898"/>
      <c r="X8" s="898"/>
      <c r="Y8" s="898"/>
      <c r="Z8" s="386"/>
      <c r="AA8" s="386"/>
      <c r="AB8" s="386"/>
      <c r="AC8" s="386"/>
      <c r="AD8" s="386"/>
      <c r="AE8" s="386"/>
      <c r="AF8" s="386"/>
      <c r="AG8" s="386"/>
    </row>
    <row r="9" spans="2:33">
      <c r="B9" s="377"/>
      <c r="C9" s="377"/>
      <c r="D9" s="377"/>
      <c r="E9" s="377"/>
      <c r="F9" s="377"/>
      <c r="G9" s="377"/>
      <c r="H9" s="377"/>
      <c r="I9" s="377"/>
      <c r="J9" s="377"/>
      <c r="K9" s="377"/>
      <c r="L9" s="377"/>
      <c r="M9" s="377"/>
      <c r="N9" s="377"/>
      <c r="S9" s="898"/>
      <c r="T9" s="898"/>
      <c r="U9" s="898"/>
      <c r="V9" s="898"/>
      <c r="W9" s="898"/>
      <c r="X9" s="898"/>
      <c r="Y9" s="898"/>
      <c r="Z9" s="386"/>
      <c r="AA9" s="386"/>
      <c r="AB9" s="386"/>
      <c r="AC9" s="386"/>
      <c r="AD9" s="386"/>
      <c r="AE9" s="386"/>
      <c r="AF9" s="386"/>
      <c r="AG9" s="386"/>
    </row>
    <row r="10" spans="2:33">
      <c r="B10" s="377"/>
      <c r="C10" s="377"/>
      <c r="D10" s="377"/>
      <c r="E10" s="377"/>
      <c r="F10" s="377"/>
      <c r="G10" s="377"/>
      <c r="H10" s="377"/>
      <c r="I10" s="377"/>
      <c r="J10" s="377"/>
      <c r="K10" s="377"/>
      <c r="L10" s="377"/>
      <c r="M10" s="377"/>
      <c r="N10" s="377"/>
      <c r="S10" s="898"/>
      <c r="T10" s="898"/>
      <c r="U10" s="898"/>
      <c r="V10" s="898"/>
      <c r="W10" s="898"/>
      <c r="X10" s="898"/>
      <c r="Y10" s="898"/>
      <c r="Z10" s="386"/>
      <c r="AA10" s="386"/>
      <c r="AB10" s="386"/>
      <c r="AC10" s="386"/>
      <c r="AD10" s="386"/>
      <c r="AE10" s="386"/>
      <c r="AF10" s="386"/>
      <c r="AG10" s="386"/>
    </row>
    <row r="11" spans="2:33">
      <c r="B11" s="377"/>
      <c r="C11" s="377"/>
      <c r="D11" s="377"/>
      <c r="E11" s="377"/>
      <c r="F11" s="377"/>
      <c r="G11" s="377"/>
      <c r="H11" s="377"/>
      <c r="I11" s="377"/>
      <c r="J11" s="377"/>
      <c r="K11" s="377"/>
      <c r="L11" s="377"/>
      <c r="M11" s="377"/>
      <c r="N11" s="377"/>
      <c r="S11" s="898"/>
      <c r="T11" s="898"/>
      <c r="U11" s="898"/>
      <c r="V11" s="898"/>
      <c r="W11" s="898"/>
      <c r="X11" s="898"/>
      <c r="Y11" s="898"/>
      <c r="Z11" s="386"/>
      <c r="AA11" s="386"/>
      <c r="AB11" s="386"/>
      <c r="AC11" s="386"/>
      <c r="AD11" s="386"/>
      <c r="AE11" s="386"/>
      <c r="AF11" s="386"/>
      <c r="AG11" s="386"/>
    </row>
    <row r="12" spans="2:33">
      <c r="B12" s="377"/>
      <c r="C12" s="377"/>
      <c r="D12" s="377"/>
      <c r="E12" s="377"/>
      <c r="F12" s="377"/>
      <c r="G12" s="377"/>
      <c r="H12" s="377"/>
      <c r="I12" s="377"/>
      <c r="J12" s="377"/>
      <c r="K12" s="377"/>
      <c r="L12" s="377"/>
      <c r="M12" s="377"/>
      <c r="N12" s="377"/>
      <c r="S12" s="898"/>
      <c r="T12" s="898"/>
      <c r="U12" s="898"/>
      <c r="V12" s="898"/>
      <c r="W12" s="898"/>
      <c r="X12" s="898"/>
      <c r="Y12" s="898"/>
      <c r="Z12" s="386"/>
      <c r="AA12" s="386"/>
      <c r="AB12" s="386"/>
      <c r="AC12" s="386"/>
      <c r="AD12" s="386"/>
      <c r="AE12" s="386"/>
      <c r="AF12" s="386"/>
      <c r="AG12" s="386"/>
    </row>
    <row r="13" spans="2:33">
      <c r="B13" s="377"/>
      <c r="C13" s="377"/>
      <c r="D13" s="377"/>
      <c r="E13" s="377"/>
      <c r="F13" s="377"/>
      <c r="G13" s="377"/>
      <c r="H13" s="377"/>
      <c r="I13" s="377"/>
      <c r="J13" s="377"/>
      <c r="K13" s="377"/>
      <c r="L13" s="377"/>
      <c r="M13" s="377"/>
      <c r="N13" s="377"/>
      <c r="S13" s="898"/>
      <c r="T13" s="374"/>
      <c r="U13" s="898"/>
      <c r="V13" s="898"/>
      <c r="W13" s="898"/>
      <c r="X13" s="898"/>
      <c r="Y13" s="898"/>
      <c r="Z13" s="386"/>
      <c r="AA13" s="386"/>
      <c r="AB13" s="386"/>
      <c r="AC13" s="386"/>
      <c r="AD13" s="386"/>
      <c r="AE13" s="386"/>
      <c r="AF13" s="386"/>
      <c r="AG13" s="386"/>
    </row>
    <row r="14" spans="2:33">
      <c r="B14" s="377"/>
      <c r="C14" s="377"/>
      <c r="D14" s="377"/>
      <c r="E14" s="377"/>
      <c r="F14" s="377"/>
      <c r="G14" s="377"/>
      <c r="H14" s="377"/>
      <c r="I14" s="377"/>
      <c r="J14" s="377"/>
      <c r="K14" s="377"/>
      <c r="L14" s="377"/>
      <c r="M14" s="377"/>
      <c r="N14" s="377"/>
      <c r="S14" s="898"/>
      <c r="T14" s="903"/>
      <c r="U14" s="898"/>
      <c r="V14" s="898"/>
      <c r="W14" s="898"/>
      <c r="X14" s="898"/>
      <c r="Y14" s="898"/>
      <c r="Z14" s="386"/>
      <c r="AA14" s="386"/>
      <c r="AB14" s="386"/>
      <c r="AC14" s="386"/>
      <c r="AD14" s="386"/>
      <c r="AE14" s="386"/>
      <c r="AF14" s="386"/>
      <c r="AG14" s="386"/>
    </row>
    <row r="15" spans="2:33">
      <c r="B15" s="377"/>
      <c r="C15" s="377"/>
      <c r="D15" s="377"/>
      <c r="E15" s="377"/>
      <c r="F15" s="377"/>
      <c r="G15" s="377"/>
      <c r="H15" s="377"/>
      <c r="I15" s="377"/>
      <c r="J15" s="377"/>
      <c r="K15" s="377"/>
      <c r="L15" s="377"/>
      <c r="M15" s="377"/>
      <c r="N15" s="377"/>
      <c r="S15" s="898"/>
      <c r="T15" s="374" t="s">
        <v>520</v>
      </c>
      <c r="U15" s="898"/>
      <c r="V15" s="900"/>
      <c r="W15" s="901"/>
      <c r="X15" s="901"/>
      <c r="Y15" s="901"/>
      <c r="Z15" s="803"/>
      <c r="AA15" s="803"/>
      <c r="AB15" s="803"/>
      <c r="AC15" s="803"/>
      <c r="AD15" s="803"/>
      <c r="AE15" s="803"/>
      <c r="AF15" s="803"/>
      <c r="AG15" s="386"/>
    </row>
    <row r="16" spans="2:33">
      <c r="B16" s="377"/>
      <c r="C16" s="377"/>
      <c r="D16" s="377"/>
      <c r="E16" s="377"/>
      <c r="F16" s="377"/>
      <c r="G16" s="377"/>
      <c r="H16" s="377"/>
      <c r="I16" s="377"/>
      <c r="J16" s="377"/>
      <c r="K16" s="377"/>
      <c r="L16" s="377"/>
      <c r="M16" s="377"/>
      <c r="N16" s="377"/>
      <c r="S16" s="898"/>
      <c r="T16" s="374" t="s">
        <v>519</v>
      </c>
      <c r="U16" s="898"/>
      <c r="V16" s="900"/>
      <c r="W16" s="901"/>
      <c r="X16" s="901"/>
      <c r="Y16" s="901"/>
      <c r="Z16" s="803"/>
      <c r="AA16" s="803"/>
      <c r="AB16" s="803"/>
      <c r="AC16" s="803"/>
      <c r="AD16" s="803"/>
      <c r="AE16" s="803"/>
      <c r="AF16" s="803"/>
      <c r="AG16" s="386"/>
    </row>
    <row r="17" spans="2:33">
      <c r="B17" s="377"/>
      <c r="C17" s="377"/>
      <c r="D17" s="377"/>
      <c r="E17" s="377"/>
      <c r="F17" s="377"/>
      <c r="G17" s="377"/>
      <c r="H17" s="377"/>
      <c r="I17" s="377"/>
      <c r="J17" s="377"/>
      <c r="K17" s="377"/>
      <c r="L17" s="377"/>
      <c r="M17" s="377"/>
      <c r="N17" s="377"/>
      <c r="S17" s="898"/>
      <c r="T17" s="374" t="s">
        <v>518</v>
      </c>
      <c r="U17" s="898"/>
      <c r="V17" s="900"/>
      <c r="W17" s="901"/>
      <c r="X17" s="901"/>
      <c r="Y17" s="901"/>
      <c r="Z17" s="803"/>
      <c r="AA17" s="803"/>
      <c r="AB17" s="803"/>
      <c r="AC17" s="803"/>
      <c r="AD17" s="803"/>
      <c r="AE17" s="803"/>
      <c r="AF17" s="803"/>
      <c r="AG17" s="386"/>
    </row>
    <row r="18" spans="2:33">
      <c r="B18" s="377"/>
      <c r="C18" s="377"/>
      <c r="D18" s="377"/>
      <c r="E18" s="377"/>
      <c r="F18" s="377"/>
      <c r="G18" s="377"/>
      <c r="H18" s="377"/>
      <c r="I18" s="377"/>
      <c r="J18" s="377"/>
      <c r="K18" s="377"/>
      <c r="L18" s="377"/>
      <c r="M18" s="377"/>
      <c r="N18" s="377"/>
      <c r="S18" s="898"/>
      <c r="T18" s="374" t="s">
        <v>517</v>
      </c>
      <c r="U18" s="898"/>
      <c r="V18" s="900"/>
      <c r="W18" s="901"/>
      <c r="X18" s="901"/>
      <c r="Y18" s="901"/>
      <c r="Z18" s="803"/>
      <c r="AA18" s="803"/>
      <c r="AB18" s="803"/>
      <c r="AC18" s="803"/>
      <c r="AD18" s="803"/>
      <c r="AE18" s="803"/>
      <c r="AF18" s="803"/>
      <c r="AG18" s="386"/>
    </row>
    <row r="19" spans="2:33">
      <c r="B19" s="1261" t="s">
        <v>477</v>
      </c>
      <c r="C19" s="1261"/>
      <c r="D19" s="1261"/>
      <c r="E19" s="1261"/>
      <c r="F19" s="1261"/>
      <c r="G19" s="1261"/>
      <c r="H19" s="1261" t="s">
        <v>476</v>
      </c>
      <c r="I19" s="1261"/>
      <c r="J19" s="1261"/>
      <c r="K19" s="1261"/>
      <c r="L19" s="1261"/>
      <c r="M19" s="1261"/>
      <c r="N19" s="1261" t="s">
        <v>475</v>
      </c>
      <c r="O19" s="1263"/>
      <c r="R19" s="376"/>
      <c r="S19" s="898"/>
      <c r="T19" s="374"/>
      <c r="U19" s="898"/>
      <c r="V19" s="900"/>
      <c r="W19" s="901"/>
      <c r="X19" s="901"/>
      <c r="Y19" s="901"/>
      <c r="Z19" s="803"/>
      <c r="AA19" s="803"/>
      <c r="AB19" s="803"/>
      <c r="AC19" s="803"/>
      <c r="AD19" s="803"/>
      <c r="AE19" s="803"/>
      <c r="AF19" s="803"/>
      <c r="AG19" s="386"/>
    </row>
    <row r="20" spans="2:33">
      <c r="B20" s="377"/>
      <c r="C20" s="377"/>
      <c r="D20" s="377"/>
      <c r="E20" s="377"/>
      <c r="F20" s="377"/>
      <c r="G20" s="377"/>
      <c r="H20" s="377"/>
      <c r="I20" s="377"/>
      <c r="J20" s="377"/>
      <c r="K20" s="377"/>
      <c r="L20" s="377"/>
      <c r="M20" s="377"/>
      <c r="N20" s="377"/>
      <c r="S20" s="898"/>
      <c r="T20" s="374"/>
      <c r="U20" s="898"/>
      <c r="V20" s="900"/>
      <c r="W20" s="901"/>
      <c r="X20" s="901"/>
      <c r="Y20" s="901"/>
      <c r="Z20" s="803"/>
      <c r="AA20" s="803"/>
      <c r="AB20" s="803"/>
      <c r="AC20" s="803"/>
      <c r="AD20" s="803"/>
      <c r="AE20" s="803"/>
      <c r="AF20" s="803"/>
      <c r="AG20" s="386"/>
    </row>
    <row r="21" spans="2:33">
      <c r="B21" s="377"/>
      <c r="C21" s="377"/>
      <c r="D21" s="377"/>
      <c r="E21" s="377"/>
      <c r="F21" s="377"/>
      <c r="G21" s="377"/>
      <c r="H21" s="377"/>
      <c r="I21" s="377"/>
      <c r="J21" s="377"/>
      <c r="K21" s="377"/>
      <c r="L21" s="377"/>
      <c r="M21" s="377"/>
      <c r="N21" s="377"/>
      <c r="S21" s="898"/>
      <c r="T21" s="374"/>
      <c r="U21" s="898"/>
      <c r="V21" s="900"/>
      <c r="W21" s="901"/>
      <c r="X21" s="901"/>
      <c r="Y21" s="901"/>
      <c r="Z21" s="803"/>
      <c r="AA21" s="803"/>
      <c r="AB21" s="803"/>
      <c r="AC21" s="803"/>
      <c r="AD21" s="803"/>
      <c r="AE21" s="803"/>
      <c r="AF21" s="803"/>
      <c r="AG21" s="386"/>
    </row>
    <row r="22" spans="2:33">
      <c r="B22" s="377"/>
      <c r="C22" s="377"/>
      <c r="D22" s="377"/>
      <c r="E22" s="377"/>
      <c r="F22" s="377"/>
      <c r="G22" s="377"/>
      <c r="H22" s="377"/>
      <c r="I22" s="377"/>
      <c r="J22" s="377"/>
      <c r="K22" s="377"/>
      <c r="L22" s="377"/>
      <c r="M22" s="377"/>
      <c r="N22" s="377"/>
      <c r="S22" s="898"/>
      <c r="T22" s="374"/>
      <c r="U22" s="898"/>
      <c r="V22" s="900"/>
      <c r="W22" s="901"/>
      <c r="X22" s="901"/>
      <c r="Y22" s="901"/>
      <c r="Z22" s="803"/>
      <c r="AA22" s="803"/>
      <c r="AB22" s="803"/>
      <c r="AC22" s="803"/>
      <c r="AD22" s="803"/>
      <c r="AE22" s="803"/>
      <c r="AF22" s="803"/>
      <c r="AG22" s="386"/>
    </row>
    <row r="23" spans="2:33">
      <c r="B23" s="377"/>
      <c r="C23" s="377"/>
      <c r="D23" s="377"/>
      <c r="E23" s="377"/>
      <c r="F23" s="377"/>
      <c r="G23" s="377"/>
      <c r="H23" s="377"/>
      <c r="I23" s="377"/>
      <c r="J23" s="377"/>
      <c r="K23" s="377"/>
      <c r="L23" s="377"/>
      <c r="M23" s="377"/>
      <c r="N23" s="377"/>
      <c r="S23" s="898"/>
      <c r="T23" s="898"/>
      <c r="U23" s="898"/>
      <c r="V23" s="900"/>
      <c r="W23" s="901"/>
      <c r="X23" s="901"/>
      <c r="Y23" s="901"/>
      <c r="Z23" s="803"/>
      <c r="AA23" s="803"/>
      <c r="AB23" s="803"/>
      <c r="AC23" s="803"/>
      <c r="AD23" s="803"/>
      <c r="AE23" s="803"/>
      <c r="AF23" s="803"/>
      <c r="AG23" s="386"/>
    </row>
    <row r="24" spans="2:33">
      <c r="B24" s="377"/>
      <c r="C24" s="377"/>
      <c r="D24" s="377"/>
      <c r="E24" s="377"/>
      <c r="F24" s="377"/>
      <c r="G24" s="377"/>
      <c r="H24" s="377"/>
      <c r="I24" s="377"/>
      <c r="J24" s="377"/>
      <c r="K24" s="377"/>
      <c r="L24" s="377"/>
      <c r="M24" s="377"/>
      <c r="N24" s="377"/>
      <c r="S24" s="898"/>
      <c r="T24" s="898"/>
      <c r="U24" s="898"/>
      <c r="V24" s="900"/>
      <c r="W24" s="901"/>
      <c r="X24" s="901"/>
      <c r="Y24" s="901"/>
      <c r="Z24" s="803"/>
      <c r="AA24" s="803"/>
      <c r="AB24" s="803"/>
      <c r="AC24" s="803"/>
      <c r="AD24" s="803"/>
      <c r="AE24" s="803"/>
      <c r="AF24" s="803"/>
      <c r="AG24" s="386"/>
    </row>
    <row r="25" spans="2:33">
      <c r="B25" s="377"/>
      <c r="C25" s="377"/>
      <c r="D25" s="377"/>
      <c r="E25" s="377"/>
      <c r="F25" s="377"/>
      <c r="G25" s="377"/>
      <c r="H25" s="377"/>
      <c r="I25" s="377"/>
      <c r="J25" s="377"/>
      <c r="K25" s="377"/>
      <c r="L25" s="377"/>
      <c r="M25" s="377"/>
      <c r="N25" s="377"/>
      <c r="S25" s="898"/>
      <c r="T25" s="898"/>
      <c r="U25" s="898"/>
      <c r="V25" s="900"/>
      <c r="W25" s="901"/>
      <c r="X25" s="901"/>
      <c r="Y25" s="901"/>
      <c r="Z25" s="803"/>
      <c r="AA25" s="803"/>
      <c r="AB25" s="803"/>
      <c r="AC25" s="803"/>
      <c r="AD25" s="803"/>
      <c r="AE25" s="803"/>
      <c r="AF25" s="803"/>
      <c r="AG25" s="386"/>
    </row>
    <row r="26" spans="2:33">
      <c r="B26" s="377"/>
      <c r="C26" s="377"/>
      <c r="D26" s="377"/>
      <c r="E26" s="377"/>
      <c r="F26" s="377"/>
      <c r="G26" s="377"/>
      <c r="H26" s="377"/>
      <c r="I26" s="377"/>
      <c r="J26" s="377"/>
      <c r="K26" s="377"/>
      <c r="L26" s="377"/>
      <c r="M26" s="377"/>
      <c r="N26" s="377"/>
      <c r="S26" s="898"/>
      <c r="T26" s="898"/>
      <c r="U26" s="898"/>
      <c r="V26" s="900"/>
      <c r="W26" s="901"/>
      <c r="X26" s="901"/>
      <c r="Y26" s="901"/>
      <c r="Z26" s="803"/>
      <c r="AA26" s="803"/>
      <c r="AB26" s="803"/>
      <c r="AC26" s="803"/>
      <c r="AD26" s="803"/>
      <c r="AE26" s="803"/>
      <c r="AF26" s="803"/>
      <c r="AG26" s="386"/>
    </row>
    <row r="27" spans="2:33">
      <c r="B27" s="377"/>
      <c r="C27" s="377"/>
      <c r="D27" s="377"/>
      <c r="E27" s="377"/>
      <c r="F27" s="377"/>
      <c r="G27" s="377"/>
      <c r="H27" s="377"/>
      <c r="I27" s="377"/>
      <c r="J27" s="377"/>
      <c r="K27" s="377"/>
      <c r="L27" s="377"/>
      <c r="M27" s="377"/>
      <c r="N27" s="377"/>
      <c r="S27" s="898"/>
      <c r="T27" s="898"/>
      <c r="U27" s="898"/>
      <c r="V27" s="900"/>
      <c r="W27" s="901"/>
      <c r="X27" s="901"/>
      <c r="Y27" s="901"/>
      <c r="Z27" s="803"/>
      <c r="AA27" s="803"/>
      <c r="AB27" s="803"/>
      <c r="AC27" s="803"/>
      <c r="AD27" s="803"/>
      <c r="AE27" s="803"/>
      <c r="AF27" s="803"/>
      <c r="AG27" s="386"/>
    </row>
    <row r="28" spans="2:33">
      <c r="B28" s="377"/>
      <c r="C28" s="377"/>
      <c r="D28" s="377"/>
      <c r="E28" s="377"/>
      <c r="F28" s="377"/>
      <c r="G28" s="377"/>
      <c r="H28" s="377"/>
      <c r="I28" s="377"/>
      <c r="J28" s="377"/>
      <c r="K28" s="377"/>
      <c r="L28" s="377"/>
      <c r="M28" s="377"/>
      <c r="N28" s="377"/>
      <c r="S28" s="898"/>
      <c r="T28" s="898"/>
      <c r="U28" s="898"/>
      <c r="V28" s="900"/>
      <c r="W28" s="901"/>
      <c r="X28" s="901"/>
      <c r="Y28" s="901"/>
      <c r="Z28" s="803"/>
      <c r="AA28" s="803"/>
      <c r="AB28" s="803"/>
      <c r="AC28" s="803"/>
      <c r="AD28" s="803"/>
      <c r="AE28" s="803"/>
      <c r="AF28" s="803"/>
      <c r="AG28" s="386"/>
    </row>
    <row r="29" spans="2:33">
      <c r="B29" s="377"/>
      <c r="C29" s="377"/>
      <c r="D29" s="377"/>
      <c r="E29" s="377"/>
      <c r="F29" s="377"/>
      <c r="G29" s="377"/>
      <c r="H29" s="377"/>
      <c r="I29" s="377"/>
      <c r="J29" s="377"/>
      <c r="K29" s="377"/>
      <c r="L29" s="377"/>
      <c r="M29" s="377"/>
      <c r="N29" s="377"/>
      <c r="S29" s="898"/>
      <c r="T29" s="898"/>
      <c r="U29" s="898"/>
      <c r="V29" s="900"/>
      <c r="W29" s="901"/>
      <c r="X29" s="901"/>
      <c r="Y29" s="901"/>
      <c r="Z29" s="803"/>
      <c r="AA29" s="803"/>
      <c r="AB29" s="803"/>
      <c r="AC29" s="803"/>
      <c r="AD29" s="803"/>
      <c r="AE29" s="803"/>
      <c r="AF29" s="803"/>
      <c r="AG29" s="386"/>
    </row>
    <row r="30" spans="2:33">
      <c r="B30" s="377"/>
      <c r="C30" s="377"/>
      <c r="D30" s="377"/>
      <c r="E30" s="377"/>
      <c r="F30" s="377"/>
      <c r="G30" s="377"/>
      <c r="H30" s="377"/>
      <c r="I30" s="377"/>
      <c r="J30" s="377"/>
      <c r="K30" s="377"/>
      <c r="L30" s="377"/>
      <c r="M30" s="377"/>
      <c r="N30" s="377"/>
      <c r="S30" s="898"/>
      <c r="T30" s="898"/>
      <c r="U30" s="898"/>
      <c r="V30" s="900"/>
      <c r="W30" s="901"/>
      <c r="X30" s="901"/>
      <c r="Y30" s="901"/>
      <c r="Z30" s="803"/>
      <c r="AA30" s="803"/>
      <c r="AB30" s="803"/>
      <c r="AC30" s="803"/>
      <c r="AD30" s="803"/>
      <c r="AE30" s="803"/>
      <c r="AF30" s="803"/>
      <c r="AG30" s="386"/>
    </row>
    <row r="31" spans="2:33">
      <c r="B31" s="377"/>
      <c r="C31" s="377"/>
      <c r="D31" s="377"/>
      <c r="E31" s="377"/>
      <c r="F31" s="377"/>
      <c r="G31" s="377"/>
      <c r="H31" s="377"/>
      <c r="I31" s="377"/>
      <c r="J31" s="377"/>
      <c r="K31" s="377"/>
      <c r="L31" s="377"/>
      <c r="M31" s="377"/>
      <c r="N31" s="377"/>
      <c r="S31" s="898"/>
      <c r="T31" s="898"/>
      <c r="U31" s="898"/>
      <c r="V31" s="900"/>
      <c r="W31" s="901"/>
      <c r="X31" s="901"/>
      <c r="Y31" s="901"/>
      <c r="Z31" s="803"/>
      <c r="AA31" s="803"/>
      <c r="AB31" s="803"/>
      <c r="AC31" s="803"/>
      <c r="AD31" s="803"/>
      <c r="AE31" s="803"/>
      <c r="AF31" s="803"/>
      <c r="AG31" s="386"/>
    </row>
    <row r="32" spans="2:33">
      <c r="B32" s="377"/>
      <c r="C32" s="377"/>
      <c r="D32" s="377"/>
      <c r="E32" s="377"/>
      <c r="F32" s="377"/>
      <c r="G32" s="377"/>
      <c r="H32" s="377"/>
      <c r="I32" s="377"/>
      <c r="J32" s="377"/>
      <c r="K32" s="377"/>
      <c r="L32" s="377"/>
      <c r="M32" s="377"/>
      <c r="N32" s="377"/>
      <c r="S32" s="898"/>
      <c r="T32" s="898"/>
      <c r="U32" s="898"/>
      <c r="V32" s="900"/>
      <c r="W32" s="901"/>
      <c r="X32" s="901"/>
      <c r="Y32" s="901"/>
      <c r="Z32" s="803"/>
      <c r="AA32" s="803"/>
      <c r="AB32" s="803"/>
      <c r="AC32" s="803"/>
      <c r="AD32" s="803"/>
      <c r="AE32" s="803"/>
      <c r="AF32" s="803"/>
      <c r="AG32" s="386"/>
    </row>
    <row r="33" spans="1:36">
      <c r="A33" s="375"/>
      <c r="B33" s="389" t="s">
        <v>474</v>
      </c>
      <c r="C33" s="389"/>
      <c r="D33" s="389"/>
      <c r="E33" s="389"/>
      <c r="F33" s="389"/>
      <c r="G33" s="389"/>
      <c r="H33" s="389" t="s">
        <v>473</v>
      </c>
      <c r="I33" s="389"/>
      <c r="J33" s="389"/>
      <c r="K33" s="389"/>
      <c r="L33" s="389"/>
      <c r="M33" s="389"/>
      <c r="N33" s="389" t="s">
        <v>472</v>
      </c>
      <c r="S33" s="898"/>
      <c r="T33" s="898"/>
      <c r="U33" s="898"/>
      <c r="V33" s="900"/>
      <c r="W33" s="901"/>
      <c r="X33" s="901"/>
      <c r="Y33" s="901"/>
      <c r="Z33" s="803"/>
      <c r="AA33" s="803"/>
      <c r="AB33" s="803"/>
      <c r="AC33" s="803"/>
      <c r="AD33" s="803"/>
      <c r="AE33" s="803"/>
      <c r="AF33" s="803"/>
      <c r="AG33" s="386"/>
    </row>
    <row r="34" spans="1:36">
      <c r="S34" s="898"/>
      <c r="T34" s="898"/>
      <c r="U34" s="898"/>
      <c r="V34" s="900"/>
      <c r="W34" s="901"/>
      <c r="X34" s="901"/>
      <c r="Y34" s="901"/>
      <c r="Z34" s="803"/>
      <c r="AA34" s="803"/>
      <c r="AB34" s="803"/>
      <c r="AC34" s="803"/>
      <c r="AD34" s="803"/>
      <c r="AE34" s="803"/>
      <c r="AF34" s="803"/>
      <c r="AG34" s="386"/>
    </row>
    <row r="35" spans="1:36">
      <c r="S35" s="898"/>
      <c r="T35" s="898"/>
      <c r="U35" s="898"/>
      <c r="V35" s="900"/>
      <c r="W35" s="901"/>
      <c r="X35" s="901"/>
      <c r="Y35" s="901"/>
      <c r="Z35" s="803"/>
      <c r="AA35" s="803"/>
      <c r="AB35" s="803"/>
      <c r="AC35" s="803"/>
      <c r="AD35" s="803"/>
      <c r="AE35" s="803"/>
      <c r="AF35" s="803"/>
      <c r="AG35" s="386"/>
    </row>
    <row r="36" spans="1:36">
      <c r="S36" s="898"/>
      <c r="T36" s="898"/>
      <c r="U36" s="898"/>
      <c r="V36" s="900"/>
      <c r="W36" s="901"/>
      <c r="X36" s="901"/>
      <c r="Y36" s="901"/>
      <c r="Z36" s="803"/>
      <c r="AA36" s="803"/>
      <c r="AB36" s="803"/>
      <c r="AC36" s="803"/>
      <c r="AD36" s="803"/>
      <c r="AE36" s="803"/>
      <c r="AF36" s="803"/>
      <c r="AG36" s="386"/>
    </row>
    <row r="37" spans="1:36">
      <c r="S37" s="898"/>
      <c r="T37" s="898"/>
      <c r="U37" s="898"/>
      <c r="V37" s="900"/>
      <c r="W37" s="901"/>
      <c r="X37" s="901"/>
      <c r="Y37" s="901"/>
      <c r="Z37" s="803"/>
      <c r="AA37" s="803"/>
      <c r="AB37" s="803"/>
      <c r="AC37" s="803"/>
      <c r="AD37" s="803"/>
      <c r="AE37" s="803"/>
      <c r="AF37" s="803"/>
      <c r="AG37" s="386"/>
    </row>
    <row r="38" spans="1:36">
      <c r="S38" s="898"/>
      <c r="T38" s="898"/>
      <c r="U38" s="898"/>
      <c r="V38" s="900"/>
      <c r="W38" s="901"/>
      <c r="X38" s="901"/>
      <c r="Y38" s="901"/>
      <c r="Z38" s="803"/>
      <c r="AA38" s="803"/>
      <c r="AB38" s="803"/>
      <c r="AC38" s="803"/>
      <c r="AD38" s="803"/>
      <c r="AE38" s="803"/>
      <c r="AF38" s="803"/>
      <c r="AG38" s="386"/>
    </row>
    <row r="39" spans="1:36">
      <c r="S39" s="898"/>
      <c r="T39" s="898"/>
      <c r="U39" s="898"/>
      <c r="V39" s="898"/>
      <c r="W39" s="898"/>
      <c r="X39" s="898"/>
      <c r="Y39" s="898"/>
      <c r="Z39" s="386"/>
      <c r="AA39" s="386"/>
      <c r="AB39" s="386"/>
      <c r="AC39" s="386"/>
      <c r="AD39" s="386"/>
      <c r="AE39" s="386"/>
      <c r="AF39" s="386"/>
      <c r="AG39" s="386"/>
    </row>
    <row r="40" spans="1:36">
      <c r="S40" s="898"/>
      <c r="T40" s="898"/>
      <c r="U40" s="898"/>
      <c r="V40" s="898"/>
      <c r="W40" s="898"/>
      <c r="X40" s="898"/>
      <c r="Y40" s="898"/>
      <c r="Z40" s="386"/>
      <c r="AA40" s="386"/>
      <c r="AB40" s="386"/>
      <c r="AC40" s="386"/>
      <c r="AD40" s="386"/>
      <c r="AE40" s="386"/>
      <c r="AF40" s="386"/>
      <c r="AG40" s="386"/>
    </row>
    <row r="41" spans="1:36">
      <c r="S41" s="898"/>
      <c r="T41" s="899"/>
      <c r="U41" s="898"/>
      <c r="V41" s="898"/>
      <c r="W41" s="898"/>
      <c r="X41" s="898"/>
      <c r="Y41" s="898"/>
      <c r="Z41" s="386"/>
      <c r="AA41" s="386"/>
      <c r="AB41" s="386"/>
      <c r="AC41" s="386"/>
      <c r="AD41" s="386"/>
      <c r="AE41" s="386"/>
      <c r="AF41" s="386"/>
      <c r="AG41" s="386"/>
      <c r="AH41" s="386"/>
      <c r="AI41" s="386"/>
      <c r="AJ41" s="386"/>
    </row>
    <row r="42" spans="1:36">
      <c r="T42" s="386"/>
      <c r="U42" s="386"/>
      <c r="V42" s="386"/>
      <c r="W42" s="803"/>
      <c r="X42" s="803"/>
      <c r="Y42" s="803"/>
      <c r="Z42" s="803"/>
      <c r="AA42" s="803"/>
      <c r="AB42" s="803"/>
      <c r="AC42" s="803"/>
      <c r="AD42" s="803"/>
      <c r="AE42" s="803"/>
      <c r="AF42" s="803"/>
      <c r="AG42" s="386"/>
      <c r="AH42" s="386"/>
      <c r="AI42" s="386"/>
      <c r="AJ42" s="386"/>
    </row>
    <row r="43" spans="1:36">
      <c r="A43" s="376"/>
      <c r="T43" s="386"/>
      <c r="U43" s="386"/>
      <c r="V43" s="802"/>
      <c r="W43" s="803"/>
      <c r="X43" s="803"/>
      <c r="Y43" s="803"/>
      <c r="Z43" s="803"/>
      <c r="AA43" s="803"/>
      <c r="AB43" s="803"/>
      <c r="AC43" s="803"/>
      <c r="AD43" s="803"/>
      <c r="AE43" s="803"/>
      <c r="AF43" s="803"/>
      <c r="AG43" s="386"/>
      <c r="AH43" s="386"/>
      <c r="AI43" s="386"/>
      <c r="AJ43" s="386"/>
    </row>
    <row r="44" spans="1:36">
      <c r="A44" s="376"/>
      <c r="T44" s="386"/>
      <c r="U44" s="386"/>
      <c r="V44" s="802"/>
      <c r="W44" s="803"/>
      <c r="X44" s="803"/>
      <c r="Y44" s="803"/>
      <c r="Z44" s="803"/>
      <c r="AA44" s="803"/>
      <c r="AB44" s="803"/>
      <c r="AC44" s="803"/>
      <c r="AD44" s="803"/>
      <c r="AE44" s="803"/>
      <c r="AF44" s="803"/>
      <c r="AG44" s="386"/>
      <c r="AH44" s="386"/>
      <c r="AI44" s="386"/>
      <c r="AJ44" s="386"/>
    </row>
    <row r="45" spans="1:36">
      <c r="A45" s="376"/>
      <c r="T45" s="386"/>
      <c r="U45" s="386"/>
      <c r="V45" s="802"/>
      <c r="W45" s="803"/>
      <c r="X45" s="803"/>
      <c r="Y45" s="803"/>
      <c r="Z45" s="803"/>
      <c r="AA45" s="803"/>
      <c r="AB45" s="803"/>
      <c r="AC45" s="803"/>
      <c r="AD45" s="803"/>
      <c r="AE45" s="803"/>
      <c r="AF45" s="803"/>
      <c r="AG45" s="386"/>
      <c r="AH45" s="386"/>
      <c r="AI45" s="386"/>
      <c r="AJ45" s="386"/>
    </row>
    <row r="46" spans="1:36">
      <c r="A46" s="376"/>
      <c r="T46" s="386"/>
      <c r="U46" s="386"/>
      <c r="V46" s="386"/>
      <c r="W46" s="803"/>
      <c r="X46" s="803"/>
      <c r="Y46" s="803"/>
      <c r="Z46" s="803"/>
      <c r="AA46" s="803"/>
      <c r="AB46" s="803"/>
      <c r="AC46" s="803"/>
      <c r="AD46" s="803"/>
      <c r="AE46" s="803"/>
      <c r="AF46" s="803"/>
      <c r="AG46" s="386"/>
      <c r="AH46" s="386"/>
      <c r="AI46" s="386"/>
      <c r="AJ46" s="386"/>
    </row>
    <row r="47" spans="1:36">
      <c r="A47" s="376"/>
      <c r="B47" s="17" t="s">
        <v>760</v>
      </c>
      <c r="T47" s="386"/>
      <c r="U47" s="386"/>
      <c r="V47" s="802"/>
      <c r="W47" s="803"/>
      <c r="X47" s="803"/>
      <c r="Y47" s="803"/>
      <c r="Z47" s="803"/>
      <c r="AA47" s="803"/>
      <c r="AB47" s="803"/>
      <c r="AC47" s="803"/>
      <c r="AD47" s="803"/>
      <c r="AE47" s="803"/>
      <c r="AF47" s="803"/>
      <c r="AG47" s="386"/>
      <c r="AH47" s="386"/>
      <c r="AI47" s="386"/>
      <c r="AJ47" s="386"/>
    </row>
    <row r="48" spans="1:36">
      <c r="A48" s="376"/>
      <c r="T48" s="386"/>
      <c r="U48" s="386"/>
      <c r="V48" s="802"/>
      <c r="W48" s="803"/>
      <c r="X48" s="803"/>
      <c r="Y48" s="803"/>
      <c r="Z48" s="803"/>
      <c r="AA48" s="803"/>
      <c r="AB48" s="803"/>
      <c r="AC48" s="803"/>
      <c r="AD48" s="803"/>
      <c r="AE48" s="803"/>
      <c r="AF48" s="803"/>
      <c r="AG48" s="386"/>
      <c r="AH48" s="386"/>
      <c r="AI48" s="386"/>
      <c r="AJ48" s="386"/>
    </row>
    <row r="49" spans="1:36">
      <c r="A49" s="376"/>
      <c r="T49" s="386"/>
      <c r="U49" s="386"/>
      <c r="V49" s="802"/>
      <c r="W49" s="803"/>
      <c r="X49" s="803"/>
      <c r="Y49" s="803"/>
      <c r="Z49" s="803"/>
      <c r="AA49" s="803"/>
      <c r="AB49" s="803"/>
      <c r="AC49" s="803"/>
      <c r="AD49" s="803"/>
      <c r="AE49" s="803"/>
      <c r="AF49" s="803"/>
      <c r="AG49" s="386"/>
      <c r="AH49" s="386"/>
      <c r="AI49" s="386"/>
      <c r="AJ49" s="386"/>
    </row>
    <row r="50" spans="1:36">
      <c r="A50" s="376"/>
      <c r="T50" s="386"/>
      <c r="U50" s="386"/>
      <c r="V50" s="386"/>
      <c r="W50" s="803"/>
      <c r="X50" s="803"/>
      <c r="Y50" s="803"/>
      <c r="Z50" s="803"/>
      <c r="AA50" s="803"/>
      <c r="AB50" s="803"/>
      <c r="AC50" s="803"/>
      <c r="AD50" s="803"/>
      <c r="AE50" s="803"/>
      <c r="AF50" s="803"/>
      <c r="AG50" s="386"/>
      <c r="AH50" s="386"/>
      <c r="AI50" s="386"/>
      <c r="AJ50" s="386"/>
    </row>
    <row r="51" spans="1:36">
      <c r="A51" s="376"/>
      <c r="T51" s="386"/>
      <c r="U51" s="386"/>
      <c r="V51" s="802"/>
      <c r="W51" s="803"/>
      <c r="X51" s="803"/>
      <c r="Y51" s="803"/>
      <c r="Z51" s="803"/>
      <c r="AA51" s="803"/>
      <c r="AB51" s="803"/>
      <c r="AC51" s="803"/>
      <c r="AD51" s="803"/>
      <c r="AE51" s="803"/>
      <c r="AF51" s="803"/>
      <c r="AG51" s="386"/>
      <c r="AH51" s="386"/>
      <c r="AI51" s="386"/>
      <c r="AJ51" s="386"/>
    </row>
    <row r="52" spans="1:36">
      <c r="A52" s="376"/>
      <c r="T52" s="386"/>
      <c r="U52" s="386"/>
      <c r="V52" s="802"/>
      <c r="W52" s="803"/>
      <c r="X52" s="803"/>
      <c r="Y52" s="803"/>
      <c r="Z52" s="803"/>
      <c r="AA52" s="803"/>
      <c r="AB52" s="803"/>
      <c r="AC52" s="803"/>
      <c r="AD52" s="803"/>
      <c r="AE52" s="803"/>
      <c r="AF52" s="803"/>
      <c r="AG52" s="386"/>
      <c r="AH52" s="386"/>
      <c r="AI52" s="386"/>
      <c r="AJ52" s="386"/>
    </row>
    <row r="53" spans="1:36">
      <c r="A53" s="376"/>
      <c r="T53" s="386"/>
      <c r="U53" s="386"/>
      <c r="V53" s="802"/>
      <c r="W53" s="803"/>
      <c r="X53" s="803"/>
      <c r="Y53" s="803"/>
      <c r="Z53" s="803"/>
      <c r="AA53" s="803"/>
      <c r="AB53" s="803"/>
      <c r="AC53" s="803"/>
      <c r="AD53" s="803"/>
      <c r="AE53" s="803"/>
      <c r="AF53" s="803"/>
      <c r="AG53" s="386"/>
    </row>
    <row r="54" spans="1:36">
      <c r="T54" s="386"/>
      <c r="U54" s="386"/>
      <c r="V54" s="386"/>
      <c r="W54" s="386"/>
      <c r="X54" s="386"/>
      <c r="Y54" s="386"/>
      <c r="Z54" s="386"/>
      <c r="AA54" s="386"/>
      <c r="AB54" s="386"/>
      <c r="AC54" s="386"/>
      <c r="AD54" s="386"/>
      <c r="AE54" s="386"/>
      <c r="AF54" s="386"/>
      <c r="AG54" s="386"/>
      <c r="AH54" s="386"/>
      <c r="AI54" s="386"/>
    </row>
    <row r="55" spans="1:36">
      <c r="T55" s="386"/>
      <c r="U55" s="386"/>
      <c r="V55" s="386"/>
      <c r="W55" s="386"/>
      <c r="X55" s="386"/>
      <c r="Y55" s="386"/>
      <c r="Z55" s="386"/>
      <c r="AA55" s="386"/>
      <c r="AB55" s="386"/>
      <c r="AC55" s="386"/>
      <c r="AD55" s="386"/>
      <c r="AE55" s="386"/>
      <c r="AF55" s="386"/>
      <c r="AG55" s="386"/>
      <c r="AH55" s="386"/>
      <c r="AI55" s="386"/>
    </row>
    <row r="56" spans="1:36">
      <c r="T56" s="386"/>
      <c r="U56" s="386"/>
      <c r="V56" s="386"/>
      <c r="W56" s="386"/>
      <c r="X56" s="386"/>
      <c r="Y56" s="386"/>
      <c r="Z56" s="386"/>
      <c r="AA56" s="386"/>
      <c r="AB56" s="386"/>
      <c r="AC56" s="386"/>
      <c r="AD56" s="386"/>
      <c r="AE56" s="386"/>
      <c r="AF56" s="386"/>
      <c r="AG56" s="386"/>
      <c r="AH56" s="386"/>
      <c r="AI56" s="386"/>
    </row>
    <row r="57" spans="1:36">
      <c r="T57" s="386"/>
      <c r="U57" s="386"/>
      <c r="V57" s="386"/>
      <c r="W57" s="386"/>
      <c r="X57" s="386"/>
      <c r="Y57" s="386"/>
      <c r="Z57" s="386"/>
      <c r="AA57" s="386"/>
      <c r="AB57" s="386"/>
      <c r="AC57" s="386"/>
      <c r="AD57" s="386"/>
      <c r="AE57" s="386"/>
      <c r="AF57" s="386"/>
      <c r="AG57" s="386"/>
      <c r="AH57" s="386"/>
      <c r="AI57" s="386"/>
    </row>
    <row r="58" spans="1:36">
      <c r="T58" s="386"/>
      <c r="U58" s="386"/>
      <c r="V58" s="386"/>
      <c r="W58" s="386"/>
      <c r="X58" s="386"/>
      <c r="Y58" s="386"/>
      <c r="Z58" s="386"/>
      <c r="AA58" s="386"/>
      <c r="AB58" s="386"/>
      <c r="AC58" s="386"/>
      <c r="AD58" s="386"/>
      <c r="AE58" s="386"/>
      <c r="AF58" s="386"/>
      <c r="AG58" s="386"/>
      <c r="AH58" s="386"/>
      <c r="AI58" s="386"/>
    </row>
    <row r="59" spans="1:36">
      <c r="T59" s="386"/>
      <c r="U59" s="386"/>
      <c r="V59" s="386"/>
      <c r="W59" s="386"/>
      <c r="X59" s="386"/>
      <c r="Y59" s="386"/>
      <c r="Z59" s="386"/>
      <c r="AA59" s="386"/>
      <c r="AB59" s="386"/>
      <c r="AC59" s="386"/>
      <c r="AD59" s="386"/>
      <c r="AE59" s="386"/>
      <c r="AF59" s="386"/>
      <c r="AG59" s="386"/>
      <c r="AH59" s="386"/>
      <c r="AI59" s="386"/>
    </row>
    <row r="60" spans="1:36">
      <c r="T60" s="386"/>
      <c r="U60" s="386"/>
      <c r="V60" s="386"/>
      <c r="W60" s="386"/>
      <c r="X60" s="386"/>
      <c r="Y60" s="386"/>
      <c r="Z60" s="386"/>
      <c r="AA60" s="386"/>
      <c r="AB60" s="386"/>
      <c r="AC60" s="386"/>
      <c r="AD60" s="386"/>
      <c r="AE60" s="386"/>
      <c r="AF60" s="386"/>
      <c r="AG60" s="386"/>
      <c r="AH60" s="386"/>
      <c r="AI60" s="386"/>
    </row>
    <row r="61" spans="1:36">
      <c r="T61" s="386"/>
      <c r="U61" s="386"/>
      <c r="V61" s="386"/>
      <c r="W61" s="386"/>
      <c r="X61" s="386"/>
      <c r="Y61" s="386"/>
      <c r="Z61" s="386"/>
      <c r="AA61" s="386"/>
      <c r="AB61" s="386"/>
      <c r="AC61" s="386"/>
      <c r="AD61" s="386"/>
      <c r="AE61" s="386"/>
      <c r="AF61" s="386"/>
      <c r="AG61" s="386"/>
      <c r="AH61" s="386"/>
      <c r="AI61" s="386"/>
    </row>
    <row r="62" spans="1:36">
      <c r="T62" s="386"/>
      <c r="U62" s="386"/>
      <c r="V62" s="386"/>
      <c r="W62" s="386"/>
      <c r="X62" s="386"/>
      <c r="Y62" s="386"/>
      <c r="Z62" s="386"/>
      <c r="AA62" s="386"/>
      <c r="AB62" s="386"/>
      <c r="AC62" s="386"/>
      <c r="AD62" s="386"/>
      <c r="AE62" s="386"/>
      <c r="AF62" s="386"/>
      <c r="AG62" s="386"/>
      <c r="AH62" s="386"/>
      <c r="AI62" s="386"/>
    </row>
    <row r="63" spans="1:36">
      <c r="T63" s="386"/>
      <c r="U63" s="386"/>
      <c r="V63" s="386"/>
      <c r="W63" s="386"/>
      <c r="X63" s="386"/>
      <c r="Y63" s="386"/>
      <c r="Z63" s="386"/>
      <c r="AA63" s="386"/>
      <c r="AB63" s="386"/>
      <c r="AC63" s="386"/>
      <c r="AD63" s="386"/>
      <c r="AE63" s="386"/>
      <c r="AF63" s="386"/>
      <c r="AG63" s="386"/>
      <c r="AH63" s="386"/>
      <c r="AI63" s="386"/>
    </row>
    <row r="87" spans="1:14">
      <c r="B87" s="380"/>
      <c r="C87" s="380"/>
      <c r="D87" s="380"/>
      <c r="E87" s="380"/>
      <c r="F87" s="380"/>
      <c r="G87" s="380"/>
      <c r="H87" s="380"/>
      <c r="I87" s="380"/>
      <c r="J87" s="380"/>
      <c r="K87" s="380"/>
      <c r="L87" s="380"/>
      <c r="M87" s="380"/>
      <c r="N87" s="380"/>
    </row>
    <row r="93" spans="1:14">
      <c r="A93" s="376"/>
    </row>
    <row r="94" spans="1:14">
      <c r="A94" s="376"/>
    </row>
    <row r="95" spans="1:14">
      <c r="A95" s="376"/>
    </row>
    <row r="101" spans="2:14">
      <c r="B101" s="380"/>
      <c r="C101" s="380"/>
      <c r="D101" s="380"/>
      <c r="E101" s="380"/>
      <c r="F101" s="380"/>
      <c r="G101" s="380"/>
      <c r="H101" s="380"/>
      <c r="I101" s="380"/>
      <c r="J101" s="380"/>
      <c r="K101" s="380"/>
      <c r="L101" s="380"/>
      <c r="M101" s="380"/>
      <c r="N101" s="380"/>
    </row>
    <row r="115" spans="2:18">
      <c r="B115" s="380"/>
      <c r="C115" s="380"/>
      <c r="D115" s="380"/>
      <c r="E115" s="380"/>
      <c r="F115" s="380"/>
      <c r="G115" s="380"/>
      <c r="H115" s="380"/>
      <c r="I115" s="380"/>
      <c r="J115" s="380"/>
      <c r="K115" s="380"/>
      <c r="L115" s="380"/>
      <c r="M115" s="380"/>
      <c r="N115" s="380"/>
      <c r="R115" s="376"/>
    </row>
    <row r="129" spans="1:18">
      <c r="B129" s="380"/>
      <c r="C129" s="380"/>
      <c r="D129" s="380"/>
      <c r="E129" s="380"/>
      <c r="F129" s="380"/>
      <c r="G129" s="380"/>
      <c r="H129" s="380"/>
      <c r="I129" s="380"/>
      <c r="J129" s="380"/>
      <c r="K129" s="380"/>
      <c r="L129" s="380"/>
      <c r="M129" s="380"/>
      <c r="N129" s="380"/>
      <c r="R129" s="376"/>
    </row>
    <row r="136" spans="1:18">
      <c r="A136" s="376"/>
    </row>
    <row r="137" spans="1:18">
      <c r="A137" s="376"/>
    </row>
    <row r="138" spans="1:18">
      <c r="A138" s="376"/>
    </row>
    <row r="139" spans="1:18">
      <c r="A139" s="376"/>
    </row>
    <row r="140" spans="1:18">
      <c r="A140" s="376"/>
    </row>
    <row r="141" spans="1:18">
      <c r="A141" s="376"/>
    </row>
    <row r="142" spans="1:18">
      <c r="A142" s="376"/>
    </row>
    <row r="143" spans="1:18">
      <c r="A143" s="376"/>
      <c r="B143" s="380"/>
      <c r="C143" s="380"/>
      <c r="D143" s="380"/>
      <c r="E143" s="380"/>
      <c r="F143" s="380"/>
      <c r="G143" s="380"/>
      <c r="H143" s="378"/>
      <c r="I143" s="378"/>
      <c r="J143" s="378"/>
      <c r="K143" s="378"/>
      <c r="L143" s="378"/>
      <c r="M143" s="378"/>
      <c r="N143" s="378"/>
    </row>
    <row r="144" spans="1:18">
      <c r="A144" s="376"/>
    </row>
    <row r="145" spans="1:15">
      <c r="A145" s="376"/>
    </row>
    <row r="146" spans="1:15">
      <c r="A146" s="376"/>
    </row>
    <row r="157" spans="1:15">
      <c r="B157" s="378"/>
      <c r="C157" s="378"/>
      <c r="D157" s="378"/>
      <c r="E157" s="378"/>
      <c r="F157" s="378"/>
      <c r="G157" s="378"/>
      <c r="H157" s="378"/>
      <c r="I157" s="378"/>
      <c r="J157" s="378"/>
      <c r="K157" s="378"/>
      <c r="L157" s="378"/>
      <c r="M157" s="378"/>
      <c r="N157" s="378"/>
      <c r="O157" s="379"/>
    </row>
    <row r="171" spans="2:14">
      <c r="B171" s="378"/>
      <c r="C171" s="378"/>
      <c r="D171" s="378"/>
      <c r="E171" s="378"/>
      <c r="F171" s="378"/>
      <c r="G171" s="378"/>
      <c r="H171" s="378"/>
      <c r="I171" s="378"/>
      <c r="J171" s="378"/>
      <c r="K171" s="378"/>
      <c r="L171" s="378"/>
      <c r="M171" s="378"/>
      <c r="N171" s="378"/>
    </row>
    <row r="185" spans="1:8">
      <c r="H185" s="377"/>
    </row>
    <row r="186" spans="1:8">
      <c r="A186" s="376"/>
    </row>
    <row r="187" spans="1:8">
      <c r="A187" s="376"/>
    </row>
    <row r="188" spans="1:8">
      <c r="A188" s="376"/>
    </row>
    <row r="189" spans="1:8">
      <c r="A189" s="376"/>
    </row>
    <row r="190" spans="1:8">
      <c r="A190" s="376"/>
    </row>
    <row r="247" spans="1:18">
      <c r="A247" s="376"/>
    </row>
    <row r="248" spans="1:18">
      <c r="A248" s="376"/>
    </row>
    <row r="249" spans="1:18">
      <c r="A249" s="376"/>
      <c r="R249" s="376"/>
    </row>
    <row r="250" spans="1:18">
      <c r="A250" s="376"/>
    </row>
    <row r="251" spans="1:18">
      <c r="A251" s="376"/>
    </row>
    <row r="252" spans="1:18">
      <c r="A252" s="376"/>
    </row>
    <row r="253" spans="1:18">
      <c r="A253" s="376"/>
    </row>
    <row r="254" spans="1:18">
      <c r="A254" s="376"/>
    </row>
    <row r="255" spans="1:18">
      <c r="A255" s="376"/>
    </row>
    <row r="256" spans="1:18">
      <c r="A256" s="376"/>
    </row>
    <row r="257" spans="1:1">
      <c r="A257" s="376"/>
    </row>
  </sheetData>
  <phoneticPr fontId="124" type="noConversion"/>
  <hyperlinks>
    <hyperlink ref="S1" location="Indice!A1" display="volver al índice"/>
  </hyperlinks>
  <printOptions horizontalCentered="1"/>
  <pageMargins left="0.70866141732283472" right="0.70866141732283472" top="0.74803149606299213" bottom="0.74803149606299213" header="0.31496062992125984" footer="0.31496062992125984"/>
  <pageSetup paperSize="9" scale="75" orientation="landscape"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254"/>
  <sheetViews>
    <sheetView showGridLines="0" topLeftCell="D1" workbookViewId="0">
      <selection activeCell="S1" sqref="S1"/>
    </sheetView>
  </sheetViews>
  <sheetFormatPr baseColWidth="10" defaultColWidth="11.44140625" defaultRowHeight="14.4"/>
  <cols>
    <col min="1" max="6" width="11.44140625" style="373"/>
    <col min="7" max="7" width="2.44140625" style="373" customWidth="1"/>
    <col min="8" max="12" width="11.44140625" style="373"/>
    <col min="13" max="13" width="2" style="373" customWidth="1"/>
    <col min="14" max="18" width="11.44140625" style="373"/>
    <col min="19" max="19" width="8.88671875" style="373" customWidth="1"/>
    <col min="20" max="20" width="35.44140625" style="806" bestFit="1" customWidth="1"/>
    <col min="21" max="21" width="2.6640625" style="806" bestFit="1" customWidth="1"/>
    <col min="22" max="22" width="21.6640625" style="806" bestFit="1" customWidth="1"/>
    <col min="23" max="23" width="9.88671875" style="806" bestFit="1" customWidth="1"/>
    <col min="24" max="26" width="8.6640625" style="806" bestFit="1" customWidth="1"/>
    <col min="27" max="30" width="8.44140625" style="806" bestFit="1" customWidth="1"/>
    <col min="31" max="31" width="8.6640625" style="806" bestFit="1" customWidth="1"/>
    <col min="32" max="32" width="10.109375" style="806" bestFit="1" customWidth="1"/>
    <col min="33" max="49" width="11.44140625" style="806"/>
    <col min="50" max="16384" width="11.44140625" style="373"/>
  </cols>
  <sheetData>
    <row r="1" spans="2:20" ht="24.6" customHeight="1" thickBot="1">
      <c r="B1" s="350" t="s">
        <v>65</v>
      </c>
      <c r="C1" s="331"/>
      <c r="D1" s="331"/>
      <c r="E1" s="331"/>
      <c r="F1" s="331"/>
      <c r="G1" s="331"/>
      <c r="H1" s="331"/>
      <c r="I1" s="331"/>
      <c r="J1" s="331"/>
      <c r="K1" s="331"/>
      <c r="L1" s="331"/>
      <c r="M1" s="331"/>
      <c r="N1" s="331"/>
      <c r="O1" s="331"/>
      <c r="P1" s="331"/>
      <c r="Q1" s="331"/>
      <c r="R1" s="331"/>
      <c r="S1" s="1254" t="s">
        <v>1013</v>
      </c>
    </row>
    <row r="2" spans="2:20">
      <c r="B2" s="388"/>
      <c r="C2" s="387"/>
      <c r="D2" s="387"/>
      <c r="E2" s="387"/>
      <c r="F2" s="387"/>
      <c r="G2" s="386"/>
      <c r="H2" s="386"/>
      <c r="I2" s="386"/>
      <c r="J2" s="386"/>
      <c r="K2" s="386"/>
      <c r="L2" s="386"/>
      <c r="M2" s="386"/>
      <c r="N2" s="386"/>
      <c r="O2" s="386"/>
      <c r="P2" s="386"/>
      <c r="Q2" s="386"/>
      <c r="R2" s="386"/>
    </row>
    <row r="5" spans="2:20">
      <c r="B5" s="389" t="s">
        <v>489</v>
      </c>
      <c r="C5" s="389"/>
      <c r="D5" s="389"/>
      <c r="E5" s="389"/>
      <c r="F5" s="389"/>
      <c r="G5" s="389"/>
      <c r="H5" s="389" t="s">
        <v>488</v>
      </c>
      <c r="I5" s="389"/>
      <c r="J5" s="389"/>
      <c r="K5" s="389"/>
      <c r="L5" s="389"/>
      <c r="M5" s="389"/>
      <c r="N5" s="389" t="s">
        <v>487</v>
      </c>
      <c r="O5" s="382"/>
      <c r="P5" s="375"/>
      <c r="Q5" s="375"/>
      <c r="R5" s="375"/>
    </row>
    <row r="6" spans="2:20">
      <c r="B6" s="377"/>
      <c r="C6" s="377"/>
      <c r="D6" s="377"/>
      <c r="E6" s="377"/>
      <c r="F6" s="377"/>
      <c r="G6" s="377"/>
      <c r="H6" s="377"/>
      <c r="I6" s="377"/>
      <c r="J6" s="377"/>
      <c r="K6" s="377"/>
      <c r="L6" s="377"/>
      <c r="M6" s="377"/>
      <c r="N6" s="377"/>
      <c r="O6" s="377"/>
    </row>
    <row r="7" spans="2:20">
      <c r="B7" s="377"/>
      <c r="C7" s="377"/>
      <c r="D7" s="377"/>
      <c r="E7" s="377"/>
      <c r="F7" s="377"/>
      <c r="G7" s="377"/>
      <c r="H7" s="377"/>
      <c r="I7" s="377"/>
      <c r="J7" s="377"/>
      <c r="K7" s="377"/>
      <c r="L7" s="377"/>
      <c r="M7" s="377"/>
      <c r="N7" s="377"/>
      <c r="O7" s="377"/>
    </row>
    <row r="8" spans="2:20">
      <c r="B8" s="377"/>
      <c r="C8" s="377"/>
      <c r="D8" s="377"/>
      <c r="E8" s="377"/>
      <c r="F8" s="377"/>
      <c r="G8" s="377"/>
      <c r="H8" s="377"/>
      <c r="I8" s="377"/>
      <c r="J8" s="377"/>
      <c r="K8" s="377"/>
      <c r="L8" s="377"/>
      <c r="M8" s="377"/>
      <c r="N8" s="377"/>
      <c r="O8" s="377"/>
    </row>
    <row r="9" spans="2:20">
      <c r="B9" s="377"/>
      <c r="C9" s="377"/>
      <c r="D9" s="377"/>
      <c r="E9" s="377"/>
      <c r="F9" s="377"/>
      <c r="G9" s="377"/>
      <c r="H9" s="377"/>
      <c r="I9" s="377"/>
      <c r="J9" s="377"/>
      <c r="K9" s="377"/>
      <c r="L9" s="377"/>
      <c r="M9" s="377"/>
      <c r="N9" s="377"/>
      <c r="O9" s="377"/>
    </row>
    <row r="10" spans="2:20">
      <c r="B10" s="377"/>
      <c r="C10" s="377"/>
      <c r="D10" s="377"/>
      <c r="E10" s="377"/>
      <c r="F10" s="377"/>
      <c r="G10" s="377"/>
      <c r="H10" s="377"/>
      <c r="I10" s="377"/>
      <c r="J10" s="377"/>
      <c r="K10" s="377"/>
      <c r="L10" s="377"/>
      <c r="M10" s="377"/>
      <c r="N10" s="377"/>
      <c r="O10" s="377"/>
    </row>
    <row r="11" spans="2:20">
      <c r="B11" s="377"/>
      <c r="C11" s="377"/>
      <c r="D11" s="377"/>
      <c r="E11" s="377"/>
      <c r="F11" s="377"/>
      <c r="G11" s="377"/>
      <c r="H11" s="377"/>
      <c r="I11" s="377"/>
      <c r="J11" s="377"/>
      <c r="K11" s="377"/>
      <c r="L11" s="377"/>
      <c r="M11" s="377"/>
      <c r="N11" s="377"/>
      <c r="O11" s="377"/>
    </row>
    <row r="12" spans="2:20">
      <c r="B12" s="377"/>
      <c r="C12" s="377"/>
      <c r="D12" s="377"/>
      <c r="E12" s="377"/>
      <c r="F12" s="377"/>
      <c r="G12" s="377"/>
      <c r="H12" s="377"/>
      <c r="I12" s="377"/>
      <c r="J12" s="377"/>
      <c r="K12" s="377"/>
      <c r="L12" s="377"/>
      <c r="M12" s="377"/>
      <c r="N12" s="377"/>
      <c r="O12" s="377"/>
    </row>
    <row r="13" spans="2:20">
      <c r="B13" s="377"/>
      <c r="C13" s="377"/>
      <c r="D13" s="377"/>
      <c r="E13" s="377"/>
      <c r="F13" s="377"/>
      <c r="G13" s="377"/>
      <c r="H13" s="377"/>
      <c r="I13" s="377"/>
      <c r="J13" s="377"/>
      <c r="K13" s="377"/>
      <c r="L13" s="377"/>
      <c r="M13" s="377"/>
      <c r="N13" s="377"/>
      <c r="O13" s="377"/>
    </row>
    <row r="14" spans="2:20">
      <c r="B14" s="377"/>
      <c r="C14" s="377"/>
      <c r="D14" s="377"/>
      <c r="E14" s="377"/>
      <c r="F14" s="377"/>
      <c r="G14" s="377"/>
      <c r="H14" s="377"/>
      <c r="I14" s="377"/>
      <c r="J14" s="377"/>
      <c r="K14" s="377"/>
      <c r="L14" s="377"/>
      <c r="M14" s="377"/>
      <c r="N14" s="377"/>
      <c r="O14" s="377"/>
    </row>
    <row r="15" spans="2:20">
      <c r="B15" s="377"/>
      <c r="C15" s="377"/>
      <c r="D15" s="377"/>
      <c r="E15" s="377"/>
      <c r="F15" s="377"/>
      <c r="G15" s="377"/>
      <c r="H15" s="377"/>
      <c r="I15" s="377"/>
      <c r="J15" s="377"/>
      <c r="K15" s="377"/>
      <c r="L15" s="377"/>
      <c r="M15" s="377"/>
      <c r="N15" s="377"/>
      <c r="O15" s="377"/>
    </row>
    <row r="16" spans="2:20">
      <c r="B16" s="377"/>
      <c r="C16" s="377"/>
      <c r="D16" s="377"/>
      <c r="E16" s="377"/>
      <c r="F16" s="377"/>
      <c r="G16" s="377"/>
      <c r="H16" s="377"/>
      <c r="I16" s="377"/>
      <c r="J16" s="377"/>
      <c r="K16" s="377"/>
      <c r="L16" s="377"/>
      <c r="M16" s="377"/>
      <c r="N16" s="377"/>
      <c r="O16" s="377"/>
      <c r="T16" s="807"/>
    </row>
    <row r="17" spans="2:32">
      <c r="B17" s="377"/>
      <c r="C17" s="377"/>
      <c r="D17" s="377"/>
      <c r="E17" s="377"/>
      <c r="F17" s="377"/>
      <c r="G17" s="377"/>
      <c r="H17" s="377"/>
      <c r="I17" s="377"/>
      <c r="J17" s="377"/>
      <c r="K17" s="377"/>
      <c r="L17" s="377"/>
      <c r="M17" s="377"/>
      <c r="N17" s="377"/>
      <c r="O17" s="377"/>
      <c r="T17" s="374" t="s">
        <v>520</v>
      </c>
      <c r="W17" s="809"/>
      <c r="X17" s="809"/>
      <c r="Y17" s="809"/>
      <c r="Z17" s="809"/>
      <c r="AA17" s="809"/>
      <c r="AB17" s="809"/>
      <c r="AC17" s="809"/>
      <c r="AD17" s="809"/>
      <c r="AE17" s="809"/>
      <c r="AF17" s="809"/>
    </row>
    <row r="18" spans="2:32">
      <c r="B18" s="377"/>
      <c r="C18" s="377"/>
      <c r="D18" s="377"/>
      <c r="E18" s="377"/>
      <c r="F18" s="377"/>
      <c r="G18" s="377"/>
      <c r="H18" s="377"/>
      <c r="I18" s="377"/>
      <c r="J18" s="377"/>
      <c r="K18" s="377"/>
      <c r="L18" s="377"/>
      <c r="M18" s="377"/>
      <c r="N18" s="377"/>
      <c r="O18" s="377"/>
      <c r="T18" s="374" t="s">
        <v>519</v>
      </c>
      <c r="V18" s="808"/>
      <c r="W18" s="809"/>
      <c r="X18" s="809"/>
      <c r="Y18" s="809"/>
      <c r="Z18" s="809"/>
      <c r="AA18" s="809"/>
      <c r="AB18" s="809"/>
      <c r="AC18" s="809"/>
      <c r="AD18" s="809"/>
      <c r="AE18" s="809"/>
      <c r="AF18" s="809"/>
    </row>
    <row r="19" spans="2:32">
      <c r="B19" s="389" t="s">
        <v>486</v>
      </c>
      <c r="C19" s="389"/>
      <c r="D19" s="389"/>
      <c r="E19" s="389"/>
      <c r="F19" s="389"/>
      <c r="G19" s="389"/>
      <c r="H19" s="389" t="s">
        <v>485</v>
      </c>
      <c r="I19" s="389"/>
      <c r="J19" s="389"/>
      <c r="K19" s="389"/>
      <c r="L19" s="389"/>
      <c r="M19" s="389"/>
      <c r="N19" s="389" t="s">
        <v>484</v>
      </c>
      <c r="O19" s="382"/>
      <c r="P19" s="375"/>
      <c r="Q19" s="375"/>
      <c r="R19" s="375"/>
      <c r="T19" s="374" t="s">
        <v>518</v>
      </c>
      <c r="V19" s="808"/>
      <c r="W19" s="809"/>
      <c r="X19" s="809"/>
      <c r="Y19" s="809"/>
      <c r="Z19" s="809"/>
      <c r="AA19" s="809"/>
      <c r="AB19" s="809"/>
      <c r="AC19" s="809"/>
      <c r="AD19" s="809"/>
      <c r="AE19" s="809"/>
      <c r="AF19" s="809"/>
    </row>
    <row r="20" spans="2:32">
      <c r="B20" s="377"/>
      <c r="C20" s="377"/>
      <c r="D20" s="377"/>
      <c r="E20" s="377"/>
      <c r="F20" s="377"/>
      <c r="G20" s="377"/>
      <c r="H20" s="377"/>
      <c r="I20" s="377"/>
      <c r="J20" s="377"/>
      <c r="K20" s="377"/>
      <c r="L20" s="377"/>
      <c r="M20" s="377"/>
      <c r="N20" s="377"/>
      <c r="O20" s="377"/>
      <c r="T20" s="374" t="s">
        <v>517</v>
      </c>
      <c r="V20" s="808"/>
      <c r="W20" s="809"/>
      <c r="X20" s="809"/>
      <c r="Y20" s="809"/>
      <c r="Z20" s="809"/>
      <c r="AA20" s="809"/>
      <c r="AB20" s="809"/>
      <c r="AC20" s="809"/>
      <c r="AD20" s="809"/>
      <c r="AE20" s="809"/>
      <c r="AF20" s="809"/>
    </row>
    <row r="21" spans="2:32">
      <c r="B21" s="377"/>
      <c r="C21" s="377"/>
      <c r="D21" s="377"/>
      <c r="E21" s="377"/>
      <c r="F21" s="377"/>
      <c r="G21" s="377"/>
      <c r="H21" s="377"/>
      <c r="I21" s="377"/>
      <c r="J21" s="377"/>
      <c r="K21" s="377"/>
      <c r="L21" s="377"/>
      <c r="M21" s="377"/>
      <c r="N21" s="377"/>
      <c r="O21" s="377"/>
      <c r="T21" s="374"/>
      <c r="W21" s="809"/>
      <c r="X21" s="809"/>
      <c r="Y21" s="809"/>
      <c r="Z21" s="809"/>
      <c r="AA21" s="809"/>
      <c r="AB21" s="809"/>
      <c r="AC21" s="809"/>
      <c r="AD21" s="809"/>
      <c r="AE21" s="809"/>
      <c r="AF21" s="809"/>
    </row>
    <row r="22" spans="2:32">
      <c r="B22" s="377"/>
      <c r="C22" s="377"/>
      <c r="D22" s="377"/>
      <c r="E22" s="377"/>
      <c r="F22" s="377"/>
      <c r="G22" s="377"/>
      <c r="H22" s="377"/>
      <c r="I22" s="377"/>
      <c r="J22" s="377"/>
      <c r="K22" s="377"/>
      <c r="L22" s="377"/>
      <c r="M22" s="377"/>
      <c r="N22" s="377"/>
      <c r="O22" s="377"/>
      <c r="T22" s="374"/>
      <c r="V22" s="808"/>
      <c r="W22" s="809"/>
      <c r="X22" s="809"/>
      <c r="Y22" s="809"/>
      <c r="Z22" s="809"/>
      <c r="AA22" s="809"/>
      <c r="AB22" s="809"/>
      <c r="AC22" s="809"/>
      <c r="AD22" s="809"/>
      <c r="AE22" s="809"/>
      <c r="AF22" s="809"/>
    </row>
    <row r="23" spans="2:32">
      <c r="B23" s="377"/>
      <c r="C23" s="377"/>
      <c r="D23" s="377"/>
      <c r="E23" s="377"/>
      <c r="F23" s="377"/>
      <c r="G23" s="377"/>
      <c r="H23" s="377"/>
      <c r="I23" s="377"/>
      <c r="J23" s="377"/>
      <c r="K23" s="377"/>
      <c r="L23" s="377"/>
      <c r="M23" s="377"/>
      <c r="N23" s="377"/>
      <c r="O23" s="377"/>
      <c r="V23" s="808"/>
      <c r="W23" s="809"/>
      <c r="X23" s="809"/>
      <c r="Y23" s="809"/>
      <c r="Z23" s="809"/>
      <c r="AA23" s="809"/>
      <c r="AB23" s="809"/>
      <c r="AC23" s="809"/>
      <c r="AD23" s="809"/>
      <c r="AE23" s="809"/>
      <c r="AF23" s="809"/>
    </row>
    <row r="24" spans="2:32">
      <c r="B24" s="377"/>
      <c r="C24" s="377"/>
      <c r="D24" s="377"/>
      <c r="E24" s="377"/>
      <c r="F24" s="377"/>
      <c r="G24" s="377"/>
      <c r="H24" s="377"/>
      <c r="I24" s="377"/>
      <c r="J24" s="377"/>
      <c r="K24" s="377"/>
      <c r="L24" s="377"/>
      <c r="M24" s="377"/>
      <c r="N24" s="377"/>
      <c r="O24" s="377"/>
      <c r="V24" s="808"/>
      <c r="W24" s="809"/>
      <c r="X24" s="809"/>
      <c r="Y24" s="809"/>
      <c r="Z24" s="809"/>
      <c r="AA24" s="809"/>
      <c r="AB24" s="809"/>
      <c r="AC24" s="809"/>
      <c r="AD24" s="809"/>
      <c r="AE24" s="809"/>
      <c r="AF24" s="809"/>
    </row>
    <row r="25" spans="2:32">
      <c r="B25" s="377"/>
      <c r="C25" s="377"/>
      <c r="D25" s="377"/>
      <c r="E25" s="377"/>
      <c r="F25" s="377"/>
      <c r="G25" s="377"/>
      <c r="H25" s="377"/>
      <c r="I25" s="377"/>
      <c r="J25" s="377"/>
      <c r="K25" s="377"/>
      <c r="L25" s="377"/>
      <c r="M25" s="377"/>
      <c r="N25" s="377"/>
      <c r="O25" s="377"/>
      <c r="W25" s="809"/>
      <c r="X25" s="809"/>
      <c r="Y25" s="809"/>
      <c r="Z25" s="809"/>
      <c r="AA25" s="809"/>
      <c r="AB25" s="809"/>
      <c r="AC25" s="809"/>
      <c r="AD25" s="809"/>
      <c r="AE25" s="809"/>
      <c r="AF25" s="809"/>
    </row>
    <row r="26" spans="2:32">
      <c r="B26" s="377"/>
      <c r="C26" s="377"/>
      <c r="D26" s="377"/>
      <c r="E26" s="377"/>
      <c r="F26" s="377"/>
      <c r="G26" s="377"/>
      <c r="H26" s="377"/>
      <c r="I26" s="377"/>
      <c r="J26" s="377"/>
      <c r="K26" s="377"/>
      <c r="L26" s="377"/>
      <c r="M26" s="377"/>
      <c r="N26" s="377"/>
      <c r="O26" s="377"/>
      <c r="V26" s="808"/>
      <c r="W26" s="809"/>
      <c r="X26" s="809"/>
      <c r="Y26" s="809"/>
      <c r="Z26" s="809"/>
      <c r="AA26" s="809"/>
      <c r="AB26" s="809"/>
      <c r="AC26" s="809"/>
      <c r="AD26" s="809"/>
      <c r="AE26" s="809"/>
      <c r="AF26" s="809"/>
    </row>
    <row r="27" spans="2:32">
      <c r="B27" s="377"/>
      <c r="C27" s="377"/>
      <c r="D27" s="377"/>
      <c r="E27" s="377"/>
      <c r="F27" s="377"/>
      <c r="G27" s="377"/>
      <c r="H27" s="377"/>
      <c r="I27" s="377"/>
      <c r="J27" s="377"/>
      <c r="K27" s="377"/>
      <c r="L27" s="377"/>
      <c r="M27" s="377"/>
      <c r="N27" s="377"/>
      <c r="O27" s="377"/>
      <c r="V27" s="808"/>
      <c r="W27" s="809"/>
      <c r="X27" s="809"/>
      <c r="Y27" s="809"/>
      <c r="Z27" s="809"/>
      <c r="AA27" s="809"/>
      <c r="AB27" s="809"/>
      <c r="AC27" s="809"/>
      <c r="AD27" s="809"/>
      <c r="AE27" s="809"/>
      <c r="AF27" s="809"/>
    </row>
    <row r="28" spans="2:32">
      <c r="B28" s="377"/>
      <c r="C28" s="377"/>
      <c r="D28" s="377"/>
      <c r="E28" s="377"/>
      <c r="F28" s="377"/>
      <c r="G28" s="377"/>
      <c r="H28" s="377"/>
      <c r="I28" s="377"/>
      <c r="J28" s="377"/>
      <c r="K28" s="377"/>
      <c r="L28" s="377"/>
      <c r="M28" s="377"/>
      <c r="N28" s="377"/>
      <c r="O28" s="377"/>
      <c r="V28" s="808"/>
      <c r="W28" s="809"/>
      <c r="X28" s="809"/>
      <c r="Y28" s="809"/>
      <c r="Z28" s="809"/>
      <c r="AA28" s="809"/>
      <c r="AB28" s="809"/>
      <c r="AC28" s="809"/>
      <c r="AD28" s="809"/>
      <c r="AE28" s="809"/>
      <c r="AF28" s="809"/>
    </row>
    <row r="29" spans="2:32">
      <c r="B29" s="377"/>
      <c r="C29" s="377"/>
      <c r="D29" s="377"/>
      <c r="E29" s="377"/>
      <c r="F29" s="377"/>
      <c r="G29" s="377"/>
      <c r="H29" s="377"/>
      <c r="I29" s="377"/>
      <c r="J29" s="377"/>
      <c r="K29" s="377"/>
      <c r="L29" s="377"/>
      <c r="M29" s="377"/>
      <c r="N29" s="377"/>
      <c r="O29" s="377"/>
      <c r="W29" s="809"/>
      <c r="X29" s="809"/>
      <c r="Y29" s="809"/>
      <c r="Z29" s="809"/>
      <c r="AA29" s="809"/>
      <c r="AB29" s="809"/>
      <c r="AC29" s="809"/>
      <c r="AD29" s="809"/>
      <c r="AE29" s="809"/>
      <c r="AF29" s="809"/>
    </row>
    <row r="30" spans="2:32">
      <c r="B30" s="377"/>
      <c r="C30" s="377"/>
      <c r="D30" s="377"/>
      <c r="E30" s="377"/>
      <c r="F30" s="377"/>
      <c r="G30" s="377"/>
      <c r="H30" s="377"/>
      <c r="I30" s="377"/>
      <c r="J30" s="377"/>
      <c r="K30" s="377"/>
      <c r="L30" s="377"/>
      <c r="M30" s="377"/>
      <c r="N30" s="377"/>
      <c r="O30" s="377"/>
      <c r="V30" s="808"/>
      <c r="W30" s="809"/>
      <c r="X30" s="809"/>
      <c r="Y30" s="809"/>
      <c r="Z30" s="809"/>
      <c r="AA30" s="809"/>
      <c r="AB30" s="809"/>
      <c r="AC30" s="809"/>
      <c r="AD30" s="809"/>
      <c r="AE30" s="809"/>
      <c r="AF30" s="809"/>
    </row>
    <row r="31" spans="2:32">
      <c r="B31" s="377"/>
      <c r="C31" s="377"/>
      <c r="D31" s="377"/>
      <c r="E31" s="377"/>
      <c r="F31" s="377"/>
      <c r="G31" s="377"/>
      <c r="H31" s="377"/>
      <c r="I31" s="377"/>
      <c r="J31" s="377"/>
      <c r="K31" s="377"/>
      <c r="L31" s="377"/>
      <c r="M31" s="377"/>
      <c r="N31" s="377"/>
      <c r="O31" s="377"/>
      <c r="V31" s="808"/>
      <c r="W31" s="809"/>
      <c r="X31" s="809"/>
      <c r="Y31" s="809"/>
      <c r="Z31" s="809"/>
      <c r="AA31" s="809"/>
      <c r="AB31" s="809"/>
      <c r="AC31" s="809"/>
      <c r="AD31" s="809"/>
      <c r="AE31" s="809"/>
      <c r="AF31" s="809"/>
    </row>
    <row r="32" spans="2:32">
      <c r="B32" s="377"/>
      <c r="C32" s="377"/>
      <c r="D32" s="377"/>
      <c r="E32" s="377"/>
      <c r="F32" s="377"/>
      <c r="G32" s="377"/>
      <c r="H32" s="377"/>
      <c r="I32" s="377"/>
      <c r="J32" s="377"/>
      <c r="K32" s="377"/>
      <c r="L32" s="377"/>
      <c r="M32" s="377"/>
      <c r="N32" s="377"/>
      <c r="O32" s="377"/>
      <c r="V32" s="808"/>
      <c r="W32" s="809"/>
      <c r="X32" s="809"/>
      <c r="Y32" s="809"/>
      <c r="Z32" s="809"/>
      <c r="AA32" s="809"/>
      <c r="AB32" s="809"/>
      <c r="AC32" s="809"/>
      <c r="AD32" s="809"/>
      <c r="AE32" s="809"/>
      <c r="AF32" s="809"/>
    </row>
    <row r="33" spans="1:32">
      <c r="B33" s="389" t="s">
        <v>483</v>
      </c>
      <c r="C33" s="389"/>
      <c r="D33" s="389"/>
      <c r="E33" s="389"/>
      <c r="F33" s="389"/>
      <c r="G33" s="389"/>
      <c r="H33" s="389" t="s">
        <v>482</v>
      </c>
      <c r="I33" s="389"/>
      <c r="J33" s="389"/>
      <c r="K33" s="389"/>
      <c r="L33" s="389"/>
      <c r="M33" s="389"/>
      <c r="N33" s="389" t="s">
        <v>481</v>
      </c>
      <c r="O33" s="382"/>
      <c r="P33" s="375"/>
      <c r="Q33" s="375"/>
      <c r="R33" s="390"/>
      <c r="W33" s="809"/>
      <c r="X33" s="809"/>
      <c r="Y33" s="809"/>
      <c r="Z33" s="809"/>
      <c r="AA33" s="809"/>
      <c r="AB33" s="809"/>
      <c r="AC33" s="809"/>
      <c r="AD33" s="809"/>
      <c r="AE33" s="809"/>
      <c r="AF33" s="809"/>
    </row>
    <row r="34" spans="1:32">
      <c r="V34" s="808"/>
      <c r="W34" s="809"/>
      <c r="X34" s="809"/>
      <c r="Y34" s="809"/>
      <c r="Z34" s="809"/>
      <c r="AA34" s="809"/>
      <c r="AB34" s="809"/>
      <c r="AC34" s="809"/>
      <c r="AD34" s="809"/>
      <c r="AE34" s="809"/>
      <c r="AF34" s="809"/>
    </row>
    <row r="35" spans="1:32">
      <c r="V35" s="808"/>
      <c r="W35" s="809"/>
      <c r="X35" s="809"/>
      <c r="Y35" s="809"/>
      <c r="Z35" s="809"/>
      <c r="AA35" s="809"/>
      <c r="AB35" s="809"/>
      <c r="AC35" s="809"/>
      <c r="AD35" s="809"/>
      <c r="AE35" s="809"/>
      <c r="AF35" s="809"/>
    </row>
    <row r="36" spans="1:32">
      <c r="V36" s="808"/>
      <c r="W36" s="809"/>
      <c r="X36" s="809"/>
      <c r="Y36" s="809"/>
      <c r="Z36" s="809"/>
      <c r="AA36" s="809"/>
      <c r="AB36" s="809"/>
      <c r="AC36" s="809"/>
      <c r="AD36" s="809"/>
      <c r="AE36" s="809"/>
      <c r="AF36" s="809"/>
    </row>
    <row r="37" spans="1:32">
      <c r="W37" s="809"/>
      <c r="X37" s="809"/>
      <c r="Y37" s="809"/>
      <c r="Z37" s="809"/>
      <c r="AA37" s="809"/>
      <c r="AB37" s="809"/>
      <c r="AC37" s="809"/>
      <c r="AD37" s="809"/>
      <c r="AE37" s="809"/>
      <c r="AF37" s="809"/>
    </row>
    <row r="38" spans="1:32">
      <c r="V38" s="808"/>
      <c r="W38" s="809"/>
      <c r="X38" s="809"/>
      <c r="Y38" s="809"/>
      <c r="Z38" s="809"/>
      <c r="AA38" s="809"/>
      <c r="AB38" s="809"/>
      <c r="AC38" s="809"/>
      <c r="AD38" s="809"/>
      <c r="AE38" s="809"/>
      <c r="AF38" s="809"/>
    </row>
    <row r="39" spans="1:32">
      <c r="V39" s="808"/>
      <c r="W39" s="809"/>
      <c r="X39" s="809"/>
      <c r="Y39" s="809"/>
      <c r="Z39" s="809"/>
      <c r="AA39" s="809"/>
      <c r="AB39" s="809"/>
      <c r="AC39" s="809"/>
      <c r="AD39" s="809"/>
      <c r="AE39" s="809"/>
      <c r="AF39" s="809"/>
    </row>
    <row r="40" spans="1:32">
      <c r="A40" s="376"/>
      <c r="V40" s="808"/>
      <c r="W40" s="809"/>
      <c r="X40" s="809"/>
      <c r="Y40" s="809"/>
      <c r="Z40" s="809"/>
      <c r="AA40" s="809"/>
      <c r="AB40" s="809"/>
      <c r="AC40" s="809"/>
      <c r="AD40" s="809"/>
      <c r="AE40" s="809"/>
      <c r="AF40" s="809"/>
    </row>
    <row r="41" spans="1:32">
      <c r="A41" s="376"/>
      <c r="W41" s="809"/>
      <c r="X41" s="809"/>
      <c r="Y41" s="809"/>
      <c r="Z41" s="809"/>
      <c r="AA41" s="809"/>
      <c r="AB41" s="809"/>
      <c r="AC41" s="809"/>
      <c r="AD41" s="809"/>
      <c r="AE41" s="809"/>
      <c r="AF41" s="809"/>
    </row>
    <row r="42" spans="1:32">
      <c r="A42" s="376"/>
      <c r="V42" s="808"/>
      <c r="W42" s="809"/>
      <c r="X42" s="809"/>
      <c r="Y42" s="809"/>
      <c r="Z42" s="809"/>
      <c r="AA42" s="809"/>
      <c r="AB42" s="809"/>
      <c r="AC42" s="809"/>
      <c r="AD42" s="809"/>
      <c r="AE42" s="809"/>
      <c r="AF42" s="809"/>
    </row>
    <row r="43" spans="1:32">
      <c r="A43" s="376"/>
      <c r="V43" s="808"/>
      <c r="W43" s="809"/>
      <c r="X43" s="809"/>
      <c r="Y43" s="809"/>
      <c r="Z43" s="809"/>
      <c r="AA43" s="809"/>
      <c r="AB43" s="809"/>
      <c r="AC43" s="809"/>
      <c r="AD43" s="809"/>
      <c r="AE43" s="809"/>
      <c r="AF43" s="809"/>
    </row>
    <row r="44" spans="1:32">
      <c r="A44" s="376"/>
      <c r="V44" s="808"/>
      <c r="W44" s="809"/>
      <c r="X44" s="809"/>
      <c r="Y44" s="809"/>
      <c r="Z44" s="809"/>
      <c r="AA44" s="809"/>
      <c r="AB44" s="809"/>
      <c r="AC44" s="809"/>
      <c r="AD44" s="809"/>
      <c r="AE44" s="809"/>
      <c r="AF44" s="809"/>
    </row>
    <row r="45" spans="1:32">
      <c r="A45" s="376"/>
      <c r="W45" s="809"/>
      <c r="X45" s="809"/>
      <c r="Y45" s="809"/>
      <c r="Z45" s="809"/>
      <c r="AA45" s="809"/>
      <c r="AB45" s="809"/>
      <c r="AC45" s="809"/>
      <c r="AD45" s="809"/>
      <c r="AE45" s="809"/>
      <c r="AF45" s="809"/>
    </row>
    <row r="46" spans="1:32">
      <c r="A46" s="376"/>
      <c r="V46" s="808"/>
      <c r="W46" s="809"/>
      <c r="X46" s="809"/>
      <c r="Y46" s="809"/>
      <c r="Z46" s="809"/>
      <c r="AA46" s="809"/>
      <c r="AB46" s="809"/>
      <c r="AC46" s="809"/>
      <c r="AD46" s="809"/>
      <c r="AE46" s="809"/>
      <c r="AF46" s="809"/>
    </row>
    <row r="47" spans="1:32">
      <c r="A47" s="376"/>
      <c r="B47" s="17" t="s">
        <v>760</v>
      </c>
      <c r="V47" s="808"/>
      <c r="W47" s="809"/>
      <c r="X47" s="809"/>
      <c r="Y47" s="809"/>
      <c r="Z47" s="809"/>
      <c r="AA47" s="809"/>
      <c r="AB47" s="809"/>
      <c r="AC47" s="809"/>
      <c r="AD47" s="809"/>
      <c r="AE47" s="809"/>
      <c r="AF47" s="809"/>
    </row>
    <row r="48" spans="1:32">
      <c r="A48" s="376"/>
      <c r="V48" s="808"/>
      <c r="W48" s="809"/>
      <c r="X48" s="809"/>
      <c r="Y48" s="809"/>
      <c r="Z48" s="809"/>
      <c r="AA48" s="809"/>
      <c r="AB48" s="809"/>
      <c r="AC48" s="809"/>
      <c r="AD48" s="809"/>
      <c r="AE48" s="809"/>
      <c r="AF48" s="809"/>
    </row>
    <row r="49" spans="1:32">
      <c r="A49" s="376"/>
      <c r="W49" s="809"/>
      <c r="X49" s="809"/>
      <c r="Y49" s="809"/>
      <c r="Z49" s="809"/>
      <c r="AA49" s="809"/>
      <c r="AB49" s="809"/>
      <c r="AC49" s="809"/>
      <c r="AD49" s="809"/>
      <c r="AE49" s="809"/>
      <c r="AF49" s="809"/>
    </row>
    <row r="50" spans="1:32">
      <c r="A50" s="376"/>
      <c r="V50" s="808"/>
      <c r="W50" s="809"/>
      <c r="X50" s="809"/>
      <c r="Y50" s="809"/>
      <c r="Z50" s="809"/>
      <c r="AA50" s="809"/>
      <c r="AB50" s="809"/>
      <c r="AC50" s="809"/>
      <c r="AD50" s="809"/>
      <c r="AE50" s="809"/>
      <c r="AF50" s="809"/>
    </row>
    <row r="51" spans="1:32">
      <c r="V51" s="808"/>
      <c r="W51" s="809"/>
      <c r="X51" s="809"/>
      <c r="Y51" s="809"/>
      <c r="Z51" s="809"/>
      <c r="AA51" s="809"/>
      <c r="AB51" s="809"/>
      <c r="AC51" s="809"/>
      <c r="AD51" s="809"/>
      <c r="AE51" s="809"/>
      <c r="AF51" s="809"/>
    </row>
    <row r="52" spans="1:32">
      <c r="V52" s="808"/>
      <c r="W52" s="809"/>
      <c r="X52" s="809"/>
      <c r="Y52" s="809"/>
      <c r="Z52" s="809"/>
      <c r="AA52" s="809"/>
      <c r="AB52" s="809"/>
      <c r="AC52" s="809"/>
      <c r="AD52" s="809"/>
      <c r="AE52" s="809"/>
      <c r="AF52" s="809"/>
    </row>
    <row r="56" spans="1:32">
      <c r="B56" s="381"/>
      <c r="C56" s="381"/>
      <c r="D56" s="381"/>
      <c r="E56" s="381"/>
      <c r="F56" s="381"/>
      <c r="G56" s="381"/>
      <c r="H56" s="381"/>
      <c r="I56" s="381"/>
      <c r="J56" s="381"/>
      <c r="K56" s="381"/>
      <c r="L56" s="381"/>
      <c r="M56" s="381"/>
      <c r="N56" s="381"/>
      <c r="R56" s="376"/>
    </row>
    <row r="70" spans="2:14">
      <c r="B70" s="380"/>
      <c r="C70" s="380"/>
      <c r="D70" s="380"/>
      <c r="E70" s="380"/>
      <c r="F70" s="380"/>
      <c r="G70" s="380"/>
      <c r="H70" s="380"/>
      <c r="I70" s="380"/>
      <c r="J70" s="380"/>
      <c r="K70" s="380"/>
      <c r="L70" s="380"/>
      <c r="M70" s="380"/>
      <c r="N70" s="380"/>
    </row>
    <row r="90" spans="1:1">
      <c r="A90" s="376"/>
    </row>
    <row r="91" spans="1:1">
      <c r="A91" s="376"/>
    </row>
    <row r="92" spans="1:1">
      <c r="A92" s="376"/>
    </row>
    <row r="126" spans="2:18">
      <c r="B126" s="380"/>
      <c r="C126" s="380"/>
      <c r="D126" s="380"/>
      <c r="E126" s="380"/>
      <c r="F126" s="380"/>
      <c r="G126" s="380"/>
      <c r="H126" s="380"/>
      <c r="I126" s="380"/>
      <c r="J126" s="380"/>
      <c r="K126" s="380"/>
      <c r="L126" s="380"/>
      <c r="M126" s="380"/>
      <c r="N126" s="380"/>
      <c r="R126" s="376"/>
    </row>
    <row r="133" spans="1:14">
      <c r="A133" s="376"/>
    </row>
    <row r="134" spans="1:14">
      <c r="A134" s="376"/>
    </row>
    <row r="135" spans="1:14">
      <c r="A135" s="376"/>
    </row>
    <row r="136" spans="1:14">
      <c r="A136" s="376"/>
    </row>
    <row r="137" spans="1:14">
      <c r="A137" s="376"/>
    </row>
    <row r="138" spans="1:14">
      <c r="A138" s="376"/>
    </row>
    <row r="139" spans="1:14">
      <c r="A139" s="376"/>
    </row>
    <row r="140" spans="1:14">
      <c r="A140" s="376"/>
      <c r="B140" s="380"/>
      <c r="C140" s="380"/>
      <c r="D140" s="380"/>
      <c r="E140" s="380"/>
      <c r="F140" s="380"/>
      <c r="G140" s="380"/>
      <c r="H140" s="378"/>
      <c r="I140" s="378"/>
      <c r="J140" s="378"/>
      <c r="K140" s="378"/>
      <c r="L140" s="378"/>
      <c r="M140" s="378"/>
      <c r="N140" s="378"/>
    </row>
    <row r="141" spans="1:14">
      <c r="A141" s="376"/>
    </row>
    <row r="142" spans="1:14">
      <c r="A142" s="376"/>
    </row>
    <row r="143" spans="1:14">
      <c r="A143" s="376"/>
    </row>
    <row r="154" spans="2:15">
      <c r="B154" s="378"/>
      <c r="C154" s="378"/>
      <c r="D154" s="378"/>
      <c r="E154" s="378"/>
      <c r="F154" s="378"/>
      <c r="G154" s="378"/>
      <c r="H154" s="378"/>
      <c r="I154" s="378"/>
      <c r="J154" s="378"/>
      <c r="K154" s="378"/>
      <c r="L154" s="378"/>
      <c r="M154" s="378"/>
      <c r="N154" s="378"/>
      <c r="O154" s="379"/>
    </row>
    <row r="168" spans="2:14">
      <c r="B168" s="378"/>
      <c r="C168" s="378"/>
      <c r="D168" s="378"/>
      <c r="E168" s="378"/>
      <c r="F168" s="378"/>
      <c r="G168" s="378"/>
      <c r="H168" s="378"/>
      <c r="I168" s="378"/>
      <c r="J168" s="378"/>
      <c r="K168" s="378"/>
      <c r="L168" s="378"/>
      <c r="M168" s="378"/>
      <c r="N168" s="378"/>
    </row>
    <row r="182" spans="1:8">
      <c r="H182" s="377"/>
    </row>
    <row r="183" spans="1:8">
      <c r="A183" s="376"/>
    </row>
    <row r="184" spans="1:8">
      <c r="A184" s="376"/>
    </row>
    <row r="185" spans="1:8">
      <c r="A185" s="376"/>
    </row>
    <row r="186" spans="1:8">
      <c r="A186" s="376"/>
    </row>
    <row r="187" spans="1:8">
      <c r="A187" s="376"/>
    </row>
    <row r="244" spans="1:18">
      <c r="A244" s="376"/>
    </row>
    <row r="245" spans="1:18">
      <c r="A245" s="376"/>
    </row>
    <row r="246" spans="1:18">
      <c r="A246" s="376"/>
      <c r="R246" s="376"/>
    </row>
    <row r="247" spans="1:18">
      <c r="A247" s="376"/>
    </row>
    <row r="248" spans="1:18">
      <c r="A248" s="376"/>
    </row>
    <row r="249" spans="1:18">
      <c r="A249" s="376"/>
    </row>
    <row r="250" spans="1:18">
      <c r="A250" s="376"/>
    </row>
    <row r="251" spans="1:18">
      <c r="A251" s="376"/>
    </row>
    <row r="252" spans="1:18">
      <c r="A252" s="376"/>
    </row>
    <row r="253" spans="1:18">
      <c r="A253" s="376"/>
    </row>
    <row r="254" spans="1:18">
      <c r="A254" s="376"/>
    </row>
  </sheetData>
  <phoneticPr fontId="124" type="noConversion"/>
  <hyperlinks>
    <hyperlink ref="S1" location="Indice!A1" display="volver al índice"/>
  </hyperlinks>
  <printOptions horizontalCentered="1"/>
  <pageMargins left="0.70866141732283472" right="0.70866141732283472" top="0.74803149606299213" bottom="0.74803149606299213" header="0.31496062992125984" footer="0.31496062992125984"/>
  <pageSetup paperSize="9" scale="75" orientation="landscape"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54"/>
  <sheetViews>
    <sheetView showGridLines="0" topLeftCell="A28" workbookViewId="0">
      <selection activeCell="T26" sqref="T26"/>
    </sheetView>
  </sheetViews>
  <sheetFormatPr baseColWidth="10" defaultColWidth="11.44140625" defaultRowHeight="14.4"/>
  <cols>
    <col min="1" max="6" width="11.44140625" style="373"/>
    <col min="7" max="7" width="2.44140625" style="373" customWidth="1"/>
    <col min="8" max="12" width="11.44140625" style="373"/>
    <col min="13" max="13" width="2" style="373" customWidth="1"/>
    <col min="14" max="18" width="11.44140625" style="373"/>
    <col min="19" max="19" width="8.6640625" style="373" customWidth="1"/>
    <col min="20" max="20" width="35.44140625" style="806" bestFit="1" customWidth="1"/>
    <col min="21" max="21" width="2.88671875" style="806" bestFit="1" customWidth="1"/>
    <col min="22" max="22" width="22.44140625" style="806" bestFit="1" customWidth="1"/>
    <col min="23" max="23" width="10.44140625" style="806" bestFit="1" customWidth="1"/>
    <col min="24" max="30" width="8.88671875" style="806" bestFit="1" customWidth="1"/>
    <col min="31" max="31" width="9" style="806" bestFit="1" customWidth="1"/>
    <col min="32" max="32" width="10.44140625" style="806" bestFit="1" customWidth="1"/>
    <col min="33" max="16384" width="11.44140625" style="373"/>
  </cols>
  <sheetData>
    <row r="1" spans="2:20" ht="27" customHeight="1" thickBot="1">
      <c r="B1" s="350" t="s">
        <v>65</v>
      </c>
      <c r="C1" s="331"/>
      <c r="D1" s="331"/>
      <c r="E1" s="331"/>
      <c r="F1" s="331"/>
      <c r="G1" s="331"/>
      <c r="H1" s="331"/>
      <c r="I1" s="331"/>
      <c r="J1" s="331"/>
      <c r="K1" s="331"/>
      <c r="L1" s="331"/>
      <c r="M1" s="331"/>
      <c r="N1" s="331"/>
      <c r="O1" s="331"/>
      <c r="P1" s="331"/>
      <c r="Q1" s="331"/>
      <c r="R1" s="331"/>
      <c r="S1" s="1254" t="s">
        <v>1013</v>
      </c>
    </row>
    <row r="2" spans="2:20">
      <c r="B2" s="388"/>
      <c r="C2" s="387"/>
      <c r="D2" s="387"/>
      <c r="E2" s="387"/>
      <c r="F2" s="387"/>
      <c r="G2" s="386"/>
      <c r="H2" s="386"/>
      <c r="I2" s="386"/>
      <c r="J2" s="386"/>
      <c r="K2" s="386"/>
      <c r="L2" s="386"/>
      <c r="M2" s="386"/>
      <c r="N2" s="386"/>
      <c r="O2" s="386"/>
      <c r="P2" s="386"/>
      <c r="Q2" s="386"/>
      <c r="R2" s="386"/>
    </row>
    <row r="5" spans="2:20">
      <c r="B5" s="389" t="s">
        <v>498</v>
      </c>
      <c r="C5" s="389"/>
      <c r="D5" s="389"/>
      <c r="E5" s="389"/>
      <c r="F5" s="389"/>
      <c r="G5" s="389"/>
      <c r="H5" s="389" t="s">
        <v>497</v>
      </c>
      <c r="I5" s="389"/>
      <c r="J5" s="389"/>
      <c r="K5" s="389"/>
      <c r="L5" s="389"/>
      <c r="M5" s="389"/>
      <c r="N5" s="389" t="s">
        <v>496</v>
      </c>
      <c r="O5" s="375"/>
      <c r="P5" s="375"/>
      <c r="R5" s="376"/>
    </row>
    <row r="6" spans="2:20">
      <c r="B6" s="377"/>
      <c r="C6" s="377"/>
      <c r="D6" s="377"/>
      <c r="E6" s="377"/>
      <c r="F6" s="377"/>
      <c r="G6" s="377"/>
      <c r="H6" s="377"/>
      <c r="I6" s="377"/>
      <c r="J6" s="377"/>
      <c r="K6" s="377"/>
      <c r="L6" s="377"/>
      <c r="M6" s="377"/>
      <c r="N6" s="377"/>
    </row>
    <row r="7" spans="2:20">
      <c r="B7" s="377"/>
      <c r="C7" s="377"/>
      <c r="D7" s="377"/>
      <c r="E7" s="377"/>
      <c r="F7" s="377"/>
      <c r="G7" s="377"/>
      <c r="H7" s="377"/>
      <c r="I7" s="377"/>
      <c r="J7" s="377"/>
      <c r="K7" s="377"/>
      <c r="L7" s="377"/>
      <c r="M7" s="377"/>
      <c r="N7" s="377"/>
    </row>
    <row r="8" spans="2:20">
      <c r="B8" s="377"/>
      <c r="C8" s="377"/>
      <c r="D8" s="377"/>
      <c r="E8" s="377"/>
      <c r="F8" s="377"/>
      <c r="G8" s="377"/>
      <c r="H8" s="377"/>
      <c r="I8" s="377"/>
      <c r="J8" s="377"/>
      <c r="K8" s="377"/>
      <c r="L8" s="377"/>
      <c r="M8" s="377"/>
      <c r="N8" s="377"/>
    </row>
    <row r="9" spans="2:20">
      <c r="B9" s="377"/>
      <c r="C9" s="377"/>
      <c r="D9" s="377"/>
      <c r="E9" s="377"/>
      <c r="F9" s="377"/>
      <c r="G9" s="377"/>
      <c r="H9" s="377"/>
      <c r="I9" s="377"/>
      <c r="J9" s="377"/>
      <c r="K9" s="377"/>
      <c r="L9" s="377"/>
      <c r="M9" s="377"/>
      <c r="N9" s="377"/>
    </row>
    <row r="10" spans="2:20">
      <c r="B10" s="377"/>
      <c r="C10" s="377"/>
      <c r="D10" s="377"/>
      <c r="E10" s="377"/>
      <c r="F10" s="377"/>
      <c r="G10" s="377"/>
      <c r="H10" s="377"/>
      <c r="I10" s="377"/>
      <c r="J10" s="377"/>
      <c r="K10" s="377"/>
      <c r="L10" s="377"/>
      <c r="M10" s="377"/>
      <c r="N10" s="377"/>
    </row>
    <row r="11" spans="2:20">
      <c r="B11" s="377"/>
      <c r="C11" s="377"/>
      <c r="D11" s="377"/>
      <c r="E11" s="377"/>
      <c r="F11" s="377"/>
      <c r="G11" s="377"/>
      <c r="H11" s="377"/>
      <c r="I11" s="377"/>
      <c r="J11" s="377"/>
      <c r="K11" s="377"/>
      <c r="L11" s="377"/>
      <c r="M11" s="377"/>
      <c r="N11" s="377"/>
    </row>
    <row r="12" spans="2:20">
      <c r="B12" s="377"/>
      <c r="C12" s="377"/>
      <c r="D12" s="377"/>
      <c r="E12" s="377"/>
      <c r="F12" s="377"/>
      <c r="G12" s="377"/>
      <c r="H12" s="377"/>
      <c r="I12" s="377"/>
      <c r="J12" s="377"/>
      <c r="K12" s="377"/>
      <c r="L12" s="377"/>
      <c r="M12" s="377"/>
      <c r="N12" s="377"/>
    </row>
    <row r="13" spans="2:20">
      <c r="B13" s="377"/>
      <c r="C13" s="377"/>
      <c r="D13" s="377"/>
      <c r="E13" s="377"/>
      <c r="F13" s="377"/>
      <c r="G13" s="377"/>
      <c r="H13" s="377"/>
      <c r="I13" s="377"/>
      <c r="J13" s="377"/>
      <c r="K13" s="377"/>
      <c r="L13" s="377"/>
      <c r="M13" s="377"/>
      <c r="N13" s="377"/>
    </row>
    <row r="14" spans="2:20">
      <c r="B14" s="377"/>
      <c r="C14" s="377"/>
      <c r="D14" s="377"/>
      <c r="E14" s="377"/>
      <c r="F14" s="377"/>
      <c r="G14" s="377"/>
      <c r="H14" s="377"/>
      <c r="I14" s="377"/>
      <c r="J14" s="377"/>
      <c r="K14" s="377"/>
      <c r="L14" s="377"/>
      <c r="M14" s="377"/>
      <c r="N14" s="377"/>
    </row>
    <row r="15" spans="2:20">
      <c r="B15" s="377"/>
      <c r="C15" s="377"/>
      <c r="D15" s="377"/>
      <c r="E15" s="377"/>
      <c r="F15" s="377"/>
      <c r="G15" s="377"/>
      <c r="H15" s="377"/>
      <c r="I15" s="377"/>
      <c r="J15" s="377"/>
      <c r="K15" s="377"/>
      <c r="L15" s="377"/>
      <c r="M15" s="377"/>
      <c r="N15" s="377"/>
    </row>
    <row r="16" spans="2:20">
      <c r="B16" s="377"/>
      <c r="C16" s="377"/>
      <c r="D16" s="377"/>
      <c r="E16" s="377"/>
      <c r="F16" s="377"/>
      <c r="G16" s="377"/>
      <c r="H16" s="377"/>
      <c r="I16" s="377"/>
      <c r="J16" s="377"/>
      <c r="K16" s="377"/>
      <c r="L16" s="377"/>
      <c r="M16" s="377"/>
      <c r="N16" s="377"/>
      <c r="T16" s="807"/>
    </row>
    <row r="17" spans="2:32">
      <c r="B17" s="377"/>
      <c r="C17" s="377"/>
      <c r="D17" s="377"/>
      <c r="E17" s="377"/>
      <c r="F17" s="377"/>
      <c r="G17" s="377"/>
      <c r="H17" s="377"/>
      <c r="I17" s="377"/>
      <c r="J17" s="377"/>
      <c r="K17" s="377"/>
      <c r="L17" s="377"/>
      <c r="M17" s="377"/>
      <c r="N17" s="377"/>
      <c r="T17" s="374" t="s">
        <v>520</v>
      </c>
      <c r="W17" s="809"/>
      <c r="X17" s="809"/>
      <c r="Y17" s="809"/>
      <c r="Z17" s="809"/>
      <c r="AA17" s="809"/>
      <c r="AB17" s="809"/>
      <c r="AC17" s="809"/>
      <c r="AD17" s="809"/>
      <c r="AE17" s="809"/>
      <c r="AF17" s="809"/>
    </row>
    <row r="18" spans="2:32">
      <c r="B18" s="377"/>
      <c r="C18" s="377"/>
      <c r="D18" s="377"/>
      <c r="E18" s="377"/>
      <c r="F18" s="377"/>
      <c r="G18" s="377"/>
      <c r="H18" s="377"/>
      <c r="I18" s="377"/>
      <c r="J18" s="377"/>
      <c r="K18" s="377"/>
      <c r="L18" s="377"/>
      <c r="M18" s="377"/>
      <c r="N18" s="377"/>
      <c r="T18" s="374" t="s">
        <v>519</v>
      </c>
      <c r="V18" s="808"/>
      <c r="W18" s="809"/>
      <c r="X18" s="809"/>
      <c r="Y18" s="809"/>
      <c r="Z18" s="809"/>
      <c r="AA18" s="809"/>
      <c r="AB18" s="809"/>
      <c r="AC18" s="809"/>
      <c r="AD18" s="809"/>
      <c r="AE18" s="809"/>
      <c r="AF18" s="809"/>
    </row>
    <row r="19" spans="2:32">
      <c r="B19" s="389" t="s">
        <v>495</v>
      </c>
      <c r="C19" s="389"/>
      <c r="D19" s="389"/>
      <c r="E19" s="389"/>
      <c r="F19" s="389"/>
      <c r="G19" s="389"/>
      <c r="H19" s="392" t="s">
        <v>494</v>
      </c>
      <c r="I19" s="392"/>
      <c r="J19" s="392"/>
      <c r="K19" s="392"/>
      <c r="L19" s="392"/>
      <c r="M19" s="392"/>
      <c r="N19" s="392" t="s">
        <v>493</v>
      </c>
      <c r="O19" s="375"/>
      <c r="P19" s="375"/>
      <c r="T19" s="374" t="s">
        <v>518</v>
      </c>
      <c r="V19" s="808"/>
      <c r="W19" s="809"/>
      <c r="X19" s="809"/>
      <c r="Y19" s="809"/>
      <c r="Z19" s="809"/>
      <c r="AA19" s="809"/>
      <c r="AB19" s="809"/>
      <c r="AC19" s="809"/>
      <c r="AD19" s="809"/>
      <c r="AE19" s="809"/>
      <c r="AF19" s="809"/>
    </row>
    <row r="20" spans="2:32">
      <c r="B20" s="377"/>
      <c r="C20" s="377"/>
      <c r="D20" s="377"/>
      <c r="E20" s="377"/>
      <c r="F20" s="377"/>
      <c r="G20" s="377"/>
      <c r="H20" s="377"/>
      <c r="I20" s="377"/>
      <c r="J20" s="377"/>
      <c r="K20" s="377"/>
      <c r="L20" s="377"/>
      <c r="M20" s="377"/>
      <c r="N20" s="377"/>
      <c r="T20" s="374" t="s">
        <v>517</v>
      </c>
      <c r="V20" s="808"/>
      <c r="W20" s="809"/>
      <c r="X20" s="809"/>
      <c r="Y20" s="809"/>
      <c r="Z20" s="809"/>
      <c r="AA20" s="809"/>
      <c r="AB20" s="809"/>
      <c r="AC20" s="809"/>
      <c r="AD20" s="809"/>
      <c r="AE20" s="809"/>
      <c r="AF20" s="809"/>
    </row>
    <row r="21" spans="2:32">
      <c r="B21" s="377"/>
      <c r="C21" s="377"/>
      <c r="D21" s="377"/>
      <c r="E21" s="377"/>
      <c r="F21" s="377"/>
      <c r="G21" s="377"/>
      <c r="H21" s="377"/>
      <c r="I21" s="377"/>
      <c r="J21" s="377"/>
      <c r="K21" s="377"/>
      <c r="L21" s="377"/>
      <c r="M21" s="377"/>
      <c r="N21" s="377"/>
      <c r="W21" s="809"/>
      <c r="X21" s="809"/>
      <c r="Y21" s="809"/>
      <c r="Z21" s="809"/>
      <c r="AA21" s="809"/>
      <c r="AB21" s="809"/>
      <c r="AC21" s="809"/>
      <c r="AD21" s="809"/>
      <c r="AE21" s="809"/>
      <c r="AF21" s="809"/>
    </row>
    <row r="22" spans="2:32">
      <c r="B22" s="377"/>
      <c r="C22" s="377"/>
      <c r="D22" s="377"/>
      <c r="E22" s="377"/>
      <c r="F22" s="377"/>
      <c r="G22" s="377"/>
      <c r="H22" s="377"/>
      <c r="I22" s="377"/>
      <c r="J22" s="377"/>
      <c r="K22" s="377"/>
      <c r="L22" s="377"/>
      <c r="M22" s="377"/>
      <c r="N22" s="377"/>
      <c r="V22" s="808"/>
      <c r="W22" s="809"/>
      <c r="X22" s="809"/>
      <c r="Y22" s="809"/>
      <c r="Z22" s="809"/>
      <c r="AA22" s="809"/>
      <c r="AB22" s="809"/>
      <c r="AC22" s="809"/>
      <c r="AD22" s="809"/>
      <c r="AE22" s="809"/>
      <c r="AF22" s="809"/>
    </row>
    <row r="23" spans="2:32">
      <c r="B23" s="377"/>
      <c r="C23" s="377"/>
      <c r="D23" s="377"/>
      <c r="E23" s="377"/>
      <c r="F23" s="377"/>
      <c r="G23" s="377"/>
      <c r="H23" s="377"/>
      <c r="I23" s="377"/>
      <c r="J23" s="377"/>
      <c r="K23" s="377"/>
      <c r="L23" s="377"/>
      <c r="M23" s="377"/>
      <c r="N23" s="377"/>
      <c r="V23" s="808"/>
      <c r="W23" s="809"/>
      <c r="X23" s="809"/>
      <c r="Y23" s="809"/>
      <c r="Z23" s="809"/>
      <c r="AA23" s="809"/>
      <c r="AB23" s="809"/>
      <c r="AC23" s="809"/>
      <c r="AD23" s="809"/>
      <c r="AE23" s="809"/>
      <c r="AF23" s="809"/>
    </row>
    <row r="24" spans="2:32">
      <c r="B24" s="377"/>
      <c r="C24" s="377"/>
      <c r="D24" s="377"/>
      <c r="E24" s="377"/>
      <c r="F24" s="377"/>
      <c r="G24" s="377"/>
      <c r="H24" s="377"/>
      <c r="I24" s="377"/>
      <c r="J24" s="377"/>
      <c r="K24" s="377"/>
      <c r="L24" s="377"/>
      <c r="M24" s="377"/>
      <c r="N24" s="377"/>
      <c r="V24" s="808"/>
      <c r="W24" s="809"/>
      <c r="X24" s="809"/>
      <c r="Y24" s="809"/>
      <c r="Z24" s="809"/>
      <c r="AA24" s="809"/>
      <c r="AB24" s="809"/>
      <c r="AC24" s="809"/>
      <c r="AD24" s="809"/>
      <c r="AE24" s="809"/>
      <c r="AF24" s="809"/>
    </row>
    <row r="25" spans="2:32">
      <c r="B25" s="377"/>
      <c r="C25" s="377"/>
      <c r="D25" s="377"/>
      <c r="E25" s="377"/>
      <c r="F25" s="377"/>
      <c r="G25" s="377"/>
      <c r="H25" s="377"/>
      <c r="I25" s="377"/>
      <c r="J25" s="377"/>
      <c r="K25" s="377"/>
      <c r="L25" s="377"/>
      <c r="M25" s="377"/>
      <c r="N25" s="377"/>
      <c r="W25" s="809"/>
      <c r="X25" s="809"/>
      <c r="Y25" s="809"/>
      <c r="Z25" s="809"/>
      <c r="AA25" s="809"/>
      <c r="AB25" s="809"/>
      <c r="AC25" s="809"/>
      <c r="AD25" s="809"/>
      <c r="AE25" s="809"/>
      <c r="AF25" s="809"/>
    </row>
    <row r="26" spans="2:32">
      <c r="B26" s="377"/>
      <c r="C26" s="377"/>
      <c r="D26" s="377"/>
      <c r="E26" s="377"/>
      <c r="F26" s="377"/>
      <c r="G26" s="377"/>
      <c r="H26" s="377"/>
      <c r="I26" s="377"/>
      <c r="J26" s="377"/>
      <c r="K26" s="377"/>
      <c r="L26" s="377"/>
      <c r="M26" s="377"/>
      <c r="N26" s="377"/>
      <c r="V26" s="808"/>
      <c r="W26" s="809"/>
      <c r="X26" s="809"/>
      <c r="Y26" s="809"/>
      <c r="Z26" s="809"/>
      <c r="AA26" s="809"/>
      <c r="AB26" s="809"/>
      <c r="AC26" s="809"/>
      <c r="AD26" s="809"/>
      <c r="AE26" s="809"/>
      <c r="AF26" s="809"/>
    </row>
    <row r="27" spans="2:32">
      <c r="B27" s="377"/>
      <c r="C27" s="377"/>
      <c r="D27" s="377"/>
      <c r="E27" s="377"/>
      <c r="F27" s="377"/>
      <c r="G27" s="377"/>
      <c r="H27" s="377"/>
      <c r="I27" s="377"/>
      <c r="J27" s="377"/>
      <c r="K27" s="377"/>
      <c r="L27" s="377"/>
      <c r="M27" s="377"/>
      <c r="N27" s="377"/>
      <c r="V27" s="808"/>
      <c r="W27" s="809"/>
      <c r="X27" s="809"/>
      <c r="Y27" s="809"/>
      <c r="Z27" s="809"/>
      <c r="AA27" s="809"/>
      <c r="AB27" s="809"/>
      <c r="AC27" s="809"/>
      <c r="AD27" s="809"/>
      <c r="AE27" s="809"/>
      <c r="AF27" s="809"/>
    </row>
    <row r="28" spans="2:32">
      <c r="B28" s="377"/>
      <c r="C28" s="377"/>
      <c r="D28" s="377"/>
      <c r="E28" s="377"/>
      <c r="F28" s="377"/>
      <c r="G28" s="377"/>
      <c r="H28" s="377"/>
      <c r="I28" s="377"/>
      <c r="J28" s="377"/>
      <c r="K28" s="377"/>
      <c r="L28" s="377"/>
      <c r="M28" s="377"/>
      <c r="N28" s="377"/>
      <c r="V28" s="808"/>
      <c r="W28" s="809"/>
      <c r="X28" s="809"/>
      <c r="Y28" s="809"/>
      <c r="Z28" s="809"/>
      <c r="AA28" s="809"/>
      <c r="AB28" s="809"/>
      <c r="AC28" s="809"/>
      <c r="AD28" s="809"/>
      <c r="AE28" s="809"/>
      <c r="AF28" s="809"/>
    </row>
    <row r="29" spans="2:32">
      <c r="B29" s="377"/>
      <c r="C29" s="377"/>
      <c r="D29" s="377"/>
      <c r="E29" s="377"/>
      <c r="F29" s="377"/>
      <c r="G29" s="377"/>
      <c r="H29" s="377"/>
      <c r="I29" s="377"/>
      <c r="J29" s="377"/>
      <c r="K29" s="377"/>
      <c r="L29" s="377"/>
      <c r="M29" s="377"/>
      <c r="N29" s="377"/>
      <c r="W29" s="809"/>
      <c r="X29" s="809"/>
      <c r="Y29" s="809"/>
      <c r="Z29" s="809"/>
      <c r="AA29" s="809"/>
      <c r="AB29" s="809"/>
      <c r="AC29" s="809"/>
      <c r="AD29" s="809"/>
      <c r="AE29" s="809"/>
      <c r="AF29" s="809"/>
    </row>
    <row r="30" spans="2:32">
      <c r="B30" s="377"/>
      <c r="C30" s="377"/>
      <c r="D30" s="377"/>
      <c r="E30" s="377"/>
      <c r="F30" s="377"/>
      <c r="G30" s="377"/>
      <c r="H30" s="377"/>
      <c r="I30" s="377"/>
      <c r="J30" s="377"/>
      <c r="K30" s="377"/>
      <c r="L30" s="377"/>
      <c r="M30" s="377"/>
      <c r="N30" s="377"/>
      <c r="V30" s="808"/>
      <c r="W30" s="809"/>
      <c r="X30" s="809"/>
      <c r="Y30" s="809"/>
      <c r="Z30" s="809"/>
      <c r="AA30" s="809"/>
      <c r="AB30" s="809"/>
      <c r="AC30" s="809"/>
      <c r="AD30" s="809"/>
      <c r="AE30" s="809"/>
      <c r="AF30" s="809"/>
    </row>
    <row r="31" spans="2:32">
      <c r="B31" s="377"/>
      <c r="C31" s="377"/>
      <c r="D31" s="377"/>
      <c r="E31" s="377"/>
      <c r="F31" s="377"/>
      <c r="G31" s="377"/>
      <c r="H31" s="377"/>
      <c r="I31" s="377"/>
      <c r="J31" s="377"/>
      <c r="K31" s="377"/>
      <c r="L31" s="377"/>
      <c r="M31" s="377"/>
      <c r="N31" s="377"/>
      <c r="V31" s="808"/>
      <c r="W31" s="809"/>
      <c r="X31" s="809"/>
      <c r="Y31" s="809"/>
      <c r="Z31" s="809"/>
      <c r="AA31" s="809"/>
      <c r="AB31" s="809"/>
      <c r="AC31" s="809"/>
      <c r="AD31" s="809"/>
      <c r="AE31" s="809"/>
      <c r="AF31" s="809"/>
    </row>
    <row r="32" spans="2:32">
      <c r="B32" s="377"/>
      <c r="C32" s="377"/>
      <c r="D32" s="377"/>
      <c r="E32" s="377"/>
      <c r="F32" s="377"/>
      <c r="G32" s="377"/>
      <c r="H32" s="377"/>
      <c r="I32" s="377"/>
      <c r="J32" s="377"/>
      <c r="K32" s="377"/>
      <c r="L32" s="377"/>
      <c r="M32" s="377"/>
      <c r="N32" s="377"/>
      <c r="V32" s="808"/>
      <c r="W32" s="809"/>
      <c r="X32" s="809"/>
      <c r="Y32" s="809"/>
      <c r="Z32" s="809"/>
      <c r="AA32" s="809"/>
      <c r="AB32" s="809"/>
      <c r="AC32" s="809"/>
      <c r="AD32" s="809"/>
      <c r="AE32" s="809"/>
      <c r="AF32" s="809"/>
    </row>
    <row r="33" spans="1:32">
      <c r="B33" s="392" t="s">
        <v>492</v>
      </c>
      <c r="C33" s="392"/>
      <c r="D33" s="392"/>
      <c r="E33" s="392"/>
      <c r="F33" s="392"/>
      <c r="G33" s="392"/>
      <c r="H33" s="392" t="s">
        <v>491</v>
      </c>
      <c r="I33" s="392"/>
      <c r="J33" s="392"/>
      <c r="K33" s="392"/>
      <c r="L33" s="392"/>
      <c r="M33" s="392"/>
      <c r="N33" s="392" t="s">
        <v>490</v>
      </c>
      <c r="O33" s="391"/>
      <c r="W33" s="809"/>
      <c r="X33" s="809"/>
      <c r="Y33" s="809"/>
      <c r="Z33" s="809"/>
      <c r="AA33" s="809"/>
      <c r="AB33" s="809"/>
      <c r="AC33" s="809"/>
      <c r="AD33" s="809"/>
      <c r="AE33" s="809"/>
      <c r="AF33" s="809"/>
    </row>
    <row r="34" spans="1:32">
      <c r="V34" s="808"/>
      <c r="W34" s="809"/>
      <c r="X34" s="809"/>
      <c r="Y34" s="809"/>
      <c r="Z34" s="809"/>
      <c r="AA34" s="809"/>
      <c r="AB34" s="809"/>
      <c r="AC34" s="809"/>
      <c r="AD34" s="809"/>
      <c r="AE34" s="809"/>
      <c r="AF34" s="809"/>
    </row>
    <row r="35" spans="1:32">
      <c r="V35" s="808"/>
      <c r="W35" s="809"/>
      <c r="X35" s="809"/>
      <c r="Y35" s="809"/>
      <c r="Z35" s="809"/>
      <c r="AA35" s="809"/>
      <c r="AB35" s="809"/>
      <c r="AC35" s="809"/>
      <c r="AD35" s="809"/>
      <c r="AE35" s="809"/>
      <c r="AF35" s="809"/>
    </row>
    <row r="36" spans="1:32">
      <c r="V36" s="808"/>
      <c r="W36" s="809"/>
      <c r="X36" s="809"/>
      <c r="Y36" s="809"/>
      <c r="Z36" s="809"/>
      <c r="AA36" s="809"/>
      <c r="AB36" s="809"/>
      <c r="AC36" s="809"/>
      <c r="AD36" s="809"/>
      <c r="AE36" s="809"/>
      <c r="AF36" s="809"/>
    </row>
    <row r="40" spans="1:32">
      <c r="A40" s="376"/>
    </row>
    <row r="41" spans="1:32">
      <c r="A41" s="376"/>
    </row>
    <row r="42" spans="1:32">
      <c r="A42" s="376"/>
      <c r="T42" s="807"/>
    </row>
    <row r="43" spans="1:32">
      <c r="A43" s="376"/>
      <c r="V43" s="808"/>
      <c r="W43" s="809"/>
      <c r="X43" s="809"/>
      <c r="Y43" s="809"/>
      <c r="Z43" s="809"/>
      <c r="AA43" s="809"/>
      <c r="AB43" s="809"/>
      <c r="AC43" s="809"/>
      <c r="AD43" s="809"/>
      <c r="AE43" s="809"/>
      <c r="AF43" s="809"/>
    </row>
    <row r="44" spans="1:32">
      <c r="A44" s="376"/>
      <c r="V44" s="808"/>
      <c r="W44" s="809"/>
      <c r="X44" s="809"/>
      <c r="Y44" s="809"/>
      <c r="Z44" s="809"/>
      <c r="AA44" s="809"/>
      <c r="AB44" s="809"/>
      <c r="AC44" s="809"/>
      <c r="AD44" s="809"/>
      <c r="AE44" s="809"/>
      <c r="AF44" s="809"/>
    </row>
    <row r="45" spans="1:32">
      <c r="A45" s="376"/>
      <c r="V45" s="808"/>
      <c r="W45" s="809"/>
      <c r="X45" s="809"/>
      <c r="Y45" s="809"/>
      <c r="Z45" s="809"/>
      <c r="AA45" s="809"/>
      <c r="AB45" s="809"/>
      <c r="AC45" s="809"/>
      <c r="AD45" s="809"/>
      <c r="AE45" s="809"/>
      <c r="AF45" s="809"/>
    </row>
    <row r="46" spans="1:32">
      <c r="A46" s="376"/>
      <c r="V46" s="808"/>
      <c r="W46" s="809"/>
      <c r="X46" s="809"/>
      <c r="Y46" s="809"/>
      <c r="Z46" s="809"/>
      <c r="AA46" s="809"/>
      <c r="AB46" s="809"/>
      <c r="AC46" s="809"/>
      <c r="AD46" s="809"/>
      <c r="AE46" s="809"/>
      <c r="AF46" s="809"/>
    </row>
    <row r="47" spans="1:32">
      <c r="A47" s="376"/>
      <c r="B47" s="17" t="s">
        <v>760</v>
      </c>
      <c r="V47" s="808"/>
      <c r="W47" s="809"/>
      <c r="X47" s="809"/>
      <c r="Y47" s="809"/>
      <c r="Z47" s="809"/>
      <c r="AA47" s="809"/>
      <c r="AB47" s="809"/>
      <c r="AC47" s="809"/>
      <c r="AD47" s="809"/>
      <c r="AE47" s="809"/>
      <c r="AF47" s="809"/>
    </row>
    <row r="48" spans="1:32">
      <c r="A48" s="376"/>
      <c r="V48" s="808"/>
      <c r="W48" s="809"/>
      <c r="X48" s="809"/>
      <c r="Y48" s="809"/>
      <c r="Z48" s="809"/>
      <c r="AA48" s="809"/>
      <c r="AB48" s="809"/>
      <c r="AC48" s="809"/>
      <c r="AD48" s="809"/>
      <c r="AE48" s="809"/>
      <c r="AF48" s="809"/>
    </row>
    <row r="49" spans="1:32">
      <c r="A49" s="376"/>
      <c r="V49" s="808"/>
      <c r="W49" s="809"/>
      <c r="X49" s="809"/>
      <c r="Y49" s="809"/>
      <c r="Z49" s="809"/>
      <c r="AA49" s="809"/>
      <c r="AB49" s="809"/>
      <c r="AC49" s="809"/>
      <c r="AD49" s="809"/>
      <c r="AE49" s="809"/>
      <c r="AF49" s="809"/>
    </row>
    <row r="50" spans="1:32">
      <c r="A50" s="376"/>
      <c r="V50" s="808"/>
      <c r="W50" s="809"/>
      <c r="X50" s="809"/>
      <c r="Y50" s="809"/>
      <c r="Z50" s="809"/>
      <c r="AA50" s="809"/>
      <c r="AB50" s="809"/>
      <c r="AC50" s="809"/>
      <c r="AD50" s="809"/>
      <c r="AE50" s="809"/>
      <c r="AF50" s="809"/>
    </row>
    <row r="51" spans="1:32">
      <c r="V51" s="808"/>
      <c r="W51" s="809"/>
      <c r="X51" s="809"/>
      <c r="Y51" s="809"/>
      <c r="Z51" s="809"/>
      <c r="AA51" s="809"/>
      <c r="AB51" s="809"/>
      <c r="AC51" s="809"/>
      <c r="AD51" s="809"/>
      <c r="AE51" s="809"/>
      <c r="AF51" s="809"/>
    </row>
    <row r="52" spans="1:32">
      <c r="V52" s="808"/>
      <c r="W52" s="809"/>
      <c r="X52" s="809"/>
      <c r="Y52" s="809"/>
      <c r="Z52" s="809"/>
      <c r="AA52" s="809"/>
      <c r="AB52" s="809"/>
      <c r="AC52" s="809"/>
      <c r="AD52" s="809"/>
      <c r="AE52" s="809"/>
      <c r="AF52" s="809"/>
    </row>
    <row r="53" spans="1:32">
      <c r="V53" s="808"/>
      <c r="W53" s="809"/>
      <c r="X53" s="809"/>
      <c r="Y53" s="809"/>
      <c r="Z53" s="809"/>
      <c r="AA53" s="809"/>
      <c r="AB53" s="809"/>
      <c r="AC53" s="809"/>
      <c r="AD53" s="809"/>
      <c r="AE53" s="809"/>
      <c r="AF53" s="809"/>
    </row>
    <row r="54" spans="1:32">
      <c r="V54" s="808"/>
      <c r="W54" s="809"/>
      <c r="X54" s="809"/>
      <c r="Y54" s="809"/>
      <c r="Z54" s="809"/>
      <c r="AA54" s="809"/>
      <c r="AB54" s="809"/>
      <c r="AC54" s="809"/>
      <c r="AD54" s="809"/>
      <c r="AE54" s="809"/>
      <c r="AF54" s="809"/>
    </row>
    <row r="55" spans="1:32">
      <c r="V55" s="808"/>
      <c r="W55" s="809"/>
      <c r="X55" s="809"/>
      <c r="Y55" s="809"/>
      <c r="Z55" s="809"/>
      <c r="AA55" s="809"/>
      <c r="AB55" s="809"/>
      <c r="AC55" s="809"/>
      <c r="AD55" s="809"/>
      <c r="AE55" s="809"/>
      <c r="AF55" s="809"/>
    </row>
    <row r="56" spans="1:32">
      <c r="B56" s="381"/>
      <c r="C56" s="381"/>
      <c r="D56" s="381"/>
      <c r="E56" s="381"/>
      <c r="F56" s="381"/>
      <c r="G56" s="381"/>
      <c r="H56" s="381"/>
      <c r="I56" s="381"/>
      <c r="J56" s="381"/>
      <c r="K56" s="381"/>
      <c r="L56" s="381"/>
      <c r="M56" s="381"/>
      <c r="N56" s="381"/>
      <c r="R56" s="376"/>
      <c r="V56" s="808"/>
      <c r="W56" s="809"/>
      <c r="X56" s="809"/>
      <c r="Y56" s="809"/>
      <c r="Z56" s="809"/>
      <c r="AA56" s="809"/>
      <c r="AB56" s="809"/>
      <c r="AC56" s="809"/>
      <c r="AD56" s="809"/>
      <c r="AE56" s="809"/>
      <c r="AF56" s="809"/>
    </row>
    <row r="57" spans="1:32">
      <c r="V57" s="808"/>
      <c r="W57" s="809"/>
      <c r="X57" s="809"/>
      <c r="Y57" s="809"/>
      <c r="Z57" s="809"/>
      <c r="AA57" s="809"/>
      <c r="AB57" s="809"/>
      <c r="AC57" s="809"/>
      <c r="AD57" s="809"/>
      <c r="AE57" s="809"/>
      <c r="AF57" s="809"/>
    </row>
    <row r="58" spans="1:32">
      <c r="V58" s="808"/>
      <c r="W58" s="809"/>
      <c r="X58" s="809"/>
      <c r="Y58" s="809"/>
      <c r="Z58" s="809"/>
      <c r="AA58" s="809"/>
      <c r="AB58" s="809"/>
      <c r="AC58" s="809"/>
      <c r="AD58" s="809"/>
      <c r="AE58" s="809"/>
      <c r="AF58" s="809"/>
    </row>
    <row r="59" spans="1:32">
      <c r="V59" s="808"/>
      <c r="W59" s="809"/>
      <c r="X59" s="809"/>
      <c r="Y59" s="809"/>
      <c r="Z59" s="809"/>
      <c r="AA59" s="809"/>
      <c r="AB59" s="809"/>
      <c r="AC59" s="809"/>
      <c r="AD59" s="809"/>
      <c r="AE59" s="809"/>
      <c r="AF59" s="809"/>
    </row>
    <row r="60" spans="1:32">
      <c r="V60" s="808"/>
      <c r="W60" s="809"/>
      <c r="X60" s="809"/>
      <c r="Y60" s="809"/>
      <c r="Z60" s="809"/>
      <c r="AA60" s="809"/>
      <c r="AB60" s="809"/>
      <c r="AC60" s="809"/>
      <c r="AD60" s="809"/>
      <c r="AE60" s="809"/>
      <c r="AF60" s="809"/>
    </row>
    <row r="61" spans="1:32">
      <c r="V61" s="808"/>
      <c r="W61" s="809"/>
      <c r="X61" s="809"/>
      <c r="Y61" s="809"/>
      <c r="Z61" s="809"/>
      <c r="AA61" s="809"/>
      <c r="AB61" s="809"/>
      <c r="AC61" s="809"/>
      <c r="AD61" s="809"/>
      <c r="AE61" s="809"/>
      <c r="AF61" s="809"/>
    </row>
    <row r="62" spans="1:32">
      <c r="V62" s="808"/>
      <c r="W62" s="809"/>
      <c r="X62" s="809"/>
      <c r="Y62" s="809"/>
      <c r="Z62" s="809"/>
      <c r="AA62" s="809"/>
      <c r="AB62" s="809"/>
      <c r="AC62" s="809"/>
      <c r="AD62" s="809"/>
      <c r="AE62" s="809"/>
      <c r="AF62" s="809"/>
    </row>
    <row r="63" spans="1:32">
      <c r="V63" s="808"/>
      <c r="W63" s="809"/>
      <c r="X63" s="809"/>
      <c r="Y63" s="809"/>
      <c r="Z63" s="809"/>
      <c r="AA63" s="809"/>
      <c r="AB63" s="809"/>
      <c r="AC63" s="809"/>
      <c r="AD63" s="809"/>
      <c r="AE63" s="809"/>
      <c r="AF63" s="809"/>
    </row>
    <row r="64" spans="1:32">
      <c r="V64" s="808"/>
      <c r="W64" s="809"/>
      <c r="X64" s="809"/>
      <c r="Y64" s="809"/>
      <c r="Z64" s="809"/>
      <c r="AA64" s="809"/>
      <c r="AB64" s="809"/>
      <c r="AC64" s="809"/>
      <c r="AD64" s="809"/>
      <c r="AE64" s="809"/>
      <c r="AF64" s="809"/>
    </row>
    <row r="65" spans="2:32">
      <c r="V65" s="808"/>
      <c r="W65" s="809"/>
      <c r="X65" s="809"/>
      <c r="Y65" s="809"/>
      <c r="Z65" s="809"/>
      <c r="AA65" s="809"/>
      <c r="AB65" s="809"/>
      <c r="AC65" s="809"/>
      <c r="AD65" s="809"/>
      <c r="AE65" s="809"/>
      <c r="AF65" s="809"/>
    </row>
    <row r="66" spans="2:32">
      <c r="V66" s="808"/>
      <c r="W66" s="809"/>
      <c r="X66" s="809"/>
      <c r="Y66" s="809"/>
      <c r="Z66" s="809"/>
      <c r="AA66" s="809"/>
      <c r="AB66" s="809"/>
      <c r="AC66" s="809"/>
      <c r="AD66" s="809"/>
      <c r="AE66" s="809"/>
      <c r="AF66" s="809"/>
    </row>
    <row r="67" spans="2:32">
      <c r="V67" s="808"/>
      <c r="W67" s="809"/>
      <c r="X67" s="809"/>
      <c r="Y67" s="809"/>
      <c r="Z67" s="809"/>
      <c r="AA67" s="809"/>
      <c r="AB67" s="809"/>
      <c r="AC67" s="809"/>
      <c r="AD67" s="809"/>
      <c r="AE67" s="809"/>
      <c r="AF67" s="809"/>
    </row>
    <row r="68" spans="2:32">
      <c r="V68" s="808"/>
      <c r="W68" s="809"/>
      <c r="X68" s="809"/>
      <c r="Y68" s="809"/>
      <c r="Z68" s="809"/>
      <c r="AA68" s="809"/>
      <c r="AB68" s="809"/>
      <c r="AC68" s="809"/>
      <c r="AD68" s="809"/>
      <c r="AE68" s="809"/>
      <c r="AF68" s="809"/>
    </row>
    <row r="69" spans="2:32">
      <c r="V69" s="808"/>
      <c r="W69" s="809"/>
      <c r="X69" s="809"/>
      <c r="Y69" s="809"/>
      <c r="Z69" s="809"/>
      <c r="AA69" s="809"/>
      <c r="AB69" s="809"/>
      <c r="AC69" s="809"/>
      <c r="AD69" s="809"/>
      <c r="AE69" s="809"/>
      <c r="AF69" s="809"/>
    </row>
    <row r="70" spans="2:32">
      <c r="B70" s="380"/>
      <c r="C70" s="380"/>
      <c r="D70" s="380"/>
      <c r="E70" s="380"/>
      <c r="F70" s="380"/>
      <c r="G70" s="380"/>
      <c r="H70" s="380"/>
      <c r="I70" s="380"/>
      <c r="J70" s="380"/>
      <c r="K70" s="380"/>
      <c r="L70" s="380"/>
      <c r="M70" s="380"/>
      <c r="N70" s="380"/>
      <c r="V70" s="808"/>
      <c r="W70" s="809"/>
      <c r="X70" s="809"/>
      <c r="Y70" s="809"/>
      <c r="Z70" s="809"/>
      <c r="AA70" s="809"/>
      <c r="AB70" s="809"/>
      <c r="AC70" s="809"/>
      <c r="AD70" s="809"/>
      <c r="AE70" s="809"/>
      <c r="AF70" s="809"/>
    </row>
    <row r="71" spans="2:32">
      <c r="V71" s="808"/>
      <c r="W71" s="809"/>
      <c r="X71" s="809"/>
      <c r="Y71" s="809"/>
      <c r="Z71" s="809"/>
      <c r="AA71" s="809"/>
      <c r="AB71" s="809"/>
      <c r="AC71" s="809"/>
      <c r="AD71" s="809"/>
      <c r="AE71" s="809"/>
      <c r="AF71" s="809"/>
    </row>
    <row r="72" spans="2:32">
      <c r="V72" s="808"/>
      <c r="W72" s="809"/>
      <c r="X72" s="809"/>
      <c r="Y72" s="809"/>
      <c r="Z72" s="809"/>
      <c r="AA72" s="809"/>
      <c r="AB72" s="809"/>
      <c r="AC72" s="809"/>
      <c r="AD72" s="809"/>
      <c r="AE72" s="809"/>
      <c r="AF72" s="809"/>
    </row>
    <row r="73" spans="2:32">
      <c r="V73" s="808"/>
      <c r="W73" s="809"/>
      <c r="X73" s="809"/>
      <c r="Y73" s="809"/>
      <c r="Z73" s="809"/>
      <c r="AA73" s="809"/>
      <c r="AB73" s="809"/>
      <c r="AC73" s="809"/>
      <c r="AD73" s="809"/>
      <c r="AE73" s="809"/>
      <c r="AF73" s="809"/>
    </row>
    <row r="74" spans="2:32">
      <c r="V74" s="808"/>
      <c r="W74" s="809"/>
      <c r="X74" s="809"/>
      <c r="Y74" s="809"/>
      <c r="Z74" s="809"/>
      <c r="AA74" s="809"/>
      <c r="AB74" s="809"/>
      <c r="AC74" s="809"/>
      <c r="AD74" s="809"/>
      <c r="AE74" s="809"/>
      <c r="AF74" s="809"/>
    </row>
    <row r="78" spans="2:32">
      <c r="T78" s="807"/>
    </row>
    <row r="79" spans="2:32">
      <c r="W79" s="809"/>
      <c r="X79" s="809"/>
      <c r="Y79" s="809"/>
      <c r="Z79" s="809"/>
      <c r="AA79" s="809"/>
      <c r="AB79" s="809"/>
      <c r="AC79" s="809"/>
      <c r="AD79" s="809"/>
      <c r="AE79" s="809"/>
      <c r="AF79" s="809"/>
    </row>
    <row r="80" spans="2:32">
      <c r="W80" s="809"/>
      <c r="X80" s="809"/>
      <c r="Y80" s="809"/>
      <c r="Z80" s="809"/>
      <c r="AA80" s="809"/>
      <c r="AB80" s="809"/>
      <c r="AC80" s="809"/>
      <c r="AD80" s="809"/>
      <c r="AE80" s="809"/>
      <c r="AF80" s="809"/>
    </row>
    <row r="81" spans="1:32">
      <c r="W81" s="809"/>
      <c r="X81" s="809"/>
      <c r="Y81" s="809"/>
      <c r="Z81" s="809"/>
      <c r="AA81" s="809"/>
      <c r="AB81" s="809"/>
      <c r="AC81" s="809"/>
      <c r="AD81" s="809"/>
      <c r="AE81" s="809"/>
      <c r="AF81" s="809"/>
    </row>
    <row r="82" spans="1:32">
      <c r="W82" s="809"/>
      <c r="X82" s="809"/>
      <c r="Y82" s="809"/>
      <c r="Z82" s="809"/>
      <c r="AA82" s="809"/>
      <c r="AB82" s="809"/>
      <c r="AC82" s="809"/>
      <c r="AD82" s="809"/>
      <c r="AE82" s="809"/>
      <c r="AF82" s="809"/>
    </row>
    <row r="84" spans="1:32">
      <c r="B84" s="380"/>
      <c r="C84" s="380"/>
      <c r="D84" s="380"/>
      <c r="E84" s="380"/>
      <c r="F84" s="380"/>
      <c r="G84" s="380"/>
      <c r="H84" s="380"/>
      <c r="I84" s="380"/>
      <c r="J84" s="380"/>
      <c r="K84" s="380"/>
      <c r="L84" s="380"/>
      <c r="M84" s="380"/>
      <c r="N84" s="380"/>
    </row>
    <row r="90" spans="1:32">
      <c r="A90" s="376"/>
    </row>
    <row r="91" spans="1:32">
      <c r="A91" s="376"/>
    </row>
    <row r="92" spans="1:32">
      <c r="A92" s="376"/>
    </row>
    <row r="98" spans="2:18">
      <c r="B98" s="380"/>
      <c r="C98" s="380"/>
      <c r="D98" s="380"/>
      <c r="E98" s="380"/>
      <c r="F98" s="380"/>
      <c r="G98" s="380"/>
      <c r="H98" s="380"/>
      <c r="I98" s="380"/>
      <c r="J98" s="380"/>
      <c r="K98" s="380"/>
      <c r="L98" s="380"/>
      <c r="M98" s="380"/>
      <c r="N98" s="380"/>
    </row>
    <row r="112" spans="2:18">
      <c r="B112" s="380"/>
      <c r="C112" s="380"/>
      <c r="D112" s="380"/>
      <c r="E112" s="380"/>
      <c r="F112" s="380"/>
      <c r="G112" s="380"/>
      <c r="H112" s="380"/>
      <c r="I112" s="380"/>
      <c r="J112" s="380"/>
      <c r="K112" s="380"/>
      <c r="L112" s="380"/>
      <c r="M112" s="380"/>
      <c r="N112" s="380"/>
      <c r="R112" s="376"/>
    </row>
    <row r="133" spans="1:1">
      <c r="A133" s="376"/>
    </row>
    <row r="134" spans="1:1">
      <c r="A134" s="376"/>
    </row>
    <row r="135" spans="1:1">
      <c r="A135" s="376"/>
    </row>
    <row r="136" spans="1:1">
      <c r="A136" s="376"/>
    </row>
    <row r="137" spans="1:1">
      <c r="A137" s="376"/>
    </row>
    <row r="138" spans="1:1">
      <c r="A138" s="376"/>
    </row>
    <row r="139" spans="1:1">
      <c r="A139" s="376"/>
    </row>
    <row r="140" spans="1:1">
      <c r="A140" s="376"/>
    </row>
    <row r="141" spans="1:1">
      <c r="A141" s="376"/>
    </row>
    <row r="142" spans="1:1">
      <c r="A142" s="376"/>
    </row>
    <row r="143" spans="1:1">
      <c r="A143" s="376"/>
    </row>
    <row r="168" spans="2:14">
      <c r="B168" s="378"/>
      <c r="C168" s="378"/>
      <c r="D168" s="378"/>
      <c r="E168" s="378"/>
      <c r="F168" s="378"/>
      <c r="G168" s="378"/>
      <c r="H168" s="378"/>
      <c r="I168" s="378"/>
      <c r="J168" s="378"/>
      <c r="K168" s="378"/>
      <c r="L168" s="378"/>
      <c r="M168" s="378"/>
      <c r="N168" s="378"/>
    </row>
    <row r="182" spans="1:8">
      <c r="H182" s="377"/>
    </row>
    <row r="183" spans="1:8">
      <c r="A183" s="376"/>
    </row>
    <row r="184" spans="1:8">
      <c r="A184" s="376"/>
    </row>
    <row r="185" spans="1:8">
      <c r="A185" s="376"/>
    </row>
    <row r="186" spans="1:8">
      <c r="A186" s="376"/>
    </row>
    <row r="187" spans="1:8">
      <c r="A187" s="376"/>
    </row>
    <row r="244" spans="1:18">
      <c r="A244" s="376"/>
    </row>
    <row r="245" spans="1:18">
      <c r="A245" s="376"/>
    </row>
    <row r="246" spans="1:18">
      <c r="A246" s="376"/>
      <c r="R246" s="376"/>
    </row>
    <row r="247" spans="1:18">
      <c r="A247" s="376"/>
    </row>
    <row r="248" spans="1:18">
      <c r="A248" s="376"/>
    </row>
    <row r="249" spans="1:18">
      <c r="A249" s="376"/>
    </row>
    <row r="250" spans="1:18">
      <c r="A250" s="376"/>
    </row>
    <row r="251" spans="1:18">
      <c r="A251" s="376"/>
    </row>
    <row r="252" spans="1:18">
      <c r="A252" s="376"/>
    </row>
    <row r="253" spans="1:18">
      <c r="A253" s="376"/>
    </row>
    <row r="254" spans="1:18">
      <c r="A254" s="376"/>
    </row>
  </sheetData>
  <phoneticPr fontId="124" type="noConversion"/>
  <hyperlinks>
    <hyperlink ref="S1" location="Indice!A1" display="volver al índice"/>
  </hyperlinks>
  <printOptions horizontalCentered="1"/>
  <pageMargins left="0.70866141732283472" right="0.70866141732283472" top="0.74803149606299213" bottom="0.74803149606299213" header="0.31496062992125984" footer="0.31496062992125984"/>
  <pageSetup paperSize="9" scale="75" orientation="landscape"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266"/>
  <sheetViews>
    <sheetView showGridLines="0" workbookViewId="0">
      <selection activeCell="T10" sqref="T10"/>
    </sheetView>
  </sheetViews>
  <sheetFormatPr baseColWidth="10" defaultColWidth="11.44140625" defaultRowHeight="14.4"/>
  <cols>
    <col min="1" max="6" width="11.44140625" style="373"/>
    <col min="7" max="7" width="2.44140625" style="373" customWidth="1"/>
    <col min="8" max="12" width="11.44140625" style="373"/>
    <col min="13" max="13" width="2" style="373" customWidth="1"/>
    <col min="14" max="18" width="11.44140625" style="373"/>
    <col min="19" max="19" width="8.44140625" style="373" customWidth="1"/>
    <col min="20" max="20" width="22.109375" style="806" bestFit="1" customWidth="1"/>
    <col min="21" max="36" width="11.44140625" style="806"/>
    <col min="37" max="16384" width="11.44140625" style="373"/>
  </cols>
  <sheetData>
    <row r="1" spans="2:19" ht="24" customHeight="1" thickBot="1">
      <c r="B1" s="350" t="s">
        <v>65</v>
      </c>
      <c r="C1" s="331"/>
      <c r="D1" s="331"/>
      <c r="E1" s="331"/>
      <c r="F1" s="331"/>
      <c r="G1" s="331"/>
      <c r="H1" s="331"/>
      <c r="I1" s="331"/>
      <c r="J1" s="331"/>
      <c r="K1" s="331"/>
      <c r="L1" s="331"/>
      <c r="M1" s="331"/>
      <c r="N1" s="331"/>
      <c r="O1" s="331"/>
      <c r="P1" s="331"/>
      <c r="Q1" s="331"/>
      <c r="R1" s="331"/>
      <c r="S1" s="1254" t="s">
        <v>1013</v>
      </c>
    </row>
    <row r="3" spans="2:19">
      <c r="B3" s="392" t="s">
        <v>501</v>
      </c>
      <c r="C3" s="392"/>
      <c r="D3" s="392"/>
      <c r="E3" s="392"/>
      <c r="F3" s="392"/>
      <c r="G3" s="392"/>
      <c r="H3" s="392" t="s">
        <v>500</v>
      </c>
      <c r="I3" s="392"/>
      <c r="J3" s="392"/>
      <c r="K3" s="392"/>
      <c r="L3" s="392"/>
      <c r="M3" s="392"/>
      <c r="N3" s="1264" t="s">
        <v>451</v>
      </c>
      <c r="O3" s="375"/>
    </row>
    <row r="10" spans="2:19">
      <c r="S10" s="393"/>
    </row>
    <row r="11" spans="2:19">
      <c r="S11" s="393"/>
    </row>
    <row r="17" spans="8:32">
      <c r="H17" s="382" t="s">
        <v>499</v>
      </c>
      <c r="I17" s="375"/>
      <c r="J17" s="375"/>
    </row>
    <row r="18" spans="8:32">
      <c r="R18" s="386"/>
      <c r="S18" s="386"/>
    </row>
    <row r="19" spans="8:32">
      <c r="R19" s="386"/>
      <c r="S19" s="386"/>
      <c r="T19" s="807"/>
    </row>
    <row r="20" spans="8:32">
      <c r="R20" s="386"/>
      <c r="S20" s="386"/>
      <c r="T20" s="374" t="s">
        <v>520</v>
      </c>
      <c r="V20" s="808"/>
      <c r="W20" s="809"/>
      <c r="X20" s="809"/>
      <c r="Y20" s="809"/>
      <c r="Z20" s="809"/>
      <c r="AA20" s="809"/>
      <c r="AB20" s="809"/>
      <c r="AC20" s="809"/>
      <c r="AD20" s="809"/>
      <c r="AE20" s="809"/>
      <c r="AF20" s="809"/>
    </row>
    <row r="21" spans="8:32">
      <c r="R21" s="386"/>
      <c r="S21" s="386"/>
      <c r="T21" s="374" t="s">
        <v>519</v>
      </c>
      <c r="V21" s="808"/>
      <c r="W21" s="809"/>
      <c r="X21" s="809"/>
      <c r="Y21" s="809"/>
      <c r="Z21" s="809"/>
      <c r="AA21" s="809"/>
      <c r="AB21" s="809"/>
      <c r="AC21" s="809"/>
      <c r="AD21" s="809"/>
      <c r="AE21" s="809"/>
      <c r="AF21" s="809"/>
    </row>
    <row r="22" spans="8:32">
      <c r="R22" s="386"/>
      <c r="S22" s="386"/>
      <c r="T22" s="374" t="s">
        <v>518</v>
      </c>
      <c r="V22" s="808"/>
      <c r="W22" s="809"/>
      <c r="X22" s="809"/>
      <c r="Y22" s="809"/>
      <c r="Z22" s="809"/>
      <c r="AA22" s="809"/>
      <c r="AB22" s="809"/>
      <c r="AC22" s="809"/>
      <c r="AD22" s="809"/>
      <c r="AE22" s="809"/>
      <c r="AF22" s="809"/>
    </row>
    <row r="23" spans="8:32">
      <c r="R23" s="386"/>
      <c r="S23" s="386"/>
      <c r="T23" s="374" t="s">
        <v>517</v>
      </c>
      <c r="V23" s="808"/>
      <c r="W23" s="809"/>
      <c r="X23" s="809"/>
      <c r="Y23" s="809"/>
      <c r="Z23" s="809"/>
      <c r="AA23" s="809"/>
      <c r="AB23" s="809"/>
      <c r="AC23" s="809"/>
      <c r="AD23" s="809"/>
      <c r="AE23" s="809"/>
      <c r="AF23" s="809"/>
    </row>
    <row r="24" spans="8:32">
      <c r="R24" s="386"/>
      <c r="S24" s="386"/>
      <c r="V24" s="808"/>
      <c r="W24" s="809"/>
      <c r="X24" s="809"/>
      <c r="Y24" s="809"/>
      <c r="Z24" s="809"/>
      <c r="AA24" s="809"/>
      <c r="AB24" s="809"/>
      <c r="AC24" s="809"/>
      <c r="AD24" s="809"/>
      <c r="AE24" s="809"/>
      <c r="AF24" s="809"/>
    </row>
    <row r="25" spans="8:32">
      <c r="R25" s="386"/>
      <c r="S25" s="386"/>
      <c r="V25" s="808"/>
      <c r="W25" s="809"/>
      <c r="X25" s="809"/>
      <c r="Y25" s="809"/>
      <c r="Z25" s="809"/>
      <c r="AA25" s="809"/>
      <c r="AB25" s="809"/>
      <c r="AC25" s="809"/>
      <c r="AD25" s="809"/>
      <c r="AE25" s="809"/>
      <c r="AF25" s="809"/>
    </row>
    <row r="26" spans="8:32">
      <c r="R26" s="386"/>
      <c r="S26" s="386"/>
      <c r="V26" s="808"/>
      <c r="W26" s="809"/>
      <c r="X26" s="809"/>
      <c r="Y26" s="809"/>
      <c r="Z26" s="809"/>
      <c r="AA26" s="809"/>
      <c r="AB26" s="809"/>
      <c r="AC26" s="809"/>
      <c r="AD26" s="809"/>
      <c r="AE26" s="809"/>
      <c r="AF26" s="809"/>
    </row>
    <row r="27" spans="8:32">
      <c r="R27" s="386"/>
      <c r="S27" s="386"/>
      <c r="V27" s="808"/>
      <c r="W27" s="809"/>
      <c r="X27" s="809"/>
      <c r="Y27" s="809"/>
      <c r="Z27" s="809"/>
      <c r="AA27" s="809"/>
      <c r="AB27" s="809"/>
      <c r="AC27" s="809"/>
      <c r="AD27" s="809"/>
      <c r="AE27" s="809"/>
      <c r="AF27" s="809"/>
    </row>
    <row r="28" spans="8:32">
      <c r="R28" s="386"/>
      <c r="S28" s="386"/>
      <c r="V28" s="808"/>
      <c r="W28" s="809"/>
      <c r="X28" s="809"/>
      <c r="Y28" s="809"/>
      <c r="Z28" s="809"/>
      <c r="AA28" s="809"/>
      <c r="AB28" s="809"/>
      <c r="AC28" s="809"/>
      <c r="AD28" s="809"/>
      <c r="AE28" s="809"/>
      <c r="AF28" s="809"/>
    </row>
    <row r="29" spans="8:32">
      <c r="R29" s="386"/>
      <c r="S29" s="386"/>
      <c r="V29" s="808"/>
      <c r="W29" s="809"/>
      <c r="X29" s="809"/>
      <c r="Y29" s="809"/>
      <c r="Z29" s="809"/>
      <c r="AA29" s="809"/>
      <c r="AB29" s="809"/>
      <c r="AC29" s="809"/>
      <c r="AD29" s="809"/>
      <c r="AE29" s="809"/>
      <c r="AF29" s="809"/>
    </row>
    <row r="30" spans="8:32">
      <c r="R30" s="386"/>
      <c r="S30" s="386"/>
      <c r="V30" s="808"/>
      <c r="W30" s="809"/>
      <c r="X30" s="809"/>
      <c r="Y30" s="809"/>
      <c r="Z30" s="809"/>
      <c r="AA30" s="809"/>
      <c r="AB30" s="809"/>
      <c r="AC30" s="809"/>
      <c r="AD30" s="809"/>
      <c r="AE30" s="809"/>
      <c r="AF30" s="809"/>
    </row>
    <row r="31" spans="8:32">
      <c r="R31" s="386"/>
      <c r="S31" s="386"/>
      <c r="V31" s="808"/>
      <c r="W31" s="809"/>
      <c r="X31" s="809"/>
      <c r="Y31" s="809"/>
      <c r="Z31" s="809"/>
      <c r="AA31" s="809"/>
      <c r="AB31" s="809"/>
      <c r="AC31" s="809"/>
      <c r="AD31" s="809"/>
      <c r="AE31" s="809"/>
      <c r="AF31" s="809"/>
    </row>
    <row r="32" spans="8:32">
      <c r="R32" s="386"/>
      <c r="S32" s="386"/>
    </row>
    <row r="33" spans="2:32">
      <c r="R33" s="386"/>
      <c r="S33" s="386"/>
    </row>
    <row r="34" spans="2:32">
      <c r="R34" s="386"/>
      <c r="S34" s="386"/>
    </row>
    <row r="35" spans="2:32">
      <c r="R35" s="386"/>
      <c r="S35" s="386"/>
      <c r="T35" s="807"/>
    </row>
    <row r="36" spans="2:32">
      <c r="W36" s="809"/>
      <c r="X36" s="809"/>
      <c r="Y36" s="809"/>
      <c r="Z36" s="809"/>
      <c r="AA36" s="809"/>
      <c r="AB36" s="809"/>
      <c r="AC36" s="809"/>
      <c r="AD36" s="809"/>
      <c r="AE36" s="809"/>
      <c r="AF36" s="809"/>
    </row>
    <row r="37" spans="2:32">
      <c r="W37" s="809"/>
      <c r="X37" s="809"/>
      <c r="Y37" s="809"/>
      <c r="Z37" s="809"/>
      <c r="AA37" s="809"/>
      <c r="AB37" s="809"/>
      <c r="AC37" s="809"/>
      <c r="AD37" s="809"/>
      <c r="AE37" s="809"/>
      <c r="AF37" s="809"/>
    </row>
    <row r="38" spans="2:32">
      <c r="W38" s="809"/>
      <c r="X38" s="809"/>
      <c r="Y38" s="809"/>
      <c r="Z38" s="809"/>
      <c r="AA38" s="809"/>
      <c r="AB38" s="809"/>
      <c r="AC38" s="809"/>
      <c r="AD38" s="809"/>
      <c r="AE38" s="809"/>
      <c r="AF38" s="809"/>
    </row>
    <row r="39" spans="2:32">
      <c r="W39" s="809"/>
      <c r="X39" s="809"/>
      <c r="Y39" s="809"/>
      <c r="Z39" s="809"/>
      <c r="AA39" s="809"/>
      <c r="AB39" s="809"/>
      <c r="AC39" s="809"/>
      <c r="AD39" s="809"/>
      <c r="AE39" s="809"/>
      <c r="AF39" s="809"/>
    </row>
    <row r="42" spans="2:32">
      <c r="B42" s="17" t="s">
        <v>760</v>
      </c>
      <c r="C42" s="381"/>
      <c r="D42" s="381"/>
      <c r="E42" s="381"/>
      <c r="F42" s="381"/>
      <c r="G42" s="381"/>
      <c r="H42" s="381"/>
      <c r="I42" s="381"/>
      <c r="J42" s="381"/>
      <c r="K42" s="381"/>
      <c r="L42" s="381"/>
      <c r="M42" s="381"/>
      <c r="N42" s="381"/>
      <c r="R42" s="376"/>
    </row>
    <row r="52" spans="1:18">
      <c r="A52" s="376"/>
    </row>
    <row r="53" spans="1:18">
      <c r="A53" s="376"/>
    </row>
    <row r="54" spans="1:18">
      <c r="A54" s="376"/>
    </row>
    <row r="55" spans="1:18">
      <c r="A55" s="376"/>
    </row>
    <row r="56" spans="1:18">
      <c r="A56" s="376"/>
      <c r="B56" s="381"/>
      <c r="C56" s="381"/>
      <c r="D56" s="381"/>
      <c r="E56" s="381"/>
      <c r="F56" s="381"/>
      <c r="G56" s="381"/>
      <c r="H56" s="381"/>
      <c r="I56" s="381"/>
      <c r="J56" s="381"/>
      <c r="K56" s="381"/>
      <c r="L56" s="381"/>
      <c r="M56" s="381"/>
      <c r="N56" s="381"/>
      <c r="R56" s="376"/>
    </row>
    <row r="57" spans="1:18">
      <c r="A57" s="376"/>
    </row>
    <row r="58" spans="1:18">
      <c r="A58" s="376"/>
    </row>
    <row r="59" spans="1:18">
      <c r="A59" s="376"/>
    </row>
    <row r="60" spans="1:18">
      <c r="A60" s="376"/>
    </row>
    <row r="61" spans="1:18">
      <c r="A61" s="376"/>
    </row>
    <row r="62" spans="1:18">
      <c r="A62" s="376"/>
    </row>
    <row r="70" spans="2:14">
      <c r="B70" s="380"/>
      <c r="C70" s="380"/>
      <c r="D70" s="380"/>
      <c r="E70" s="380"/>
      <c r="F70" s="380"/>
      <c r="G70" s="380"/>
      <c r="H70" s="380"/>
      <c r="I70" s="380"/>
      <c r="J70" s="380"/>
      <c r="K70" s="380"/>
      <c r="L70" s="380"/>
      <c r="M70" s="380"/>
      <c r="N70" s="380"/>
    </row>
    <row r="84" spans="2:14">
      <c r="B84" s="380"/>
      <c r="C84" s="380"/>
      <c r="D84" s="380"/>
      <c r="E84" s="380"/>
      <c r="F84" s="380"/>
      <c r="G84" s="380"/>
      <c r="H84" s="380"/>
      <c r="I84" s="380"/>
      <c r="J84" s="380"/>
      <c r="K84" s="380"/>
      <c r="L84" s="380"/>
      <c r="M84" s="380"/>
      <c r="N84" s="380"/>
    </row>
    <row r="98" spans="1:18">
      <c r="B98" s="380"/>
      <c r="C98" s="380"/>
      <c r="D98" s="380"/>
      <c r="E98" s="380"/>
      <c r="F98" s="380"/>
      <c r="G98" s="380"/>
      <c r="H98" s="380"/>
      <c r="I98" s="380"/>
      <c r="J98" s="380"/>
      <c r="K98" s="380"/>
      <c r="L98" s="380"/>
      <c r="M98" s="380"/>
      <c r="N98" s="380"/>
    </row>
    <row r="102" spans="1:18">
      <c r="A102" s="376"/>
    </row>
    <row r="103" spans="1:18">
      <c r="A103" s="376"/>
    </row>
    <row r="104" spans="1:18">
      <c r="A104" s="376"/>
    </row>
    <row r="112" spans="1:18">
      <c r="B112" s="380"/>
      <c r="C112" s="380"/>
      <c r="D112" s="380"/>
      <c r="E112" s="380"/>
      <c r="F112" s="380"/>
      <c r="G112" s="380"/>
      <c r="H112" s="380"/>
      <c r="I112" s="380"/>
      <c r="J112" s="380"/>
      <c r="K112" s="380"/>
      <c r="L112" s="380"/>
      <c r="M112" s="380"/>
      <c r="N112" s="380"/>
      <c r="R112" s="376"/>
    </row>
    <row r="126" spans="2:18">
      <c r="B126" s="380"/>
      <c r="C126" s="380"/>
      <c r="D126" s="380"/>
      <c r="E126" s="380"/>
      <c r="F126" s="380"/>
      <c r="G126" s="380"/>
      <c r="H126" s="380"/>
      <c r="I126" s="380"/>
      <c r="J126" s="380"/>
      <c r="K126" s="380"/>
      <c r="L126" s="380"/>
      <c r="M126" s="380"/>
      <c r="N126" s="380"/>
      <c r="R126" s="376"/>
    </row>
    <row r="140" spans="2:14">
      <c r="B140" s="380"/>
      <c r="C140" s="380"/>
      <c r="D140" s="380"/>
      <c r="E140" s="380"/>
      <c r="F140" s="380"/>
      <c r="G140" s="380"/>
      <c r="H140" s="378"/>
      <c r="I140" s="378"/>
      <c r="J140" s="378"/>
      <c r="K140" s="378"/>
      <c r="L140" s="378"/>
      <c r="M140" s="378"/>
      <c r="N140" s="378"/>
    </row>
    <row r="145" spans="1:15">
      <c r="A145" s="376"/>
    </row>
    <row r="146" spans="1:15">
      <c r="A146" s="376"/>
    </row>
    <row r="147" spans="1:15">
      <c r="A147" s="376"/>
    </row>
    <row r="148" spans="1:15">
      <c r="A148" s="376"/>
    </row>
    <row r="149" spans="1:15">
      <c r="A149" s="376"/>
    </row>
    <row r="150" spans="1:15">
      <c r="A150" s="376"/>
    </row>
    <row r="151" spans="1:15">
      <c r="A151" s="376"/>
    </row>
    <row r="152" spans="1:15">
      <c r="A152" s="376"/>
    </row>
    <row r="153" spans="1:15">
      <c r="A153" s="376"/>
    </row>
    <row r="154" spans="1:15">
      <c r="A154" s="376"/>
      <c r="B154" s="378"/>
      <c r="C154" s="378"/>
      <c r="D154" s="378"/>
      <c r="E154" s="378"/>
      <c r="F154" s="378"/>
      <c r="G154" s="378"/>
      <c r="H154" s="378"/>
      <c r="I154" s="378"/>
      <c r="J154" s="378"/>
      <c r="K154" s="378"/>
      <c r="L154" s="378"/>
      <c r="M154" s="378"/>
      <c r="N154" s="378"/>
      <c r="O154" s="379"/>
    </row>
    <row r="155" spans="1:15">
      <c r="A155" s="376"/>
    </row>
    <row r="195" spans="1:1">
      <c r="A195" s="376"/>
    </row>
    <row r="196" spans="1:1">
      <c r="A196" s="376"/>
    </row>
    <row r="197" spans="1:1">
      <c r="A197" s="376"/>
    </row>
    <row r="198" spans="1:1">
      <c r="A198" s="376"/>
    </row>
    <row r="199" spans="1:1">
      <c r="A199" s="376"/>
    </row>
    <row r="246" spans="1:18">
      <c r="R246" s="376"/>
    </row>
    <row r="256" spans="1:18">
      <c r="A256" s="376"/>
    </row>
    <row r="257" spans="1:1">
      <c r="A257" s="376"/>
    </row>
    <row r="258" spans="1:1">
      <c r="A258" s="376"/>
    </row>
    <row r="259" spans="1:1">
      <c r="A259" s="376"/>
    </row>
    <row r="260" spans="1:1">
      <c r="A260" s="376"/>
    </row>
    <row r="261" spans="1:1">
      <c r="A261" s="376"/>
    </row>
    <row r="262" spans="1:1">
      <c r="A262" s="376"/>
    </row>
    <row r="263" spans="1:1">
      <c r="A263" s="376"/>
    </row>
    <row r="264" spans="1:1">
      <c r="A264" s="376"/>
    </row>
    <row r="265" spans="1:1">
      <c r="A265" s="376"/>
    </row>
    <row r="266" spans="1:1">
      <c r="A266" s="376"/>
    </row>
  </sheetData>
  <phoneticPr fontId="124" type="noConversion"/>
  <hyperlinks>
    <hyperlink ref="S1" location="Indice!A1" display="volver al índice"/>
  </hyperlinks>
  <printOptions horizontalCentered="1"/>
  <pageMargins left="0.70866141732283472" right="0.70866141732283472" top="0.74803149606299213" bottom="0.74803149606299213" header="0.31496062992125984" footer="0.31496062992125984"/>
  <pageSetup paperSize="9" scale="76" orientation="landscape"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R57"/>
  <sheetViews>
    <sheetView showGridLines="0" workbookViewId="0">
      <selection activeCell="B7" sqref="B7:K19"/>
    </sheetView>
  </sheetViews>
  <sheetFormatPr baseColWidth="10" defaultRowHeight="13.2"/>
  <cols>
    <col min="1" max="1" width="15.6640625" style="3" customWidth="1"/>
    <col min="2" max="2" width="15.44140625" style="3" customWidth="1"/>
    <col min="3" max="3" width="3.109375" style="3" customWidth="1"/>
    <col min="4" max="6" width="12.88671875" style="3" customWidth="1"/>
    <col min="7" max="11" width="12.88671875" customWidth="1"/>
  </cols>
  <sheetData>
    <row r="1" spans="1:18" ht="20.25" customHeight="1" thickBot="1">
      <c r="A1" s="1723" t="s">
        <v>179</v>
      </c>
      <c r="B1" s="1723"/>
      <c r="C1" s="1723"/>
      <c r="D1" s="1723"/>
      <c r="E1" s="1723"/>
      <c r="F1" s="1723"/>
      <c r="G1" s="1723"/>
      <c r="H1" s="1723"/>
      <c r="I1" s="1723"/>
      <c r="J1" s="1723"/>
      <c r="K1" s="1723"/>
      <c r="L1" s="1254" t="s">
        <v>1013</v>
      </c>
    </row>
    <row r="2" spans="1:18" ht="20.25" customHeight="1">
      <c r="A2" s="870"/>
      <c r="B2" s="870"/>
      <c r="C2" s="870"/>
      <c r="D2" s="870"/>
      <c r="E2" s="870"/>
      <c r="F2" s="870"/>
      <c r="G2" s="870"/>
      <c r="H2" s="870"/>
      <c r="I2" s="870"/>
      <c r="J2" s="870"/>
      <c r="K2" s="870"/>
    </row>
    <row r="3" spans="1:18" ht="20.25" customHeight="1">
      <c r="A3" s="870"/>
      <c r="B3" s="870"/>
      <c r="C3" s="870"/>
      <c r="D3" s="870"/>
      <c r="E3" s="870"/>
      <c r="F3" s="870"/>
      <c r="G3" s="870"/>
      <c r="H3" s="870"/>
      <c r="I3" s="870"/>
      <c r="J3" s="870"/>
      <c r="K3" s="870"/>
    </row>
    <row r="4" spans="1:18" ht="20.25" customHeight="1" thickBot="1">
      <c r="A4" s="1716" t="s">
        <v>771</v>
      </c>
      <c r="B4" s="1724" t="s">
        <v>384</v>
      </c>
      <c r="C4" s="892"/>
      <c r="D4" s="1736" t="s">
        <v>380</v>
      </c>
      <c r="E4" s="1737"/>
      <c r="F4" s="1737"/>
      <c r="G4" s="1737"/>
      <c r="H4" s="1737"/>
      <c r="I4" s="1737"/>
      <c r="J4" s="1737"/>
      <c r="K4" s="1737"/>
    </row>
    <row r="5" spans="1:18" s="9" customFormat="1" ht="16.5" customHeight="1" thickBot="1">
      <c r="A5" s="1716"/>
      <c r="B5" s="1724"/>
      <c r="C5" s="891"/>
      <c r="D5" s="1743" t="s">
        <v>381</v>
      </c>
      <c r="E5" s="1744"/>
      <c r="F5" s="1744"/>
      <c r="G5" s="1745"/>
      <c r="H5" s="1746" t="s">
        <v>385</v>
      </c>
      <c r="I5" s="1747"/>
      <c r="J5" s="1747"/>
      <c r="K5" s="1747"/>
    </row>
    <row r="6" spans="1:18" ht="48" customHeight="1" thickBot="1">
      <c r="A6" s="1717"/>
      <c r="B6" s="1725"/>
      <c r="C6" s="868"/>
      <c r="D6" s="869" t="s">
        <v>382</v>
      </c>
      <c r="E6" s="869" t="s">
        <v>1159</v>
      </c>
      <c r="F6" s="869" t="s">
        <v>1160</v>
      </c>
      <c r="G6" s="890" t="s">
        <v>1161</v>
      </c>
      <c r="H6" s="869" t="s">
        <v>383</v>
      </c>
      <c r="I6" s="869" t="s">
        <v>1159</v>
      </c>
      <c r="J6" s="869" t="s">
        <v>1160</v>
      </c>
      <c r="K6" s="867" t="s">
        <v>1161</v>
      </c>
    </row>
    <row r="7" spans="1:18" ht="18" customHeight="1">
      <c r="A7" s="939" t="s">
        <v>1156</v>
      </c>
      <c r="B7" s="1306">
        <v>441492</v>
      </c>
      <c r="C7" s="1307"/>
      <c r="D7" s="1306">
        <v>415281</v>
      </c>
      <c r="E7" s="1306">
        <v>11840</v>
      </c>
      <c r="F7" s="1306">
        <v>403331</v>
      </c>
      <c r="G7" s="1308">
        <v>110</v>
      </c>
      <c r="H7" s="1306">
        <v>26211</v>
      </c>
      <c r="I7" s="1306">
        <v>818</v>
      </c>
      <c r="J7" s="1306">
        <v>25393</v>
      </c>
      <c r="K7" s="1309">
        <v>0</v>
      </c>
    </row>
    <row r="8" spans="1:18" ht="33" customHeight="1">
      <c r="A8" s="371" t="s">
        <v>1162</v>
      </c>
      <c r="B8" s="1292">
        <v>1301</v>
      </c>
      <c r="C8" s="1293"/>
      <c r="D8" s="1292">
        <v>1301</v>
      </c>
      <c r="E8" s="1292">
        <v>110</v>
      </c>
      <c r="F8" s="1292">
        <v>1191</v>
      </c>
      <c r="G8" s="1297">
        <v>0</v>
      </c>
      <c r="H8" s="1292">
        <v>0</v>
      </c>
      <c r="I8" s="1292">
        <v>0</v>
      </c>
      <c r="J8" s="1292">
        <v>0</v>
      </c>
      <c r="K8" s="1290">
        <v>0</v>
      </c>
      <c r="L8" s="800"/>
      <c r="M8" s="800"/>
      <c r="N8" s="800"/>
      <c r="O8" s="800"/>
      <c r="P8" s="800"/>
      <c r="Q8" s="800"/>
      <c r="R8" s="800"/>
    </row>
    <row r="9" spans="1:18" ht="18" customHeight="1">
      <c r="A9" s="371" t="s">
        <v>1163</v>
      </c>
      <c r="B9" s="1292">
        <v>17628</v>
      </c>
      <c r="C9" s="1293"/>
      <c r="D9" s="1292">
        <v>17628</v>
      </c>
      <c r="E9" s="1292">
        <v>678</v>
      </c>
      <c r="F9" s="1292">
        <v>16950</v>
      </c>
      <c r="G9" s="1297">
        <v>0</v>
      </c>
      <c r="H9" s="1292">
        <v>0</v>
      </c>
      <c r="I9" s="1292">
        <v>0</v>
      </c>
      <c r="J9" s="1292">
        <v>0</v>
      </c>
      <c r="K9" s="1290">
        <v>0</v>
      </c>
      <c r="L9" s="800"/>
      <c r="M9" s="800"/>
      <c r="N9" s="800"/>
      <c r="O9" s="800"/>
      <c r="P9" s="800"/>
      <c r="Q9" s="800"/>
      <c r="R9" s="800"/>
    </row>
    <row r="10" spans="1:18" ht="18" customHeight="1">
      <c r="A10" s="371" t="s">
        <v>1164</v>
      </c>
      <c r="B10" s="1292">
        <v>33334</v>
      </c>
      <c r="C10" s="1293"/>
      <c r="D10" s="1292">
        <v>33334</v>
      </c>
      <c r="E10" s="1292">
        <v>1064</v>
      </c>
      <c r="F10" s="1292">
        <v>32270</v>
      </c>
      <c r="G10" s="1297">
        <v>0</v>
      </c>
      <c r="H10" s="1292">
        <v>0</v>
      </c>
      <c r="I10" s="1292">
        <v>0</v>
      </c>
      <c r="J10" s="1292">
        <v>0</v>
      </c>
      <c r="K10" s="1290">
        <v>0</v>
      </c>
      <c r="L10" s="800"/>
      <c r="M10" s="800"/>
      <c r="N10" s="800"/>
      <c r="O10" s="800"/>
      <c r="P10" s="800"/>
      <c r="Q10" s="800"/>
      <c r="R10" s="800"/>
    </row>
    <row r="11" spans="1:18" ht="18" customHeight="1">
      <c r="A11" s="371" t="s">
        <v>1165</v>
      </c>
      <c r="B11" s="1292">
        <v>39223</v>
      </c>
      <c r="C11" s="1293"/>
      <c r="D11" s="1292">
        <v>39222</v>
      </c>
      <c r="E11" s="1292">
        <v>1246</v>
      </c>
      <c r="F11" s="1292">
        <v>37976</v>
      </c>
      <c r="G11" s="1297">
        <v>0</v>
      </c>
      <c r="H11" s="1292">
        <v>1</v>
      </c>
      <c r="I11" s="1292">
        <v>0</v>
      </c>
      <c r="J11" s="1292">
        <v>1</v>
      </c>
      <c r="K11" s="1290">
        <v>0</v>
      </c>
      <c r="L11" s="800"/>
      <c r="M11" s="800"/>
      <c r="N11" s="800"/>
      <c r="O11" s="800"/>
      <c r="P11" s="800"/>
      <c r="Q11" s="800"/>
      <c r="R11" s="800"/>
    </row>
    <row r="12" spans="1:18" ht="18" customHeight="1">
      <c r="A12" s="371" t="s">
        <v>1166</v>
      </c>
      <c r="B12" s="1292">
        <v>50545</v>
      </c>
      <c r="C12" s="1293"/>
      <c r="D12" s="1292">
        <v>50545</v>
      </c>
      <c r="E12" s="1292">
        <v>1412</v>
      </c>
      <c r="F12" s="1292">
        <v>49133</v>
      </c>
      <c r="G12" s="1297">
        <v>0</v>
      </c>
      <c r="H12" s="1292">
        <v>0</v>
      </c>
      <c r="I12" s="1292">
        <v>0</v>
      </c>
      <c r="J12" s="1292">
        <v>0</v>
      </c>
      <c r="K12" s="1290">
        <v>0</v>
      </c>
      <c r="L12" s="800"/>
      <c r="M12" s="800"/>
      <c r="N12" s="800"/>
      <c r="O12" s="800"/>
      <c r="P12" s="800"/>
      <c r="Q12" s="800"/>
      <c r="R12" s="800"/>
    </row>
    <row r="13" spans="1:18" ht="18" customHeight="1">
      <c r="A13" s="371" t="s">
        <v>1167</v>
      </c>
      <c r="B13" s="1292">
        <v>61539</v>
      </c>
      <c r="C13" s="1293"/>
      <c r="D13" s="1292">
        <v>61538</v>
      </c>
      <c r="E13" s="1292">
        <v>1547</v>
      </c>
      <c r="F13" s="1292">
        <v>59990</v>
      </c>
      <c r="G13" s="1297">
        <v>1</v>
      </c>
      <c r="H13" s="1292">
        <v>1</v>
      </c>
      <c r="I13" s="1292">
        <v>0</v>
      </c>
      <c r="J13" s="1292">
        <v>1</v>
      </c>
      <c r="K13" s="1290">
        <v>0</v>
      </c>
      <c r="L13" s="800"/>
      <c r="M13" s="800"/>
      <c r="N13" s="800"/>
      <c r="O13" s="800"/>
      <c r="P13" s="800"/>
      <c r="Q13" s="800"/>
      <c r="R13" s="800"/>
    </row>
    <row r="14" spans="1:18" ht="18" customHeight="1">
      <c r="A14" s="371" t="s">
        <v>1168</v>
      </c>
      <c r="B14" s="1292">
        <v>64996</v>
      </c>
      <c r="C14" s="1293"/>
      <c r="D14" s="1292">
        <v>64991</v>
      </c>
      <c r="E14" s="1292">
        <v>1434</v>
      </c>
      <c r="F14" s="1292">
        <v>63557</v>
      </c>
      <c r="G14" s="1297">
        <v>0</v>
      </c>
      <c r="H14" s="1292">
        <v>5</v>
      </c>
      <c r="I14" s="1292">
        <v>1</v>
      </c>
      <c r="J14" s="1292">
        <v>4</v>
      </c>
      <c r="K14" s="1290">
        <v>0</v>
      </c>
      <c r="L14" s="800"/>
      <c r="M14" s="800"/>
      <c r="N14" s="800"/>
      <c r="O14" s="800"/>
      <c r="P14" s="800"/>
      <c r="Q14" s="800"/>
      <c r="R14" s="800"/>
    </row>
    <row r="15" spans="1:18" ht="18" customHeight="1">
      <c r="A15" s="371" t="s">
        <v>1169</v>
      </c>
      <c r="B15" s="1292">
        <v>62508</v>
      </c>
      <c r="C15" s="1293"/>
      <c r="D15" s="1292">
        <v>62489</v>
      </c>
      <c r="E15" s="1292">
        <v>1429</v>
      </c>
      <c r="F15" s="1292">
        <v>61060</v>
      </c>
      <c r="G15" s="1297">
        <v>0</v>
      </c>
      <c r="H15" s="1292">
        <v>19</v>
      </c>
      <c r="I15" s="1292">
        <v>1</v>
      </c>
      <c r="J15" s="1292">
        <v>18</v>
      </c>
      <c r="K15" s="1290">
        <v>0</v>
      </c>
      <c r="L15" s="800"/>
      <c r="M15" s="800"/>
      <c r="N15" s="800"/>
      <c r="O15" s="800"/>
      <c r="P15" s="800"/>
      <c r="Q15" s="800"/>
      <c r="R15" s="800"/>
    </row>
    <row r="16" spans="1:18" ht="18" customHeight="1">
      <c r="A16" s="371" t="s">
        <v>1170</v>
      </c>
      <c r="B16" s="1292">
        <v>57950</v>
      </c>
      <c r="C16" s="1289"/>
      <c r="D16" s="1292">
        <v>57903</v>
      </c>
      <c r="E16" s="1292">
        <v>1384</v>
      </c>
      <c r="F16" s="1292">
        <v>56514</v>
      </c>
      <c r="G16" s="1297">
        <v>5</v>
      </c>
      <c r="H16" s="1292">
        <v>47</v>
      </c>
      <c r="I16" s="1292">
        <v>21</v>
      </c>
      <c r="J16" s="1292">
        <v>26</v>
      </c>
      <c r="K16" s="1290">
        <v>0</v>
      </c>
      <c r="L16" s="800"/>
      <c r="M16" s="800"/>
      <c r="N16" s="800"/>
      <c r="O16" s="800"/>
      <c r="P16" s="800"/>
      <c r="Q16" s="800"/>
      <c r="R16" s="800"/>
    </row>
    <row r="17" spans="1:18" ht="18" customHeight="1">
      <c r="A17" s="371" t="s">
        <v>1171</v>
      </c>
      <c r="B17" s="1292">
        <v>28787</v>
      </c>
      <c r="C17" s="1293"/>
      <c r="D17" s="1292">
        <v>16482</v>
      </c>
      <c r="E17" s="1292">
        <v>1178</v>
      </c>
      <c r="F17" s="1292">
        <v>15304</v>
      </c>
      <c r="G17" s="1297">
        <v>0</v>
      </c>
      <c r="H17" s="1292">
        <v>12305</v>
      </c>
      <c r="I17" s="1292">
        <v>86</v>
      </c>
      <c r="J17" s="1292">
        <v>12219</v>
      </c>
      <c r="K17" s="1290">
        <v>0</v>
      </c>
      <c r="L17" s="800"/>
      <c r="M17" s="800"/>
      <c r="N17" s="800"/>
      <c r="O17" s="800"/>
      <c r="P17" s="800"/>
      <c r="Q17" s="800"/>
      <c r="R17" s="800"/>
    </row>
    <row r="18" spans="1:18" ht="18" customHeight="1">
      <c r="A18" s="371" t="s">
        <v>1172</v>
      </c>
      <c r="B18" s="1292">
        <v>16434</v>
      </c>
      <c r="C18" s="1293"/>
      <c r="D18" s="1292">
        <v>2601</v>
      </c>
      <c r="E18" s="1292">
        <v>341</v>
      </c>
      <c r="F18" s="1292">
        <v>2260</v>
      </c>
      <c r="G18" s="1297">
        <v>0</v>
      </c>
      <c r="H18" s="1292">
        <v>13833</v>
      </c>
      <c r="I18" s="1292">
        <v>709</v>
      </c>
      <c r="J18" s="1292">
        <v>13124</v>
      </c>
      <c r="K18" s="1290">
        <v>0</v>
      </c>
      <c r="L18" s="800"/>
      <c r="M18" s="800"/>
      <c r="N18" s="800"/>
      <c r="O18" s="800"/>
      <c r="P18" s="800"/>
      <c r="Q18" s="800"/>
      <c r="R18" s="800"/>
    </row>
    <row r="19" spans="1:18" ht="18" customHeight="1">
      <c r="A19" s="371" t="s">
        <v>1173</v>
      </c>
      <c r="B19" s="1292">
        <v>7247</v>
      </c>
      <c r="C19" s="1293"/>
      <c r="D19" s="1292">
        <v>7247</v>
      </c>
      <c r="E19" s="1292">
        <v>17</v>
      </c>
      <c r="F19" s="1292">
        <v>7126</v>
      </c>
      <c r="G19" s="1297">
        <v>104</v>
      </c>
      <c r="H19" s="1292">
        <v>0</v>
      </c>
      <c r="I19" s="1292">
        <v>0</v>
      </c>
      <c r="J19" s="1292">
        <v>0</v>
      </c>
      <c r="K19" s="1290">
        <v>0</v>
      </c>
      <c r="L19" s="800"/>
      <c r="M19" s="800"/>
      <c r="N19" s="800"/>
      <c r="O19" s="800"/>
      <c r="P19" s="800"/>
      <c r="Q19" s="800"/>
      <c r="R19" s="800"/>
    </row>
    <row r="20" spans="1:18" ht="11.25" customHeight="1">
      <c r="A20" s="355"/>
      <c r="B20" s="889"/>
      <c r="C20" s="889"/>
      <c r="D20" s="889"/>
      <c r="E20" s="889"/>
      <c r="F20" s="889"/>
      <c r="G20" s="889"/>
      <c r="H20" s="889"/>
      <c r="I20" s="889"/>
      <c r="J20" s="889"/>
      <c r="K20" s="889"/>
      <c r="L20" s="800"/>
      <c r="M20" s="800"/>
      <c r="N20" s="800"/>
      <c r="O20" s="800"/>
      <c r="P20" s="800"/>
      <c r="Q20" s="800"/>
      <c r="R20" s="800"/>
    </row>
    <row r="21" spans="1:18" ht="13.5" customHeight="1">
      <c r="A21" s="73" t="s">
        <v>1174</v>
      </c>
      <c r="B21" s="889"/>
      <c r="C21" s="889"/>
      <c r="D21" s="889"/>
      <c r="E21" s="889"/>
      <c r="F21" s="889"/>
      <c r="G21" s="889"/>
      <c r="H21" s="889"/>
      <c r="I21" s="889"/>
      <c r="J21" s="889"/>
      <c r="K21" s="889"/>
      <c r="L21" s="800"/>
      <c r="M21" s="800"/>
      <c r="N21" s="800"/>
      <c r="O21" s="800"/>
      <c r="P21" s="800"/>
      <c r="Q21" s="800"/>
      <c r="R21" s="800"/>
    </row>
    <row r="22" spans="1:18" ht="15" customHeight="1">
      <c r="A22" s="893" t="s">
        <v>386</v>
      </c>
      <c r="B22" s="889"/>
      <c r="C22" s="889"/>
      <c r="D22" s="889"/>
      <c r="E22" s="889"/>
      <c r="F22" s="889"/>
      <c r="G22" s="889"/>
      <c r="H22" s="889"/>
      <c r="I22" s="889"/>
      <c r="J22" s="889"/>
      <c r="K22" s="889"/>
      <c r="L22" s="800"/>
      <c r="M22" s="800"/>
      <c r="N22" s="800"/>
      <c r="O22" s="800"/>
      <c r="P22" s="800"/>
      <c r="Q22" s="800"/>
      <c r="R22" s="800"/>
    </row>
    <row r="23" spans="1:18" ht="12.75" customHeight="1">
      <c r="A23" s="893" t="s">
        <v>387</v>
      </c>
      <c r="B23" s="889"/>
      <c r="C23" s="889"/>
      <c r="D23" s="889"/>
      <c r="E23" s="889"/>
      <c r="F23" s="889"/>
      <c r="G23" s="889"/>
      <c r="H23" s="889"/>
      <c r="I23" s="889"/>
      <c r="J23" s="889"/>
      <c r="K23" s="889"/>
      <c r="L23" s="800"/>
      <c r="M23" s="800"/>
      <c r="N23" s="800"/>
      <c r="O23" s="800"/>
      <c r="P23" s="800"/>
      <c r="Q23" s="800"/>
      <c r="R23" s="800"/>
    </row>
    <row r="24" spans="1:18" ht="24.75" customHeight="1">
      <c r="A24" s="1794" t="s">
        <v>388</v>
      </c>
      <c r="B24" s="1794"/>
      <c r="C24" s="1794"/>
      <c r="D24" s="1794"/>
      <c r="E24" s="1794"/>
      <c r="F24" s="1794"/>
      <c r="G24" s="1794"/>
      <c r="H24" s="1794"/>
      <c r="I24" s="1794"/>
      <c r="J24" s="1794"/>
      <c r="K24" s="1794"/>
      <c r="L24" s="800"/>
      <c r="M24" s="800"/>
      <c r="N24" s="800"/>
      <c r="O24" s="800"/>
      <c r="P24" s="800"/>
      <c r="Q24" s="800"/>
      <c r="R24" s="800"/>
    </row>
    <row r="25" spans="1:18" ht="21" customHeight="1">
      <c r="A25" s="37" t="s">
        <v>1190</v>
      </c>
      <c r="B25" s="40"/>
      <c r="C25" s="40"/>
      <c r="D25" s="40"/>
      <c r="E25" s="40"/>
      <c r="F25" s="40"/>
      <c r="G25" s="40"/>
      <c r="H25" s="40"/>
      <c r="I25" s="127"/>
      <c r="J25" s="127"/>
      <c r="L25" s="800"/>
      <c r="M25" s="800"/>
      <c r="N25" s="800"/>
      <c r="O25" s="800"/>
      <c r="P25" s="800"/>
      <c r="Q25" s="800"/>
      <c r="R25" s="800"/>
    </row>
    <row r="26" spans="1:18">
      <c r="G26" s="40"/>
      <c r="H26" s="40"/>
      <c r="I26" s="127"/>
      <c r="J26" s="127"/>
    </row>
    <row r="27" spans="1:18">
      <c r="G27" s="24"/>
      <c r="H27" s="31"/>
      <c r="I27" s="9"/>
      <c r="J27" s="9"/>
    </row>
    <row r="28" spans="1:18" ht="16.2" thickBot="1">
      <c r="A28" s="334" t="s">
        <v>180</v>
      </c>
      <c r="B28" s="334"/>
      <c r="C28" s="334"/>
      <c r="D28" s="334"/>
      <c r="E28" s="334"/>
      <c r="F28" s="334"/>
      <c r="G28" s="897"/>
      <c r="H28" s="897"/>
      <c r="I28" s="897"/>
      <c r="J28" s="897"/>
      <c r="K28" s="858"/>
      <c r="L28" s="281"/>
      <c r="M28" s="281"/>
    </row>
    <row r="29" spans="1:18">
      <c r="A29" s="5"/>
      <c r="B29" s="5"/>
      <c r="C29" s="5"/>
      <c r="D29" s="5"/>
      <c r="E29" s="5"/>
      <c r="F29" s="5"/>
      <c r="G29" s="281"/>
      <c r="H29" s="281"/>
      <c r="I29" s="281"/>
      <c r="J29" s="281"/>
      <c r="K29" s="281"/>
      <c r="L29" s="281"/>
      <c r="M29" s="281"/>
    </row>
    <row r="30" spans="1:18">
      <c r="A30" s="5"/>
      <c r="B30" s="5"/>
      <c r="C30" s="5"/>
      <c r="D30" s="5"/>
      <c r="E30" s="5"/>
      <c r="F30" s="5"/>
      <c r="G30" s="281"/>
      <c r="H30" s="281"/>
      <c r="I30" s="281"/>
      <c r="J30" s="281"/>
      <c r="K30" s="281"/>
      <c r="L30" s="281"/>
      <c r="M30" s="281"/>
    </row>
    <row r="31" spans="1:18">
      <c r="A31" s="5"/>
      <c r="B31" s="5"/>
      <c r="C31" s="5"/>
      <c r="D31" s="5"/>
      <c r="E31" s="5"/>
      <c r="F31" s="5"/>
      <c r="G31" s="894" t="s">
        <v>389</v>
      </c>
      <c r="H31" s="894" t="s">
        <v>390</v>
      </c>
      <c r="I31" s="894" t="s">
        <v>391</v>
      </c>
      <c r="J31" s="894" t="s">
        <v>392</v>
      </c>
      <c r="K31" s="372"/>
      <c r="L31" s="281"/>
      <c r="M31" s="281"/>
    </row>
    <row r="32" spans="1:18">
      <c r="A32" s="5"/>
      <c r="B32" s="5"/>
      <c r="C32" s="5"/>
      <c r="D32" s="5"/>
      <c r="E32" s="5"/>
      <c r="F32" s="5"/>
      <c r="G32" s="127">
        <f>-E8</f>
        <v>-110</v>
      </c>
      <c r="H32" s="127">
        <f t="shared" ref="H32:H42" si="0">F8</f>
        <v>1191</v>
      </c>
      <c r="I32" s="127">
        <f>-I8</f>
        <v>0</v>
      </c>
      <c r="J32" s="127">
        <f>J8</f>
        <v>0</v>
      </c>
      <c r="K32" s="372"/>
      <c r="L32" s="281"/>
      <c r="M32" s="281"/>
    </row>
    <row r="33" spans="1:13">
      <c r="A33" s="5"/>
      <c r="B33" s="5"/>
      <c r="C33" s="5"/>
      <c r="D33" s="5"/>
      <c r="E33" s="5"/>
      <c r="F33" s="5"/>
      <c r="G33" s="127">
        <f t="shared" ref="G33:G41" si="1">-E9</f>
        <v>-678</v>
      </c>
      <c r="H33" s="127">
        <f t="shared" si="0"/>
        <v>16950</v>
      </c>
      <c r="I33" s="127">
        <f t="shared" ref="I33:I41" si="2">-I9</f>
        <v>0</v>
      </c>
      <c r="J33" s="127">
        <f t="shared" ref="J33:J42" si="3">J9</f>
        <v>0</v>
      </c>
      <c r="K33" s="372"/>
      <c r="L33" s="281"/>
      <c r="M33" s="281"/>
    </row>
    <row r="34" spans="1:13">
      <c r="A34" s="5"/>
      <c r="B34" s="5"/>
      <c r="C34" s="5"/>
      <c r="D34" s="5"/>
      <c r="E34" s="5"/>
      <c r="F34" s="5"/>
      <c r="G34" s="127">
        <f t="shared" si="1"/>
        <v>-1064</v>
      </c>
      <c r="H34" s="127">
        <f t="shared" si="0"/>
        <v>32270</v>
      </c>
      <c r="I34" s="127">
        <f t="shared" si="2"/>
        <v>0</v>
      </c>
      <c r="J34" s="127">
        <f t="shared" si="3"/>
        <v>0</v>
      </c>
      <c r="K34" s="372"/>
      <c r="L34" s="281"/>
      <c r="M34" s="281"/>
    </row>
    <row r="35" spans="1:13">
      <c r="A35" s="5"/>
      <c r="B35" s="5"/>
      <c r="C35" s="5"/>
      <c r="D35" s="5"/>
      <c r="E35" s="5"/>
      <c r="F35" s="5"/>
      <c r="G35" s="127">
        <f t="shared" si="1"/>
        <v>-1246</v>
      </c>
      <c r="H35" s="127">
        <f t="shared" si="0"/>
        <v>37976</v>
      </c>
      <c r="I35" s="127">
        <f t="shared" si="2"/>
        <v>0</v>
      </c>
      <c r="J35" s="127">
        <f t="shared" si="3"/>
        <v>1</v>
      </c>
      <c r="K35" s="372"/>
      <c r="L35" s="281"/>
      <c r="M35" s="281"/>
    </row>
    <row r="36" spans="1:13">
      <c r="A36" s="5"/>
      <c r="B36" s="5"/>
      <c r="C36" s="5"/>
      <c r="D36" s="5"/>
      <c r="E36" s="5"/>
      <c r="F36" s="5"/>
      <c r="G36" s="127">
        <f t="shared" si="1"/>
        <v>-1412</v>
      </c>
      <c r="H36" s="127">
        <f t="shared" si="0"/>
        <v>49133</v>
      </c>
      <c r="I36" s="127">
        <f t="shared" si="2"/>
        <v>0</v>
      </c>
      <c r="J36" s="127">
        <f t="shared" si="3"/>
        <v>0</v>
      </c>
      <c r="K36" s="372"/>
      <c r="L36" s="281"/>
      <c r="M36" s="281"/>
    </row>
    <row r="37" spans="1:13">
      <c r="A37" s="5"/>
      <c r="B37" s="5"/>
      <c r="C37" s="5"/>
      <c r="D37" s="5"/>
      <c r="E37" s="5"/>
      <c r="F37" s="5"/>
      <c r="G37" s="127">
        <f t="shared" si="1"/>
        <v>-1547</v>
      </c>
      <c r="H37" s="127">
        <f t="shared" si="0"/>
        <v>59990</v>
      </c>
      <c r="I37" s="127">
        <f t="shared" si="2"/>
        <v>0</v>
      </c>
      <c r="J37" s="127">
        <f t="shared" si="3"/>
        <v>1</v>
      </c>
      <c r="K37" s="372"/>
      <c r="L37" s="281"/>
      <c r="M37" s="281"/>
    </row>
    <row r="38" spans="1:13">
      <c r="A38" s="5"/>
      <c r="B38" s="5"/>
      <c r="C38" s="5"/>
      <c r="D38" s="5"/>
      <c r="E38" s="5"/>
      <c r="F38" s="5"/>
      <c r="G38" s="127">
        <f t="shared" si="1"/>
        <v>-1434</v>
      </c>
      <c r="H38" s="127">
        <f t="shared" si="0"/>
        <v>63557</v>
      </c>
      <c r="I38" s="127">
        <f t="shared" si="2"/>
        <v>-1</v>
      </c>
      <c r="J38" s="127">
        <f t="shared" si="3"/>
        <v>4</v>
      </c>
      <c r="K38" s="372"/>
      <c r="L38" s="281"/>
      <c r="M38" s="281"/>
    </row>
    <row r="39" spans="1:13">
      <c r="A39" s="5"/>
      <c r="B39" s="5"/>
      <c r="C39" s="5"/>
      <c r="D39" s="5"/>
      <c r="E39" s="5"/>
      <c r="F39" s="5"/>
      <c r="G39" s="127">
        <f t="shared" si="1"/>
        <v>-1429</v>
      </c>
      <c r="H39" s="127">
        <f t="shared" si="0"/>
        <v>61060</v>
      </c>
      <c r="I39" s="127">
        <f t="shared" si="2"/>
        <v>-1</v>
      </c>
      <c r="J39" s="127">
        <f t="shared" si="3"/>
        <v>18</v>
      </c>
      <c r="K39" s="372"/>
      <c r="L39" s="281"/>
      <c r="M39" s="281"/>
    </row>
    <row r="40" spans="1:13">
      <c r="A40" s="5"/>
      <c r="B40" s="5"/>
      <c r="C40" s="5"/>
      <c r="D40" s="5"/>
      <c r="E40" s="5"/>
      <c r="F40" s="5"/>
      <c r="G40" s="127">
        <f t="shared" si="1"/>
        <v>-1384</v>
      </c>
      <c r="H40" s="127">
        <f t="shared" si="0"/>
        <v>56514</v>
      </c>
      <c r="I40" s="127">
        <f t="shared" si="2"/>
        <v>-21</v>
      </c>
      <c r="J40" s="127">
        <f t="shared" si="3"/>
        <v>26</v>
      </c>
      <c r="K40" s="372"/>
      <c r="L40" s="281"/>
      <c r="M40" s="281"/>
    </row>
    <row r="41" spans="1:13">
      <c r="A41" s="5"/>
      <c r="B41" s="5"/>
      <c r="C41" s="5"/>
      <c r="D41" s="5"/>
      <c r="E41" s="5"/>
      <c r="F41" s="5"/>
      <c r="G41" s="127">
        <f t="shared" si="1"/>
        <v>-1178</v>
      </c>
      <c r="H41" s="127">
        <f t="shared" si="0"/>
        <v>15304</v>
      </c>
      <c r="I41" s="127">
        <f t="shared" si="2"/>
        <v>-86</v>
      </c>
      <c r="J41" s="127">
        <f t="shared" si="3"/>
        <v>12219</v>
      </c>
      <c r="K41" s="372"/>
      <c r="L41" s="281"/>
      <c r="M41" s="281"/>
    </row>
    <row r="42" spans="1:13">
      <c r="A42" s="5"/>
      <c r="B42" s="5"/>
      <c r="C42" s="5"/>
      <c r="D42" s="5"/>
      <c r="E42" s="5"/>
      <c r="F42" s="5"/>
      <c r="G42" s="127">
        <f>-E18</f>
        <v>-341</v>
      </c>
      <c r="H42" s="127">
        <f t="shared" si="0"/>
        <v>2260</v>
      </c>
      <c r="I42" s="127">
        <f>-I18</f>
        <v>-709</v>
      </c>
      <c r="J42" s="127">
        <f t="shared" si="3"/>
        <v>13124</v>
      </c>
      <c r="K42" s="372"/>
      <c r="L42" s="281"/>
      <c r="M42" s="281"/>
    </row>
    <row r="43" spans="1:13">
      <c r="A43" s="5"/>
      <c r="B43" s="5"/>
      <c r="C43" s="5"/>
      <c r="D43" s="5"/>
      <c r="E43" s="5"/>
      <c r="F43" s="5"/>
      <c r="G43" s="372"/>
      <c r="H43" s="372"/>
      <c r="I43" s="372"/>
      <c r="J43" s="372"/>
      <c r="K43" s="372"/>
      <c r="L43" s="281"/>
      <c r="M43" s="281"/>
    </row>
    <row r="44" spans="1:13">
      <c r="A44" s="5"/>
      <c r="B44" s="5"/>
      <c r="C44" s="5"/>
      <c r="D44" s="5"/>
      <c r="E44" s="5"/>
      <c r="F44" s="5"/>
      <c r="G44" s="281"/>
      <c r="H44" s="281"/>
      <c r="I44" s="281"/>
      <c r="J44" s="281"/>
      <c r="K44" s="281"/>
      <c r="L44" s="281"/>
      <c r="M44" s="281"/>
    </row>
    <row r="45" spans="1:13">
      <c r="A45" s="5"/>
      <c r="B45" s="5"/>
      <c r="C45" s="5"/>
      <c r="D45" s="5"/>
      <c r="E45" s="5"/>
      <c r="F45" s="5"/>
      <c r="G45" s="281"/>
      <c r="H45" s="281"/>
      <c r="I45" s="281"/>
      <c r="J45" s="281"/>
      <c r="K45" s="281"/>
      <c r="L45" s="281"/>
      <c r="M45" s="281"/>
    </row>
    <row r="46" spans="1:13">
      <c r="A46" s="5"/>
      <c r="B46" s="5"/>
      <c r="C46" s="5"/>
      <c r="D46" s="5"/>
      <c r="E46" s="5"/>
      <c r="F46" s="5"/>
      <c r="G46" s="281"/>
      <c r="H46" s="281"/>
      <c r="I46" s="281"/>
      <c r="J46" s="281"/>
      <c r="K46" s="281"/>
      <c r="L46" s="281"/>
      <c r="M46" s="281"/>
    </row>
    <row r="47" spans="1:13">
      <c r="A47" s="5"/>
      <c r="B47" s="5"/>
      <c r="C47" s="5"/>
      <c r="D47" s="5"/>
      <c r="E47" s="5"/>
      <c r="F47" s="5"/>
      <c r="G47" s="281"/>
      <c r="H47" s="281"/>
      <c r="I47" s="281"/>
      <c r="J47" s="281"/>
      <c r="K47" s="281"/>
      <c r="L47" s="281"/>
      <c r="M47" s="281"/>
    </row>
    <row r="48" spans="1:13">
      <c r="A48" s="5"/>
      <c r="B48" s="5"/>
      <c r="C48" s="5"/>
      <c r="D48" s="5"/>
      <c r="E48" s="5"/>
      <c r="F48" s="5"/>
      <c r="G48" s="281"/>
      <c r="H48" s="281"/>
      <c r="I48" s="281"/>
      <c r="J48" s="281"/>
      <c r="K48" s="281"/>
      <c r="L48" s="281"/>
      <c r="M48" s="281"/>
    </row>
    <row r="49" spans="1:13">
      <c r="A49" s="37"/>
      <c r="G49" s="281"/>
      <c r="H49" s="281"/>
      <c r="I49" s="281"/>
      <c r="J49" s="281"/>
      <c r="K49" s="281"/>
      <c r="L49" s="281"/>
      <c r="M49" s="281"/>
    </row>
    <row r="50" spans="1:13">
      <c r="A50" s="37"/>
      <c r="B50" s="7"/>
      <c r="C50" s="7"/>
      <c r="D50" s="7"/>
      <c r="E50" s="7"/>
      <c r="G50" s="281"/>
      <c r="H50" s="281"/>
      <c r="I50" s="281"/>
      <c r="J50" s="281"/>
      <c r="K50" s="281"/>
      <c r="L50" s="281"/>
      <c r="M50" s="281"/>
    </row>
    <row r="51" spans="1:13">
      <c r="G51" s="281"/>
      <c r="H51" s="281"/>
      <c r="I51" s="281"/>
      <c r="J51" s="281"/>
      <c r="K51" s="281"/>
      <c r="L51" s="281"/>
      <c r="M51" s="281"/>
    </row>
    <row r="52" spans="1:13">
      <c r="G52" s="281"/>
      <c r="H52" s="281"/>
      <c r="I52" s="281"/>
      <c r="J52" s="281"/>
      <c r="K52" s="281"/>
      <c r="L52" s="281"/>
      <c r="M52" s="281"/>
    </row>
    <row r="53" spans="1:13" ht="78.75" customHeight="1">
      <c r="A53" s="73" t="s">
        <v>1174</v>
      </c>
      <c r="G53" s="281"/>
      <c r="H53" s="281"/>
      <c r="I53" s="281"/>
      <c r="J53" s="281"/>
      <c r="K53" s="281"/>
      <c r="L53" s="281"/>
      <c r="M53" s="281"/>
    </row>
    <row r="54" spans="1:13">
      <c r="A54" s="893" t="s">
        <v>386</v>
      </c>
    </row>
    <row r="55" spans="1:13" ht="26.25" customHeight="1">
      <c r="A55" s="1794" t="s">
        <v>393</v>
      </c>
      <c r="B55" s="1794"/>
      <c r="C55" s="1794"/>
      <c r="D55" s="1794"/>
      <c r="E55" s="1794"/>
      <c r="F55" s="1794"/>
      <c r="G55" s="1794"/>
      <c r="H55" s="1794"/>
      <c r="I55" s="1794"/>
      <c r="J55" s="1794"/>
      <c r="K55" s="1794"/>
    </row>
    <row r="56" spans="1:13">
      <c r="A56" s="14"/>
    </row>
    <row r="57" spans="1:13">
      <c r="A57" s="147" t="s">
        <v>898</v>
      </c>
    </row>
  </sheetData>
  <mergeCells count="8">
    <mergeCell ref="A24:K24"/>
    <mergeCell ref="A55:K55"/>
    <mergeCell ref="A1:K1"/>
    <mergeCell ref="A4:A6"/>
    <mergeCell ref="B4:B6"/>
    <mergeCell ref="D4:K4"/>
    <mergeCell ref="D5:G5"/>
    <mergeCell ref="H5:K5"/>
  </mergeCells>
  <phoneticPr fontId="124" type="noConversion"/>
  <hyperlinks>
    <hyperlink ref="L1" location="Indice!A1" display="volver al índice"/>
  </hyperlinks>
  <printOptions horizontalCentered="1"/>
  <pageMargins left="0.70866141732283472" right="0.70866141732283472" top="0.74803149606299213" bottom="0.74803149606299213" header="0.31496062992125984" footer="0.31496062992125984"/>
  <pageSetup paperSize="9" scale="64"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H48"/>
  <sheetViews>
    <sheetView showGridLines="0" topLeftCell="A7" workbookViewId="0">
      <selection activeCell="J12" sqref="J12"/>
    </sheetView>
  </sheetViews>
  <sheetFormatPr baseColWidth="10" defaultColWidth="11.44140625" defaultRowHeight="13.2"/>
  <cols>
    <col min="1" max="7" width="12" style="11" customWidth="1"/>
    <col min="8" max="8" width="8.109375" style="11" customWidth="1"/>
    <col min="9" max="16384" width="11.44140625" style="11"/>
  </cols>
  <sheetData>
    <row r="1" spans="1:8" ht="28.5" customHeight="1" thickBot="1">
      <c r="A1" s="1723" t="s">
        <v>400</v>
      </c>
      <c r="B1" s="1723"/>
      <c r="C1" s="1723"/>
      <c r="D1" s="1723"/>
      <c r="E1" s="1723"/>
      <c r="F1" s="1723"/>
      <c r="G1" s="1723"/>
      <c r="H1" s="1254" t="s">
        <v>1013</v>
      </c>
    </row>
    <row r="2" spans="1:8">
      <c r="A2" s="47" t="s">
        <v>260</v>
      </c>
      <c r="B2" s="938"/>
      <c r="C2" s="938"/>
      <c r="D2" s="938"/>
      <c r="E2" s="938"/>
      <c r="F2" s="938"/>
      <c r="G2" s="938"/>
    </row>
    <row r="3" spans="1:8">
      <c r="B3" s="47"/>
      <c r="C3" s="47"/>
      <c r="D3" s="332"/>
      <c r="E3" s="332"/>
      <c r="F3" s="332"/>
      <c r="G3" s="332"/>
    </row>
    <row r="4" spans="1:8" ht="105" customHeight="1">
      <c r="A4" s="1833" t="s">
        <v>273</v>
      </c>
      <c r="B4" s="1833"/>
      <c r="C4" s="1833"/>
      <c r="D4" s="1833"/>
      <c r="E4" s="1833"/>
      <c r="F4" s="1833"/>
      <c r="G4" s="1833"/>
    </row>
    <row r="5" spans="1:8" ht="13.5" customHeight="1">
      <c r="A5" s="15"/>
      <c r="B5" s="15"/>
      <c r="C5" s="15"/>
      <c r="D5" s="15"/>
      <c r="E5" s="15"/>
      <c r="F5" s="15"/>
      <c r="G5" s="15"/>
    </row>
    <row r="6" spans="1:8" ht="12.75" customHeight="1" thickBot="1">
      <c r="A6" s="1099"/>
      <c r="B6" s="1100"/>
      <c r="C6" s="1832" t="s">
        <v>502</v>
      </c>
      <c r="D6" s="1832"/>
      <c r="E6" s="1832"/>
      <c r="F6" s="1832"/>
      <c r="G6" s="1832"/>
    </row>
    <row r="7" spans="1:8" ht="30" customHeight="1" thickBot="1">
      <c r="A7" s="1092" t="s">
        <v>1175</v>
      </c>
      <c r="B7" s="338" t="s">
        <v>371</v>
      </c>
      <c r="C7" s="338" t="s">
        <v>1177</v>
      </c>
      <c r="D7" s="338" t="s">
        <v>395</v>
      </c>
      <c r="E7" s="338" t="s">
        <v>396</v>
      </c>
      <c r="F7" s="338" t="s">
        <v>397</v>
      </c>
      <c r="G7" s="1091" t="s">
        <v>375</v>
      </c>
    </row>
    <row r="8" spans="1:8" ht="18" customHeight="1">
      <c r="A8" s="1101">
        <v>1999</v>
      </c>
      <c r="B8" s="1302">
        <v>58520</v>
      </c>
      <c r="C8" s="1302">
        <v>42886</v>
      </c>
      <c r="D8" s="1302">
        <v>6947</v>
      </c>
      <c r="E8" s="1302">
        <v>4918</v>
      </c>
      <c r="F8" s="1302">
        <v>3746</v>
      </c>
      <c r="G8" s="1303">
        <v>23</v>
      </c>
    </row>
    <row r="9" spans="1:8" ht="18" customHeight="1">
      <c r="A9" s="1097">
        <v>2000</v>
      </c>
      <c r="B9" s="1304">
        <v>2174746</v>
      </c>
      <c r="C9" s="1304">
        <v>373381</v>
      </c>
      <c r="D9" s="1304">
        <v>7243</v>
      </c>
      <c r="E9" s="1304">
        <v>1714986</v>
      </c>
      <c r="F9" s="1304">
        <v>74805</v>
      </c>
      <c r="G9" s="1305">
        <v>4331</v>
      </c>
    </row>
    <row r="10" spans="1:8" ht="18" customHeight="1">
      <c r="A10" s="1097">
        <v>2001</v>
      </c>
      <c r="B10" s="1304">
        <v>2635323</v>
      </c>
      <c r="C10" s="1304">
        <v>423531</v>
      </c>
      <c r="D10" s="1304">
        <v>16530</v>
      </c>
      <c r="E10" s="1304">
        <v>2152143</v>
      </c>
      <c r="F10" s="1304">
        <v>36938</v>
      </c>
      <c r="G10" s="1305">
        <v>6181</v>
      </c>
    </row>
    <row r="11" spans="1:8" ht="18" customHeight="1">
      <c r="A11" s="1097">
        <v>2002</v>
      </c>
      <c r="B11" s="1304">
        <v>2109485</v>
      </c>
      <c r="C11" s="1304">
        <v>475191</v>
      </c>
      <c r="D11" s="1304">
        <v>28265</v>
      </c>
      <c r="E11" s="1304">
        <v>1574300</v>
      </c>
      <c r="F11" s="1304">
        <v>26140</v>
      </c>
      <c r="G11" s="1305">
        <v>5589</v>
      </c>
    </row>
    <row r="12" spans="1:8" ht="18" customHeight="1">
      <c r="A12" s="1097">
        <v>2003</v>
      </c>
      <c r="B12" s="1304">
        <v>1574925</v>
      </c>
      <c r="C12" s="1304">
        <v>493808</v>
      </c>
      <c r="D12" s="1304">
        <v>93773</v>
      </c>
      <c r="E12" s="1304">
        <v>958494</v>
      </c>
      <c r="F12" s="1304">
        <v>24732</v>
      </c>
      <c r="G12" s="1305">
        <v>4118</v>
      </c>
    </row>
    <row r="13" spans="1:8" ht="18" customHeight="1">
      <c r="A13" s="1098">
        <v>2004</v>
      </c>
      <c r="B13" s="1304">
        <v>1125262</v>
      </c>
      <c r="C13" s="1304">
        <v>628329</v>
      </c>
      <c r="D13" s="1304">
        <v>121628</v>
      </c>
      <c r="E13" s="1304">
        <v>345081</v>
      </c>
      <c r="F13" s="1304">
        <v>28218</v>
      </c>
      <c r="G13" s="1305">
        <v>2006</v>
      </c>
    </row>
    <row r="14" spans="1:8" ht="18" customHeight="1">
      <c r="A14" s="1098">
        <v>2005</v>
      </c>
      <c r="B14" s="1304">
        <v>1296863</v>
      </c>
      <c r="C14" s="1304">
        <v>830811</v>
      </c>
      <c r="D14" s="1304">
        <v>227832</v>
      </c>
      <c r="E14" s="1304">
        <v>209173</v>
      </c>
      <c r="F14" s="1304">
        <v>29047</v>
      </c>
      <c r="G14" s="1305">
        <v>0</v>
      </c>
    </row>
    <row r="15" spans="1:8" ht="18" customHeight="1">
      <c r="A15" s="1098">
        <v>2006</v>
      </c>
      <c r="B15" s="1304">
        <v>2435812</v>
      </c>
      <c r="C15" s="1304">
        <v>1644351</v>
      </c>
      <c r="D15" s="1304">
        <v>432023</v>
      </c>
      <c r="E15" s="1304">
        <v>331890</v>
      </c>
      <c r="F15" s="1304">
        <v>27548</v>
      </c>
      <c r="G15" s="1305">
        <v>0</v>
      </c>
    </row>
    <row r="16" spans="1:8" ht="18" customHeight="1">
      <c r="A16" s="1098">
        <v>2007</v>
      </c>
      <c r="B16" s="1304">
        <v>3342535</v>
      </c>
      <c r="C16" s="1304">
        <v>2378469</v>
      </c>
      <c r="D16" s="1304">
        <v>651691</v>
      </c>
      <c r="E16" s="1304">
        <v>291356</v>
      </c>
      <c r="F16" s="1304">
        <v>21019</v>
      </c>
      <c r="G16" s="1305">
        <v>0</v>
      </c>
    </row>
    <row r="17" spans="1:7" ht="18" customHeight="1">
      <c r="A17" s="1098">
        <v>2008</v>
      </c>
      <c r="B17" s="1304">
        <v>3883798</v>
      </c>
      <c r="C17" s="1304">
        <v>2848753</v>
      </c>
      <c r="D17" s="1304">
        <v>833814</v>
      </c>
      <c r="E17" s="1304">
        <v>186504</v>
      </c>
      <c r="F17" s="1304">
        <v>14727</v>
      </c>
      <c r="G17" s="1305">
        <v>0</v>
      </c>
    </row>
    <row r="18" spans="1:7" ht="18" customHeight="1">
      <c r="A18" s="1098">
        <v>2009</v>
      </c>
      <c r="B18" s="1304">
        <v>4278577</v>
      </c>
      <c r="C18" s="1304">
        <v>3248730</v>
      </c>
      <c r="D18" s="1304">
        <v>938048</v>
      </c>
      <c r="E18" s="1304">
        <v>86117</v>
      </c>
      <c r="F18" s="1304">
        <v>5682</v>
      </c>
      <c r="G18" s="1305">
        <v>0</v>
      </c>
    </row>
    <row r="19" spans="1:7" ht="18" customHeight="1">
      <c r="A19" s="1098">
        <v>2010</v>
      </c>
      <c r="B19" s="1304">
        <v>4560564</v>
      </c>
      <c r="C19" s="1304">
        <v>3810705</v>
      </c>
      <c r="D19" s="1304">
        <v>672558</v>
      </c>
      <c r="E19" s="1304">
        <v>77301</v>
      </c>
      <c r="F19" s="1304">
        <v>0</v>
      </c>
      <c r="G19" s="1305">
        <v>0</v>
      </c>
    </row>
    <row r="20" spans="1:7" ht="18" customHeight="1">
      <c r="A20" s="1098">
        <v>2011</v>
      </c>
      <c r="B20" s="1304">
        <v>4494579</v>
      </c>
      <c r="C20" s="1304">
        <v>3910335</v>
      </c>
      <c r="D20" s="1304">
        <v>491747</v>
      </c>
      <c r="E20" s="1304">
        <v>92497</v>
      </c>
      <c r="F20" s="1304">
        <v>0</v>
      </c>
      <c r="G20" s="1305">
        <v>0</v>
      </c>
    </row>
    <row r="21" spans="1:7" ht="18" customHeight="1">
      <c r="A21" s="1098">
        <v>2012</v>
      </c>
      <c r="B21" s="1304">
        <v>4484454</v>
      </c>
      <c r="C21" s="1304">
        <v>4091006</v>
      </c>
      <c r="D21" s="1304">
        <v>292517</v>
      </c>
      <c r="E21" s="1304">
        <v>100931</v>
      </c>
      <c r="F21" s="1304">
        <v>0</v>
      </c>
      <c r="G21" s="1305">
        <v>0</v>
      </c>
    </row>
    <row r="22" spans="1:7" ht="18" customHeight="1">
      <c r="A22" s="1098">
        <v>2013</v>
      </c>
      <c r="B22" s="1304">
        <v>4887793</v>
      </c>
      <c r="C22" s="1304">
        <v>4712305</v>
      </c>
      <c r="D22" s="1304">
        <v>119568</v>
      </c>
      <c r="E22" s="1304">
        <v>55920</v>
      </c>
      <c r="F22" s="1304">
        <v>0</v>
      </c>
      <c r="G22" s="1305">
        <v>0</v>
      </c>
    </row>
    <row r="23" spans="1:7" ht="18" customHeight="1">
      <c r="A23" s="1098">
        <v>2014</v>
      </c>
      <c r="B23" s="1304">
        <v>5149831</v>
      </c>
      <c r="C23" s="1304">
        <v>5049702</v>
      </c>
      <c r="D23" s="1304">
        <v>89056</v>
      </c>
      <c r="E23" s="1304">
        <v>11073</v>
      </c>
      <c r="F23" s="1304">
        <v>0</v>
      </c>
      <c r="G23" s="1305">
        <v>0</v>
      </c>
    </row>
    <row r="24" spans="1:7" ht="18" customHeight="1">
      <c r="A24" s="1098">
        <v>2015</v>
      </c>
      <c r="B24" s="1304">
        <v>5097810</v>
      </c>
      <c r="C24" s="1304">
        <v>4973934</v>
      </c>
      <c r="D24" s="1304">
        <v>123876</v>
      </c>
      <c r="E24" s="1304">
        <v>0</v>
      </c>
      <c r="F24" s="1304">
        <v>0</v>
      </c>
      <c r="G24" s="1305">
        <v>0</v>
      </c>
    </row>
    <row r="25" spans="1:7" ht="18" customHeight="1">
      <c r="A25" s="1098">
        <v>2016</v>
      </c>
      <c r="B25" s="1304">
        <v>5219032</v>
      </c>
      <c r="C25" s="1304">
        <v>5104318</v>
      </c>
      <c r="D25" s="1304">
        <v>114714</v>
      </c>
      <c r="E25" s="1304">
        <v>0</v>
      </c>
      <c r="F25" s="1304">
        <v>0</v>
      </c>
      <c r="G25" s="1305">
        <v>0</v>
      </c>
    </row>
    <row r="26" spans="1:7" ht="18" customHeight="1">
      <c r="A26" s="1098">
        <v>2017</v>
      </c>
      <c r="B26" s="1304">
        <v>5374326</v>
      </c>
      <c r="C26" s="1304">
        <v>5289544</v>
      </c>
      <c r="D26" s="1304">
        <v>84782</v>
      </c>
      <c r="E26" s="1304">
        <v>0</v>
      </c>
      <c r="F26" s="1304">
        <v>0</v>
      </c>
      <c r="G26" s="1305">
        <v>0</v>
      </c>
    </row>
    <row r="27" spans="1:7" ht="18" customHeight="1">
      <c r="A27" s="1098">
        <v>2018</v>
      </c>
      <c r="B27" s="1304">
        <v>5510107</v>
      </c>
      <c r="C27" s="1304">
        <v>5481327</v>
      </c>
      <c r="D27" s="1304">
        <v>28780</v>
      </c>
      <c r="E27" s="1304">
        <v>0</v>
      </c>
      <c r="F27" s="1304">
        <v>0</v>
      </c>
      <c r="G27" s="1305">
        <v>0</v>
      </c>
    </row>
    <row r="28" spans="1:7" ht="18" customHeight="1">
      <c r="A28" s="1098" t="s">
        <v>398</v>
      </c>
      <c r="B28" s="1304">
        <v>4104390</v>
      </c>
      <c r="C28" s="1304">
        <v>4104390</v>
      </c>
      <c r="D28" s="1304">
        <v>0</v>
      </c>
      <c r="E28" s="1304">
        <v>0</v>
      </c>
      <c r="F28" s="1304">
        <v>0</v>
      </c>
      <c r="G28" s="1305">
        <v>0</v>
      </c>
    </row>
    <row r="29" spans="1:7" ht="18" customHeight="1">
      <c r="C29" s="1"/>
      <c r="D29" s="1"/>
    </row>
    <row r="30" spans="1:7" ht="18" customHeight="1">
      <c r="A30" s="160" t="s">
        <v>1174</v>
      </c>
      <c r="C30" s="1"/>
      <c r="D30" s="1"/>
    </row>
    <row r="31" spans="1:7">
      <c r="A31" s="888" t="s">
        <v>283</v>
      </c>
      <c r="C31" s="1"/>
      <c r="D31" s="1"/>
    </row>
    <row r="32" spans="1:7">
      <c r="A32" s="888" t="s">
        <v>284</v>
      </c>
      <c r="C32" s="1"/>
      <c r="D32" s="1"/>
    </row>
    <row r="33" spans="1:4">
      <c r="A33" s="888" t="s">
        <v>181</v>
      </c>
      <c r="B33" s="17"/>
      <c r="C33" s="1"/>
      <c r="D33" s="1"/>
    </row>
    <row r="34" spans="1:4" ht="18" customHeight="1">
      <c r="A34" s="17" t="s">
        <v>401</v>
      </c>
      <c r="C34" s="1"/>
      <c r="D34" s="1"/>
    </row>
    <row r="35" spans="1:4" ht="18" customHeight="1">
      <c r="C35" s="1"/>
      <c r="D35" s="1"/>
    </row>
    <row r="36" spans="1:4" ht="18" customHeight="1">
      <c r="C36" s="1"/>
      <c r="D36" s="1"/>
    </row>
    <row r="37" spans="1:4" ht="18" customHeight="1">
      <c r="C37" s="1"/>
      <c r="D37" s="1"/>
    </row>
    <row r="38" spans="1:4" ht="18" customHeight="1">
      <c r="C38" s="1"/>
      <c r="D38" s="1"/>
    </row>
    <row r="39" spans="1:4" ht="18" customHeight="1">
      <c r="C39" s="1"/>
      <c r="D39" s="1"/>
    </row>
    <row r="40" spans="1:4" ht="18" customHeight="1">
      <c r="C40" s="1"/>
      <c r="D40" s="1"/>
    </row>
    <row r="41" spans="1:4" ht="12.75" customHeight="1">
      <c r="C41" s="1"/>
      <c r="D41" s="1"/>
    </row>
    <row r="42" spans="1:4" ht="18.75" customHeight="1">
      <c r="C42" s="1"/>
      <c r="D42" s="1"/>
    </row>
    <row r="43" spans="1:4" ht="14.25" customHeight="1">
      <c r="C43" s="1"/>
      <c r="D43" s="1"/>
    </row>
    <row r="44" spans="1:4" ht="17.25" customHeight="1">
      <c r="C44" s="1"/>
      <c r="D44" s="1"/>
    </row>
    <row r="45" spans="1:4">
      <c r="C45" s="1"/>
      <c r="D45" s="1"/>
    </row>
    <row r="46" spans="1:4">
      <c r="C46" s="1"/>
      <c r="D46" s="1"/>
    </row>
    <row r="47" spans="1:4">
      <c r="C47" s="1"/>
      <c r="D47" s="1"/>
    </row>
    <row r="48" spans="1:4">
      <c r="C48" s="1"/>
      <c r="D48" s="1"/>
    </row>
  </sheetData>
  <mergeCells count="3">
    <mergeCell ref="A1:G1"/>
    <mergeCell ref="C6:G6"/>
    <mergeCell ref="A4:G4"/>
  </mergeCells>
  <phoneticPr fontId="124" type="noConversion"/>
  <hyperlinks>
    <hyperlink ref="H1" location="Indice!A1" display="volver al índice"/>
  </hyperlinks>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R57"/>
  <sheetViews>
    <sheetView showGridLines="0" workbookViewId="0">
      <selection activeCell="M17" sqref="M17"/>
    </sheetView>
  </sheetViews>
  <sheetFormatPr baseColWidth="10" defaultRowHeight="13.2"/>
  <cols>
    <col min="1" max="2" width="15.6640625" style="3" customWidth="1"/>
    <col min="3" max="3" width="3.109375" style="3" customWidth="1"/>
    <col min="4" max="6" width="12.88671875" style="3" customWidth="1"/>
    <col min="7" max="11" width="12.88671875" customWidth="1"/>
  </cols>
  <sheetData>
    <row r="1" spans="1:18" ht="20.25" customHeight="1" thickBot="1">
      <c r="A1" s="1723" t="s">
        <v>182</v>
      </c>
      <c r="B1" s="1723"/>
      <c r="C1" s="1723"/>
      <c r="D1" s="1723"/>
      <c r="E1" s="1723"/>
      <c r="F1" s="1723"/>
      <c r="G1" s="1723"/>
      <c r="H1" s="1723"/>
      <c r="I1" s="1723"/>
      <c r="J1" s="1723"/>
      <c r="K1" s="1723"/>
      <c r="L1" s="1254" t="s">
        <v>1013</v>
      </c>
    </row>
    <row r="2" spans="1:18" ht="20.25" customHeight="1">
      <c r="A2" s="870"/>
      <c r="B2" s="870"/>
      <c r="C2" s="870"/>
      <c r="D2" s="870"/>
      <c r="E2" s="870"/>
      <c r="F2" s="870"/>
      <c r="G2" s="870"/>
      <c r="H2" s="870"/>
      <c r="I2" s="870"/>
      <c r="J2" s="870"/>
      <c r="K2" s="870"/>
    </row>
    <row r="3" spans="1:18" ht="20.25" customHeight="1">
      <c r="A3" s="870"/>
      <c r="B3" s="870"/>
      <c r="C3" s="870"/>
      <c r="D3" s="870"/>
      <c r="E3" s="870"/>
      <c r="F3" s="870"/>
      <c r="G3" s="870"/>
      <c r="H3" s="870"/>
      <c r="I3" s="870"/>
      <c r="J3" s="870"/>
      <c r="K3" s="870"/>
    </row>
    <row r="4" spans="1:18" ht="20.25" customHeight="1" thickBot="1">
      <c r="A4" s="1716" t="s">
        <v>771</v>
      </c>
      <c r="B4" s="1724" t="s">
        <v>384</v>
      </c>
      <c r="C4" s="892"/>
      <c r="D4" s="1736" t="s">
        <v>380</v>
      </c>
      <c r="E4" s="1737"/>
      <c r="F4" s="1737"/>
      <c r="G4" s="1737"/>
      <c r="H4" s="1737"/>
      <c r="I4" s="1737"/>
      <c r="J4" s="1737"/>
      <c r="K4" s="1737"/>
    </row>
    <row r="5" spans="1:18" s="9" customFormat="1" ht="19.5" customHeight="1" thickBot="1">
      <c r="A5" s="1716"/>
      <c r="B5" s="1724"/>
      <c r="C5" s="891"/>
      <c r="D5" s="1743" t="s">
        <v>381</v>
      </c>
      <c r="E5" s="1744"/>
      <c r="F5" s="1744"/>
      <c r="G5" s="1745"/>
      <c r="H5" s="1746" t="s">
        <v>385</v>
      </c>
      <c r="I5" s="1747"/>
      <c r="J5" s="1747"/>
      <c r="K5" s="1747"/>
    </row>
    <row r="6" spans="1:18" ht="44.25" customHeight="1" thickBot="1">
      <c r="A6" s="1717"/>
      <c r="B6" s="1725"/>
      <c r="C6" s="868"/>
      <c r="D6" s="869" t="s">
        <v>382</v>
      </c>
      <c r="E6" s="869" t="s">
        <v>1159</v>
      </c>
      <c r="F6" s="869" t="s">
        <v>1160</v>
      </c>
      <c r="G6" s="890" t="s">
        <v>1161</v>
      </c>
      <c r="H6" s="869" t="s">
        <v>383</v>
      </c>
      <c r="I6" s="869" t="s">
        <v>1159</v>
      </c>
      <c r="J6" s="869" t="s">
        <v>1160</v>
      </c>
      <c r="K6" s="867" t="s">
        <v>1161</v>
      </c>
    </row>
    <row r="7" spans="1:18" ht="18" customHeight="1">
      <c r="A7" s="939" t="s">
        <v>1156</v>
      </c>
      <c r="B7" s="1306">
        <v>500792</v>
      </c>
      <c r="C7" s="1307"/>
      <c r="D7" s="1306">
        <v>426521</v>
      </c>
      <c r="E7" s="1306">
        <v>315332</v>
      </c>
      <c r="F7" s="1306">
        <v>111013</v>
      </c>
      <c r="G7" s="1308">
        <v>176</v>
      </c>
      <c r="H7" s="1306">
        <v>74271</v>
      </c>
      <c r="I7" s="1306">
        <v>50368</v>
      </c>
      <c r="J7" s="1306">
        <v>23900</v>
      </c>
      <c r="K7" s="1309">
        <v>3</v>
      </c>
    </row>
    <row r="8" spans="1:18" ht="33" customHeight="1">
      <c r="A8" s="371" t="s">
        <v>1162</v>
      </c>
      <c r="B8" s="1292">
        <v>207</v>
      </c>
      <c r="C8" s="1293"/>
      <c r="D8" s="1292">
        <v>207</v>
      </c>
      <c r="E8" s="1292">
        <v>142</v>
      </c>
      <c r="F8" s="1292">
        <v>65</v>
      </c>
      <c r="G8" s="1297">
        <v>0</v>
      </c>
      <c r="H8" s="1292">
        <v>0</v>
      </c>
      <c r="I8" s="1292">
        <v>0</v>
      </c>
      <c r="J8" s="1292">
        <v>0</v>
      </c>
      <c r="K8" s="1290">
        <v>0</v>
      </c>
      <c r="L8" s="800"/>
      <c r="M8" s="800"/>
      <c r="N8" s="800"/>
      <c r="O8" s="800"/>
      <c r="P8" s="800"/>
      <c r="Q8" s="800"/>
      <c r="R8" s="800"/>
    </row>
    <row r="9" spans="1:18" ht="18" customHeight="1">
      <c r="A9" s="371" t="s">
        <v>1163</v>
      </c>
      <c r="B9" s="1292">
        <v>3522</v>
      </c>
      <c r="C9" s="1293"/>
      <c r="D9" s="1292">
        <v>3522</v>
      </c>
      <c r="E9" s="1292">
        <v>2600</v>
      </c>
      <c r="F9" s="1292">
        <v>922</v>
      </c>
      <c r="G9" s="1297">
        <v>0</v>
      </c>
      <c r="H9" s="1292">
        <v>0</v>
      </c>
      <c r="I9" s="1292">
        <v>0</v>
      </c>
      <c r="J9" s="1292">
        <v>0</v>
      </c>
      <c r="K9" s="1290">
        <v>0</v>
      </c>
      <c r="L9" s="800"/>
      <c r="M9" s="800"/>
      <c r="N9" s="800"/>
      <c r="O9" s="800"/>
      <c r="P9" s="800"/>
      <c r="Q9" s="800"/>
      <c r="R9" s="800"/>
    </row>
    <row r="10" spans="1:18" ht="18" customHeight="1">
      <c r="A10" s="371" t="s">
        <v>1164</v>
      </c>
      <c r="B10" s="1292">
        <v>13306</v>
      </c>
      <c r="C10" s="1293"/>
      <c r="D10" s="1292">
        <v>13306</v>
      </c>
      <c r="E10" s="1292">
        <v>9661</v>
      </c>
      <c r="F10" s="1292">
        <v>3645</v>
      </c>
      <c r="G10" s="1297">
        <v>0</v>
      </c>
      <c r="H10" s="1292">
        <v>0</v>
      </c>
      <c r="I10" s="1292">
        <v>0</v>
      </c>
      <c r="J10" s="1292">
        <v>0</v>
      </c>
      <c r="K10" s="1290">
        <v>0</v>
      </c>
      <c r="L10" s="800"/>
      <c r="M10" s="800"/>
      <c r="N10" s="800"/>
      <c r="O10" s="800"/>
      <c r="P10" s="800"/>
      <c r="Q10" s="800"/>
      <c r="R10" s="800"/>
    </row>
    <row r="11" spans="1:18" ht="18" customHeight="1">
      <c r="A11" s="371" t="s">
        <v>1165</v>
      </c>
      <c r="B11" s="1292">
        <v>30958</v>
      </c>
      <c r="C11" s="1293"/>
      <c r="D11" s="1292">
        <v>30954</v>
      </c>
      <c r="E11" s="1292">
        <v>22421</v>
      </c>
      <c r="F11" s="1292">
        <v>8533</v>
      </c>
      <c r="G11" s="1297">
        <v>0</v>
      </c>
      <c r="H11" s="1292">
        <v>4</v>
      </c>
      <c r="I11" s="1292">
        <v>3</v>
      </c>
      <c r="J11" s="1292">
        <v>1</v>
      </c>
      <c r="K11" s="1290">
        <v>0</v>
      </c>
      <c r="L11" s="800"/>
      <c r="M11" s="800"/>
      <c r="N11" s="800"/>
      <c r="O11" s="800"/>
      <c r="P11" s="800"/>
      <c r="Q11" s="800"/>
      <c r="R11" s="800"/>
    </row>
    <row r="12" spans="1:18" ht="18" customHeight="1">
      <c r="A12" s="371" t="s">
        <v>1166</v>
      </c>
      <c r="B12" s="1292">
        <v>49937</v>
      </c>
      <c r="C12" s="1293"/>
      <c r="D12" s="1292">
        <v>49923</v>
      </c>
      <c r="E12" s="1292">
        <v>36280</v>
      </c>
      <c r="F12" s="1292">
        <v>13643</v>
      </c>
      <c r="G12" s="1297">
        <v>0</v>
      </c>
      <c r="H12" s="1292">
        <v>14</v>
      </c>
      <c r="I12" s="1292">
        <v>11</v>
      </c>
      <c r="J12" s="1292">
        <v>3</v>
      </c>
      <c r="K12" s="1290">
        <v>0</v>
      </c>
      <c r="L12" s="800"/>
      <c r="M12" s="800"/>
      <c r="N12" s="800"/>
      <c r="O12" s="800"/>
      <c r="P12" s="800"/>
      <c r="Q12" s="800"/>
      <c r="R12" s="800"/>
    </row>
    <row r="13" spans="1:18" ht="18" customHeight="1">
      <c r="A13" s="371" t="s">
        <v>1167</v>
      </c>
      <c r="B13" s="1292">
        <v>67459</v>
      </c>
      <c r="C13" s="1293"/>
      <c r="D13" s="1292">
        <v>67424</v>
      </c>
      <c r="E13" s="1292">
        <v>49126</v>
      </c>
      <c r="F13" s="1292">
        <v>18285</v>
      </c>
      <c r="G13" s="1297">
        <v>13</v>
      </c>
      <c r="H13" s="1292">
        <v>35</v>
      </c>
      <c r="I13" s="1292">
        <v>26</v>
      </c>
      <c r="J13" s="1292">
        <v>9</v>
      </c>
      <c r="K13" s="1290">
        <v>0</v>
      </c>
      <c r="L13" s="800"/>
      <c r="M13" s="800"/>
      <c r="N13" s="800"/>
      <c r="O13" s="800"/>
      <c r="P13" s="800"/>
      <c r="Q13" s="800"/>
      <c r="R13" s="800"/>
    </row>
    <row r="14" spans="1:18" ht="18" customHeight="1">
      <c r="A14" s="371" t="s">
        <v>1168</v>
      </c>
      <c r="B14" s="1292">
        <v>68932</v>
      </c>
      <c r="C14" s="1293"/>
      <c r="D14" s="1292">
        <v>68881</v>
      </c>
      <c r="E14" s="1292">
        <v>49875</v>
      </c>
      <c r="F14" s="1292">
        <v>18972</v>
      </c>
      <c r="G14" s="1297">
        <v>34</v>
      </c>
      <c r="H14" s="1292">
        <v>51</v>
      </c>
      <c r="I14" s="1292">
        <v>40</v>
      </c>
      <c r="J14" s="1292">
        <v>11</v>
      </c>
      <c r="K14" s="1290">
        <v>0</v>
      </c>
      <c r="L14" s="800"/>
      <c r="M14" s="800"/>
      <c r="N14" s="800"/>
      <c r="O14" s="800"/>
      <c r="P14" s="800"/>
      <c r="Q14" s="800"/>
      <c r="R14" s="800"/>
    </row>
    <row r="15" spans="1:18" ht="18" customHeight="1">
      <c r="A15" s="371" t="s">
        <v>1169</v>
      </c>
      <c r="B15" s="1292">
        <v>63635</v>
      </c>
      <c r="C15" s="1293"/>
      <c r="D15" s="1292">
        <v>63509</v>
      </c>
      <c r="E15" s="1292">
        <v>45321</v>
      </c>
      <c r="F15" s="1292">
        <v>18151</v>
      </c>
      <c r="G15" s="1297">
        <v>37</v>
      </c>
      <c r="H15" s="1292">
        <v>126</v>
      </c>
      <c r="I15" s="1292">
        <v>99</v>
      </c>
      <c r="J15" s="1292">
        <v>27</v>
      </c>
      <c r="K15" s="1290">
        <v>0</v>
      </c>
      <c r="L15" s="800"/>
      <c r="M15" s="800"/>
      <c r="N15" s="800"/>
      <c r="O15" s="800"/>
      <c r="P15" s="800"/>
      <c r="Q15" s="800"/>
      <c r="R15" s="800"/>
    </row>
    <row r="16" spans="1:18" ht="18" customHeight="1">
      <c r="A16" s="371" t="s">
        <v>1170</v>
      </c>
      <c r="B16" s="1292">
        <v>65469</v>
      </c>
      <c r="C16" s="1289"/>
      <c r="D16" s="1292">
        <v>64951</v>
      </c>
      <c r="E16" s="1292">
        <v>45304</v>
      </c>
      <c r="F16" s="1292">
        <v>19607</v>
      </c>
      <c r="G16" s="1297">
        <v>40</v>
      </c>
      <c r="H16" s="1292">
        <v>518</v>
      </c>
      <c r="I16" s="1292">
        <v>428</v>
      </c>
      <c r="J16" s="1292">
        <v>90</v>
      </c>
      <c r="K16" s="1290">
        <v>0</v>
      </c>
      <c r="L16" s="800"/>
      <c r="M16" s="800"/>
      <c r="N16" s="800"/>
      <c r="O16" s="800"/>
      <c r="P16" s="800"/>
      <c r="Q16" s="800"/>
      <c r="R16" s="800"/>
    </row>
    <row r="17" spans="1:18" ht="18" customHeight="1">
      <c r="A17" s="371" t="s">
        <v>1171</v>
      </c>
      <c r="B17" s="1292">
        <v>56225</v>
      </c>
      <c r="C17" s="1293"/>
      <c r="D17" s="1292">
        <v>48251</v>
      </c>
      <c r="E17" s="1292">
        <v>42072</v>
      </c>
      <c r="F17" s="1292">
        <v>6154</v>
      </c>
      <c r="G17" s="1297">
        <v>25</v>
      </c>
      <c r="H17" s="1292">
        <v>7974</v>
      </c>
      <c r="I17" s="1292">
        <v>1089</v>
      </c>
      <c r="J17" s="1292">
        <v>6885</v>
      </c>
      <c r="K17" s="1290">
        <v>0</v>
      </c>
      <c r="L17" s="800"/>
      <c r="M17" s="800"/>
      <c r="N17" s="800"/>
      <c r="O17" s="800"/>
      <c r="P17" s="800"/>
      <c r="Q17" s="800"/>
      <c r="R17" s="800"/>
    </row>
    <row r="18" spans="1:18" ht="18" customHeight="1">
      <c r="A18" s="371" t="s">
        <v>1172</v>
      </c>
      <c r="B18" s="1292">
        <v>80790</v>
      </c>
      <c r="C18" s="1293"/>
      <c r="D18" s="1292">
        <v>15242</v>
      </c>
      <c r="E18" s="1292">
        <v>12429</v>
      </c>
      <c r="F18" s="1292">
        <v>2808</v>
      </c>
      <c r="G18" s="1297">
        <v>5</v>
      </c>
      <c r="H18" s="1292">
        <v>65548</v>
      </c>
      <c r="I18" s="1292">
        <v>48672</v>
      </c>
      <c r="J18" s="1292">
        <v>16874</v>
      </c>
      <c r="K18" s="1290">
        <v>2</v>
      </c>
      <c r="L18" s="800"/>
      <c r="M18" s="800"/>
      <c r="N18" s="800"/>
      <c r="O18" s="800"/>
      <c r="P18" s="800"/>
      <c r="Q18" s="800"/>
      <c r="R18" s="800"/>
    </row>
    <row r="19" spans="1:18" ht="18" customHeight="1">
      <c r="A19" s="371" t="s">
        <v>1173</v>
      </c>
      <c r="B19" s="1292">
        <v>352</v>
      </c>
      <c r="C19" s="1293"/>
      <c r="D19" s="1292">
        <v>351</v>
      </c>
      <c r="E19" s="1292">
        <v>101</v>
      </c>
      <c r="F19" s="1292">
        <v>228</v>
      </c>
      <c r="G19" s="1297">
        <v>22</v>
      </c>
      <c r="H19" s="1292">
        <v>1</v>
      </c>
      <c r="I19" s="1292">
        <v>0</v>
      </c>
      <c r="J19" s="1292">
        <v>0</v>
      </c>
      <c r="K19" s="1290">
        <v>1</v>
      </c>
      <c r="L19" s="800"/>
      <c r="M19" s="800"/>
      <c r="N19" s="800"/>
      <c r="O19" s="800"/>
      <c r="P19" s="800"/>
      <c r="Q19" s="800"/>
      <c r="R19" s="800"/>
    </row>
    <row r="20" spans="1:18" ht="11.25" customHeight="1">
      <c r="A20" s="355"/>
      <c r="B20" s="889"/>
      <c r="C20" s="889"/>
      <c r="D20" s="889"/>
      <c r="E20" s="889"/>
      <c r="F20" s="889"/>
      <c r="G20" s="889"/>
      <c r="H20" s="889"/>
      <c r="I20" s="889"/>
      <c r="J20" s="889"/>
      <c r="K20" s="889"/>
      <c r="L20" s="800"/>
      <c r="M20" s="800"/>
      <c r="N20" s="800"/>
      <c r="O20" s="800"/>
      <c r="P20" s="800"/>
      <c r="Q20" s="800"/>
      <c r="R20" s="800"/>
    </row>
    <row r="21" spans="1:18" ht="13.5" customHeight="1">
      <c r="A21" s="73" t="s">
        <v>1174</v>
      </c>
      <c r="B21" s="889"/>
      <c r="C21" s="889"/>
      <c r="D21" s="889"/>
      <c r="E21" s="889"/>
      <c r="F21" s="889"/>
      <c r="G21" s="889"/>
      <c r="H21" s="889"/>
      <c r="I21" s="889"/>
      <c r="J21" s="889"/>
      <c r="K21" s="889"/>
      <c r="L21" s="800"/>
      <c r="M21" s="800"/>
      <c r="N21" s="800"/>
      <c r="O21" s="800"/>
      <c r="P21" s="800"/>
      <c r="Q21" s="800"/>
      <c r="R21" s="800"/>
    </row>
    <row r="22" spans="1:18" ht="15" customHeight="1">
      <c r="A22" s="893" t="s">
        <v>386</v>
      </c>
      <c r="B22" s="889"/>
      <c r="C22" s="889"/>
      <c r="D22" s="889"/>
      <c r="E22" s="889"/>
      <c r="F22" s="889"/>
      <c r="G22" s="889"/>
      <c r="H22" s="889"/>
      <c r="I22" s="889"/>
      <c r="J22" s="889"/>
      <c r="K22" s="889"/>
      <c r="L22" s="800"/>
      <c r="M22" s="800"/>
      <c r="N22" s="800"/>
      <c r="O22" s="800"/>
      <c r="P22" s="800"/>
      <c r="Q22" s="800"/>
      <c r="R22" s="800"/>
    </row>
    <row r="23" spans="1:18" ht="12.75" customHeight="1">
      <c r="A23" s="893" t="s">
        <v>387</v>
      </c>
      <c r="B23" s="889"/>
      <c r="C23" s="889"/>
      <c r="D23" s="889"/>
      <c r="E23" s="889"/>
      <c r="F23" s="889"/>
      <c r="G23" s="889"/>
      <c r="H23" s="889"/>
      <c r="I23" s="889"/>
      <c r="J23" s="889"/>
      <c r="K23" s="889"/>
      <c r="L23" s="800"/>
      <c r="M23" s="800"/>
      <c r="N23" s="800"/>
      <c r="O23" s="800"/>
      <c r="P23" s="800"/>
      <c r="Q23" s="800"/>
      <c r="R23" s="800"/>
    </row>
    <row r="24" spans="1:18" ht="26.25" customHeight="1">
      <c r="A24" s="1794" t="s">
        <v>388</v>
      </c>
      <c r="B24" s="1794"/>
      <c r="C24" s="1794"/>
      <c r="D24" s="1794"/>
      <c r="E24" s="1794"/>
      <c r="F24" s="1794"/>
      <c r="G24" s="1794"/>
      <c r="H24" s="1794"/>
      <c r="I24" s="1794"/>
      <c r="J24" s="1794"/>
      <c r="K24" s="1794"/>
      <c r="L24" s="800"/>
      <c r="M24" s="800"/>
      <c r="N24" s="800"/>
      <c r="O24" s="800"/>
      <c r="P24" s="800"/>
      <c r="Q24" s="800"/>
      <c r="R24" s="800"/>
    </row>
    <row r="25" spans="1:18" ht="21" customHeight="1">
      <c r="A25" s="37" t="s">
        <v>1190</v>
      </c>
      <c r="B25" s="40"/>
      <c r="C25" s="40"/>
      <c r="D25" s="40"/>
      <c r="E25" s="40"/>
      <c r="F25" s="40"/>
      <c r="G25" s="40"/>
      <c r="H25" s="40"/>
      <c r="I25" s="127"/>
      <c r="J25" s="127"/>
      <c r="L25" s="800"/>
      <c r="M25" s="800"/>
      <c r="N25" s="800"/>
      <c r="O25" s="800"/>
      <c r="P25" s="800"/>
      <c r="Q25" s="800"/>
      <c r="R25" s="800"/>
    </row>
    <row r="26" spans="1:18">
      <c r="G26" s="40"/>
      <c r="H26" s="40"/>
      <c r="I26" s="127"/>
      <c r="J26" s="127"/>
    </row>
    <row r="27" spans="1:18">
      <c r="G27" s="24"/>
      <c r="H27" s="40"/>
      <c r="I27" s="33"/>
      <c r="J27" s="33"/>
      <c r="K27" s="79"/>
    </row>
    <row r="28" spans="1:18" ht="16.2" thickBot="1">
      <c r="A28" s="334" t="s">
        <v>183</v>
      </c>
      <c r="B28" s="334"/>
      <c r="C28" s="334"/>
      <c r="D28" s="334"/>
      <c r="E28" s="334"/>
      <c r="F28" s="334"/>
      <c r="G28" s="523"/>
      <c r="H28" s="523"/>
      <c r="I28" s="523"/>
      <c r="J28" s="523"/>
      <c r="K28" s="821"/>
    </row>
    <row r="29" spans="1:18">
      <c r="A29" s="5"/>
      <c r="B29" s="5"/>
      <c r="C29" s="5"/>
      <c r="D29" s="5"/>
      <c r="E29" s="5"/>
      <c r="F29" s="5"/>
      <c r="G29" s="281"/>
      <c r="H29" s="281"/>
      <c r="I29" s="281"/>
      <c r="J29" s="281"/>
      <c r="K29" s="281"/>
    </row>
    <row r="30" spans="1:18">
      <c r="A30" s="5"/>
      <c r="B30" s="5"/>
      <c r="C30" s="5"/>
      <c r="D30" s="5"/>
      <c r="E30" s="5"/>
      <c r="F30" s="5"/>
      <c r="G30" s="372"/>
      <c r="H30" s="372"/>
      <c r="I30" s="372"/>
      <c r="J30" s="372"/>
      <c r="K30" s="372"/>
    </row>
    <row r="31" spans="1:18">
      <c r="A31" s="5"/>
      <c r="B31" s="5"/>
      <c r="C31" s="5"/>
      <c r="D31" s="5"/>
      <c r="E31" s="5"/>
      <c r="F31" s="5"/>
      <c r="G31" s="894" t="s">
        <v>389</v>
      </c>
      <c r="H31" s="894" t="s">
        <v>390</v>
      </c>
      <c r="I31" s="894" t="s">
        <v>391</v>
      </c>
      <c r="J31" s="894" t="s">
        <v>392</v>
      </c>
      <c r="K31" s="372"/>
    </row>
    <row r="32" spans="1:18">
      <c r="A32" s="5"/>
      <c r="B32" s="5"/>
      <c r="C32" s="5"/>
      <c r="D32" s="5"/>
      <c r="E32" s="5"/>
      <c r="F32" s="5"/>
      <c r="G32" s="127">
        <f>-E8</f>
        <v>-142</v>
      </c>
      <c r="H32" s="127">
        <f t="shared" ref="H32:H42" si="0">F8</f>
        <v>65</v>
      </c>
      <c r="I32" s="127">
        <f>-I8</f>
        <v>0</v>
      </c>
      <c r="J32" s="127">
        <f>J8</f>
        <v>0</v>
      </c>
      <c r="K32" s="372"/>
    </row>
    <row r="33" spans="1:11">
      <c r="A33" s="5"/>
      <c r="B33" s="5"/>
      <c r="C33" s="5"/>
      <c r="D33" s="5"/>
      <c r="E33" s="5"/>
      <c r="F33" s="5"/>
      <c r="G33" s="127">
        <f t="shared" ref="G33:G41" si="1">-E9</f>
        <v>-2600</v>
      </c>
      <c r="H33" s="127">
        <f t="shared" si="0"/>
        <v>922</v>
      </c>
      <c r="I33" s="127">
        <f t="shared" ref="I33:I41" si="2">-I9</f>
        <v>0</v>
      </c>
      <c r="J33" s="127">
        <f t="shared" ref="J33:J42" si="3">J9</f>
        <v>0</v>
      </c>
      <c r="K33" s="372"/>
    </row>
    <row r="34" spans="1:11">
      <c r="A34" s="5"/>
      <c r="B34" s="5"/>
      <c r="C34" s="5"/>
      <c r="D34" s="5"/>
      <c r="E34" s="5"/>
      <c r="F34" s="5"/>
      <c r="G34" s="127">
        <f t="shared" si="1"/>
        <v>-9661</v>
      </c>
      <c r="H34" s="127">
        <f t="shared" si="0"/>
        <v>3645</v>
      </c>
      <c r="I34" s="127">
        <f t="shared" si="2"/>
        <v>0</v>
      </c>
      <c r="J34" s="127">
        <f t="shared" si="3"/>
        <v>0</v>
      </c>
      <c r="K34" s="372"/>
    </row>
    <row r="35" spans="1:11">
      <c r="A35" s="5"/>
      <c r="B35" s="5"/>
      <c r="C35" s="5"/>
      <c r="D35" s="5"/>
      <c r="E35" s="5"/>
      <c r="F35" s="5"/>
      <c r="G35" s="127">
        <f t="shared" si="1"/>
        <v>-22421</v>
      </c>
      <c r="H35" s="127">
        <f t="shared" si="0"/>
        <v>8533</v>
      </c>
      <c r="I35" s="127">
        <f t="shared" si="2"/>
        <v>-3</v>
      </c>
      <c r="J35" s="127">
        <f t="shared" si="3"/>
        <v>1</v>
      </c>
      <c r="K35" s="372"/>
    </row>
    <row r="36" spans="1:11">
      <c r="A36" s="5"/>
      <c r="B36" s="5"/>
      <c r="C36" s="5"/>
      <c r="D36" s="5"/>
      <c r="E36" s="5"/>
      <c r="F36" s="5"/>
      <c r="G36" s="127">
        <f t="shared" si="1"/>
        <v>-36280</v>
      </c>
      <c r="H36" s="127">
        <f t="shared" si="0"/>
        <v>13643</v>
      </c>
      <c r="I36" s="127">
        <f t="shared" si="2"/>
        <v>-11</v>
      </c>
      <c r="J36" s="127">
        <f t="shared" si="3"/>
        <v>3</v>
      </c>
      <c r="K36" s="372"/>
    </row>
    <row r="37" spans="1:11">
      <c r="A37" s="5"/>
      <c r="B37" s="5"/>
      <c r="C37" s="5"/>
      <c r="D37" s="5"/>
      <c r="E37" s="5"/>
      <c r="F37" s="5"/>
      <c r="G37" s="127">
        <f t="shared" si="1"/>
        <v>-49126</v>
      </c>
      <c r="H37" s="127">
        <f t="shared" si="0"/>
        <v>18285</v>
      </c>
      <c r="I37" s="127">
        <f t="shared" si="2"/>
        <v>-26</v>
      </c>
      <c r="J37" s="127">
        <f t="shared" si="3"/>
        <v>9</v>
      </c>
      <c r="K37" s="372"/>
    </row>
    <row r="38" spans="1:11">
      <c r="A38" s="5"/>
      <c r="B38" s="5"/>
      <c r="C38" s="5"/>
      <c r="D38" s="5"/>
      <c r="E38" s="5"/>
      <c r="F38" s="5"/>
      <c r="G38" s="127">
        <f t="shared" si="1"/>
        <v>-49875</v>
      </c>
      <c r="H38" s="127">
        <f t="shared" si="0"/>
        <v>18972</v>
      </c>
      <c r="I38" s="127">
        <f t="shared" si="2"/>
        <v>-40</v>
      </c>
      <c r="J38" s="127">
        <f t="shared" si="3"/>
        <v>11</v>
      </c>
      <c r="K38" s="372"/>
    </row>
    <row r="39" spans="1:11">
      <c r="A39" s="5"/>
      <c r="B39" s="5"/>
      <c r="C39" s="5"/>
      <c r="D39" s="5"/>
      <c r="E39" s="5"/>
      <c r="F39" s="5"/>
      <c r="G39" s="127">
        <f t="shared" si="1"/>
        <v>-45321</v>
      </c>
      <c r="H39" s="127">
        <f t="shared" si="0"/>
        <v>18151</v>
      </c>
      <c r="I39" s="127">
        <f t="shared" si="2"/>
        <v>-99</v>
      </c>
      <c r="J39" s="127">
        <f t="shared" si="3"/>
        <v>27</v>
      </c>
      <c r="K39" s="372"/>
    </row>
    <row r="40" spans="1:11">
      <c r="A40" s="5"/>
      <c r="B40" s="5"/>
      <c r="C40" s="5"/>
      <c r="D40" s="5"/>
      <c r="E40" s="5"/>
      <c r="F40" s="5"/>
      <c r="G40" s="127">
        <f t="shared" si="1"/>
        <v>-45304</v>
      </c>
      <c r="H40" s="127">
        <f t="shared" si="0"/>
        <v>19607</v>
      </c>
      <c r="I40" s="127">
        <f t="shared" si="2"/>
        <v>-428</v>
      </c>
      <c r="J40" s="127">
        <f t="shared" si="3"/>
        <v>90</v>
      </c>
      <c r="K40" s="372"/>
    </row>
    <row r="41" spans="1:11">
      <c r="A41" s="5"/>
      <c r="B41" s="5"/>
      <c r="C41" s="5"/>
      <c r="D41" s="5"/>
      <c r="E41" s="5"/>
      <c r="F41" s="5"/>
      <c r="G41" s="127">
        <f t="shared" si="1"/>
        <v>-42072</v>
      </c>
      <c r="H41" s="127">
        <f t="shared" si="0"/>
        <v>6154</v>
      </c>
      <c r="I41" s="127">
        <f t="shared" si="2"/>
        <v>-1089</v>
      </c>
      <c r="J41" s="127">
        <f t="shared" si="3"/>
        <v>6885</v>
      </c>
      <c r="K41" s="372"/>
    </row>
    <row r="42" spans="1:11">
      <c r="A42" s="5"/>
      <c r="B42" s="5"/>
      <c r="C42" s="5"/>
      <c r="D42" s="5"/>
      <c r="E42" s="5"/>
      <c r="F42" s="5"/>
      <c r="G42" s="127">
        <f>-E18</f>
        <v>-12429</v>
      </c>
      <c r="H42" s="127">
        <f t="shared" si="0"/>
        <v>2808</v>
      </c>
      <c r="I42" s="127">
        <f>-I18</f>
        <v>-48672</v>
      </c>
      <c r="J42" s="127">
        <f t="shared" si="3"/>
        <v>16874</v>
      </c>
      <c r="K42" s="372"/>
    </row>
    <row r="43" spans="1:11">
      <c r="A43" s="5"/>
      <c r="B43" s="5"/>
      <c r="C43" s="5"/>
      <c r="D43" s="5"/>
      <c r="E43" s="5"/>
      <c r="F43" s="5"/>
      <c r="G43" s="372"/>
      <c r="H43" s="372"/>
      <c r="I43" s="372"/>
      <c r="J43" s="372"/>
      <c r="K43" s="372"/>
    </row>
    <row r="44" spans="1:11">
      <c r="A44" s="5"/>
      <c r="B44" s="5"/>
      <c r="C44" s="5"/>
      <c r="D44" s="5"/>
      <c r="E44" s="5"/>
      <c r="F44" s="5"/>
      <c r="G44" s="372"/>
      <c r="H44" s="372"/>
      <c r="I44" s="372"/>
      <c r="J44" s="372"/>
      <c r="K44" s="372"/>
    </row>
    <row r="45" spans="1:11">
      <c r="A45" s="5"/>
      <c r="B45" s="5"/>
      <c r="C45" s="5"/>
      <c r="D45" s="5"/>
      <c r="E45" s="5"/>
      <c r="F45" s="5"/>
      <c r="G45" s="281"/>
      <c r="H45" s="281"/>
      <c r="I45" s="281"/>
      <c r="J45" s="281"/>
      <c r="K45" s="281"/>
    </row>
    <row r="46" spans="1:11">
      <c r="A46" s="5"/>
      <c r="B46" s="5"/>
      <c r="C46" s="5"/>
      <c r="D46" s="5"/>
      <c r="E46" s="5"/>
      <c r="F46" s="5"/>
      <c r="G46" s="281"/>
      <c r="H46" s="281"/>
      <c r="I46" s="281"/>
      <c r="J46" s="281"/>
      <c r="K46" s="281"/>
    </row>
    <row r="47" spans="1:11">
      <c r="A47" s="5"/>
      <c r="B47" s="5"/>
      <c r="C47" s="5"/>
      <c r="D47" s="5"/>
      <c r="E47" s="5"/>
      <c r="F47" s="5"/>
      <c r="G47" s="281"/>
      <c r="H47" s="281"/>
      <c r="I47" s="281"/>
      <c r="J47" s="281"/>
      <c r="K47" s="281"/>
    </row>
    <row r="48" spans="1:11">
      <c r="A48" s="5"/>
      <c r="B48" s="5"/>
      <c r="C48" s="5"/>
      <c r="D48" s="5"/>
      <c r="E48" s="5"/>
      <c r="F48" s="5"/>
      <c r="G48" s="281"/>
      <c r="H48" s="281"/>
      <c r="I48" s="281"/>
      <c r="J48" s="281"/>
      <c r="K48" s="281"/>
    </row>
    <row r="49" spans="1:11">
      <c r="A49" s="37"/>
      <c r="G49" s="281"/>
      <c r="H49" s="281"/>
      <c r="I49" s="281"/>
      <c r="J49" s="281"/>
      <c r="K49" s="281"/>
    </row>
    <row r="50" spans="1:11">
      <c r="A50" s="37"/>
      <c r="B50" s="7"/>
      <c r="C50" s="7"/>
      <c r="D50" s="7"/>
      <c r="E50" s="7"/>
      <c r="G50" s="281"/>
      <c r="H50" s="281"/>
      <c r="I50" s="281"/>
      <c r="J50" s="281"/>
      <c r="K50" s="281"/>
    </row>
    <row r="51" spans="1:11">
      <c r="G51" s="281"/>
      <c r="H51" s="281"/>
      <c r="I51" s="281"/>
      <c r="J51" s="281"/>
      <c r="K51" s="281"/>
    </row>
    <row r="52" spans="1:11">
      <c r="G52" s="281"/>
      <c r="H52" s="281"/>
      <c r="I52" s="281"/>
      <c r="J52" s="281"/>
      <c r="K52" s="281"/>
    </row>
    <row r="53" spans="1:11" ht="78.75" customHeight="1">
      <c r="A53" s="73" t="s">
        <v>1174</v>
      </c>
      <c r="G53" s="281"/>
      <c r="H53" s="281"/>
      <c r="I53" s="281"/>
      <c r="J53" s="281"/>
      <c r="K53" s="281"/>
    </row>
    <row r="54" spans="1:11">
      <c r="A54" s="893" t="s">
        <v>386</v>
      </c>
    </row>
    <row r="55" spans="1:11" ht="21.75" customHeight="1">
      <c r="A55" s="1794" t="s">
        <v>393</v>
      </c>
      <c r="B55" s="1794"/>
      <c r="C55" s="1794"/>
      <c r="D55" s="1794"/>
      <c r="E55" s="1794"/>
      <c r="F55" s="1794"/>
      <c r="G55" s="1794"/>
      <c r="H55" s="1794"/>
      <c r="I55" s="1794"/>
      <c r="J55" s="1794"/>
      <c r="K55" s="1794"/>
    </row>
    <row r="56" spans="1:11">
      <c r="A56" s="14"/>
    </row>
    <row r="57" spans="1:11">
      <c r="A57" s="147" t="s">
        <v>898</v>
      </c>
    </row>
  </sheetData>
  <mergeCells count="8">
    <mergeCell ref="A24:K24"/>
    <mergeCell ref="A55:K55"/>
    <mergeCell ref="A1:K1"/>
    <mergeCell ref="A4:A6"/>
    <mergeCell ref="B4:B6"/>
    <mergeCell ref="D4:K4"/>
    <mergeCell ref="D5:G5"/>
    <mergeCell ref="H5:K5"/>
  </mergeCells>
  <phoneticPr fontId="124" type="noConversion"/>
  <hyperlinks>
    <hyperlink ref="L1" location="Indice!A1" display="volver al índice"/>
  </hyperlinks>
  <printOptions horizontalCentered="1"/>
  <pageMargins left="0.70866141732283472" right="0.70866141732283472" top="0.74803149606299213" bottom="0.74803149606299213" header="0.31496062992125984" footer="0.31496062992125984"/>
  <pageSetup paperSize="9" scale="64"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J86"/>
  <sheetViews>
    <sheetView showGridLines="0" zoomScale="85" zoomScaleNormal="85" zoomScalePageLayoutView="85" workbookViewId="0">
      <selection sqref="A1:J79"/>
    </sheetView>
  </sheetViews>
  <sheetFormatPr baseColWidth="10" defaultRowHeight="13.2"/>
  <cols>
    <col min="10" max="10" width="15.44140625" customWidth="1"/>
  </cols>
  <sheetData>
    <row r="1" spans="1:10" ht="19.5" customHeight="1">
      <c r="A1" s="291" t="s">
        <v>315</v>
      </c>
      <c r="B1" s="49"/>
    </row>
    <row r="2" spans="1:10" ht="10.5" customHeight="1">
      <c r="A2" s="1595" t="s">
        <v>1249</v>
      </c>
      <c r="B2" s="1595"/>
      <c r="C2" s="1595"/>
      <c r="D2" s="1595"/>
      <c r="E2" s="1595"/>
      <c r="F2" s="1595"/>
      <c r="G2" s="1595"/>
      <c r="H2" s="1595"/>
      <c r="I2" s="1595"/>
      <c r="J2" s="1595"/>
    </row>
    <row r="3" spans="1:10" ht="12.75" hidden="1" customHeight="1">
      <c r="A3" s="1595"/>
      <c r="B3" s="1595"/>
      <c r="C3" s="1595"/>
      <c r="D3" s="1595"/>
      <c r="E3" s="1595"/>
      <c r="F3" s="1595"/>
      <c r="G3" s="1595"/>
      <c r="H3" s="1595"/>
      <c r="I3" s="1595"/>
      <c r="J3" s="1595"/>
    </row>
    <row r="4" spans="1:10" ht="12.75" hidden="1" customHeight="1">
      <c r="A4" s="1595"/>
      <c r="B4" s="1595"/>
      <c r="C4" s="1595"/>
      <c r="D4" s="1595"/>
      <c r="E4" s="1595"/>
      <c r="F4" s="1595"/>
      <c r="G4" s="1595"/>
      <c r="H4" s="1595"/>
      <c r="I4" s="1595"/>
      <c r="J4" s="1595"/>
    </row>
    <row r="5" spans="1:10" ht="12.75" hidden="1" customHeight="1">
      <c r="A5" s="1595"/>
      <c r="B5" s="1595"/>
      <c r="C5" s="1595"/>
      <c r="D5" s="1595"/>
      <c r="E5" s="1595"/>
      <c r="F5" s="1595"/>
      <c r="G5" s="1595"/>
      <c r="H5" s="1595"/>
      <c r="I5" s="1595"/>
      <c r="J5" s="1595"/>
    </row>
    <row r="6" spans="1:10" ht="12.75" hidden="1" customHeight="1">
      <c r="A6" s="1595"/>
      <c r="B6" s="1595"/>
      <c r="C6" s="1595"/>
      <c r="D6" s="1595"/>
      <c r="E6" s="1595"/>
      <c r="F6" s="1595"/>
      <c r="G6" s="1595"/>
      <c r="H6" s="1595"/>
      <c r="I6" s="1595"/>
      <c r="J6" s="1595"/>
    </row>
    <row r="7" spans="1:10" ht="12.75" hidden="1" customHeight="1">
      <c r="A7" s="1595"/>
      <c r="B7" s="1595"/>
      <c r="C7" s="1595"/>
      <c r="D7" s="1595"/>
      <c r="E7" s="1595"/>
      <c r="F7" s="1595"/>
      <c r="G7" s="1595"/>
      <c r="H7" s="1595"/>
      <c r="I7" s="1595"/>
      <c r="J7" s="1595"/>
    </row>
    <row r="8" spans="1:10" ht="12.75" hidden="1" customHeight="1">
      <c r="A8" s="1595"/>
      <c r="B8" s="1595"/>
      <c r="C8" s="1595"/>
      <c r="D8" s="1595"/>
      <c r="E8" s="1595"/>
      <c r="F8" s="1595"/>
      <c r="G8" s="1595"/>
      <c r="H8" s="1595"/>
      <c r="I8" s="1595"/>
      <c r="J8" s="1595"/>
    </row>
    <row r="9" spans="1:10" ht="12.75" hidden="1" customHeight="1">
      <c r="A9" s="1595"/>
      <c r="B9" s="1595"/>
      <c r="C9" s="1595"/>
      <c r="D9" s="1595"/>
      <c r="E9" s="1595"/>
      <c r="F9" s="1595"/>
      <c r="G9" s="1595"/>
      <c r="H9" s="1595"/>
      <c r="I9" s="1595"/>
      <c r="J9" s="1595"/>
    </row>
    <row r="10" spans="1:10" ht="12.75" hidden="1" customHeight="1">
      <c r="A10" s="1595"/>
      <c r="B10" s="1595"/>
      <c r="C10" s="1595"/>
      <c r="D10" s="1595"/>
      <c r="E10" s="1595"/>
      <c r="F10" s="1595"/>
      <c r="G10" s="1595"/>
      <c r="H10" s="1595"/>
      <c r="I10" s="1595"/>
      <c r="J10" s="1595"/>
    </row>
    <row r="11" spans="1:10" ht="12.75" hidden="1" customHeight="1">
      <c r="A11" s="1595"/>
      <c r="B11" s="1595"/>
      <c r="C11" s="1595"/>
      <c r="D11" s="1595"/>
      <c r="E11" s="1595"/>
      <c r="F11" s="1595"/>
      <c r="G11" s="1595"/>
      <c r="H11" s="1595"/>
      <c r="I11" s="1595"/>
      <c r="J11" s="1595"/>
    </row>
    <row r="12" spans="1:10" ht="12.75" hidden="1" customHeight="1">
      <c r="A12" s="1595"/>
      <c r="B12" s="1595"/>
      <c r="C12" s="1595"/>
      <c r="D12" s="1595"/>
      <c r="E12" s="1595"/>
      <c r="F12" s="1595"/>
      <c r="G12" s="1595"/>
      <c r="H12" s="1595"/>
      <c r="I12" s="1595"/>
      <c r="J12" s="1595"/>
    </row>
    <row r="13" spans="1:10" ht="12.75" hidden="1" customHeight="1">
      <c r="A13" s="1595"/>
      <c r="B13" s="1595"/>
      <c r="C13" s="1595"/>
      <c r="D13" s="1595"/>
      <c r="E13" s="1595"/>
      <c r="F13" s="1595"/>
      <c r="G13" s="1595"/>
      <c r="H13" s="1595"/>
      <c r="I13" s="1595"/>
      <c r="J13" s="1595"/>
    </row>
    <row r="14" spans="1:10" ht="12.75" hidden="1" customHeight="1">
      <c r="A14" s="1595"/>
      <c r="B14" s="1595"/>
      <c r="C14" s="1595"/>
      <c r="D14" s="1595"/>
      <c r="E14" s="1595"/>
      <c r="F14" s="1595"/>
      <c r="G14" s="1595"/>
      <c r="H14" s="1595"/>
      <c r="I14" s="1595"/>
      <c r="J14" s="1595"/>
    </row>
    <row r="15" spans="1:10" ht="12.75" hidden="1" customHeight="1">
      <c r="A15" s="1595"/>
      <c r="B15" s="1595"/>
      <c r="C15" s="1595"/>
      <c r="D15" s="1595"/>
      <c r="E15" s="1595"/>
      <c r="F15" s="1595"/>
      <c r="G15" s="1595"/>
      <c r="H15" s="1595"/>
      <c r="I15" s="1595"/>
      <c r="J15" s="1595"/>
    </row>
    <row r="16" spans="1:10" ht="12.75" customHeight="1">
      <c r="A16" s="1595"/>
      <c r="B16" s="1595"/>
      <c r="C16" s="1595"/>
      <c r="D16" s="1595"/>
      <c r="E16" s="1595"/>
      <c r="F16" s="1595"/>
      <c r="G16" s="1595"/>
      <c r="H16" s="1595"/>
      <c r="I16" s="1595"/>
      <c r="J16" s="1595"/>
    </row>
    <row r="17" spans="1:10" ht="12.75" customHeight="1">
      <c r="A17" s="1595"/>
      <c r="B17" s="1595"/>
      <c r="C17" s="1595"/>
      <c r="D17" s="1595"/>
      <c r="E17" s="1595"/>
      <c r="F17" s="1595"/>
      <c r="G17" s="1595"/>
      <c r="H17" s="1595"/>
      <c r="I17" s="1595"/>
      <c r="J17" s="1595"/>
    </row>
    <row r="18" spans="1:10" ht="12.75" customHeight="1">
      <c r="A18" s="1595"/>
      <c r="B18" s="1595"/>
      <c r="C18" s="1595"/>
      <c r="D18" s="1595"/>
      <c r="E18" s="1595"/>
      <c r="F18" s="1595"/>
      <c r="G18" s="1595"/>
      <c r="H18" s="1595"/>
      <c r="I18" s="1595"/>
      <c r="J18" s="1595"/>
    </row>
    <row r="19" spans="1:10" ht="12.75" customHeight="1">
      <c r="A19" s="1595"/>
      <c r="B19" s="1595"/>
      <c r="C19" s="1595"/>
      <c r="D19" s="1595"/>
      <c r="E19" s="1595"/>
      <c r="F19" s="1595"/>
      <c r="G19" s="1595"/>
      <c r="H19" s="1595"/>
      <c r="I19" s="1595"/>
      <c r="J19" s="1595"/>
    </row>
    <row r="20" spans="1:10" ht="12.75" customHeight="1">
      <c r="A20" s="1595"/>
      <c r="B20" s="1595"/>
      <c r="C20" s="1595"/>
      <c r="D20" s="1595"/>
      <c r="E20" s="1595"/>
      <c r="F20" s="1595"/>
      <c r="G20" s="1595"/>
      <c r="H20" s="1595"/>
      <c r="I20" s="1595"/>
      <c r="J20" s="1595"/>
    </row>
    <row r="21" spans="1:10" ht="12.75" customHeight="1">
      <c r="A21" s="1595"/>
      <c r="B21" s="1595"/>
      <c r="C21" s="1595"/>
      <c r="D21" s="1595"/>
      <c r="E21" s="1595"/>
      <c r="F21" s="1595"/>
      <c r="G21" s="1595"/>
      <c r="H21" s="1595"/>
      <c r="I21" s="1595"/>
      <c r="J21" s="1595"/>
    </row>
    <row r="22" spans="1:10" ht="12.75" customHeight="1">
      <c r="A22" s="1595"/>
      <c r="B22" s="1595"/>
      <c r="C22" s="1595"/>
      <c r="D22" s="1595"/>
      <c r="E22" s="1595"/>
      <c r="F22" s="1595"/>
      <c r="G22" s="1595"/>
      <c r="H22" s="1595"/>
      <c r="I22" s="1595"/>
      <c r="J22" s="1595"/>
    </row>
    <row r="23" spans="1:10" ht="22.35" customHeight="1">
      <c r="A23" s="1595"/>
      <c r="B23" s="1595"/>
      <c r="C23" s="1595"/>
      <c r="D23" s="1595"/>
      <c r="E23" s="1595"/>
      <c r="F23" s="1595"/>
      <c r="G23" s="1595"/>
      <c r="H23" s="1595"/>
      <c r="I23" s="1595"/>
      <c r="J23" s="1595"/>
    </row>
    <row r="24" spans="1:10" ht="24.6" customHeight="1">
      <c r="A24" s="1595"/>
      <c r="B24" s="1595"/>
      <c r="C24" s="1595"/>
      <c r="D24" s="1595"/>
      <c r="E24" s="1595"/>
      <c r="F24" s="1595"/>
      <c r="G24" s="1595"/>
      <c r="H24" s="1595"/>
      <c r="I24" s="1595"/>
      <c r="J24" s="1595"/>
    </row>
    <row r="25" spans="1:10" ht="12.75" customHeight="1">
      <c r="A25" s="1595"/>
      <c r="B25" s="1595"/>
      <c r="C25" s="1595"/>
      <c r="D25" s="1595"/>
      <c r="E25" s="1595"/>
      <c r="F25" s="1595"/>
      <c r="G25" s="1595"/>
      <c r="H25" s="1595"/>
      <c r="I25" s="1595"/>
      <c r="J25" s="1595"/>
    </row>
    <row r="26" spans="1:10" ht="12.75" customHeight="1">
      <c r="A26" s="1595"/>
      <c r="B26" s="1595"/>
      <c r="C26" s="1595"/>
      <c r="D26" s="1595"/>
      <c r="E26" s="1595"/>
      <c r="F26" s="1595"/>
      <c r="G26" s="1595"/>
      <c r="H26" s="1595"/>
      <c r="I26" s="1595"/>
      <c r="J26" s="1595"/>
    </row>
    <row r="27" spans="1:10" ht="12.75" customHeight="1">
      <c r="A27" s="1595"/>
      <c r="B27" s="1595"/>
      <c r="C27" s="1595"/>
      <c r="D27" s="1595"/>
      <c r="E27" s="1595"/>
      <c r="F27" s="1595"/>
      <c r="G27" s="1595"/>
      <c r="H27" s="1595"/>
      <c r="I27" s="1595"/>
      <c r="J27" s="1595"/>
    </row>
    <row r="28" spans="1:10" ht="12.75" customHeight="1">
      <c r="A28" s="1595"/>
      <c r="B28" s="1595"/>
      <c r="C28" s="1595"/>
      <c r="D28" s="1595"/>
      <c r="E28" s="1595"/>
      <c r="F28" s="1595"/>
      <c r="G28" s="1595"/>
      <c r="H28" s="1595"/>
      <c r="I28" s="1595"/>
      <c r="J28" s="1595"/>
    </row>
    <row r="29" spans="1:10" ht="12.75" customHeight="1">
      <c r="A29" s="1595"/>
      <c r="B29" s="1595"/>
      <c r="C29" s="1595"/>
      <c r="D29" s="1595"/>
      <c r="E29" s="1595"/>
      <c r="F29" s="1595"/>
      <c r="G29" s="1595"/>
      <c r="H29" s="1595"/>
      <c r="I29" s="1595"/>
      <c r="J29" s="1595"/>
    </row>
    <row r="30" spans="1:10" ht="12.75" customHeight="1">
      <c r="A30" s="1595"/>
      <c r="B30" s="1595"/>
      <c r="C30" s="1595"/>
      <c r="D30" s="1595"/>
      <c r="E30" s="1595"/>
      <c r="F30" s="1595"/>
      <c r="G30" s="1595"/>
      <c r="H30" s="1595"/>
      <c r="I30" s="1595"/>
      <c r="J30" s="1595"/>
    </row>
    <row r="31" spans="1:10">
      <c r="A31" s="1595"/>
      <c r="B31" s="1595"/>
      <c r="C31" s="1595"/>
      <c r="D31" s="1595"/>
      <c r="E31" s="1595"/>
      <c r="F31" s="1595"/>
      <c r="G31" s="1595"/>
      <c r="H31" s="1595"/>
      <c r="I31" s="1595"/>
      <c r="J31" s="1595"/>
    </row>
    <row r="32" spans="1:10" ht="12.75" customHeight="1">
      <c r="A32" s="1595"/>
      <c r="B32" s="1595"/>
      <c r="C32" s="1595"/>
      <c r="D32" s="1595"/>
      <c r="E32" s="1595"/>
      <c r="F32" s="1595"/>
      <c r="G32" s="1595"/>
      <c r="H32" s="1595"/>
      <c r="I32" s="1595"/>
      <c r="J32" s="1595"/>
    </row>
    <row r="33" spans="1:10" ht="12.75" customHeight="1">
      <c r="A33" s="1595"/>
      <c r="B33" s="1595"/>
      <c r="C33" s="1595"/>
      <c r="D33" s="1595"/>
      <c r="E33" s="1595"/>
      <c r="F33" s="1595"/>
      <c r="G33" s="1595"/>
      <c r="H33" s="1595"/>
      <c r="I33" s="1595"/>
      <c r="J33" s="1595"/>
    </row>
    <row r="34" spans="1:10" ht="12.75" customHeight="1">
      <c r="A34" s="1595"/>
      <c r="B34" s="1595"/>
      <c r="C34" s="1595"/>
      <c r="D34" s="1595"/>
      <c r="E34" s="1595"/>
      <c r="F34" s="1595"/>
      <c r="G34" s="1595"/>
      <c r="H34" s="1595"/>
      <c r="I34" s="1595"/>
      <c r="J34" s="1595"/>
    </row>
    <row r="35" spans="1:10" ht="0.75" customHeight="1">
      <c r="A35" s="1595"/>
      <c r="B35" s="1595"/>
      <c r="C35" s="1595"/>
      <c r="D35" s="1595"/>
      <c r="E35" s="1595"/>
      <c r="F35" s="1595"/>
      <c r="G35" s="1595"/>
      <c r="H35" s="1595"/>
      <c r="I35" s="1595"/>
      <c r="J35" s="1595"/>
    </row>
    <row r="36" spans="1:10" ht="12.75" hidden="1" customHeight="1">
      <c r="A36" s="1595"/>
      <c r="B36" s="1595"/>
      <c r="C36" s="1595"/>
      <c r="D36" s="1595"/>
      <c r="E36" s="1595"/>
      <c r="F36" s="1595"/>
      <c r="G36" s="1595"/>
      <c r="H36" s="1595"/>
      <c r="I36" s="1595"/>
      <c r="J36" s="1595"/>
    </row>
    <row r="37" spans="1:10" ht="2.25" hidden="1" customHeight="1">
      <c r="A37" s="1595"/>
      <c r="B37" s="1595"/>
      <c r="C37" s="1595"/>
      <c r="D37" s="1595"/>
      <c r="E37" s="1595"/>
      <c r="F37" s="1595"/>
      <c r="G37" s="1595"/>
      <c r="H37" s="1595"/>
      <c r="I37" s="1595"/>
      <c r="J37" s="1595"/>
    </row>
    <row r="38" spans="1:10" ht="12.75" hidden="1" customHeight="1">
      <c r="A38" s="1595"/>
      <c r="B38" s="1595"/>
      <c r="C38" s="1595"/>
      <c r="D38" s="1595"/>
      <c r="E38" s="1595"/>
      <c r="F38" s="1595"/>
      <c r="G38" s="1595"/>
      <c r="H38" s="1595"/>
      <c r="I38" s="1595"/>
      <c r="J38" s="1595"/>
    </row>
    <row r="39" spans="1:10" ht="12.75" hidden="1" customHeight="1">
      <c r="A39" s="1595"/>
      <c r="B39" s="1595"/>
      <c r="C39" s="1595"/>
      <c r="D39" s="1595"/>
      <c r="E39" s="1595"/>
      <c r="F39" s="1595"/>
      <c r="G39" s="1595"/>
      <c r="H39" s="1595"/>
      <c r="I39" s="1595"/>
      <c r="J39" s="1595"/>
    </row>
    <row r="40" spans="1:10" ht="12.75" hidden="1" customHeight="1">
      <c r="A40" s="1595"/>
      <c r="B40" s="1595"/>
      <c r="C40" s="1595"/>
      <c r="D40" s="1595"/>
      <c r="E40" s="1595"/>
      <c r="F40" s="1595"/>
      <c r="G40" s="1595"/>
      <c r="H40" s="1595"/>
      <c r="I40" s="1595"/>
      <c r="J40" s="1595"/>
    </row>
    <row r="41" spans="1:10" ht="12.75" hidden="1" customHeight="1">
      <c r="A41" s="1595"/>
      <c r="B41" s="1595"/>
      <c r="C41" s="1595"/>
      <c r="D41" s="1595"/>
      <c r="E41" s="1595"/>
      <c r="F41" s="1595"/>
      <c r="G41" s="1595"/>
      <c r="H41" s="1595"/>
      <c r="I41" s="1595"/>
      <c r="J41" s="1595"/>
    </row>
    <row r="42" spans="1:10" ht="12.75" hidden="1" customHeight="1">
      <c r="A42" s="1595"/>
      <c r="B42" s="1595"/>
      <c r="C42" s="1595"/>
      <c r="D42" s="1595"/>
      <c r="E42" s="1595"/>
      <c r="F42" s="1595"/>
      <c r="G42" s="1595"/>
      <c r="H42" s="1595"/>
      <c r="I42" s="1595"/>
      <c r="J42" s="1595"/>
    </row>
    <row r="43" spans="1:10" ht="12.75" hidden="1" customHeight="1">
      <c r="A43" s="1595"/>
      <c r="B43" s="1595"/>
      <c r="C43" s="1595"/>
      <c r="D43" s="1595"/>
      <c r="E43" s="1595"/>
      <c r="F43" s="1595"/>
      <c r="G43" s="1595"/>
      <c r="H43" s="1595"/>
      <c r="I43" s="1595"/>
      <c r="J43" s="1595"/>
    </row>
    <row r="44" spans="1:10" ht="12.75" hidden="1" customHeight="1">
      <c r="A44" s="1595"/>
      <c r="B44" s="1595"/>
      <c r="C44" s="1595"/>
      <c r="D44" s="1595"/>
      <c r="E44" s="1595"/>
      <c r="F44" s="1595"/>
      <c r="G44" s="1595"/>
      <c r="H44" s="1595"/>
      <c r="I44" s="1595"/>
      <c r="J44" s="1595"/>
    </row>
    <row r="45" spans="1:10" ht="12.75" hidden="1" customHeight="1">
      <c r="A45" s="1595"/>
      <c r="B45" s="1595"/>
      <c r="C45" s="1595"/>
      <c r="D45" s="1595"/>
      <c r="E45" s="1595"/>
      <c r="F45" s="1595"/>
      <c r="G45" s="1595"/>
      <c r="H45" s="1595"/>
      <c r="I45" s="1595"/>
      <c r="J45" s="1595"/>
    </row>
    <row r="46" spans="1:10" ht="12.75" hidden="1" customHeight="1">
      <c r="A46" s="1595"/>
      <c r="B46" s="1595"/>
      <c r="C46" s="1595"/>
      <c r="D46" s="1595"/>
      <c r="E46" s="1595"/>
      <c r="F46" s="1595"/>
      <c r="G46" s="1595"/>
      <c r="H46" s="1595"/>
      <c r="I46" s="1595"/>
      <c r="J46" s="1595"/>
    </row>
    <row r="47" spans="1:10" ht="12.75" hidden="1" customHeight="1">
      <c r="A47" s="1595"/>
      <c r="B47" s="1595"/>
      <c r="C47" s="1595"/>
      <c r="D47" s="1595"/>
      <c r="E47" s="1595"/>
      <c r="F47" s="1595"/>
      <c r="G47" s="1595"/>
      <c r="H47" s="1595"/>
      <c r="I47" s="1595"/>
      <c r="J47" s="1595"/>
    </row>
    <row r="48" spans="1:10" ht="12.75" hidden="1" customHeight="1">
      <c r="A48" s="1595"/>
      <c r="B48" s="1595"/>
      <c r="C48" s="1595"/>
      <c r="D48" s="1595"/>
      <c r="E48" s="1595"/>
      <c r="F48" s="1595"/>
      <c r="G48" s="1595"/>
      <c r="H48" s="1595"/>
      <c r="I48" s="1595"/>
      <c r="J48" s="1595"/>
    </row>
    <row r="49" spans="1:10" ht="12.75" hidden="1" customHeight="1">
      <c r="A49" s="1595"/>
      <c r="B49" s="1595"/>
      <c r="C49" s="1595"/>
      <c r="D49" s="1595"/>
      <c r="E49" s="1595"/>
      <c r="F49" s="1595"/>
      <c r="G49" s="1595"/>
      <c r="H49" s="1595"/>
      <c r="I49" s="1595"/>
      <c r="J49" s="1595"/>
    </row>
    <row r="50" spans="1:10" ht="12.75" hidden="1" customHeight="1">
      <c r="A50" s="1595"/>
      <c r="B50" s="1595"/>
      <c r="C50" s="1595"/>
      <c r="D50" s="1595"/>
      <c r="E50" s="1595"/>
      <c r="F50" s="1595"/>
      <c r="G50" s="1595"/>
      <c r="H50" s="1595"/>
      <c r="I50" s="1595"/>
      <c r="J50" s="1595"/>
    </row>
    <row r="51" spans="1:10" ht="12.75" hidden="1" customHeight="1">
      <c r="A51" s="1595"/>
      <c r="B51" s="1595"/>
      <c r="C51" s="1595"/>
      <c r="D51" s="1595"/>
      <c r="E51" s="1595"/>
      <c r="F51" s="1595"/>
      <c r="G51" s="1595"/>
      <c r="H51" s="1595"/>
      <c r="I51" s="1595"/>
      <c r="J51" s="1595"/>
    </row>
    <row r="52" spans="1:10" ht="12.75" hidden="1" customHeight="1">
      <c r="A52" s="1595"/>
      <c r="B52" s="1595"/>
      <c r="C52" s="1595"/>
      <c r="D52" s="1595"/>
      <c r="E52" s="1595"/>
      <c r="F52" s="1595"/>
      <c r="G52" s="1595"/>
      <c r="H52" s="1595"/>
      <c r="I52" s="1595"/>
      <c r="J52" s="1595"/>
    </row>
    <row r="53" spans="1:10" ht="12.75" hidden="1" customHeight="1">
      <c r="A53" s="1595"/>
      <c r="B53" s="1595"/>
      <c r="C53" s="1595"/>
      <c r="D53" s="1595"/>
      <c r="E53" s="1595"/>
      <c r="F53" s="1595"/>
      <c r="G53" s="1595"/>
      <c r="H53" s="1595"/>
      <c r="I53" s="1595"/>
      <c r="J53" s="1595"/>
    </row>
    <row r="54" spans="1:10" ht="12.75" hidden="1" customHeight="1">
      <c r="A54" s="1595"/>
      <c r="B54" s="1595"/>
      <c r="C54" s="1595"/>
      <c r="D54" s="1595"/>
      <c r="E54" s="1595"/>
      <c r="F54" s="1595"/>
      <c r="G54" s="1595"/>
      <c r="H54" s="1595"/>
      <c r="I54" s="1595"/>
      <c r="J54" s="1595"/>
    </row>
    <row r="55" spans="1:10" ht="12.75" hidden="1" customHeight="1">
      <c r="A55" s="1595"/>
      <c r="B55" s="1595"/>
      <c r="C55" s="1595"/>
      <c r="D55" s="1595"/>
      <c r="E55" s="1595"/>
      <c r="F55" s="1595"/>
      <c r="G55" s="1595"/>
      <c r="H55" s="1595"/>
      <c r="I55" s="1595"/>
      <c r="J55" s="1595"/>
    </row>
    <row r="56" spans="1:10" ht="12.75" hidden="1" customHeight="1">
      <c r="A56" s="1595"/>
      <c r="B56" s="1595"/>
      <c r="C56" s="1595"/>
      <c r="D56" s="1595"/>
      <c r="E56" s="1595"/>
      <c r="F56" s="1595"/>
      <c r="G56" s="1595"/>
      <c r="H56" s="1595"/>
      <c r="I56" s="1595"/>
      <c r="J56" s="1595"/>
    </row>
    <row r="57" spans="1:10" ht="12.75" hidden="1" customHeight="1">
      <c r="A57" s="1595"/>
      <c r="B57" s="1595"/>
      <c r="C57" s="1595"/>
      <c r="D57" s="1595"/>
      <c r="E57" s="1595"/>
      <c r="F57" s="1595"/>
      <c r="G57" s="1595"/>
      <c r="H57" s="1595"/>
      <c r="I57" s="1595"/>
      <c r="J57" s="1595"/>
    </row>
    <row r="58" spans="1:10" ht="12.75" hidden="1" customHeight="1">
      <c r="A58" s="1595"/>
      <c r="B58" s="1595"/>
      <c r="C58" s="1595"/>
      <c r="D58" s="1595"/>
      <c r="E58" s="1595"/>
      <c r="F58" s="1595"/>
      <c r="G58" s="1595"/>
      <c r="H58" s="1595"/>
      <c r="I58" s="1595"/>
      <c r="J58" s="1595"/>
    </row>
    <row r="59" spans="1:10" ht="4.3499999999999996" customHeight="1">
      <c r="A59" s="1595"/>
      <c r="B59" s="1595"/>
      <c r="C59" s="1595"/>
      <c r="D59" s="1595"/>
      <c r="E59" s="1595"/>
      <c r="F59" s="1595"/>
      <c r="G59" s="1595"/>
      <c r="H59" s="1595"/>
      <c r="I59" s="1595"/>
      <c r="J59" s="1595"/>
    </row>
    <row r="60" spans="1:10" ht="27.6" customHeight="1">
      <c r="A60" s="1595"/>
      <c r="B60" s="1595"/>
      <c r="C60" s="1595"/>
      <c r="D60" s="1595"/>
      <c r="E60" s="1595"/>
      <c r="F60" s="1595"/>
      <c r="G60" s="1595"/>
      <c r="H60" s="1595"/>
      <c r="I60" s="1595"/>
      <c r="J60" s="1595"/>
    </row>
    <row r="61" spans="1:10" hidden="1">
      <c r="A61" s="1595"/>
      <c r="B61" s="1595"/>
      <c r="C61" s="1595"/>
      <c r="D61" s="1595"/>
      <c r="E61" s="1595"/>
      <c r="F61" s="1595"/>
      <c r="G61" s="1595"/>
      <c r="H61" s="1595"/>
      <c r="I61" s="1595"/>
      <c r="J61" s="1595"/>
    </row>
    <row r="62" spans="1:10" hidden="1">
      <c r="A62" s="1595"/>
      <c r="B62" s="1595"/>
      <c r="C62" s="1595"/>
      <c r="D62" s="1595"/>
      <c r="E62" s="1595"/>
      <c r="F62" s="1595"/>
      <c r="G62" s="1595"/>
      <c r="H62" s="1595"/>
      <c r="I62" s="1595"/>
      <c r="J62" s="1595"/>
    </row>
    <row r="63" spans="1:10" ht="22.2" hidden="1" customHeight="1">
      <c r="A63" s="1595"/>
      <c r="B63" s="1595"/>
      <c r="C63" s="1595"/>
      <c r="D63" s="1595"/>
      <c r="E63" s="1595"/>
      <c r="F63" s="1595"/>
      <c r="G63" s="1595"/>
      <c r="H63" s="1595"/>
      <c r="I63" s="1595"/>
      <c r="J63" s="1595"/>
    </row>
    <row r="64" spans="1:10">
      <c r="A64" s="1595"/>
      <c r="B64" s="1595"/>
      <c r="C64" s="1595"/>
      <c r="D64" s="1595"/>
      <c r="E64" s="1595"/>
      <c r="F64" s="1595"/>
      <c r="G64" s="1595"/>
      <c r="H64" s="1595"/>
      <c r="I64" s="1595"/>
      <c r="J64" s="1595"/>
    </row>
    <row r="65" spans="1:10">
      <c r="A65" s="1595"/>
      <c r="B65" s="1595"/>
      <c r="C65" s="1595"/>
      <c r="D65" s="1595"/>
      <c r="E65" s="1595"/>
      <c r="F65" s="1595"/>
      <c r="G65" s="1595"/>
      <c r="H65" s="1595"/>
      <c r="I65" s="1595"/>
      <c r="J65" s="1595"/>
    </row>
    <row r="66" spans="1:10">
      <c r="A66" s="1595"/>
      <c r="B66" s="1595"/>
      <c r="C66" s="1595"/>
      <c r="D66" s="1595"/>
      <c r="E66" s="1595"/>
      <c r="F66" s="1595"/>
      <c r="G66" s="1595"/>
      <c r="H66" s="1595"/>
      <c r="I66" s="1595"/>
      <c r="J66" s="1595"/>
    </row>
    <row r="67" spans="1:10">
      <c r="A67" s="1595"/>
      <c r="B67" s="1595"/>
      <c r="C67" s="1595"/>
      <c r="D67" s="1595"/>
      <c r="E67" s="1595"/>
      <c r="F67" s="1595"/>
      <c r="G67" s="1595"/>
      <c r="H67" s="1595"/>
      <c r="I67" s="1595"/>
      <c r="J67" s="1595"/>
    </row>
    <row r="68" spans="1:10">
      <c r="A68" s="1595"/>
      <c r="B68" s="1595"/>
      <c r="C68" s="1595"/>
      <c r="D68" s="1595"/>
      <c r="E68" s="1595"/>
      <c r="F68" s="1595"/>
      <c r="G68" s="1595"/>
      <c r="H68" s="1595"/>
      <c r="I68" s="1595"/>
      <c r="J68" s="1595"/>
    </row>
    <row r="69" spans="1:10">
      <c r="A69" s="1595"/>
      <c r="B69" s="1595"/>
      <c r="C69" s="1595"/>
      <c r="D69" s="1595"/>
      <c r="E69" s="1595"/>
      <c r="F69" s="1595"/>
      <c r="G69" s="1595"/>
      <c r="H69" s="1595"/>
      <c r="I69" s="1595"/>
      <c r="J69" s="1595"/>
    </row>
    <row r="70" spans="1:10">
      <c r="A70" s="1595"/>
      <c r="B70" s="1595"/>
      <c r="C70" s="1595"/>
      <c r="D70" s="1595"/>
      <c r="E70" s="1595"/>
      <c r="F70" s="1595"/>
      <c r="G70" s="1595"/>
      <c r="H70" s="1595"/>
      <c r="I70" s="1595"/>
      <c r="J70" s="1595"/>
    </row>
    <row r="71" spans="1:10">
      <c r="A71" s="1595"/>
      <c r="B71" s="1595"/>
      <c r="C71" s="1595"/>
      <c r="D71" s="1595"/>
      <c r="E71" s="1595"/>
      <c r="F71" s="1595"/>
      <c r="G71" s="1595"/>
      <c r="H71" s="1595"/>
      <c r="I71" s="1595"/>
      <c r="J71" s="1595"/>
    </row>
    <row r="72" spans="1:10">
      <c r="A72" s="1595"/>
      <c r="B72" s="1595"/>
      <c r="C72" s="1595"/>
      <c r="D72" s="1595"/>
      <c r="E72" s="1595"/>
      <c r="F72" s="1595"/>
      <c r="G72" s="1595"/>
      <c r="H72" s="1595"/>
      <c r="I72" s="1595"/>
      <c r="J72" s="1595"/>
    </row>
    <row r="73" spans="1:10">
      <c r="A73" s="1595"/>
      <c r="B73" s="1595"/>
      <c r="C73" s="1595"/>
      <c r="D73" s="1595"/>
      <c r="E73" s="1595"/>
      <c r="F73" s="1595"/>
      <c r="G73" s="1595"/>
      <c r="H73" s="1595"/>
      <c r="I73" s="1595"/>
      <c r="J73" s="1595"/>
    </row>
    <row r="74" spans="1:10">
      <c r="A74" s="1595"/>
      <c r="B74" s="1595"/>
      <c r="C74" s="1595"/>
      <c r="D74" s="1595"/>
      <c r="E74" s="1595"/>
      <c r="F74" s="1595"/>
      <c r="G74" s="1595"/>
      <c r="H74" s="1595"/>
      <c r="I74" s="1595"/>
      <c r="J74" s="1595"/>
    </row>
    <row r="75" spans="1:10">
      <c r="A75" s="1595"/>
      <c r="B75" s="1595"/>
      <c r="C75" s="1595"/>
      <c r="D75" s="1595"/>
      <c r="E75" s="1595"/>
      <c r="F75" s="1595"/>
      <c r="G75" s="1595"/>
      <c r="H75" s="1595"/>
      <c r="I75" s="1595"/>
      <c r="J75" s="1595"/>
    </row>
    <row r="76" spans="1:10">
      <c r="A76" s="1595"/>
      <c r="B76" s="1595"/>
      <c r="C76" s="1595"/>
      <c r="D76" s="1595"/>
      <c r="E76" s="1595"/>
      <c r="F76" s="1595"/>
      <c r="G76" s="1595"/>
      <c r="H76" s="1595"/>
      <c r="I76" s="1595"/>
      <c r="J76" s="1595"/>
    </row>
    <row r="78" spans="1:10" ht="37.5" customHeight="1">
      <c r="G78" s="1596" t="s">
        <v>316</v>
      </c>
      <c r="H78" s="1596"/>
      <c r="I78" s="1596"/>
    </row>
    <row r="79" spans="1:10">
      <c r="G79" s="1593"/>
      <c r="H79" s="189"/>
      <c r="I79" s="189"/>
    </row>
    <row r="80" spans="1:10">
      <c r="G80" s="189"/>
      <c r="H80" s="189"/>
      <c r="I80" s="189"/>
    </row>
    <row r="81" spans="7:9" ht="14.25" customHeight="1">
      <c r="G81" s="1592"/>
      <c r="H81" s="1592"/>
      <c r="I81" s="1592"/>
    </row>
    <row r="82" spans="7:9" ht="14.25" customHeight="1">
      <c r="G82" s="1591"/>
      <c r="H82" s="1591"/>
      <c r="I82" s="1591"/>
    </row>
    <row r="83" spans="7:9" ht="14.25" customHeight="1">
      <c r="G83" s="1591"/>
      <c r="H83" s="1591"/>
      <c r="I83" s="1591"/>
    </row>
    <row r="84" spans="7:9" ht="14.25" customHeight="1">
      <c r="G84" s="1591"/>
      <c r="H84" s="1591"/>
      <c r="I84" s="1591"/>
    </row>
    <row r="85" spans="7:9" ht="14.25" customHeight="1">
      <c r="G85" s="1591"/>
      <c r="H85" s="1591"/>
      <c r="I85" s="1591"/>
    </row>
    <row r="86" spans="7:9" ht="12.75" customHeight="1">
      <c r="G86" s="1591"/>
      <c r="H86" s="1591"/>
      <c r="I86" s="1591"/>
    </row>
  </sheetData>
  <mergeCells count="2">
    <mergeCell ref="A2:J76"/>
    <mergeCell ref="G78:I78"/>
  </mergeCells>
  <phoneticPr fontId="124" type="noConversion"/>
  <printOptions horizontalCentered="1"/>
  <pageMargins left="0.70866141732283472" right="0.70866141732283472" top="0.74803149606299213" bottom="0.74803149606299213" header="0.31496062992125984" footer="0.31496062992125984"/>
  <pageSetup paperSize="9" scale="74"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J53"/>
  <sheetViews>
    <sheetView showGridLines="0" workbookViewId="0">
      <selection activeCell="M19" sqref="M19"/>
    </sheetView>
  </sheetViews>
  <sheetFormatPr baseColWidth="10" defaultColWidth="11.44140625" defaultRowHeight="13.2"/>
  <cols>
    <col min="1" max="1" width="11.33203125" style="11" customWidth="1"/>
    <col min="2" max="2" width="11.88671875" style="11" bestFit="1" customWidth="1"/>
    <col min="3" max="8" width="12.109375" style="11" customWidth="1"/>
    <col min="9" max="9" width="9.33203125" style="11" hidden="1" customWidth="1"/>
    <col min="10" max="10" width="8.109375" style="11" customWidth="1"/>
    <col min="11" max="16384" width="11.44140625" style="11"/>
  </cols>
  <sheetData>
    <row r="1" spans="1:10" ht="21" thickBot="1">
      <c r="A1" s="1723" t="s">
        <v>394</v>
      </c>
      <c r="B1" s="1723"/>
      <c r="C1" s="1723"/>
      <c r="D1" s="1723"/>
      <c r="E1" s="1723"/>
      <c r="F1" s="1723"/>
      <c r="G1" s="1723"/>
      <c r="H1" s="1723"/>
      <c r="I1" s="1723"/>
      <c r="J1" s="1254" t="s">
        <v>1013</v>
      </c>
    </row>
    <row r="2" spans="1:10" ht="19.5" customHeight="1">
      <c r="A2" s="47" t="s">
        <v>260</v>
      </c>
      <c r="B2" s="47"/>
      <c r="C2" s="47"/>
      <c r="D2" s="332"/>
      <c r="E2" s="332"/>
      <c r="F2" s="332"/>
      <c r="G2" s="332"/>
      <c r="H2" s="47"/>
      <c r="I2" s="47"/>
    </row>
    <row r="3" spans="1:10" ht="13.5" customHeight="1">
      <c r="A3" s="1834"/>
      <c r="B3" s="1834"/>
      <c r="C3" s="1834"/>
      <c r="D3" s="1834"/>
      <c r="E3" s="1834"/>
      <c r="F3" s="1834"/>
      <c r="G3" s="1834"/>
      <c r="H3" s="1834"/>
      <c r="I3" s="1834"/>
    </row>
    <row r="4" spans="1:10" ht="237" customHeight="1">
      <c r="A4" s="1833" t="s">
        <v>270</v>
      </c>
      <c r="B4" s="1833"/>
      <c r="C4" s="1833"/>
      <c r="D4" s="1833"/>
      <c r="E4" s="1833"/>
      <c r="F4" s="1833"/>
      <c r="G4" s="1833"/>
      <c r="H4" s="1833"/>
      <c r="I4" s="1833"/>
    </row>
    <row r="5" spans="1:10" ht="13.5" customHeight="1">
      <c r="A5" s="22"/>
      <c r="B5" s="15"/>
      <c r="C5" s="15"/>
      <c r="D5" s="15"/>
      <c r="E5" s="15"/>
      <c r="F5" s="15"/>
      <c r="G5" s="15"/>
      <c r="H5" s="15"/>
      <c r="I5" s="15"/>
    </row>
    <row r="6" spans="1:10" ht="15.75" customHeight="1" thickBot="1">
      <c r="A6" s="1099"/>
      <c r="B6" s="1100"/>
      <c r="C6" s="1832" t="s">
        <v>502</v>
      </c>
      <c r="D6" s="1832"/>
      <c r="E6" s="1832"/>
      <c r="F6" s="1832"/>
      <c r="G6" s="1832"/>
      <c r="H6" s="1832"/>
      <c r="I6" s="344"/>
    </row>
    <row r="7" spans="1:10" ht="33.75" customHeight="1" thickBot="1">
      <c r="A7" s="1092" t="s">
        <v>1175</v>
      </c>
      <c r="B7" s="338" t="s">
        <v>371</v>
      </c>
      <c r="C7" s="338" t="s">
        <v>1177</v>
      </c>
      <c r="D7" s="338" t="s">
        <v>395</v>
      </c>
      <c r="E7" s="338" t="s">
        <v>396</v>
      </c>
      <c r="F7" s="338" t="s">
        <v>397</v>
      </c>
      <c r="G7" s="338" t="s">
        <v>375</v>
      </c>
      <c r="H7" s="1091" t="s">
        <v>376</v>
      </c>
      <c r="I7" s="36"/>
    </row>
    <row r="8" spans="1:10" ht="18" customHeight="1">
      <c r="A8" s="1101">
        <v>1994</v>
      </c>
      <c r="B8" s="1302">
        <v>11741071</v>
      </c>
      <c r="C8" s="1302">
        <v>7751153</v>
      </c>
      <c r="D8" s="1302">
        <v>484686</v>
      </c>
      <c r="E8" s="1302">
        <v>56779</v>
      </c>
      <c r="F8" s="1302">
        <v>72577</v>
      </c>
      <c r="G8" s="1302">
        <v>134930</v>
      </c>
      <c r="H8" s="1303">
        <v>3240946</v>
      </c>
      <c r="I8" s="114"/>
    </row>
    <row r="9" spans="1:10" ht="18" customHeight="1">
      <c r="A9" s="1097">
        <v>1995</v>
      </c>
      <c r="B9" s="1304">
        <v>21457035</v>
      </c>
      <c r="C9" s="1304">
        <v>14123159</v>
      </c>
      <c r="D9" s="1304">
        <v>737048</v>
      </c>
      <c r="E9" s="1304">
        <v>200370</v>
      </c>
      <c r="F9" s="1304">
        <v>173043</v>
      </c>
      <c r="G9" s="1304">
        <v>191616</v>
      </c>
      <c r="H9" s="1305">
        <v>6031799</v>
      </c>
      <c r="I9" s="114"/>
    </row>
    <row r="10" spans="1:10" ht="18" customHeight="1">
      <c r="A10" s="1097">
        <v>1996</v>
      </c>
      <c r="B10" s="1304">
        <v>18660081</v>
      </c>
      <c r="C10" s="1304">
        <v>12629447</v>
      </c>
      <c r="D10" s="1304">
        <v>200798</v>
      </c>
      <c r="E10" s="1304">
        <v>274149</v>
      </c>
      <c r="F10" s="1304">
        <v>175124</v>
      </c>
      <c r="G10" s="1304">
        <v>103135</v>
      </c>
      <c r="H10" s="1305">
        <v>5277428</v>
      </c>
      <c r="I10" s="114"/>
    </row>
    <row r="11" spans="1:10" ht="18" customHeight="1">
      <c r="A11" s="1097">
        <v>1997</v>
      </c>
      <c r="B11" s="1304">
        <v>16156128</v>
      </c>
      <c r="C11" s="1304">
        <v>10919450</v>
      </c>
      <c r="D11" s="1304">
        <v>259548</v>
      </c>
      <c r="E11" s="1304">
        <v>347806</v>
      </c>
      <c r="F11" s="1304">
        <v>180503</v>
      </c>
      <c r="G11" s="1304">
        <v>104248</v>
      </c>
      <c r="H11" s="1305">
        <v>4344573</v>
      </c>
      <c r="I11" s="114"/>
    </row>
    <row r="12" spans="1:10" ht="18" customHeight="1">
      <c r="A12" s="1097">
        <v>1998</v>
      </c>
      <c r="B12" s="1304">
        <v>13705415</v>
      </c>
      <c r="C12" s="1304">
        <v>9288886</v>
      </c>
      <c r="D12" s="1304">
        <v>358455</v>
      </c>
      <c r="E12" s="1304">
        <v>389270</v>
      </c>
      <c r="F12" s="1304">
        <v>156465</v>
      </c>
      <c r="G12" s="1304">
        <v>174891</v>
      </c>
      <c r="H12" s="1305">
        <v>3337448</v>
      </c>
      <c r="I12" s="114"/>
    </row>
    <row r="13" spans="1:10" ht="18" customHeight="1">
      <c r="A13" s="1097">
        <v>1999</v>
      </c>
      <c r="B13" s="1304">
        <v>9502201</v>
      </c>
      <c r="C13" s="1304">
        <v>6145083</v>
      </c>
      <c r="D13" s="1304">
        <v>342097</v>
      </c>
      <c r="E13" s="1304">
        <v>364097</v>
      </c>
      <c r="F13" s="1304">
        <v>109083</v>
      </c>
      <c r="G13" s="1304">
        <v>1409707</v>
      </c>
      <c r="H13" s="1305">
        <v>1132134</v>
      </c>
      <c r="I13" s="114"/>
    </row>
    <row r="14" spans="1:10" ht="18" customHeight="1">
      <c r="A14" s="1097">
        <v>2000</v>
      </c>
      <c r="B14" s="1304">
        <v>7736077</v>
      </c>
      <c r="C14" s="1304">
        <v>5337586</v>
      </c>
      <c r="D14" s="1304">
        <v>388547</v>
      </c>
      <c r="E14" s="1304">
        <v>319685</v>
      </c>
      <c r="F14" s="1304">
        <v>107849</v>
      </c>
      <c r="G14" s="1304">
        <v>1582410</v>
      </c>
      <c r="H14" s="1305">
        <v>0</v>
      </c>
      <c r="I14" s="114"/>
    </row>
    <row r="15" spans="1:10" ht="18" customHeight="1">
      <c r="A15" s="1097">
        <v>2001</v>
      </c>
      <c r="B15" s="1304">
        <v>6132071</v>
      </c>
      <c r="C15" s="1304">
        <v>4333395</v>
      </c>
      <c r="D15" s="1304">
        <v>559862</v>
      </c>
      <c r="E15" s="1304">
        <v>336904</v>
      </c>
      <c r="F15" s="1304">
        <v>90798</v>
      </c>
      <c r="G15" s="1304">
        <v>811112</v>
      </c>
      <c r="H15" s="1305">
        <v>0</v>
      </c>
      <c r="I15" s="114"/>
    </row>
    <row r="16" spans="1:10" ht="18" customHeight="1">
      <c r="A16" s="1097">
        <v>2002</v>
      </c>
      <c r="B16" s="1304">
        <v>4659640</v>
      </c>
      <c r="C16" s="1304">
        <v>3143153</v>
      </c>
      <c r="D16" s="1304">
        <v>786284</v>
      </c>
      <c r="E16" s="1304">
        <v>399096</v>
      </c>
      <c r="F16" s="1304">
        <v>74226</v>
      </c>
      <c r="G16" s="1304">
        <v>256881</v>
      </c>
      <c r="H16" s="1305">
        <v>0</v>
      </c>
      <c r="I16" s="114"/>
    </row>
    <row r="17" spans="1:9" ht="18" customHeight="1">
      <c r="A17" s="1097">
        <v>2003</v>
      </c>
      <c r="B17" s="1304">
        <v>4574310</v>
      </c>
      <c r="C17" s="1304">
        <v>3460640</v>
      </c>
      <c r="D17" s="1304">
        <v>535976</v>
      </c>
      <c r="E17" s="1304">
        <v>454195</v>
      </c>
      <c r="F17" s="1304">
        <v>60168</v>
      </c>
      <c r="G17" s="1304">
        <v>63331</v>
      </c>
      <c r="H17" s="1305">
        <v>0</v>
      </c>
      <c r="I17" s="114"/>
    </row>
    <row r="18" spans="1:9" ht="18" customHeight="1">
      <c r="A18" s="1098">
        <v>2004</v>
      </c>
      <c r="B18" s="1304">
        <v>4810475</v>
      </c>
      <c r="C18" s="1304">
        <v>3958736</v>
      </c>
      <c r="D18" s="1304">
        <v>352953</v>
      </c>
      <c r="E18" s="1304">
        <v>268098</v>
      </c>
      <c r="F18" s="1304">
        <v>229137</v>
      </c>
      <c r="G18" s="1304">
        <v>1551</v>
      </c>
      <c r="H18" s="1305">
        <v>0</v>
      </c>
      <c r="I18" s="114"/>
    </row>
    <row r="19" spans="1:9" ht="18" customHeight="1">
      <c r="A19" s="1098">
        <v>2005</v>
      </c>
      <c r="B19" s="1304">
        <v>5355903</v>
      </c>
      <c r="C19" s="1304">
        <v>4154054</v>
      </c>
      <c r="D19" s="1304">
        <v>481775</v>
      </c>
      <c r="E19" s="1304">
        <v>355856</v>
      </c>
      <c r="F19" s="1304">
        <v>364218</v>
      </c>
      <c r="G19" s="1304">
        <v>0</v>
      </c>
      <c r="H19" s="1305">
        <v>0</v>
      </c>
      <c r="I19" s="114"/>
    </row>
    <row r="20" spans="1:9" ht="18" customHeight="1">
      <c r="A20" s="1098">
        <v>2006</v>
      </c>
      <c r="B20" s="1304">
        <v>5463922</v>
      </c>
      <c r="C20" s="1304">
        <v>4407780</v>
      </c>
      <c r="D20" s="1304">
        <v>456493</v>
      </c>
      <c r="E20" s="1304">
        <v>337338</v>
      </c>
      <c r="F20" s="1304">
        <v>262311</v>
      </c>
      <c r="G20" s="1304">
        <v>0</v>
      </c>
      <c r="H20" s="1305">
        <v>0</v>
      </c>
      <c r="I20" s="114"/>
    </row>
    <row r="21" spans="1:9" ht="18" customHeight="1">
      <c r="A21" s="1098">
        <v>2007</v>
      </c>
      <c r="B21" s="1304">
        <v>5404232</v>
      </c>
      <c r="C21" s="1304">
        <v>4659153</v>
      </c>
      <c r="D21" s="1304">
        <v>397166</v>
      </c>
      <c r="E21" s="1304">
        <v>233869</v>
      </c>
      <c r="F21" s="1304">
        <v>114044</v>
      </c>
      <c r="G21" s="1304">
        <v>0</v>
      </c>
      <c r="H21" s="1305">
        <v>0</v>
      </c>
      <c r="I21" s="114"/>
    </row>
    <row r="22" spans="1:9" ht="18" customHeight="1">
      <c r="A22" s="1098">
        <v>2008</v>
      </c>
      <c r="B22" s="1304">
        <v>5661151</v>
      </c>
      <c r="C22" s="1304">
        <v>5031342</v>
      </c>
      <c r="D22" s="1304">
        <v>404035</v>
      </c>
      <c r="E22" s="1304">
        <v>177215</v>
      </c>
      <c r="F22" s="1304">
        <v>48559</v>
      </c>
      <c r="G22" s="1304">
        <v>0</v>
      </c>
      <c r="H22" s="1305">
        <v>0</v>
      </c>
      <c r="I22" s="114"/>
    </row>
    <row r="23" spans="1:9" ht="18" customHeight="1">
      <c r="A23" s="1098">
        <v>2009</v>
      </c>
      <c r="B23" s="1304">
        <v>5738109</v>
      </c>
      <c r="C23" s="1304">
        <v>5104634</v>
      </c>
      <c r="D23" s="1304">
        <v>412590</v>
      </c>
      <c r="E23" s="1304">
        <v>205383</v>
      </c>
      <c r="F23" s="1304">
        <v>15502</v>
      </c>
      <c r="G23" s="1304">
        <v>0</v>
      </c>
      <c r="H23" s="1305">
        <v>0</v>
      </c>
      <c r="I23" s="114"/>
    </row>
    <row r="24" spans="1:9" ht="18" customHeight="1">
      <c r="A24" s="1098">
        <v>2010</v>
      </c>
      <c r="B24" s="1304">
        <v>5849647</v>
      </c>
      <c r="C24" s="1304">
        <v>5270099</v>
      </c>
      <c r="D24" s="1304">
        <v>383108</v>
      </c>
      <c r="E24" s="1304">
        <v>196440</v>
      </c>
      <c r="F24" s="1304">
        <v>0</v>
      </c>
      <c r="G24" s="1304">
        <v>0</v>
      </c>
      <c r="H24" s="1305">
        <v>0</v>
      </c>
      <c r="I24" s="114"/>
    </row>
    <row r="25" spans="1:9" ht="18" customHeight="1">
      <c r="A25" s="1098">
        <v>2011</v>
      </c>
      <c r="B25" s="1304">
        <v>6039253</v>
      </c>
      <c r="C25" s="1304">
        <v>5478649</v>
      </c>
      <c r="D25" s="1304">
        <v>384186</v>
      </c>
      <c r="E25" s="1304">
        <v>176418</v>
      </c>
      <c r="F25" s="1304">
        <v>0</v>
      </c>
      <c r="G25" s="1304">
        <v>0</v>
      </c>
      <c r="H25" s="1305">
        <v>0</v>
      </c>
      <c r="I25" s="114"/>
    </row>
    <row r="26" spans="1:9" ht="18" customHeight="1">
      <c r="A26" s="1098">
        <v>2012</v>
      </c>
      <c r="B26" s="1304">
        <v>6298884</v>
      </c>
      <c r="C26" s="1304">
        <v>5733890</v>
      </c>
      <c r="D26" s="1304">
        <v>425323</v>
      </c>
      <c r="E26" s="1304">
        <v>139671</v>
      </c>
      <c r="F26" s="1304">
        <v>0</v>
      </c>
      <c r="G26" s="1304">
        <v>0</v>
      </c>
      <c r="H26" s="1305">
        <v>0</v>
      </c>
      <c r="I26" s="114"/>
    </row>
    <row r="27" spans="1:9" ht="18" customHeight="1">
      <c r="A27" s="1098">
        <v>2013</v>
      </c>
      <c r="B27" s="1304">
        <v>6611275</v>
      </c>
      <c r="C27" s="1304">
        <v>6098201</v>
      </c>
      <c r="D27" s="1304">
        <v>438327</v>
      </c>
      <c r="E27" s="1304">
        <v>74747</v>
      </c>
      <c r="F27" s="1304">
        <v>0</v>
      </c>
      <c r="G27" s="1304">
        <v>0</v>
      </c>
      <c r="H27" s="1305">
        <v>0</v>
      </c>
      <c r="I27" s="114"/>
    </row>
    <row r="28" spans="1:9" ht="18" customHeight="1">
      <c r="A28" s="1098">
        <v>2014</v>
      </c>
      <c r="B28" s="1304">
        <v>6552062</v>
      </c>
      <c r="C28" s="1304">
        <v>6114745</v>
      </c>
      <c r="D28" s="1304">
        <v>412920</v>
      </c>
      <c r="E28" s="1304">
        <v>24397</v>
      </c>
      <c r="F28" s="1304">
        <v>0</v>
      </c>
      <c r="G28" s="1304">
        <v>0</v>
      </c>
      <c r="H28" s="1305">
        <v>0</v>
      </c>
      <c r="I28" s="114"/>
    </row>
    <row r="29" spans="1:9" ht="18" customHeight="1">
      <c r="A29" s="1098">
        <v>2015</v>
      </c>
      <c r="B29" s="1304">
        <v>6588334</v>
      </c>
      <c r="C29" s="1304">
        <v>6162306</v>
      </c>
      <c r="D29" s="1304">
        <v>426028</v>
      </c>
      <c r="E29" s="1304">
        <v>0</v>
      </c>
      <c r="F29" s="1304">
        <v>0</v>
      </c>
      <c r="G29" s="1304">
        <v>0</v>
      </c>
      <c r="H29" s="1305">
        <v>0</v>
      </c>
      <c r="I29" s="114"/>
    </row>
    <row r="30" spans="1:9" ht="18" customHeight="1">
      <c r="A30" s="1098">
        <v>2016</v>
      </c>
      <c r="B30" s="1304">
        <v>6802516</v>
      </c>
      <c r="C30" s="1304">
        <v>6362205</v>
      </c>
      <c r="D30" s="1304">
        <v>440311</v>
      </c>
      <c r="E30" s="1304">
        <v>0</v>
      </c>
      <c r="F30" s="1304">
        <v>0</v>
      </c>
      <c r="G30" s="1304">
        <v>0</v>
      </c>
      <c r="H30" s="1305">
        <v>0</v>
      </c>
      <c r="I30" s="114"/>
    </row>
    <row r="31" spans="1:9" ht="18" customHeight="1">
      <c r="A31" s="1098">
        <v>2017</v>
      </c>
      <c r="B31" s="1304">
        <v>6734676</v>
      </c>
      <c r="C31" s="1304">
        <v>6401505</v>
      </c>
      <c r="D31" s="1304">
        <v>333171</v>
      </c>
      <c r="E31" s="1304">
        <v>0</v>
      </c>
      <c r="F31" s="1304">
        <v>0</v>
      </c>
      <c r="G31" s="1304">
        <v>0</v>
      </c>
      <c r="H31" s="1305">
        <v>0</v>
      </c>
      <c r="I31" s="114"/>
    </row>
    <row r="32" spans="1:9" ht="18" customHeight="1">
      <c r="A32" s="1098">
        <v>2018</v>
      </c>
      <c r="B32" s="1304">
        <v>6576590</v>
      </c>
      <c r="C32" s="1304">
        <v>6481164</v>
      </c>
      <c r="D32" s="1304">
        <v>95426</v>
      </c>
      <c r="E32" s="1304">
        <v>0</v>
      </c>
      <c r="F32" s="1304">
        <v>0</v>
      </c>
      <c r="G32" s="1304">
        <v>0</v>
      </c>
      <c r="H32" s="1305">
        <v>0</v>
      </c>
      <c r="I32" s="114"/>
    </row>
    <row r="33" spans="1:9" ht="18" customHeight="1">
      <c r="A33" s="1098" t="s">
        <v>398</v>
      </c>
      <c r="B33" s="1304">
        <v>4671400</v>
      </c>
      <c r="C33" s="1304">
        <v>4671400</v>
      </c>
      <c r="D33" s="1304">
        <v>0</v>
      </c>
      <c r="E33" s="1304">
        <v>0</v>
      </c>
      <c r="F33" s="1304">
        <v>0</v>
      </c>
      <c r="G33" s="1304">
        <v>0</v>
      </c>
      <c r="H33" s="1305">
        <v>0</v>
      </c>
      <c r="I33" s="114"/>
    </row>
    <row r="34" spans="1:9" ht="18" customHeight="1">
      <c r="C34" s="1"/>
      <c r="D34" s="1"/>
      <c r="I34" s="114"/>
    </row>
    <row r="35" spans="1:9" ht="18" customHeight="1">
      <c r="A35" s="895" t="s">
        <v>1174</v>
      </c>
      <c r="C35" s="1"/>
      <c r="D35" s="1"/>
      <c r="I35" s="114"/>
    </row>
    <row r="36" spans="1:9" ht="18" customHeight="1">
      <c r="A36" s="896" t="s">
        <v>894</v>
      </c>
      <c r="C36" s="1"/>
      <c r="D36" s="1"/>
      <c r="I36" s="114"/>
    </row>
    <row r="37" spans="1:9" ht="18" customHeight="1">
      <c r="A37" s="888" t="s">
        <v>184</v>
      </c>
      <c r="B37" s="17"/>
      <c r="C37" s="1"/>
      <c r="D37" s="1"/>
      <c r="I37" s="114"/>
    </row>
    <row r="38" spans="1:9" ht="18" customHeight="1">
      <c r="A38" s="17" t="s">
        <v>399</v>
      </c>
      <c r="C38" s="1"/>
      <c r="D38" s="1"/>
      <c r="I38" s="114"/>
    </row>
    <row r="39" spans="1:9" ht="18" customHeight="1">
      <c r="B39" s="1"/>
      <c r="C39" s="1"/>
      <c r="H39" s="114"/>
      <c r="I39" s="36"/>
    </row>
    <row r="40" spans="1:9" ht="18" customHeight="1">
      <c r="C40" s="1"/>
      <c r="D40" s="1"/>
      <c r="I40" s="114"/>
    </row>
    <row r="41" spans="1:9" ht="12.75" customHeight="1">
      <c r="C41" s="1"/>
      <c r="D41" s="1"/>
      <c r="I41" s="36"/>
    </row>
    <row r="42" spans="1:9" ht="18.75" customHeight="1">
      <c r="C42" s="1"/>
      <c r="D42" s="1"/>
    </row>
    <row r="43" spans="1:9" ht="14.25" customHeight="1">
      <c r="C43" s="1"/>
      <c r="D43" s="1"/>
    </row>
    <row r="44" spans="1:9" ht="17.25" customHeight="1">
      <c r="C44" s="1"/>
      <c r="D44" s="1"/>
    </row>
    <row r="45" spans="1:9">
      <c r="C45" s="1"/>
      <c r="D45" s="1"/>
    </row>
    <row r="46" spans="1:9">
      <c r="C46" s="1"/>
      <c r="D46" s="1"/>
    </row>
    <row r="47" spans="1:9">
      <c r="C47" s="1"/>
      <c r="D47" s="1"/>
    </row>
    <row r="48" spans="1:9">
      <c r="C48" s="1"/>
      <c r="D48" s="1"/>
    </row>
    <row r="49" spans="3:4">
      <c r="C49" s="1"/>
      <c r="D49" s="1"/>
    </row>
    <row r="50" spans="3:4">
      <c r="C50" s="1"/>
      <c r="D50" s="1"/>
    </row>
    <row r="51" spans="3:4">
      <c r="C51" s="1"/>
      <c r="D51" s="1"/>
    </row>
    <row r="52" spans="3:4">
      <c r="C52" s="1"/>
      <c r="D52" s="1"/>
    </row>
    <row r="53" spans="3:4">
      <c r="C53" s="1"/>
      <c r="D53" s="1"/>
    </row>
  </sheetData>
  <mergeCells count="4">
    <mergeCell ref="A1:I1"/>
    <mergeCell ref="C6:H6"/>
    <mergeCell ref="A3:I3"/>
    <mergeCell ref="A4:I4"/>
  </mergeCells>
  <phoneticPr fontId="124" type="noConversion"/>
  <hyperlinks>
    <hyperlink ref="J1" location="Indice!A1" display="volver al índice"/>
  </hyperlinks>
  <printOptions horizontalCentered="1"/>
  <pageMargins left="0.70866141732283472" right="0.70866141732283472" top="0.74803149606299213" bottom="0.74803149606299213" header="0.31496062992125984" footer="0.31496062992125984"/>
  <pageSetup paperSize="9" scale="86"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R57"/>
  <sheetViews>
    <sheetView showGridLines="0" workbookViewId="0">
      <selection activeCell="M16" sqref="M16"/>
    </sheetView>
  </sheetViews>
  <sheetFormatPr baseColWidth="10" defaultRowHeight="13.2"/>
  <cols>
    <col min="1" max="2" width="15.6640625" style="3" customWidth="1"/>
    <col min="3" max="3" width="3.109375" style="3" customWidth="1"/>
    <col min="4" max="6" width="12.88671875" style="3" customWidth="1"/>
    <col min="7" max="11" width="12.88671875" customWidth="1"/>
  </cols>
  <sheetData>
    <row r="1" spans="1:18" ht="20.25" customHeight="1" thickBot="1">
      <c r="A1" s="1723" t="s">
        <v>185</v>
      </c>
      <c r="B1" s="1723"/>
      <c r="C1" s="1723"/>
      <c r="D1" s="1723"/>
      <c r="E1" s="1723"/>
      <c r="F1" s="1723"/>
      <c r="G1" s="1723"/>
      <c r="H1" s="1723"/>
      <c r="I1" s="1723"/>
      <c r="J1" s="1723"/>
      <c r="K1" s="1723"/>
      <c r="L1" s="1254" t="s">
        <v>1013</v>
      </c>
    </row>
    <row r="2" spans="1:18" ht="20.25" customHeight="1">
      <c r="A2" s="870"/>
      <c r="B2" s="870"/>
      <c r="C2" s="870"/>
      <c r="D2" s="870"/>
      <c r="E2" s="870"/>
      <c r="F2" s="870"/>
      <c r="G2" s="870"/>
      <c r="H2" s="870"/>
      <c r="I2" s="870"/>
      <c r="J2" s="870"/>
      <c r="K2" s="870"/>
    </row>
    <row r="3" spans="1:18" ht="20.25" customHeight="1">
      <c r="A3" s="870"/>
      <c r="B3" s="870"/>
      <c r="C3" s="870"/>
      <c r="D3" s="870"/>
      <c r="E3" s="870"/>
      <c r="F3" s="870"/>
      <c r="G3" s="870"/>
      <c r="H3" s="870"/>
      <c r="I3" s="870"/>
      <c r="J3" s="870"/>
      <c r="K3" s="870"/>
    </row>
    <row r="4" spans="1:18" ht="20.25" customHeight="1" thickBot="1">
      <c r="A4" s="1716" t="s">
        <v>771</v>
      </c>
      <c r="B4" s="1724" t="s">
        <v>384</v>
      </c>
      <c r="C4" s="892"/>
      <c r="D4" s="1736" t="s">
        <v>380</v>
      </c>
      <c r="E4" s="1737"/>
      <c r="F4" s="1737"/>
      <c r="G4" s="1737"/>
      <c r="H4" s="1737"/>
      <c r="I4" s="1737"/>
      <c r="J4" s="1737"/>
      <c r="K4" s="1737"/>
    </row>
    <row r="5" spans="1:18" s="9" customFormat="1" ht="15.75" customHeight="1" thickBot="1">
      <c r="A5" s="1716"/>
      <c r="B5" s="1724"/>
      <c r="C5" s="891"/>
      <c r="D5" s="1743" t="s">
        <v>381</v>
      </c>
      <c r="E5" s="1744"/>
      <c r="F5" s="1744"/>
      <c r="G5" s="1745"/>
      <c r="H5" s="1746" t="s">
        <v>385</v>
      </c>
      <c r="I5" s="1747"/>
      <c r="J5" s="1747"/>
      <c r="K5" s="1747"/>
    </row>
    <row r="6" spans="1:18" ht="43.5" customHeight="1" thickBot="1">
      <c r="A6" s="1717"/>
      <c r="B6" s="1725"/>
      <c r="C6" s="868"/>
      <c r="D6" s="869" t="s">
        <v>382</v>
      </c>
      <c r="E6" s="337" t="s">
        <v>1159</v>
      </c>
      <c r="F6" s="337" t="s">
        <v>1160</v>
      </c>
      <c r="G6" s="890" t="s">
        <v>1161</v>
      </c>
      <c r="H6" s="869" t="s">
        <v>383</v>
      </c>
      <c r="I6" s="869" t="s">
        <v>1159</v>
      </c>
      <c r="J6" s="869" t="s">
        <v>1160</v>
      </c>
      <c r="K6" s="867" t="s">
        <v>1161</v>
      </c>
    </row>
    <row r="7" spans="1:18" ht="18" customHeight="1">
      <c r="A7" s="939" t="s">
        <v>1156</v>
      </c>
      <c r="B7" s="1306">
        <v>1929747</v>
      </c>
      <c r="C7" s="1307"/>
      <c r="D7" s="1306">
        <v>1775949</v>
      </c>
      <c r="E7" s="1306">
        <v>905213</v>
      </c>
      <c r="F7" s="1306">
        <v>870350</v>
      </c>
      <c r="G7" s="1308">
        <v>386</v>
      </c>
      <c r="H7" s="1306">
        <v>153798</v>
      </c>
      <c r="I7" s="1306">
        <v>77159</v>
      </c>
      <c r="J7" s="1306">
        <v>76639</v>
      </c>
      <c r="K7" s="1309">
        <v>0</v>
      </c>
    </row>
    <row r="8" spans="1:18" ht="33" customHeight="1">
      <c r="A8" s="371" t="s">
        <v>1162</v>
      </c>
      <c r="B8" s="1292">
        <v>5111</v>
      </c>
      <c r="C8" s="1293"/>
      <c r="D8" s="1292">
        <v>5111</v>
      </c>
      <c r="E8" s="1292">
        <v>3207</v>
      </c>
      <c r="F8" s="1292">
        <v>1904</v>
      </c>
      <c r="G8" s="1297">
        <v>0</v>
      </c>
      <c r="H8" s="1292">
        <v>0</v>
      </c>
      <c r="I8" s="1292">
        <v>0</v>
      </c>
      <c r="J8" s="1292">
        <v>0</v>
      </c>
      <c r="K8" s="1290">
        <v>0</v>
      </c>
      <c r="L8" s="800"/>
      <c r="M8" s="800"/>
      <c r="N8" s="800"/>
      <c r="O8" s="800"/>
      <c r="P8" s="800"/>
      <c r="Q8" s="800"/>
      <c r="R8" s="800"/>
    </row>
    <row r="9" spans="1:18" ht="18" customHeight="1">
      <c r="A9" s="371" t="s">
        <v>1163</v>
      </c>
      <c r="B9" s="1292">
        <v>81812</v>
      </c>
      <c r="C9" s="1293"/>
      <c r="D9" s="1292">
        <v>81811</v>
      </c>
      <c r="E9" s="1292">
        <v>44430</v>
      </c>
      <c r="F9" s="1292">
        <v>37380</v>
      </c>
      <c r="G9" s="1297">
        <v>1</v>
      </c>
      <c r="H9" s="1292">
        <v>1</v>
      </c>
      <c r="I9" s="1292">
        <v>1</v>
      </c>
      <c r="J9" s="1292">
        <v>0</v>
      </c>
      <c r="K9" s="1290">
        <v>0</v>
      </c>
      <c r="L9" s="800"/>
      <c r="M9" s="800"/>
      <c r="N9" s="800"/>
      <c r="O9" s="800"/>
      <c r="P9" s="800"/>
      <c r="Q9" s="800"/>
      <c r="R9" s="800"/>
    </row>
    <row r="10" spans="1:18" ht="18" customHeight="1">
      <c r="A10" s="371" t="s">
        <v>1164</v>
      </c>
      <c r="B10" s="1292">
        <v>185342</v>
      </c>
      <c r="C10" s="1293"/>
      <c r="D10" s="1292">
        <v>185331</v>
      </c>
      <c r="E10" s="1292">
        <v>90798</v>
      </c>
      <c r="F10" s="1292">
        <v>94533</v>
      </c>
      <c r="G10" s="1297">
        <v>0</v>
      </c>
      <c r="H10" s="1292">
        <v>11</v>
      </c>
      <c r="I10" s="1292">
        <v>10</v>
      </c>
      <c r="J10" s="1292">
        <v>1</v>
      </c>
      <c r="K10" s="1290">
        <v>0</v>
      </c>
      <c r="L10" s="800"/>
      <c r="M10" s="800"/>
      <c r="N10" s="800"/>
      <c r="O10" s="800"/>
      <c r="P10" s="800"/>
      <c r="Q10" s="800"/>
      <c r="R10" s="800"/>
    </row>
    <row r="11" spans="1:18" ht="18" customHeight="1">
      <c r="A11" s="371" t="s">
        <v>1165</v>
      </c>
      <c r="B11" s="1292">
        <v>240341</v>
      </c>
      <c r="C11" s="1293"/>
      <c r="D11" s="1292">
        <v>240305</v>
      </c>
      <c r="E11" s="1292">
        <v>114847</v>
      </c>
      <c r="F11" s="1292">
        <v>125456</v>
      </c>
      <c r="G11" s="1297">
        <v>2</v>
      </c>
      <c r="H11" s="1292">
        <v>36</v>
      </c>
      <c r="I11" s="1292">
        <v>27</v>
      </c>
      <c r="J11" s="1292">
        <v>9</v>
      </c>
      <c r="K11" s="1290">
        <v>0</v>
      </c>
      <c r="L11" s="800"/>
      <c r="M11" s="800"/>
      <c r="N11" s="800"/>
      <c r="O11" s="800"/>
      <c r="P11" s="800"/>
      <c r="Q11" s="800"/>
      <c r="R11" s="800"/>
    </row>
    <row r="12" spans="1:18" ht="18" customHeight="1">
      <c r="A12" s="371" t="s">
        <v>1166</v>
      </c>
      <c r="B12" s="1292">
        <v>255394</v>
      </c>
      <c r="C12" s="1293"/>
      <c r="D12" s="1292">
        <v>255326</v>
      </c>
      <c r="E12" s="1292">
        <v>122810</v>
      </c>
      <c r="F12" s="1292">
        <v>132515</v>
      </c>
      <c r="G12" s="1297">
        <v>1</v>
      </c>
      <c r="H12" s="1292">
        <v>68</v>
      </c>
      <c r="I12" s="1292">
        <v>49</v>
      </c>
      <c r="J12" s="1292">
        <v>19</v>
      </c>
      <c r="K12" s="1290">
        <v>0</v>
      </c>
      <c r="L12" s="800"/>
      <c r="M12" s="800"/>
      <c r="N12" s="800"/>
      <c r="O12" s="800"/>
      <c r="P12" s="800"/>
      <c r="Q12" s="800"/>
      <c r="R12" s="800"/>
    </row>
    <row r="13" spans="1:18" ht="18" customHeight="1">
      <c r="A13" s="371" t="s">
        <v>1167</v>
      </c>
      <c r="B13" s="1292">
        <v>252602</v>
      </c>
      <c r="C13" s="1293"/>
      <c r="D13" s="1292">
        <v>252472</v>
      </c>
      <c r="E13" s="1292">
        <v>124626</v>
      </c>
      <c r="F13" s="1292">
        <v>127840</v>
      </c>
      <c r="G13" s="1297">
        <v>6</v>
      </c>
      <c r="H13" s="1292">
        <v>130</v>
      </c>
      <c r="I13" s="1292">
        <v>94</v>
      </c>
      <c r="J13" s="1292">
        <v>36</v>
      </c>
      <c r="K13" s="1290">
        <v>0</v>
      </c>
      <c r="L13" s="800"/>
      <c r="M13" s="800"/>
      <c r="N13" s="800"/>
      <c r="O13" s="800"/>
      <c r="P13" s="800"/>
      <c r="Q13" s="800"/>
      <c r="R13" s="800"/>
    </row>
    <row r="14" spans="1:18" ht="18" customHeight="1">
      <c r="A14" s="371" t="s">
        <v>1168</v>
      </c>
      <c r="B14" s="1292">
        <v>209359</v>
      </c>
      <c r="C14" s="1293"/>
      <c r="D14" s="1292">
        <v>209072</v>
      </c>
      <c r="E14" s="1292">
        <v>107092</v>
      </c>
      <c r="F14" s="1292">
        <v>101942</v>
      </c>
      <c r="G14" s="1297">
        <v>38</v>
      </c>
      <c r="H14" s="1292">
        <v>287</v>
      </c>
      <c r="I14" s="1292">
        <v>190</v>
      </c>
      <c r="J14" s="1292">
        <v>97</v>
      </c>
      <c r="K14" s="1290">
        <v>0</v>
      </c>
      <c r="L14" s="800"/>
      <c r="M14" s="800"/>
      <c r="N14" s="800"/>
      <c r="O14" s="800"/>
      <c r="P14" s="800"/>
      <c r="Q14" s="800"/>
      <c r="R14" s="800"/>
    </row>
    <row r="15" spans="1:18" ht="18" customHeight="1">
      <c r="A15" s="371" t="s">
        <v>1169</v>
      </c>
      <c r="B15" s="1292">
        <v>182487</v>
      </c>
      <c r="C15" s="1293"/>
      <c r="D15" s="1292">
        <v>181969</v>
      </c>
      <c r="E15" s="1292">
        <v>93087</v>
      </c>
      <c r="F15" s="1292">
        <v>88840</v>
      </c>
      <c r="G15" s="1297">
        <v>42</v>
      </c>
      <c r="H15" s="1292">
        <v>518</v>
      </c>
      <c r="I15" s="1292">
        <v>349</v>
      </c>
      <c r="J15" s="1292">
        <v>169</v>
      </c>
      <c r="K15" s="1290">
        <v>0</v>
      </c>
      <c r="L15" s="800"/>
      <c r="M15" s="800"/>
      <c r="N15" s="800"/>
      <c r="O15" s="800"/>
      <c r="P15" s="800"/>
      <c r="Q15" s="800"/>
      <c r="R15" s="800"/>
    </row>
    <row r="16" spans="1:18" ht="18" customHeight="1">
      <c r="A16" s="371" t="s">
        <v>1170</v>
      </c>
      <c r="B16" s="1292">
        <v>199446</v>
      </c>
      <c r="C16" s="1289"/>
      <c r="D16" s="1292">
        <v>197370</v>
      </c>
      <c r="E16" s="1292">
        <v>92517</v>
      </c>
      <c r="F16" s="1292">
        <v>104793</v>
      </c>
      <c r="G16" s="1297">
        <v>60</v>
      </c>
      <c r="H16" s="1292">
        <v>2076</v>
      </c>
      <c r="I16" s="1292">
        <v>1505</v>
      </c>
      <c r="J16" s="1292">
        <v>571</v>
      </c>
      <c r="K16" s="1290">
        <v>0</v>
      </c>
      <c r="L16" s="800"/>
      <c r="M16" s="800"/>
      <c r="N16" s="800"/>
      <c r="O16" s="800"/>
      <c r="P16" s="800"/>
      <c r="Q16" s="800"/>
      <c r="R16" s="800"/>
    </row>
    <row r="17" spans="1:18" ht="18" customHeight="1">
      <c r="A17" s="371" t="s">
        <v>1171</v>
      </c>
      <c r="B17" s="1292">
        <v>166073</v>
      </c>
      <c r="C17" s="1293"/>
      <c r="D17" s="1292">
        <v>134445</v>
      </c>
      <c r="E17" s="1292">
        <v>87237</v>
      </c>
      <c r="F17" s="1292">
        <v>47169</v>
      </c>
      <c r="G17" s="1297">
        <v>39</v>
      </c>
      <c r="H17" s="1292">
        <v>31628</v>
      </c>
      <c r="I17" s="1292">
        <v>3871</v>
      </c>
      <c r="J17" s="1292">
        <v>27757</v>
      </c>
      <c r="K17" s="1290">
        <v>0</v>
      </c>
      <c r="L17" s="800"/>
      <c r="M17" s="800"/>
      <c r="N17" s="800"/>
      <c r="O17" s="800"/>
      <c r="P17" s="800"/>
      <c r="Q17" s="800"/>
      <c r="R17" s="800"/>
    </row>
    <row r="18" spans="1:18" ht="18" customHeight="1">
      <c r="A18" s="371" t="s">
        <v>1172</v>
      </c>
      <c r="B18" s="1292">
        <v>149818</v>
      </c>
      <c r="C18" s="1293"/>
      <c r="D18" s="1292">
        <v>30776</v>
      </c>
      <c r="E18" s="1292">
        <v>24300</v>
      </c>
      <c r="F18" s="1292">
        <v>6468</v>
      </c>
      <c r="G18" s="1297">
        <v>8</v>
      </c>
      <c r="H18" s="1292">
        <v>119042</v>
      </c>
      <c r="I18" s="1292">
        <v>71062</v>
      </c>
      <c r="J18" s="1292">
        <v>47980</v>
      </c>
      <c r="K18" s="1290">
        <v>0</v>
      </c>
      <c r="L18" s="800"/>
      <c r="M18" s="800"/>
      <c r="N18" s="800"/>
      <c r="O18" s="800"/>
      <c r="P18" s="800"/>
      <c r="Q18" s="800"/>
      <c r="R18" s="800"/>
    </row>
    <row r="19" spans="1:18" ht="18" customHeight="1">
      <c r="A19" s="371" t="s">
        <v>1173</v>
      </c>
      <c r="B19" s="1292">
        <v>1962</v>
      </c>
      <c r="C19" s="1293"/>
      <c r="D19" s="1292">
        <v>1961</v>
      </c>
      <c r="E19" s="1292">
        <v>262</v>
      </c>
      <c r="F19" s="1292">
        <v>1510</v>
      </c>
      <c r="G19" s="1297">
        <v>189</v>
      </c>
      <c r="H19" s="1292">
        <v>1</v>
      </c>
      <c r="I19" s="1292">
        <v>1</v>
      </c>
      <c r="J19" s="1292">
        <v>0</v>
      </c>
      <c r="K19" s="1290">
        <v>0</v>
      </c>
      <c r="L19" s="800"/>
      <c r="M19" s="800"/>
      <c r="N19" s="800"/>
      <c r="O19" s="800"/>
      <c r="P19" s="800"/>
      <c r="Q19" s="800"/>
      <c r="R19" s="800"/>
    </row>
    <row r="20" spans="1:18" ht="11.25" customHeight="1">
      <c r="A20" s="355"/>
      <c r="B20" s="889"/>
      <c r="C20" s="889"/>
      <c r="D20" s="889"/>
      <c r="E20" s="889"/>
      <c r="F20" s="889"/>
      <c r="G20" s="889"/>
      <c r="H20" s="889"/>
      <c r="I20" s="889"/>
      <c r="J20" s="889"/>
      <c r="K20" s="889"/>
      <c r="L20" s="800"/>
      <c r="M20" s="800"/>
      <c r="N20" s="800"/>
      <c r="O20" s="800"/>
      <c r="P20" s="800"/>
      <c r="Q20" s="800"/>
      <c r="R20" s="800"/>
    </row>
    <row r="21" spans="1:18" ht="13.5" customHeight="1">
      <c r="A21" s="73" t="s">
        <v>1174</v>
      </c>
      <c r="B21" s="889"/>
      <c r="C21" s="889"/>
      <c r="D21" s="889"/>
      <c r="E21" s="889"/>
      <c r="F21" s="889"/>
      <c r="G21" s="889"/>
      <c r="H21" s="889"/>
      <c r="I21" s="889"/>
      <c r="J21" s="889"/>
      <c r="K21" s="889"/>
      <c r="L21" s="800"/>
      <c r="M21" s="800"/>
      <c r="N21" s="800"/>
      <c r="O21" s="800"/>
      <c r="P21" s="800"/>
      <c r="Q21" s="800"/>
      <c r="R21" s="800"/>
    </row>
    <row r="22" spans="1:18" ht="15" customHeight="1">
      <c r="A22" s="893" t="s">
        <v>386</v>
      </c>
      <c r="B22" s="889"/>
      <c r="C22" s="889"/>
      <c r="D22" s="889"/>
      <c r="E22" s="889"/>
      <c r="F22" s="889"/>
      <c r="G22" s="889"/>
      <c r="H22" s="889"/>
      <c r="I22" s="889"/>
      <c r="J22" s="889"/>
      <c r="K22" s="889"/>
      <c r="L22" s="800"/>
      <c r="M22" s="800"/>
      <c r="N22" s="800"/>
      <c r="O22" s="800"/>
      <c r="P22" s="800"/>
      <c r="Q22" s="800"/>
      <c r="R22" s="800"/>
    </row>
    <row r="23" spans="1:18" ht="12.75" customHeight="1">
      <c r="A23" s="893" t="s">
        <v>387</v>
      </c>
      <c r="B23" s="889"/>
      <c r="C23" s="889"/>
      <c r="D23" s="889"/>
      <c r="E23" s="889"/>
      <c r="F23" s="889"/>
      <c r="G23" s="889"/>
      <c r="H23" s="889"/>
      <c r="I23" s="889"/>
      <c r="J23" s="889"/>
      <c r="K23" s="889"/>
      <c r="L23" s="800"/>
      <c r="M23" s="800"/>
      <c r="N23" s="800"/>
      <c r="O23" s="800"/>
      <c r="P23" s="800"/>
      <c r="Q23" s="800"/>
      <c r="R23" s="800"/>
    </row>
    <row r="24" spans="1:18" ht="24" customHeight="1">
      <c r="A24" s="1794" t="s">
        <v>388</v>
      </c>
      <c r="B24" s="1794"/>
      <c r="C24" s="1794"/>
      <c r="D24" s="1794"/>
      <c r="E24" s="1794"/>
      <c r="F24" s="1794"/>
      <c r="G24" s="1794"/>
      <c r="H24" s="1794"/>
      <c r="I24" s="1794"/>
      <c r="J24" s="1794"/>
      <c r="K24" s="1794"/>
      <c r="L24" s="800"/>
      <c r="M24" s="800"/>
      <c r="N24" s="800"/>
      <c r="O24" s="800"/>
      <c r="P24" s="800"/>
      <c r="Q24" s="800"/>
      <c r="R24" s="800"/>
    </row>
    <row r="25" spans="1:18" ht="21" customHeight="1">
      <c r="A25" s="37" t="s">
        <v>1190</v>
      </c>
      <c r="B25" s="40"/>
      <c r="C25" s="40"/>
      <c r="D25" s="40"/>
      <c r="E25" s="40"/>
      <c r="F25" s="40"/>
      <c r="G25" s="40"/>
      <c r="H25" s="40"/>
      <c r="I25" s="127"/>
      <c r="J25" s="127"/>
      <c r="L25" s="800"/>
      <c r="M25" s="800"/>
      <c r="N25" s="800"/>
      <c r="O25" s="800"/>
      <c r="P25" s="800"/>
      <c r="Q25" s="800"/>
      <c r="R25" s="800"/>
    </row>
    <row r="26" spans="1:18">
      <c r="G26" s="40"/>
      <c r="H26" s="40"/>
      <c r="I26" s="127"/>
      <c r="J26" s="127"/>
    </row>
    <row r="27" spans="1:18">
      <c r="G27" s="24"/>
      <c r="H27" s="31"/>
      <c r="I27" s="9"/>
      <c r="J27" s="9"/>
    </row>
    <row r="28" spans="1:18" ht="16.2" thickBot="1">
      <c r="A28" s="334" t="s">
        <v>186</v>
      </c>
      <c r="B28" s="334"/>
      <c r="C28" s="334"/>
      <c r="D28" s="334"/>
      <c r="E28" s="334"/>
      <c r="F28" s="334"/>
      <c r="G28" s="523"/>
      <c r="H28" s="523"/>
      <c r="I28" s="523"/>
      <c r="J28" s="523"/>
      <c r="K28" s="821"/>
    </row>
    <row r="29" spans="1:18">
      <c r="A29" s="5"/>
      <c r="B29" s="5"/>
      <c r="C29" s="5"/>
      <c r="D29" s="5"/>
      <c r="E29" s="5"/>
      <c r="F29" s="5"/>
    </row>
    <row r="30" spans="1:18">
      <c r="A30" s="5"/>
      <c r="B30" s="5"/>
      <c r="C30" s="5"/>
      <c r="D30" s="5"/>
      <c r="E30" s="5"/>
      <c r="F30" s="5"/>
    </row>
    <row r="31" spans="1:18">
      <c r="A31" s="5"/>
      <c r="B31" s="5"/>
      <c r="C31" s="5"/>
      <c r="D31" s="5"/>
      <c r="E31" s="5"/>
      <c r="F31" s="5"/>
      <c r="G31" s="894" t="s">
        <v>389</v>
      </c>
      <c r="H31" s="894" t="s">
        <v>390</v>
      </c>
      <c r="I31" s="894" t="s">
        <v>391</v>
      </c>
      <c r="J31" s="894" t="s">
        <v>392</v>
      </c>
      <c r="K31" s="372"/>
    </row>
    <row r="32" spans="1:18">
      <c r="A32" s="5"/>
      <c r="B32" s="5"/>
      <c r="C32" s="5"/>
      <c r="D32" s="5"/>
      <c r="E32" s="5"/>
      <c r="F32" s="5"/>
      <c r="G32" s="127">
        <f>-E8</f>
        <v>-3207</v>
      </c>
      <c r="H32" s="127">
        <f t="shared" ref="H32:H42" si="0">F8</f>
        <v>1904</v>
      </c>
      <c r="I32" s="127">
        <f>-I8</f>
        <v>0</v>
      </c>
      <c r="J32" s="127">
        <v>0</v>
      </c>
      <c r="K32" s="372"/>
    </row>
    <row r="33" spans="1:11">
      <c r="A33" s="5"/>
      <c r="B33" s="5"/>
      <c r="C33" s="5"/>
      <c r="D33" s="5"/>
      <c r="E33" s="5"/>
      <c r="F33" s="5"/>
      <c r="G33" s="127">
        <f t="shared" ref="G33:G41" si="1">-E9</f>
        <v>-44430</v>
      </c>
      <c r="H33" s="127">
        <f t="shared" si="0"/>
        <v>37380</v>
      </c>
      <c r="I33" s="127">
        <f t="shared" ref="I33:I41" si="2">-I9</f>
        <v>-1</v>
      </c>
      <c r="J33" s="127">
        <v>0</v>
      </c>
      <c r="K33" s="372"/>
    </row>
    <row r="34" spans="1:11">
      <c r="A34" s="5"/>
      <c r="B34" s="5"/>
      <c r="C34" s="5"/>
      <c r="D34" s="5"/>
      <c r="E34" s="5"/>
      <c r="F34" s="5"/>
      <c r="G34" s="127">
        <f t="shared" si="1"/>
        <v>-90798</v>
      </c>
      <c r="H34" s="127">
        <f t="shared" si="0"/>
        <v>94533</v>
      </c>
      <c r="I34" s="127">
        <f t="shared" si="2"/>
        <v>-10</v>
      </c>
      <c r="J34" s="127">
        <v>3</v>
      </c>
      <c r="K34" s="372"/>
    </row>
    <row r="35" spans="1:11">
      <c r="A35" s="5"/>
      <c r="B35" s="5"/>
      <c r="C35" s="5"/>
      <c r="D35" s="5"/>
      <c r="E35" s="5"/>
      <c r="F35" s="5"/>
      <c r="G35" s="127">
        <f t="shared" si="1"/>
        <v>-114847</v>
      </c>
      <c r="H35" s="127">
        <f t="shared" si="0"/>
        <v>125456</v>
      </c>
      <c r="I35" s="127">
        <f t="shared" si="2"/>
        <v>-27</v>
      </c>
      <c r="J35" s="127">
        <v>12</v>
      </c>
      <c r="K35" s="372"/>
    </row>
    <row r="36" spans="1:11">
      <c r="A36" s="5"/>
      <c r="B36" s="5"/>
      <c r="C36" s="5"/>
      <c r="D36" s="5"/>
      <c r="E36" s="5"/>
      <c r="F36" s="5"/>
      <c r="G36" s="127">
        <f t="shared" si="1"/>
        <v>-122810</v>
      </c>
      <c r="H36" s="127">
        <f t="shared" si="0"/>
        <v>132515</v>
      </c>
      <c r="I36" s="127">
        <f t="shared" si="2"/>
        <v>-49</v>
      </c>
      <c r="J36" s="127">
        <v>22</v>
      </c>
      <c r="K36" s="372"/>
    </row>
    <row r="37" spans="1:11">
      <c r="A37" s="5"/>
      <c r="B37" s="5"/>
      <c r="C37" s="5"/>
      <c r="D37" s="5"/>
      <c r="E37" s="5"/>
      <c r="F37" s="5"/>
      <c r="G37" s="127">
        <f t="shared" si="1"/>
        <v>-124626</v>
      </c>
      <c r="H37" s="127">
        <f t="shared" si="0"/>
        <v>127840</v>
      </c>
      <c r="I37" s="127">
        <f t="shared" si="2"/>
        <v>-94</v>
      </c>
      <c r="J37" s="127">
        <v>36</v>
      </c>
      <c r="K37" s="372"/>
    </row>
    <row r="38" spans="1:11">
      <c r="A38" s="5"/>
      <c r="B38" s="5"/>
      <c r="C38" s="5"/>
      <c r="D38" s="5"/>
      <c r="E38" s="5"/>
      <c r="F38" s="5"/>
      <c r="G38" s="127">
        <f t="shared" si="1"/>
        <v>-107092</v>
      </c>
      <c r="H38" s="127">
        <f t="shared" si="0"/>
        <v>101942</v>
      </c>
      <c r="I38" s="127">
        <f t="shared" si="2"/>
        <v>-190</v>
      </c>
      <c r="J38" s="127">
        <v>101</v>
      </c>
      <c r="K38" s="372"/>
    </row>
    <row r="39" spans="1:11">
      <c r="A39" s="5"/>
      <c r="B39" s="5"/>
      <c r="C39" s="5"/>
      <c r="D39" s="5"/>
      <c r="E39" s="5"/>
      <c r="F39" s="5"/>
      <c r="G39" s="127">
        <f t="shared" si="1"/>
        <v>-93087</v>
      </c>
      <c r="H39" s="127">
        <f t="shared" si="0"/>
        <v>88840</v>
      </c>
      <c r="I39" s="127">
        <f t="shared" si="2"/>
        <v>-349</v>
      </c>
      <c r="J39" s="127">
        <v>161</v>
      </c>
      <c r="K39" s="372"/>
    </row>
    <row r="40" spans="1:11">
      <c r="A40" s="5"/>
      <c r="B40" s="5"/>
      <c r="C40" s="5"/>
      <c r="D40" s="5"/>
      <c r="E40" s="5"/>
      <c r="F40" s="5"/>
      <c r="G40" s="127">
        <f t="shared" si="1"/>
        <v>-92517</v>
      </c>
      <c r="H40" s="127">
        <f t="shared" si="0"/>
        <v>104793</v>
      </c>
      <c r="I40" s="127">
        <f t="shared" si="2"/>
        <v>-1505</v>
      </c>
      <c r="J40" s="127">
        <v>523</v>
      </c>
      <c r="K40" s="372"/>
    </row>
    <row r="41" spans="1:11">
      <c r="A41" s="5"/>
      <c r="B41" s="5"/>
      <c r="C41" s="5"/>
      <c r="D41" s="5"/>
      <c r="E41" s="5"/>
      <c r="F41" s="5"/>
      <c r="G41" s="127">
        <f t="shared" si="1"/>
        <v>-87237</v>
      </c>
      <c r="H41" s="127">
        <f t="shared" si="0"/>
        <v>47169</v>
      </c>
      <c r="I41" s="127">
        <f t="shared" si="2"/>
        <v>-3871</v>
      </c>
      <c r="J41" s="127">
        <v>27919</v>
      </c>
      <c r="K41" s="372"/>
    </row>
    <row r="42" spans="1:11">
      <c r="A42" s="5"/>
      <c r="B42" s="5"/>
      <c r="C42" s="5"/>
      <c r="D42" s="5"/>
      <c r="E42" s="5"/>
      <c r="F42" s="5"/>
      <c r="G42" s="127">
        <f>-E18</f>
        <v>-24300</v>
      </c>
      <c r="H42" s="127">
        <f t="shared" si="0"/>
        <v>6468</v>
      </c>
      <c r="I42" s="127">
        <f>-I18</f>
        <v>-71062</v>
      </c>
      <c r="J42" s="127">
        <v>46439</v>
      </c>
      <c r="K42" s="372"/>
    </row>
    <row r="43" spans="1:11">
      <c r="A43" s="5"/>
      <c r="B43" s="5"/>
      <c r="C43" s="5"/>
      <c r="D43" s="5"/>
      <c r="E43" s="5"/>
      <c r="F43" s="5"/>
      <c r="G43" s="372"/>
      <c r="H43" s="372"/>
      <c r="I43" s="372"/>
      <c r="J43" s="372"/>
      <c r="K43" s="372"/>
    </row>
    <row r="44" spans="1:11">
      <c r="A44" s="5"/>
      <c r="B44" s="5"/>
      <c r="C44" s="5"/>
      <c r="D44" s="5"/>
      <c r="E44" s="5"/>
      <c r="F44" s="5"/>
      <c r="G44" s="372"/>
      <c r="H44" s="372"/>
      <c r="I44" s="372"/>
      <c r="J44" s="372"/>
      <c r="K44" s="372"/>
    </row>
    <row r="45" spans="1:11">
      <c r="A45" s="5"/>
      <c r="B45" s="5"/>
      <c r="C45" s="5"/>
      <c r="D45" s="5"/>
      <c r="E45" s="5"/>
      <c r="F45" s="5"/>
      <c r="G45" s="372"/>
      <c r="H45" s="372"/>
      <c r="I45" s="372"/>
      <c r="J45" s="372"/>
      <c r="K45" s="372"/>
    </row>
    <row r="46" spans="1:11">
      <c r="A46" s="5"/>
      <c r="B46" s="5"/>
      <c r="C46" s="5"/>
      <c r="D46" s="5"/>
      <c r="E46" s="5"/>
      <c r="F46" s="5"/>
    </row>
    <row r="47" spans="1:11">
      <c r="A47" s="5"/>
      <c r="B47" s="5"/>
      <c r="C47" s="5"/>
      <c r="D47" s="5"/>
      <c r="E47" s="5"/>
      <c r="F47" s="5"/>
    </row>
    <row r="48" spans="1:11">
      <c r="A48" s="5"/>
      <c r="B48" s="5"/>
      <c r="C48" s="5"/>
      <c r="D48" s="5"/>
      <c r="E48" s="5"/>
      <c r="F48" s="5"/>
    </row>
    <row r="49" spans="1:11">
      <c r="A49" s="37"/>
    </row>
    <row r="50" spans="1:11">
      <c r="A50" s="37"/>
      <c r="B50" s="7"/>
      <c r="C50" s="7"/>
      <c r="D50" s="7"/>
      <c r="E50" s="7"/>
    </row>
    <row r="53" spans="1:11" ht="49.5" customHeight="1">
      <c r="A53" s="73" t="s">
        <v>1174</v>
      </c>
    </row>
    <row r="54" spans="1:11">
      <c r="A54" s="893" t="s">
        <v>386</v>
      </c>
    </row>
    <row r="55" spans="1:11" ht="23.25" customHeight="1">
      <c r="A55" s="1794" t="s">
        <v>393</v>
      </c>
      <c r="B55" s="1794"/>
      <c r="C55" s="1794"/>
      <c r="D55" s="1794"/>
      <c r="E55" s="1794"/>
      <c r="F55" s="1794"/>
      <c r="G55" s="1794"/>
      <c r="H55" s="1794"/>
      <c r="I55" s="1794"/>
      <c r="J55" s="1794"/>
      <c r="K55" s="1794"/>
    </row>
    <row r="56" spans="1:11">
      <c r="A56" s="14"/>
    </row>
    <row r="57" spans="1:11">
      <c r="A57" s="147" t="s">
        <v>898</v>
      </c>
    </row>
  </sheetData>
  <mergeCells count="8">
    <mergeCell ref="A24:K24"/>
    <mergeCell ref="A55:K55"/>
    <mergeCell ref="A1:K1"/>
    <mergeCell ref="D4:K4"/>
    <mergeCell ref="D5:G5"/>
    <mergeCell ref="H5:K5"/>
    <mergeCell ref="A4:A6"/>
    <mergeCell ref="B4:B6"/>
  </mergeCells>
  <phoneticPr fontId="124" type="noConversion"/>
  <hyperlinks>
    <hyperlink ref="L1" location="Indice!A1" display="volver al índice"/>
  </hyperlinks>
  <printOptions horizontalCentered="1"/>
  <pageMargins left="0.70866141732283472" right="0.70866141732283472" top="0.74803149606299213" bottom="0.74803149606299213" header="0.31496062992125984" footer="0.31496062992125984"/>
  <pageSetup paperSize="9" scale="64"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J52"/>
  <sheetViews>
    <sheetView showGridLines="0" topLeftCell="A5" workbookViewId="0">
      <selection activeCell="K12" sqref="K12"/>
    </sheetView>
  </sheetViews>
  <sheetFormatPr baseColWidth="10" defaultColWidth="11.44140625" defaultRowHeight="13.2"/>
  <cols>
    <col min="1" max="1" width="11.33203125" style="11" customWidth="1"/>
    <col min="2" max="8" width="13.6640625" style="11" customWidth="1"/>
    <col min="9" max="9" width="9.33203125" style="11" hidden="1" customWidth="1"/>
    <col min="10" max="10" width="8.109375" style="11" customWidth="1"/>
    <col min="11" max="16384" width="11.44140625" style="11"/>
  </cols>
  <sheetData>
    <row r="1" spans="1:10" ht="27.75" customHeight="1" thickBot="1">
      <c r="A1" s="1723" t="s">
        <v>365</v>
      </c>
      <c r="B1" s="1723"/>
      <c r="C1" s="1723"/>
      <c r="D1" s="1723"/>
      <c r="E1" s="1723"/>
      <c r="F1" s="1723"/>
      <c r="G1" s="1723"/>
      <c r="H1" s="1723"/>
      <c r="I1" s="1723"/>
      <c r="J1" s="1254" t="s">
        <v>1013</v>
      </c>
    </row>
    <row r="2" spans="1:10" ht="18" customHeight="1">
      <c r="A2" s="47" t="s">
        <v>221</v>
      </c>
      <c r="B2" s="47"/>
      <c r="C2" s="47"/>
      <c r="D2" s="332"/>
      <c r="E2" s="332"/>
      <c r="F2" s="332"/>
      <c r="G2" s="332"/>
      <c r="H2" s="47"/>
      <c r="I2" s="47"/>
    </row>
    <row r="3" spans="1:10" ht="9.75" customHeight="1">
      <c r="A3" s="1834"/>
      <c r="B3" s="1834"/>
      <c r="C3" s="1834"/>
      <c r="D3" s="1834"/>
      <c r="E3" s="1834"/>
      <c r="F3" s="1834"/>
      <c r="G3" s="1834"/>
      <c r="H3" s="1834"/>
      <c r="I3" s="1834"/>
    </row>
    <row r="4" spans="1:10" ht="225.75" customHeight="1">
      <c r="A4" s="1833" t="s">
        <v>268</v>
      </c>
      <c r="B4" s="1833"/>
      <c r="C4" s="1833"/>
      <c r="D4" s="1833"/>
      <c r="E4" s="1833"/>
      <c r="F4" s="1833"/>
      <c r="G4" s="1833"/>
      <c r="H4" s="1833"/>
      <c r="I4" s="1833"/>
    </row>
    <row r="5" spans="1:10" ht="15.75" customHeight="1"/>
    <row r="6" spans="1:10" ht="12.75" customHeight="1" thickBot="1">
      <c r="A6" s="1717" t="s">
        <v>1175</v>
      </c>
      <c r="B6" s="1725" t="s">
        <v>371</v>
      </c>
      <c r="C6" s="1835" t="s">
        <v>449</v>
      </c>
      <c r="D6" s="1835"/>
      <c r="E6" s="1835"/>
      <c r="F6" s="1835"/>
      <c r="G6" s="1835"/>
      <c r="H6" s="1836"/>
      <c r="I6" s="344"/>
    </row>
    <row r="7" spans="1:10" ht="36.75" customHeight="1" thickBot="1">
      <c r="A7" s="1838"/>
      <c r="B7" s="1837"/>
      <c r="C7" s="338" t="s">
        <v>1177</v>
      </c>
      <c r="D7" s="338" t="s">
        <v>372</v>
      </c>
      <c r="E7" s="338" t="s">
        <v>373</v>
      </c>
      <c r="F7" s="338" t="s">
        <v>374</v>
      </c>
      <c r="G7" s="338" t="s">
        <v>375</v>
      </c>
      <c r="H7" s="1091" t="s">
        <v>376</v>
      </c>
      <c r="I7" s="36"/>
    </row>
    <row r="8" spans="1:10" ht="18" customHeight="1">
      <c r="A8" s="1102" t="s">
        <v>377</v>
      </c>
      <c r="B8" s="1382">
        <v>1043687</v>
      </c>
      <c r="C8" s="1382">
        <v>1026083</v>
      </c>
      <c r="D8" s="1382">
        <v>4021</v>
      </c>
      <c r="E8" s="1382">
        <v>9121</v>
      </c>
      <c r="F8" s="1382">
        <v>4462</v>
      </c>
      <c r="G8" s="1382">
        <v>0</v>
      </c>
      <c r="H8" s="1383">
        <v>0</v>
      </c>
      <c r="I8" s="36"/>
    </row>
    <row r="9" spans="1:10" ht="18" customHeight="1">
      <c r="A9" s="1103">
        <v>1999</v>
      </c>
      <c r="B9" s="1384">
        <v>6240129</v>
      </c>
      <c r="C9" s="1384">
        <v>5948727</v>
      </c>
      <c r="D9" s="1384">
        <v>99362</v>
      </c>
      <c r="E9" s="1384">
        <v>147193</v>
      </c>
      <c r="F9" s="1384">
        <v>44847</v>
      </c>
      <c r="G9" s="1384">
        <v>0</v>
      </c>
      <c r="H9" s="1385">
        <v>0</v>
      </c>
      <c r="I9" s="36"/>
    </row>
    <row r="10" spans="1:10" ht="18" customHeight="1">
      <c r="A10" s="1103">
        <v>2000</v>
      </c>
      <c r="B10" s="1384">
        <v>6042692</v>
      </c>
      <c r="C10" s="1384">
        <v>5546059</v>
      </c>
      <c r="D10" s="1384">
        <v>222362</v>
      </c>
      <c r="E10" s="1384">
        <v>178676</v>
      </c>
      <c r="F10" s="1384">
        <v>62970</v>
      </c>
      <c r="G10" s="1384">
        <v>32625</v>
      </c>
      <c r="H10" s="1385">
        <v>0</v>
      </c>
      <c r="I10" s="36"/>
    </row>
    <row r="11" spans="1:10" ht="18" customHeight="1">
      <c r="A11" s="1103">
        <v>2001</v>
      </c>
      <c r="B11" s="1384">
        <v>5613869</v>
      </c>
      <c r="C11" s="1384">
        <v>4856373</v>
      </c>
      <c r="D11" s="1384">
        <v>397512</v>
      </c>
      <c r="E11" s="1384">
        <v>253153</v>
      </c>
      <c r="F11" s="1384">
        <v>59931</v>
      </c>
      <c r="G11" s="1384">
        <v>46900</v>
      </c>
      <c r="H11" s="1385">
        <v>0</v>
      </c>
      <c r="I11" s="36"/>
    </row>
    <row r="12" spans="1:10" ht="18" customHeight="1">
      <c r="A12" s="1103">
        <v>2002</v>
      </c>
      <c r="B12" s="1384">
        <v>4675238</v>
      </c>
      <c r="C12" s="1384">
        <v>3523846</v>
      </c>
      <c r="D12" s="1384">
        <v>684868</v>
      </c>
      <c r="E12" s="1384">
        <v>354725</v>
      </c>
      <c r="F12" s="1384">
        <v>66340</v>
      </c>
      <c r="G12" s="1384">
        <v>45459</v>
      </c>
      <c r="H12" s="1385">
        <v>0</v>
      </c>
      <c r="I12" s="36"/>
    </row>
    <row r="13" spans="1:10" ht="18" customHeight="1">
      <c r="A13" s="1103">
        <v>2003</v>
      </c>
      <c r="B13" s="1384">
        <v>5392972</v>
      </c>
      <c r="C13" s="1384">
        <v>4389827</v>
      </c>
      <c r="D13" s="1384">
        <v>477894</v>
      </c>
      <c r="E13" s="1384">
        <v>411537</v>
      </c>
      <c r="F13" s="1384">
        <v>82240</v>
      </c>
      <c r="G13" s="1384">
        <v>31474</v>
      </c>
      <c r="H13" s="1385">
        <v>0</v>
      </c>
      <c r="I13" s="36"/>
    </row>
    <row r="14" spans="1:10" ht="18" customHeight="1">
      <c r="A14" s="1103">
        <v>2004</v>
      </c>
      <c r="B14" s="1384">
        <v>7611902</v>
      </c>
      <c r="C14" s="1384">
        <v>6911157</v>
      </c>
      <c r="D14" s="1384">
        <v>248702</v>
      </c>
      <c r="E14" s="1384">
        <v>245800</v>
      </c>
      <c r="F14" s="1384">
        <v>195270</v>
      </c>
      <c r="G14" s="1384">
        <v>10973</v>
      </c>
      <c r="H14" s="1385">
        <v>0</v>
      </c>
      <c r="I14" s="36"/>
    </row>
    <row r="15" spans="1:10" ht="18" customHeight="1">
      <c r="A15" s="1103">
        <v>2005</v>
      </c>
      <c r="B15" s="1384">
        <v>10148398</v>
      </c>
      <c r="C15" s="1384">
        <v>8554080</v>
      </c>
      <c r="D15" s="1384">
        <v>640060</v>
      </c>
      <c r="E15" s="1384">
        <v>531564</v>
      </c>
      <c r="F15" s="1384">
        <v>422694</v>
      </c>
      <c r="G15" s="1384">
        <v>0</v>
      </c>
      <c r="H15" s="1385">
        <v>0</v>
      </c>
      <c r="I15" s="36"/>
    </row>
    <row r="16" spans="1:10" ht="18" customHeight="1">
      <c r="A16" s="1103">
        <v>2006</v>
      </c>
      <c r="B16" s="1384">
        <v>11636329</v>
      </c>
      <c r="C16" s="1384">
        <v>9649904</v>
      </c>
      <c r="D16" s="1384">
        <v>889400</v>
      </c>
      <c r="E16" s="1384">
        <v>664910</v>
      </c>
      <c r="F16" s="1384">
        <v>432115</v>
      </c>
      <c r="G16" s="1384">
        <v>0</v>
      </c>
      <c r="H16" s="1385">
        <v>0</v>
      </c>
      <c r="I16" s="36"/>
    </row>
    <row r="17" spans="1:9" ht="18" customHeight="1">
      <c r="A17" s="1103">
        <v>2007</v>
      </c>
      <c r="B17" s="1384">
        <v>13219144</v>
      </c>
      <c r="C17" s="1384">
        <v>11021317</v>
      </c>
      <c r="D17" s="1384">
        <v>1118445</v>
      </c>
      <c r="E17" s="1384">
        <v>779224</v>
      </c>
      <c r="F17" s="1384">
        <v>300158</v>
      </c>
      <c r="G17" s="1384">
        <v>0</v>
      </c>
      <c r="H17" s="1385">
        <v>0</v>
      </c>
      <c r="I17" s="36"/>
    </row>
    <row r="18" spans="1:9" ht="18" customHeight="1">
      <c r="A18" s="1103">
        <v>2008</v>
      </c>
      <c r="B18" s="1384">
        <v>14001096</v>
      </c>
      <c r="C18" s="1384">
        <v>12440763</v>
      </c>
      <c r="D18" s="1384">
        <v>921459</v>
      </c>
      <c r="E18" s="1384">
        <v>543482</v>
      </c>
      <c r="F18" s="1384">
        <v>95392</v>
      </c>
      <c r="G18" s="1384">
        <v>0</v>
      </c>
      <c r="H18" s="1385">
        <v>0</v>
      </c>
      <c r="I18" s="36"/>
    </row>
    <row r="19" spans="1:9" ht="18" customHeight="1">
      <c r="A19" s="1103">
        <v>2009</v>
      </c>
      <c r="B19" s="1384">
        <v>14977703</v>
      </c>
      <c r="C19" s="1384">
        <v>13380759</v>
      </c>
      <c r="D19" s="1384">
        <v>962499</v>
      </c>
      <c r="E19" s="1384">
        <v>605457</v>
      </c>
      <c r="F19" s="1384">
        <v>28988</v>
      </c>
      <c r="G19" s="1384">
        <v>0</v>
      </c>
      <c r="H19" s="1385">
        <v>0</v>
      </c>
      <c r="I19" s="36"/>
    </row>
    <row r="20" spans="1:9" ht="18" customHeight="1">
      <c r="A20" s="1103">
        <v>2010</v>
      </c>
      <c r="B20" s="1384">
        <v>15497293</v>
      </c>
      <c r="C20" s="1384">
        <v>14153740</v>
      </c>
      <c r="D20" s="1384">
        <v>856685</v>
      </c>
      <c r="E20" s="1384">
        <v>486868</v>
      </c>
      <c r="F20" s="1384">
        <v>0</v>
      </c>
      <c r="G20" s="1384">
        <v>0</v>
      </c>
      <c r="H20" s="1385">
        <v>0</v>
      </c>
      <c r="I20" s="36"/>
    </row>
    <row r="21" spans="1:9" ht="18" customHeight="1">
      <c r="A21" s="1103">
        <v>2011</v>
      </c>
      <c r="B21" s="1384">
        <v>17158157</v>
      </c>
      <c r="C21" s="1384">
        <v>15966683</v>
      </c>
      <c r="D21" s="1384">
        <v>821826</v>
      </c>
      <c r="E21" s="1384">
        <v>369648</v>
      </c>
      <c r="F21" s="1384">
        <v>0</v>
      </c>
      <c r="G21" s="1384">
        <v>0</v>
      </c>
      <c r="H21" s="1385">
        <v>0</v>
      </c>
      <c r="I21" s="36"/>
    </row>
    <row r="22" spans="1:9" ht="18" customHeight="1">
      <c r="A22" s="1103">
        <v>2012</v>
      </c>
      <c r="B22" s="1384">
        <v>18531121</v>
      </c>
      <c r="C22" s="1384">
        <v>17360740</v>
      </c>
      <c r="D22" s="1384">
        <v>894137</v>
      </c>
      <c r="E22" s="1384">
        <v>276244</v>
      </c>
      <c r="F22" s="1384">
        <v>0</v>
      </c>
      <c r="G22" s="1384">
        <v>0</v>
      </c>
      <c r="H22" s="1385">
        <v>0</v>
      </c>
      <c r="I22" s="36"/>
    </row>
    <row r="23" spans="1:9" ht="18" customHeight="1">
      <c r="A23" s="1103">
        <v>2013</v>
      </c>
      <c r="B23" s="1384">
        <v>19892166</v>
      </c>
      <c r="C23" s="1384">
        <v>18791885</v>
      </c>
      <c r="D23" s="1384">
        <v>945601</v>
      </c>
      <c r="E23" s="1384">
        <v>154680</v>
      </c>
      <c r="F23" s="1384">
        <v>0</v>
      </c>
      <c r="G23" s="1384">
        <v>0</v>
      </c>
      <c r="H23" s="1385">
        <v>0</v>
      </c>
      <c r="I23" s="36"/>
    </row>
    <row r="24" spans="1:9" ht="18" customHeight="1">
      <c r="A24" s="1103">
        <v>2014</v>
      </c>
      <c r="B24" s="1384">
        <v>21758416</v>
      </c>
      <c r="C24" s="1384">
        <v>20857592</v>
      </c>
      <c r="D24" s="1384">
        <v>862046</v>
      </c>
      <c r="E24" s="1384">
        <v>38778</v>
      </c>
      <c r="F24" s="1384">
        <v>0</v>
      </c>
      <c r="G24" s="1384">
        <v>0</v>
      </c>
      <c r="H24" s="1385">
        <v>0</v>
      </c>
      <c r="I24" s="36"/>
    </row>
    <row r="25" spans="1:9" ht="18" customHeight="1">
      <c r="A25" s="1103">
        <v>2015</v>
      </c>
      <c r="B25" s="1384">
        <v>21997721</v>
      </c>
      <c r="C25" s="1384">
        <v>21161352</v>
      </c>
      <c r="D25" s="1384">
        <v>836369</v>
      </c>
      <c r="E25" s="1384">
        <v>0</v>
      </c>
      <c r="F25" s="1384">
        <v>0</v>
      </c>
      <c r="G25" s="1384">
        <v>0</v>
      </c>
      <c r="H25" s="1385">
        <v>0</v>
      </c>
      <c r="I25" s="36"/>
    </row>
    <row r="26" spans="1:9" ht="18" customHeight="1">
      <c r="A26" s="1103">
        <v>2016</v>
      </c>
      <c r="B26" s="1384">
        <v>22594652</v>
      </c>
      <c r="C26" s="1384">
        <v>21829868</v>
      </c>
      <c r="D26" s="1384">
        <v>764784</v>
      </c>
      <c r="E26" s="1384">
        <v>0</v>
      </c>
      <c r="F26" s="1384">
        <v>0</v>
      </c>
      <c r="G26" s="1384">
        <v>0</v>
      </c>
      <c r="H26" s="1385">
        <v>0</v>
      </c>
      <c r="I26" s="36"/>
    </row>
    <row r="27" spans="1:9" ht="18" customHeight="1">
      <c r="A27" s="1103">
        <v>2017</v>
      </c>
      <c r="B27" s="1384">
        <v>24084683</v>
      </c>
      <c r="C27" s="1384">
        <v>23464446</v>
      </c>
      <c r="D27" s="1384">
        <v>620237</v>
      </c>
      <c r="E27" s="1384">
        <v>0</v>
      </c>
      <c r="F27" s="1384">
        <v>0</v>
      </c>
      <c r="G27" s="1384">
        <v>0</v>
      </c>
      <c r="H27" s="1385">
        <v>0</v>
      </c>
      <c r="I27" s="36"/>
    </row>
    <row r="28" spans="1:9" ht="18" customHeight="1">
      <c r="A28" s="1103">
        <v>2018</v>
      </c>
      <c r="B28" s="1384">
        <v>24286171</v>
      </c>
      <c r="C28" s="1384">
        <v>24044605</v>
      </c>
      <c r="D28" s="1384">
        <v>241566</v>
      </c>
      <c r="E28" s="1384">
        <v>0</v>
      </c>
      <c r="F28" s="1384">
        <v>0</v>
      </c>
      <c r="G28" s="1384">
        <v>0</v>
      </c>
      <c r="H28" s="1385">
        <v>0</v>
      </c>
      <c r="I28" s="36"/>
    </row>
    <row r="29" spans="1:9" ht="18" customHeight="1">
      <c r="A29" s="1103" t="s">
        <v>378</v>
      </c>
      <c r="B29" s="1384">
        <v>17601777</v>
      </c>
      <c r="C29" s="1384">
        <v>17601777</v>
      </c>
      <c r="D29" s="1384">
        <v>0</v>
      </c>
      <c r="E29" s="1384">
        <v>0</v>
      </c>
      <c r="F29" s="1384">
        <v>0</v>
      </c>
      <c r="G29" s="1384">
        <v>0</v>
      </c>
      <c r="H29" s="1385">
        <v>0</v>
      </c>
      <c r="I29" s="36"/>
    </row>
    <row r="30" spans="1:9" ht="18" customHeight="1">
      <c r="A30"/>
      <c r="B30"/>
      <c r="C30"/>
      <c r="D30"/>
      <c r="E30"/>
      <c r="F30"/>
      <c r="G30"/>
      <c r="H30"/>
      <c r="I30" s="79"/>
    </row>
    <row r="31" spans="1:9" ht="18" customHeight="1">
      <c r="A31" s="395" t="s">
        <v>1174</v>
      </c>
      <c r="B31" s="17"/>
      <c r="C31" s="19"/>
      <c r="D31" s="19"/>
      <c r="E31" s="17"/>
      <c r="F31" s="17"/>
      <c r="G31" s="17"/>
      <c r="H31" s="17"/>
      <c r="I31" s="39"/>
    </row>
    <row r="32" spans="1:9" ht="18" customHeight="1">
      <c r="A32" s="17" t="s">
        <v>1179</v>
      </c>
      <c r="B32" s="17"/>
      <c r="C32" s="19"/>
      <c r="D32" s="19"/>
      <c r="E32" s="17"/>
    </row>
    <row r="33" spans="1:5" ht="18" customHeight="1">
      <c r="A33" s="17" t="s">
        <v>768</v>
      </c>
      <c r="B33" s="15"/>
      <c r="C33" s="16"/>
      <c r="D33" s="16"/>
      <c r="E33" s="15"/>
    </row>
    <row r="34" spans="1:5" ht="18" customHeight="1">
      <c r="A34" s="54" t="s">
        <v>379</v>
      </c>
      <c r="C34" s="1"/>
      <c r="D34" s="1"/>
    </row>
    <row r="35" spans="1:5" ht="23.25" customHeight="1">
      <c r="A35" s="888" t="s">
        <v>187</v>
      </c>
      <c r="B35" s="17"/>
      <c r="C35" s="1"/>
      <c r="D35" s="1"/>
    </row>
    <row r="36" spans="1:5" ht="18" customHeight="1">
      <c r="A36" s="39" t="s">
        <v>769</v>
      </c>
      <c r="C36" s="1"/>
      <c r="D36" s="1"/>
    </row>
    <row r="37" spans="1:5">
      <c r="B37" s="1"/>
      <c r="C37" s="1"/>
    </row>
    <row r="38" spans="1:5" ht="12.75" customHeight="1">
      <c r="C38" s="1"/>
      <c r="D38" s="1"/>
    </row>
    <row r="39" spans="1:5">
      <c r="C39" s="1"/>
      <c r="D39" s="1"/>
    </row>
    <row r="40" spans="1:5">
      <c r="C40" s="1"/>
      <c r="D40" s="1"/>
    </row>
    <row r="41" spans="1:5">
      <c r="C41" s="1"/>
      <c r="D41" s="1"/>
    </row>
    <row r="42" spans="1:5">
      <c r="C42" s="1"/>
      <c r="D42" s="1"/>
    </row>
    <row r="43" spans="1:5">
      <c r="C43" s="1"/>
      <c r="D43" s="1"/>
    </row>
    <row r="44" spans="1:5">
      <c r="C44" s="1"/>
      <c r="D44" s="1"/>
    </row>
    <row r="45" spans="1:5">
      <c r="C45" s="1"/>
      <c r="D45" s="1"/>
    </row>
    <row r="46" spans="1:5">
      <c r="C46" s="1"/>
      <c r="D46" s="1"/>
    </row>
    <row r="47" spans="1:5">
      <c r="C47" s="1"/>
      <c r="D47" s="1"/>
    </row>
    <row r="48" spans="1:5">
      <c r="C48" s="1"/>
      <c r="D48" s="1"/>
    </row>
    <row r="49" spans="3:4">
      <c r="C49" s="1"/>
      <c r="D49" s="1"/>
    </row>
    <row r="50" spans="3:4">
      <c r="C50" s="1"/>
      <c r="D50" s="1"/>
    </row>
    <row r="51" spans="3:4">
      <c r="C51" s="1"/>
      <c r="D51" s="1"/>
    </row>
    <row r="52" spans="3:4">
      <c r="C52" s="1"/>
      <c r="D52" s="1"/>
    </row>
  </sheetData>
  <mergeCells count="6">
    <mergeCell ref="A1:I1"/>
    <mergeCell ref="C6:H6"/>
    <mergeCell ref="B6:B7"/>
    <mergeCell ref="A6:A7"/>
    <mergeCell ref="A3:I3"/>
    <mergeCell ref="A4:I4"/>
  </mergeCells>
  <phoneticPr fontId="124" type="noConversion"/>
  <hyperlinks>
    <hyperlink ref="J1" location="Indice!A1" display="volver al índice"/>
  </hyperlinks>
  <printOptions horizontalCentered="1"/>
  <pageMargins left="0.70866141732283472" right="0.70866141732283472" top="0.74803149606299213" bottom="0.74803149606299213" header="0.31496062992125984" footer="0.31496062992125984"/>
  <pageSetup paperSize="9" scale="83"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Q31"/>
  <sheetViews>
    <sheetView showGridLines="0" workbookViewId="0">
      <selection activeCell="G32" sqref="G32"/>
    </sheetView>
  </sheetViews>
  <sheetFormatPr baseColWidth="10" defaultColWidth="11.44140625" defaultRowHeight="13.2"/>
  <cols>
    <col min="1" max="1" width="11.44140625" style="5"/>
    <col min="2" max="14" width="11.6640625" style="5" customWidth="1"/>
    <col min="15" max="15" width="2" style="5" customWidth="1"/>
    <col min="16" max="16" width="11.44140625" style="5" customWidth="1"/>
    <col min="17" max="17" width="10" style="5" customWidth="1"/>
    <col min="18" max="16384" width="11.44140625" style="5"/>
  </cols>
  <sheetData>
    <row r="1" spans="1:17" ht="24" customHeight="1" thickBot="1">
      <c r="A1" s="350" t="s">
        <v>370</v>
      </c>
      <c r="B1" s="350"/>
      <c r="C1" s="350"/>
      <c r="D1" s="350"/>
      <c r="E1" s="350"/>
      <c r="F1" s="350"/>
      <c r="G1" s="350"/>
      <c r="H1" s="429"/>
      <c r="I1" s="331"/>
      <c r="J1" s="331"/>
      <c r="K1" s="331"/>
      <c r="L1" s="331"/>
      <c r="M1" s="331"/>
      <c r="N1" s="331"/>
      <c r="O1" s="331"/>
      <c r="P1" s="331"/>
      <c r="Q1" s="1254" t="s">
        <v>1013</v>
      </c>
    </row>
    <row r="2" spans="1:17" ht="18.75" customHeight="1">
      <c r="A2" s="436" t="s">
        <v>221</v>
      </c>
      <c r="B2" s="47"/>
      <c r="C2" s="47"/>
      <c r="D2" s="47"/>
      <c r="E2" s="47"/>
      <c r="F2" s="47"/>
      <c r="G2" s="47"/>
      <c r="H2" s="332"/>
      <c r="I2" s="47"/>
      <c r="J2" s="47"/>
      <c r="K2" s="47"/>
      <c r="L2" s="47"/>
      <c r="M2" s="47"/>
      <c r="N2" s="332"/>
      <c r="O2" s="332"/>
      <c r="P2" s="332"/>
    </row>
    <row r="3" spans="1:17">
      <c r="B3" s="59"/>
      <c r="N3" s="59"/>
      <c r="O3" s="59"/>
    </row>
    <row r="4" spans="1:17" ht="22.5" customHeight="1" thickBot="1">
      <c r="A4" s="1713" t="s">
        <v>1094</v>
      </c>
      <c r="B4" s="1841" t="s">
        <v>1156</v>
      </c>
      <c r="C4" s="1753" t="s">
        <v>897</v>
      </c>
      <c r="D4" s="1753"/>
      <c r="E4" s="1753"/>
      <c r="F4" s="1753"/>
      <c r="G4" s="1753"/>
      <c r="H4" s="1753"/>
      <c r="I4" s="1753"/>
      <c r="J4" s="1753"/>
      <c r="K4" s="1753"/>
      <c r="L4" s="1753"/>
      <c r="M4" s="1753"/>
      <c r="N4" s="1840"/>
      <c r="O4" s="278"/>
      <c r="P4" s="1839" t="s">
        <v>770</v>
      </c>
    </row>
    <row r="5" spans="1:17" ht="22.5" customHeight="1" thickBot="1">
      <c r="A5" s="1715"/>
      <c r="B5" s="1753"/>
      <c r="C5" s="359">
        <v>1</v>
      </c>
      <c r="D5" s="359">
        <v>2</v>
      </c>
      <c r="E5" s="359">
        <v>3</v>
      </c>
      <c r="F5" s="359">
        <v>4</v>
      </c>
      <c r="G5" s="359">
        <v>5</v>
      </c>
      <c r="H5" s="359">
        <v>6</v>
      </c>
      <c r="I5" s="359">
        <v>7</v>
      </c>
      <c r="J5" s="359">
        <v>8</v>
      </c>
      <c r="K5" s="359">
        <v>9</v>
      </c>
      <c r="L5" s="359">
        <v>10</v>
      </c>
      <c r="M5" s="359">
        <v>11</v>
      </c>
      <c r="N5" s="341">
        <v>12</v>
      </c>
      <c r="O5" s="38"/>
      <c r="P5" s="1839"/>
    </row>
    <row r="6" spans="1:17" ht="18" customHeight="1">
      <c r="A6" s="1104">
        <v>1995</v>
      </c>
      <c r="B6" s="1583">
        <v>6168936</v>
      </c>
      <c r="C6" s="1583">
        <v>377870</v>
      </c>
      <c r="D6" s="1583">
        <v>380954</v>
      </c>
      <c r="E6" s="1583">
        <v>268473</v>
      </c>
      <c r="F6" s="1583">
        <v>225333</v>
      </c>
      <c r="G6" s="1583">
        <v>217797</v>
      </c>
      <c r="H6" s="1583">
        <v>221077</v>
      </c>
      <c r="I6" s="1583">
        <v>171957</v>
      </c>
      <c r="J6" s="1583">
        <v>172319</v>
      </c>
      <c r="K6" s="1583">
        <v>187343</v>
      </c>
      <c r="L6" s="1583">
        <v>232140</v>
      </c>
      <c r="M6" s="1583">
        <v>359175</v>
      </c>
      <c r="N6" s="1581">
        <v>3354498</v>
      </c>
      <c r="O6" s="1110"/>
      <c r="P6" s="1111">
        <v>9.09</v>
      </c>
    </row>
    <row r="7" spans="1:17" ht="18" customHeight="1">
      <c r="A7" s="1105">
        <v>1996</v>
      </c>
      <c r="B7" s="1584">
        <v>6120105</v>
      </c>
      <c r="C7" s="1584">
        <v>382853</v>
      </c>
      <c r="D7" s="1584">
        <v>291650</v>
      </c>
      <c r="E7" s="1584">
        <v>331686</v>
      </c>
      <c r="F7" s="1584">
        <v>214804</v>
      </c>
      <c r="G7" s="1584">
        <v>200344</v>
      </c>
      <c r="H7" s="1584">
        <v>238006</v>
      </c>
      <c r="I7" s="1584">
        <v>179169</v>
      </c>
      <c r="J7" s="1584">
        <v>176388</v>
      </c>
      <c r="K7" s="1584">
        <v>182802</v>
      </c>
      <c r="L7" s="1584">
        <v>211639</v>
      </c>
      <c r="M7" s="1584">
        <v>295927</v>
      </c>
      <c r="N7" s="1582">
        <v>3414837</v>
      </c>
      <c r="O7" s="1110"/>
      <c r="P7" s="1114">
        <v>9.14</v>
      </c>
    </row>
    <row r="8" spans="1:17" ht="18" customHeight="1">
      <c r="A8" s="1105">
        <v>1997</v>
      </c>
      <c r="B8" s="1584">
        <v>6354869</v>
      </c>
      <c r="C8" s="1584">
        <v>373239</v>
      </c>
      <c r="D8" s="1584">
        <v>293808</v>
      </c>
      <c r="E8" s="1584">
        <v>264985</v>
      </c>
      <c r="F8" s="1584">
        <v>227195</v>
      </c>
      <c r="G8" s="1584">
        <v>265848</v>
      </c>
      <c r="H8" s="1584">
        <v>202663</v>
      </c>
      <c r="I8" s="1584">
        <v>179325</v>
      </c>
      <c r="J8" s="1584">
        <v>244635</v>
      </c>
      <c r="K8" s="1584">
        <v>218507</v>
      </c>
      <c r="L8" s="1584">
        <v>213179</v>
      </c>
      <c r="M8" s="1584">
        <v>325390</v>
      </c>
      <c r="N8" s="1582">
        <v>3546095</v>
      </c>
      <c r="O8" s="1110"/>
      <c r="P8" s="1114">
        <v>9.23</v>
      </c>
    </row>
    <row r="9" spans="1:17" ht="18" customHeight="1">
      <c r="A9" s="1105">
        <v>1998</v>
      </c>
      <c r="B9" s="1584">
        <v>6713885</v>
      </c>
      <c r="C9" s="1584">
        <v>431205</v>
      </c>
      <c r="D9" s="1584">
        <v>483669</v>
      </c>
      <c r="E9" s="1584">
        <v>269556</v>
      </c>
      <c r="F9" s="1584">
        <v>228637</v>
      </c>
      <c r="G9" s="1584">
        <v>204067</v>
      </c>
      <c r="H9" s="1584">
        <v>204629</v>
      </c>
      <c r="I9" s="1584">
        <v>186313</v>
      </c>
      <c r="J9" s="1584">
        <v>184868</v>
      </c>
      <c r="K9" s="1584">
        <v>206021</v>
      </c>
      <c r="L9" s="1584">
        <v>240558</v>
      </c>
      <c r="M9" s="1584">
        <v>339552</v>
      </c>
      <c r="N9" s="1582">
        <v>3734810</v>
      </c>
      <c r="O9" s="1110"/>
      <c r="P9" s="1114">
        <v>9.08</v>
      </c>
    </row>
    <row r="10" spans="1:17" ht="18" customHeight="1">
      <c r="A10" s="1105">
        <v>1999</v>
      </c>
      <c r="B10" s="1584">
        <v>6912634</v>
      </c>
      <c r="C10" s="1584">
        <v>439115</v>
      </c>
      <c r="D10" s="1584">
        <v>329822</v>
      </c>
      <c r="E10" s="1584">
        <v>285448</v>
      </c>
      <c r="F10" s="1584">
        <v>244933</v>
      </c>
      <c r="G10" s="1584">
        <v>217351</v>
      </c>
      <c r="H10" s="1584">
        <v>210808</v>
      </c>
      <c r="I10" s="1584">
        <v>194031</v>
      </c>
      <c r="J10" s="1584">
        <v>201097</v>
      </c>
      <c r="K10" s="1584">
        <v>217308</v>
      </c>
      <c r="L10" s="1584">
        <v>248237</v>
      </c>
      <c r="M10" s="1584">
        <v>458494</v>
      </c>
      <c r="N10" s="1582">
        <v>3865990</v>
      </c>
      <c r="O10" s="1110"/>
      <c r="P10" s="1114">
        <v>9.2799999999999994</v>
      </c>
    </row>
    <row r="11" spans="1:17" ht="18" customHeight="1">
      <c r="A11" s="1105">
        <v>2000</v>
      </c>
      <c r="B11" s="1584">
        <v>6891300</v>
      </c>
      <c r="C11" s="1584">
        <v>400830</v>
      </c>
      <c r="D11" s="1584">
        <v>325311</v>
      </c>
      <c r="E11" s="1584">
        <v>290110</v>
      </c>
      <c r="F11" s="1584">
        <v>243648</v>
      </c>
      <c r="G11" s="1584">
        <v>226784</v>
      </c>
      <c r="H11" s="1584">
        <v>223520</v>
      </c>
      <c r="I11" s="1584">
        <v>193950</v>
      </c>
      <c r="J11" s="1584">
        <v>195286</v>
      </c>
      <c r="K11" s="1584">
        <v>272394</v>
      </c>
      <c r="L11" s="1584">
        <v>226482</v>
      </c>
      <c r="M11" s="1584">
        <v>329245</v>
      </c>
      <c r="N11" s="1582">
        <v>3963740</v>
      </c>
      <c r="O11" s="1110"/>
      <c r="P11" s="1114">
        <v>9.32</v>
      </c>
    </row>
    <row r="12" spans="1:17" ht="18" customHeight="1">
      <c r="A12" s="1105">
        <v>2001</v>
      </c>
      <c r="B12" s="1584">
        <v>6647759</v>
      </c>
      <c r="C12" s="1584">
        <v>380709</v>
      </c>
      <c r="D12" s="1584">
        <v>302154</v>
      </c>
      <c r="E12" s="1584">
        <v>264930</v>
      </c>
      <c r="F12" s="1584">
        <v>228197</v>
      </c>
      <c r="G12" s="1584">
        <v>203013</v>
      </c>
      <c r="H12" s="1584">
        <v>199511</v>
      </c>
      <c r="I12" s="1584">
        <v>182187</v>
      </c>
      <c r="J12" s="1584">
        <v>196011</v>
      </c>
      <c r="K12" s="1584">
        <v>204276</v>
      </c>
      <c r="L12" s="1584">
        <v>238617</v>
      </c>
      <c r="M12" s="1584">
        <v>302781</v>
      </c>
      <c r="N12" s="1582">
        <v>3945373</v>
      </c>
      <c r="O12" s="1110"/>
      <c r="P12" s="1114">
        <v>9.42</v>
      </c>
    </row>
    <row r="13" spans="1:17" ht="18" customHeight="1">
      <c r="A13" s="1105">
        <v>2002</v>
      </c>
      <c r="B13" s="1584">
        <v>5831977</v>
      </c>
      <c r="C13" s="1584">
        <v>340482</v>
      </c>
      <c r="D13" s="1584">
        <v>256440</v>
      </c>
      <c r="E13" s="1584">
        <v>212321</v>
      </c>
      <c r="F13" s="1584">
        <v>182061</v>
      </c>
      <c r="G13" s="1584">
        <v>154454</v>
      </c>
      <c r="H13" s="1584">
        <v>146831</v>
      </c>
      <c r="I13" s="1584">
        <v>127835</v>
      </c>
      <c r="J13" s="1584">
        <v>124923</v>
      </c>
      <c r="K13" s="1584">
        <v>134920</v>
      </c>
      <c r="L13" s="1584">
        <v>163160</v>
      </c>
      <c r="M13" s="1584">
        <v>230769</v>
      </c>
      <c r="N13" s="1582">
        <v>3757781</v>
      </c>
      <c r="O13" s="1110"/>
      <c r="P13" s="1114">
        <v>9.64</v>
      </c>
    </row>
    <row r="14" spans="1:17" ht="18" customHeight="1">
      <c r="A14" s="1105">
        <v>2003</v>
      </c>
      <c r="B14" s="1584">
        <v>6268816</v>
      </c>
      <c r="C14" s="1584">
        <v>359647</v>
      </c>
      <c r="D14" s="1584">
        <v>289619</v>
      </c>
      <c r="E14" s="1584">
        <v>254902</v>
      </c>
      <c r="F14" s="1584">
        <v>223027</v>
      </c>
      <c r="G14" s="1584">
        <v>191720</v>
      </c>
      <c r="H14" s="1584">
        <v>185156</v>
      </c>
      <c r="I14" s="1584">
        <v>157221</v>
      </c>
      <c r="J14" s="1584">
        <v>155368</v>
      </c>
      <c r="K14" s="1584">
        <v>166719</v>
      </c>
      <c r="L14" s="1584">
        <v>187705</v>
      </c>
      <c r="M14" s="1584">
        <v>261476</v>
      </c>
      <c r="N14" s="1582">
        <v>3836256</v>
      </c>
      <c r="O14" s="1110"/>
      <c r="P14" s="1114">
        <v>9.4600000000000009</v>
      </c>
    </row>
    <row r="15" spans="1:17" ht="18" customHeight="1">
      <c r="A15" s="1105">
        <v>2004</v>
      </c>
      <c r="B15" s="1584">
        <v>7251272</v>
      </c>
      <c r="C15" s="1584">
        <v>410756</v>
      </c>
      <c r="D15" s="1584">
        <v>336823</v>
      </c>
      <c r="E15" s="1584">
        <v>293931</v>
      </c>
      <c r="F15" s="1584">
        <v>255035</v>
      </c>
      <c r="G15" s="1584">
        <v>224137</v>
      </c>
      <c r="H15" s="1584">
        <v>448429</v>
      </c>
      <c r="I15" s="1584">
        <v>218840</v>
      </c>
      <c r="J15" s="1584">
        <v>195525</v>
      </c>
      <c r="K15" s="1584">
        <v>206509</v>
      </c>
      <c r="L15" s="1584">
        <v>230547</v>
      </c>
      <c r="M15" s="1584">
        <v>296040</v>
      </c>
      <c r="N15" s="1582">
        <v>4134700</v>
      </c>
      <c r="O15" s="1110"/>
      <c r="P15" s="1114">
        <v>9.23</v>
      </c>
    </row>
    <row r="16" spans="1:17" ht="18" customHeight="1">
      <c r="A16" s="1105">
        <v>2005</v>
      </c>
      <c r="B16" s="1584">
        <v>7923914</v>
      </c>
      <c r="C16" s="1584">
        <v>389757</v>
      </c>
      <c r="D16" s="1584">
        <v>354294</v>
      </c>
      <c r="E16" s="1584">
        <v>317033</v>
      </c>
      <c r="F16" s="1584">
        <v>275420</v>
      </c>
      <c r="G16" s="1584">
        <v>242462</v>
      </c>
      <c r="H16" s="1584">
        <v>228026</v>
      </c>
      <c r="I16" s="1584">
        <v>214919</v>
      </c>
      <c r="J16" s="1584">
        <v>219353</v>
      </c>
      <c r="K16" s="1584">
        <v>230776</v>
      </c>
      <c r="L16" s="1584">
        <v>253837</v>
      </c>
      <c r="M16" s="1584">
        <v>311597</v>
      </c>
      <c r="N16" s="1582">
        <v>4886440</v>
      </c>
      <c r="O16" s="1110"/>
      <c r="P16" s="1114">
        <v>9.5500000000000007</v>
      </c>
    </row>
    <row r="17" spans="1:16" ht="18" customHeight="1">
      <c r="A17" s="1105">
        <v>2006</v>
      </c>
      <c r="B17" s="1584">
        <v>8685401</v>
      </c>
      <c r="C17" s="1584">
        <v>394127</v>
      </c>
      <c r="D17" s="1584">
        <v>382520</v>
      </c>
      <c r="E17" s="1584">
        <v>347630</v>
      </c>
      <c r="F17" s="1584">
        <v>299923</v>
      </c>
      <c r="G17" s="1584">
        <v>266421</v>
      </c>
      <c r="H17" s="1584">
        <v>258783</v>
      </c>
      <c r="I17" s="1584">
        <v>244263</v>
      </c>
      <c r="J17" s="1584">
        <v>245583</v>
      </c>
      <c r="K17" s="1584">
        <v>259424</v>
      </c>
      <c r="L17" s="1584">
        <v>290834</v>
      </c>
      <c r="M17" s="1584">
        <v>340126</v>
      </c>
      <c r="N17" s="1582">
        <v>5355767</v>
      </c>
      <c r="O17" s="1110"/>
      <c r="P17" s="1114">
        <v>9.58</v>
      </c>
    </row>
    <row r="18" spans="1:16" ht="18" customHeight="1">
      <c r="A18" s="1105">
        <v>2007</v>
      </c>
      <c r="B18" s="1584">
        <v>9444208</v>
      </c>
      <c r="C18" s="1584">
        <v>423777</v>
      </c>
      <c r="D18" s="1584">
        <v>435797</v>
      </c>
      <c r="E18" s="1584">
        <v>370300</v>
      </c>
      <c r="F18" s="1584">
        <v>324976</v>
      </c>
      <c r="G18" s="1584">
        <v>290063</v>
      </c>
      <c r="H18" s="1584">
        <v>278864</v>
      </c>
      <c r="I18" s="1584">
        <v>265702</v>
      </c>
      <c r="J18" s="1584">
        <v>268672</v>
      </c>
      <c r="K18" s="1584">
        <v>280818</v>
      </c>
      <c r="L18" s="1584">
        <v>379765</v>
      </c>
      <c r="M18" s="1584">
        <v>388629</v>
      </c>
      <c r="N18" s="1582">
        <v>5736845</v>
      </c>
      <c r="O18" s="1110"/>
      <c r="P18" s="1114">
        <v>9.56</v>
      </c>
    </row>
    <row r="19" spans="1:16" ht="18" customHeight="1">
      <c r="A19" s="1105">
        <v>2008</v>
      </c>
      <c r="B19" s="1584">
        <v>9885782</v>
      </c>
      <c r="C19" s="1584">
        <v>406464</v>
      </c>
      <c r="D19" s="1584">
        <v>401174</v>
      </c>
      <c r="E19" s="1584">
        <v>376938</v>
      </c>
      <c r="F19" s="1584">
        <v>334681</v>
      </c>
      <c r="G19" s="1584">
        <v>295286</v>
      </c>
      <c r="H19" s="1584">
        <v>288545</v>
      </c>
      <c r="I19" s="1584">
        <v>279525</v>
      </c>
      <c r="J19" s="1584">
        <v>289431</v>
      </c>
      <c r="K19" s="1584">
        <v>308721</v>
      </c>
      <c r="L19" s="1584">
        <v>349161</v>
      </c>
      <c r="M19" s="1584">
        <v>426773</v>
      </c>
      <c r="N19" s="1582">
        <v>6129083</v>
      </c>
      <c r="O19" s="1110"/>
      <c r="P19" s="1114">
        <v>9.68</v>
      </c>
    </row>
    <row r="20" spans="1:16" ht="18" customHeight="1">
      <c r="A20" s="1105">
        <v>2009</v>
      </c>
      <c r="B20" s="1584">
        <v>9971918</v>
      </c>
      <c r="C20" s="1584">
        <v>428398</v>
      </c>
      <c r="D20" s="1584">
        <v>404833</v>
      </c>
      <c r="E20" s="1584">
        <v>370022</v>
      </c>
      <c r="F20" s="1584">
        <v>321448</v>
      </c>
      <c r="G20" s="1584">
        <v>275836</v>
      </c>
      <c r="H20" s="1584">
        <v>266732</v>
      </c>
      <c r="I20" s="1584">
        <v>309800</v>
      </c>
      <c r="J20" s="1584">
        <v>257355</v>
      </c>
      <c r="K20" s="1584">
        <v>269610</v>
      </c>
      <c r="L20" s="1584">
        <v>315770</v>
      </c>
      <c r="M20" s="1584">
        <v>387129</v>
      </c>
      <c r="N20" s="1582">
        <v>6364985</v>
      </c>
      <c r="O20" s="1110"/>
      <c r="P20" s="1114">
        <v>9.73</v>
      </c>
    </row>
    <row r="21" spans="1:16" ht="18" customHeight="1">
      <c r="A21" s="1105">
        <v>2010</v>
      </c>
      <c r="B21" s="1584">
        <v>10278366</v>
      </c>
      <c r="C21" s="1584">
        <v>424728</v>
      </c>
      <c r="D21" s="1584">
        <v>409605</v>
      </c>
      <c r="E21" s="1584">
        <v>362315</v>
      </c>
      <c r="F21" s="1584">
        <v>388592</v>
      </c>
      <c r="G21" s="1584">
        <v>288569</v>
      </c>
      <c r="H21" s="1584">
        <v>277864</v>
      </c>
      <c r="I21" s="1584">
        <v>271816</v>
      </c>
      <c r="J21" s="1584">
        <v>265139</v>
      </c>
      <c r="K21" s="1584">
        <v>282116</v>
      </c>
      <c r="L21" s="1584">
        <v>324923</v>
      </c>
      <c r="M21" s="1584">
        <v>378623</v>
      </c>
      <c r="N21" s="1582">
        <v>6604076</v>
      </c>
      <c r="O21" s="1110"/>
      <c r="P21" s="1114">
        <v>9.75</v>
      </c>
    </row>
    <row r="22" spans="1:16" ht="18" customHeight="1">
      <c r="A22" s="1105">
        <v>2011</v>
      </c>
      <c r="B22" s="1584">
        <v>10738891</v>
      </c>
      <c r="C22" s="1584">
        <v>419548</v>
      </c>
      <c r="D22" s="1584">
        <v>425829</v>
      </c>
      <c r="E22" s="1584">
        <v>382138</v>
      </c>
      <c r="F22" s="1584">
        <v>332731</v>
      </c>
      <c r="G22" s="1584">
        <v>302136</v>
      </c>
      <c r="H22" s="1584">
        <v>291635</v>
      </c>
      <c r="I22" s="1584">
        <v>283921</v>
      </c>
      <c r="J22" s="1584">
        <v>288635</v>
      </c>
      <c r="K22" s="1584">
        <v>309340</v>
      </c>
      <c r="L22" s="1584">
        <v>351031</v>
      </c>
      <c r="M22" s="1584">
        <v>545457</v>
      </c>
      <c r="N22" s="1582">
        <v>6806490</v>
      </c>
      <c r="O22" s="1110"/>
      <c r="P22" s="1114">
        <v>9.8000000000000007</v>
      </c>
    </row>
    <row r="23" spans="1:16" ht="18" customHeight="1">
      <c r="A23" s="1105">
        <v>2012</v>
      </c>
      <c r="B23" s="1584">
        <v>10928818</v>
      </c>
      <c r="C23" s="1584">
        <v>424240</v>
      </c>
      <c r="D23" s="1584">
        <v>423229</v>
      </c>
      <c r="E23" s="1584">
        <v>382229</v>
      </c>
      <c r="F23" s="1584">
        <v>325526</v>
      </c>
      <c r="G23" s="1584">
        <v>303741</v>
      </c>
      <c r="H23" s="1584">
        <v>292831</v>
      </c>
      <c r="I23" s="1584">
        <v>279456</v>
      </c>
      <c r="J23" s="1584">
        <v>282973</v>
      </c>
      <c r="K23" s="1584">
        <v>289794</v>
      </c>
      <c r="L23" s="1584">
        <v>352293</v>
      </c>
      <c r="M23" s="1584">
        <v>415537</v>
      </c>
      <c r="N23" s="1582">
        <v>7156969</v>
      </c>
      <c r="O23" s="1110"/>
      <c r="P23" s="1114">
        <v>9.86</v>
      </c>
    </row>
    <row r="24" spans="1:16" ht="18" customHeight="1">
      <c r="A24" s="1105">
        <v>2013</v>
      </c>
      <c r="B24" s="1584">
        <v>11261995</v>
      </c>
      <c r="C24" s="1584">
        <v>424667</v>
      </c>
      <c r="D24" s="1584">
        <v>431061</v>
      </c>
      <c r="E24" s="1584">
        <v>400623</v>
      </c>
      <c r="F24" s="1584">
        <v>375025</v>
      </c>
      <c r="G24" s="1584">
        <v>352020</v>
      </c>
      <c r="H24" s="1584">
        <v>308370</v>
      </c>
      <c r="I24" s="1584">
        <v>294791</v>
      </c>
      <c r="J24" s="1584">
        <v>288990</v>
      </c>
      <c r="K24" s="1584">
        <v>296249</v>
      </c>
      <c r="L24" s="1584">
        <v>365522</v>
      </c>
      <c r="M24" s="1584">
        <v>550264</v>
      </c>
      <c r="N24" s="1582">
        <v>7174413</v>
      </c>
      <c r="O24" s="1110"/>
      <c r="P24" s="1114">
        <v>9.81</v>
      </c>
    </row>
    <row r="25" spans="1:16" ht="18" customHeight="1">
      <c r="A25" s="1105">
        <v>2014</v>
      </c>
      <c r="B25" s="1584">
        <v>11310172</v>
      </c>
      <c r="C25" s="1584">
        <v>424285</v>
      </c>
      <c r="D25" s="1584">
        <v>413494</v>
      </c>
      <c r="E25" s="1584">
        <v>380049</v>
      </c>
      <c r="F25" s="1584">
        <v>331785</v>
      </c>
      <c r="G25" s="1584">
        <v>291219</v>
      </c>
      <c r="H25" s="1584">
        <v>285140</v>
      </c>
      <c r="I25" s="1584">
        <v>279116</v>
      </c>
      <c r="J25" s="1584">
        <v>287762</v>
      </c>
      <c r="K25" s="1584">
        <v>314291</v>
      </c>
      <c r="L25" s="1584">
        <v>369628</v>
      </c>
      <c r="M25" s="1584">
        <v>472296</v>
      </c>
      <c r="N25" s="1582">
        <v>7461107</v>
      </c>
      <c r="O25" s="1110"/>
      <c r="P25" s="1114">
        <v>9.94</v>
      </c>
    </row>
    <row r="26" spans="1:16" ht="18" customHeight="1">
      <c r="A26" s="1105">
        <v>2015</v>
      </c>
      <c r="B26" s="1584">
        <v>11395258</v>
      </c>
      <c r="C26" s="1584">
        <v>408601</v>
      </c>
      <c r="D26" s="1584">
        <v>408513</v>
      </c>
      <c r="E26" s="1584">
        <v>383307</v>
      </c>
      <c r="F26" s="1584">
        <v>334043</v>
      </c>
      <c r="G26" s="1584">
        <v>291512</v>
      </c>
      <c r="H26" s="1584">
        <v>289761</v>
      </c>
      <c r="I26" s="1584">
        <v>282329</v>
      </c>
      <c r="J26" s="1584">
        <v>286215</v>
      </c>
      <c r="K26" s="1584">
        <v>301874</v>
      </c>
      <c r="L26" s="1584">
        <v>364676</v>
      </c>
      <c r="M26" s="1584">
        <v>485053</v>
      </c>
      <c r="N26" s="1582">
        <v>7559374</v>
      </c>
      <c r="O26" s="1110"/>
      <c r="P26" s="1114">
        <v>9.9700000000000006</v>
      </c>
    </row>
    <row r="27" spans="1:16" ht="18" customHeight="1">
      <c r="A27" s="1105">
        <v>2016</v>
      </c>
      <c r="B27" s="1584">
        <v>11414462</v>
      </c>
      <c r="C27" s="1584">
        <v>420393</v>
      </c>
      <c r="D27" s="1584">
        <v>422569</v>
      </c>
      <c r="E27" s="1584">
        <v>384701</v>
      </c>
      <c r="F27" s="1584">
        <v>336487</v>
      </c>
      <c r="G27" s="1584">
        <v>291977</v>
      </c>
      <c r="H27" s="1584">
        <v>277802</v>
      </c>
      <c r="I27" s="1584">
        <v>263261</v>
      </c>
      <c r="J27" s="1584">
        <v>283560</v>
      </c>
      <c r="K27" s="1584">
        <v>292050</v>
      </c>
      <c r="L27" s="1584">
        <v>355346</v>
      </c>
      <c r="M27" s="1584">
        <v>436749</v>
      </c>
      <c r="N27" s="1582">
        <v>7649567</v>
      </c>
      <c r="O27" s="1110"/>
      <c r="P27" s="1114">
        <v>9.9684539665557601</v>
      </c>
    </row>
    <row r="28" spans="1:16" ht="18" customHeight="1">
      <c r="A28" s="1105">
        <v>2017</v>
      </c>
      <c r="B28" s="1584">
        <v>11662343</v>
      </c>
      <c r="C28" s="1584">
        <v>438846</v>
      </c>
      <c r="D28" s="1584">
        <v>425893</v>
      </c>
      <c r="E28" s="1584">
        <v>390076</v>
      </c>
      <c r="F28" s="1584">
        <v>341674</v>
      </c>
      <c r="G28" s="1584">
        <v>308239</v>
      </c>
      <c r="H28" s="1584">
        <v>298699</v>
      </c>
      <c r="I28" s="1584">
        <v>284140</v>
      </c>
      <c r="J28" s="1584">
        <v>293789</v>
      </c>
      <c r="K28" s="1584">
        <v>306521</v>
      </c>
      <c r="L28" s="1584">
        <v>369492</v>
      </c>
      <c r="M28" s="1584">
        <v>459569</v>
      </c>
      <c r="N28" s="1582">
        <v>7745405</v>
      </c>
      <c r="O28" s="1110"/>
      <c r="P28" s="1114">
        <v>9.94</v>
      </c>
    </row>
    <row r="29" spans="1:16" ht="18" customHeight="1">
      <c r="A29" s="1105">
        <v>2018</v>
      </c>
      <c r="B29" s="1584">
        <v>11675084</v>
      </c>
      <c r="C29" s="1584">
        <v>430839</v>
      </c>
      <c r="D29" s="1584">
        <v>414682</v>
      </c>
      <c r="E29" s="1584">
        <v>377914</v>
      </c>
      <c r="F29" s="1584">
        <v>333803</v>
      </c>
      <c r="G29" s="1584">
        <v>305538</v>
      </c>
      <c r="H29" s="1584">
        <v>290148</v>
      </c>
      <c r="I29" s="1584">
        <v>322520</v>
      </c>
      <c r="J29" s="1584">
        <v>301179</v>
      </c>
      <c r="K29" s="1584">
        <v>318480</v>
      </c>
      <c r="L29" s="1584">
        <v>384581</v>
      </c>
      <c r="M29" s="1584">
        <v>461832</v>
      </c>
      <c r="N29" s="1582">
        <v>7733568</v>
      </c>
      <c r="O29" s="1110"/>
      <c r="P29" s="1114">
        <v>9.9600000000000009</v>
      </c>
    </row>
    <row r="30" spans="1:16" ht="30" customHeight="1">
      <c r="A30" s="14" t="s">
        <v>898</v>
      </c>
      <c r="B30" s="36"/>
      <c r="C30" s="36"/>
      <c r="D30" s="36"/>
      <c r="E30" s="36"/>
      <c r="F30" s="36"/>
      <c r="G30" s="36"/>
      <c r="H30" s="36"/>
      <c r="I30" s="36"/>
      <c r="J30" s="36"/>
      <c r="K30" s="36"/>
      <c r="L30" s="36"/>
      <c r="M30" s="36"/>
      <c r="N30" s="36"/>
    </row>
    <row r="31" spans="1:16">
      <c r="A31" s="14"/>
      <c r="B31" s="14"/>
      <c r="C31" s="14"/>
      <c r="D31" s="14"/>
      <c r="E31" s="14"/>
      <c r="F31" s="14"/>
      <c r="G31" s="14"/>
    </row>
  </sheetData>
  <mergeCells count="4">
    <mergeCell ref="P4:P5"/>
    <mergeCell ref="C4:N4"/>
    <mergeCell ref="A4:A5"/>
    <mergeCell ref="B4:B5"/>
  </mergeCells>
  <phoneticPr fontId="124" type="noConversion"/>
  <hyperlinks>
    <hyperlink ref="Q1" location="Indice!A1" display="volver al índice"/>
  </hyperlinks>
  <printOptions horizontalCentered="1"/>
  <pageMargins left="0.70866141732283472" right="0.70866141732283472" top="0.74803149606299213" bottom="0.74803149606299213" header="0.31496062992125984" footer="0.31496062992125984"/>
  <pageSetup paperSize="9" scale="75"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Q31"/>
  <sheetViews>
    <sheetView showGridLines="0" topLeftCell="A7" workbookViewId="0">
      <selection activeCell="G32" sqref="G32"/>
    </sheetView>
  </sheetViews>
  <sheetFormatPr baseColWidth="10" defaultColWidth="11.44140625" defaultRowHeight="13.2"/>
  <cols>
    <col min="1" max="1" width="11.44140625" style="5"/>
    <col min="2" max="14" width="10.44140625" style="5" customWidth="1"/>
    <col min="15" max="15" width="2" style="5" customWidth="1"/>
    <col min="16" max="16" width="11.44140625" style="5" customWidth="1"/>
    <col min="17" max="17" width="10" style="5" customWidth="1"/>
    <col min="18" max="16384" width="11.44140625" style="5"/>
  </cols>
  <sheetData>
    <row r="1" spans="1:17" ht="24" customHeight="1" thickBot="1">
      <c r="A1" s="350" t="s">
        <v>369</v>
      </c>
      <c r="B1" s="350"/>
      <c r="C1" s="350"/>
      <c r="D1" s="350"/>
      <c r="E1" s="350"/>
      <c r="F1" s="350"/>
      <c r="G1" s="350"/>
      <c r="H1" s="429"/>
      <c r="I1" s="331"/>
      <c r="J1" s="331"/>
      <c r="K1" s="331"/>
      <c r="L1" s="331"/>
      <c r="M1" s="331"/>
      <c r="N1" s="331"/>
      <c r="O1" s="331"/>
      <c r="P1" s="331"/>
      <c r="Q1" s="1254" t="s">
        <v>1013</v>
      </c>
    </row>
    <row r="2" spans="1:17" ht="18.75" customHeight="1">
      <c r="A2" s="436" t="s">
        <v>221</v>
      </c>
      <c r="B2" s="47"/>
      <c r="C2" s="47"/>
      <c r="D2" s="47"/>
      <c r="E2" s="47"/>
      <c r="F2" s="47"/>
      <c r="G2" s="47"/>
      <c r="H2" s="332"/>
      <c r="I2" s="47"/>
      <c r="J2" s="47"/>
      <c r="K2" s="47"/>
      <c r="L2" s="47"/>
      <c r="M2" s="47"/>
      <c r="N2" s="332"/>
      <c r="O2" s="332"/>
      <c r="P2" s="332"/>
    </row>
    <row r="3" spans="1:17">
      <c r="B3" s="59"/>
      <c r="N3" s="59"/>
      <c r="O3" s="59"/>
    </row>
    <row r="4" spans="1:17" ht="22.5" customHeight="1" thickBot="1">
      <c r="A4" s="1713" t="s">
        <v>1094</v>
      </c>
      <c r="B4" s="1841" t="s">
        <v>1156</v>
      </c>
      <c r="C4" s="1753" t="s">
        <v>897</v>
      </c>
      <c r="D4" s="1753"/>
      <c r="E4" s="1753"/>
      <c r="F4" s="1753"/>
      <c r="G4" s="1753"/>
      <c r="H4" s="1753"/>
      <c r="I4" s="1753"/>
      <c r="J4" s="1753"/>
      <c r="K4" s="1753"/>
      <c r="L4" s="1753"/>
      <c r="M4" s="1753"/>
      <c r="N4" s="1840"/>
      <c r="O4" s="278"/>
      <c r="P4" s="1839" t="s">
        <v>770</v>
      </c>
    </row>
    <row r="5" spans="1:17" ht="22.5" customHeight="1" thickBot="1">
      <c r="A5" s="1715"/>
      <c r="B5" s="1753"/>
      <c r="C5" s="359">
        <v>1</v>
      </c>
      <c r="D5" s="359">
        <v>2</v>
      </c>
      <c r="E5" s="359">
        <v>3</v>
      </c>
      <c r="F5" s="359">
        <v>4</v>
      </c>
      <c r="G5" s="359">
        <v>5</v>
      </c>
      <c r="H5" s="359">
        <v>6</v>
      </c>
      <c r="I5" s="359">
        <v>7</v>
      </c>
      <c r="J5" s="359">
        <v>8</v>
      </c>
      <c r="K5" s="359">
        <v>9</v>
      </c>
      <c r="L5" s="359">
        <v>10</v>
      </c>
      <c r="M5" s="359">
        <v>11</v>
      </c>
      <c r="N5" s="341">
        <v>12</v>
      </c>
      <c r="O5" s="38"/>
      <c r="P5" s="1839"/>
    </row>
    <row r="6" spans="1:17" ht="18" customHeight="1">
      <c r="A6" s="430">
        <v>1995</v>
      </c>
      <c r="B6" s="431">
        <v>552548</v>
      </c>
      <c r="C6" s="431">
        <v>16736</v>
      </c>
      <c r="D6" s="431">
        <v>8585</v>
      </c>
      <c r="E6" s="431">
        <v>8187</v>
      </c>
      <c r="F6" s="431">
        <v>12564</v>
      </c>
      <c r="G6" s="431">
        <v>28030</v>
      </c>
      <c r="H6" s="431">
        <v>31647</v>
      </c>
      <c r="I6" s="431">
        <v>6892</v>
      </c>
      <c r="J6" s="431">
        <v>5545</v>
      </c>
      <c r="K6" s="431">
        <v>6401</v>
      </c>
      <c r="L6" s="431">
        <v>9050</v>
      </c>
      <c r="M6" s="431">
        <v>23537</v>
      </c>
      <c r="N6" s="434">
        <v>395374</v>
      </c>
      <c r="O6" s="275"/>
      <c r="P6" s="276">
        <v>10.28</v>
      </c>
    </row>
    <row r="7" spans="1:17" ht="18" customHeight="1">
      <c r="A7" s="432">
        <v>1996</v>
      </c>
      <c r="B7" s="433">
        <v>707182</v>
      </c>
      <c r="C7" s="433">
        <v>39854</v>
      </c>
      <c r="D7" s="433">
        <v>10515</v>
      </c>
      <c r="E7" s="433">
        <v>95574</v>
      </c>
      <c r="F7" s="433">
        <v>9039</v>
      </c>
      <c r="G7" s="433">
        <v>13458</v>
      </c>
      <c r="H7" s="433">
        <v>48055</v>
      </c>
      <c r="I7" s="433">
        <v>6792</v>
      </c>
      <c r="J7" s="433">
        <v>7626</v>
      </c>
      <c r="K7" s="433">
        <v>8224</v>
      </c>
      <c r="L7" s="433">
        <v>9012</v>
      </c>
      <c r="M7" s="433">
        <v>16111</v>
      </c>
      <c r="N7" s="435">
        <v>442922</v>
      </c>
      <c r="O7" s="275"/>
      <c r="P7" s="277">
        <v>9.1999999999999993</v>
      </c>
    </row>
    <row r="8" spans="1:17" ht="18" customHeight="1">
      <c r="A8" s="432">
        <v>1997</v>
      </c>
      <c r="B8" s="433">
        <v>856061</v>
      </c>
      <c r="C8" s="433">
        <v>15962</v>
      </c>
      <c r="D8" s="433">
        <v>12372</v>
      </c>
      <c r="E8" s="433">
        <v>12645</v>
      </c>
      <c r="F8" s="433">
        <v>13057</v>
      </c>
      <c r="G8" s="433">
        <v>80045</v>
      </c>
      <c r="H8" s="433">
        <v>12883</v>
      </c>
      <c r="I8" s="433">
        <v>10289</v>
      </c>
      <c r="J8" s="433">
        <v>97670</v>
      </c>
      <c r="K8" s="433">
        <v>47018</v>
      </c>
      <c r="L8" s="433">
        <v>10342</v>
      </c>
      <c r="M8" s="433">
        <v>46231</v>
      </c>
      <c r="N8" s="435">
        <v>497547</v>
      </c>
      <c r="O8" s="275"/>
      <c r="P8" s="277">
        <v>9.89</v>
      </c>
    </row>
    <row r="9" spans="1:17" ht="18" customHeight="1">
      <c r="A9" s="432">
        <v>1998</v>
      </c>
      <c r="B9" s="433">
        <v>834838</v>
      </c>
      <c r="C9" s="433">
        <v>12463</v>
      </c>
      <c r="D9" s="433">
        <v>11114</v>
      </c>
      <c r="E9" s="433">
        <v>12356</v>
      </c>
      <c r="F9" s="433">
        <v>12069</v>
      </c>
      <c r="G9" s="433">
        <v>9812</v>
      </c>
      <c r="H9" s="433">
        <v>12391</v>
      </c>
      <c r="I9" s="433">
        <v>9768</v>
      </c>
      <c r="J9" s="433">
        <v>9664</v>
      </c>
      <c r="K9" s="433">
        <v>12048</v>
      </c>
      <c r="L9" s="433">
        <v>13369</v>
      </c>
      <c r="M9" s="433">
        <v>19722</v>
      </c>
      <c r="N9" s="435">
        <v>700062</v>
      </c>
      <c r="O9" s="275"/>
      <c r="P9" s="277">
        <v>11.08</v>
      </c>
    </row>
    <row r="10" spans="1:17" ht="18" customHeight="1">
      <c r="A10" s="432">
        <v>1999</v>
      </c>
      <c r="B10" s="433">
        <v>845974</v>
      </c>
      <c r="C10" s="433">
        <v>13786</v>
      </c>
      <c r="D10" s="433">
        <v>13364</v>
      </c>
      <c r="E10" s="433">
        <v>9826</v>
      </c>
      <c r="F10" s="433">
        <v>10214</v>
      </c>
      <c r="G10" s="433">
        <v>10136</v>
      </c>
      <c r="H10" s="433">
        <v>11314</v>
      </c>
      <c r="I10" s="433">
        <v>9807</v>
      </c>
      <c r="J10" s="433">
        <v>10706</v>
      </c>
      <c r="K10" s="433">
        <v>12160</v>
      </c>
      <c r="L10" s="433">
        <v>12208</v>
      </c>
      <c r="M10" s="433">
        <v>96928</v>
      </c>
      <c r="N10" s="435">
        <v>635525</v>
      </c>
      <c r="O10" s="275"/>
      <c r="P10" s="277">
        <v>11</v>
      </c>
    </row>
    <row r="11" spans="1:17" ht="18" customHeight="1">
      <c r="A11" s="432">
        <v>2000</v>
      </c>
      <c r="B11" s="433">
        <v>845726</v>
      </c>
      <c r="C11" s="433">
        <v>12808</v>
      </c>
      <c r="D11" s="433">
        <v>10683</v>
      </c>
      <c r="E11" s="433">
        <v>11084</v>
      </c>
      <c r="F11" s="433">
        <v>10275</v>
      </c>
      <c r="G11" s="433">
        <v>9442</v>
      </c>
      <c r="H11" s="433">
        <v>11846</v>
      </c>
      <c r="I11" s="433">
        <v>9594</v>
      </c>
      <c r="J11" s="433">
        <v>11313</v>
      </c>
      <c r="K11" s="433">
        <v>12556</v>
      </c>
      <c r="L11" s="433">
        <v>13366</v>
      </c>
      <c r="M11" s="433">
        <v>23267</v>
      </c>
      <c r="N11" s="435">
        <v>709492</v>
      </c>
      <c r="O11" s="275"/>
      <c r="P11" s="277">
        <v>11.12</v>
      </c>
    </row>
    <row r="12" spans="1:17" ht="18" customHeight="1">
      <c r="A12" s="432">
        <v>2001</v>
      </c>
      <c r="B12" s="433">
        <v>838563</v>
      </c>
      <c r="C12" s="433">
        <v>11938</v>
      </c>
      <c r="D12" s="433">
        <v>10290</v>
      </c>
      <c r="E12" s="433">
        <v>9883</v>
      </c>
      <c r="F12" s="433">
        <v>10190</v>
      </c>
      <c r="G12" s="433">
        <v>8063</v>
      </c>
      <c r="H12" s="433">
        <v>9984</v>
      </c>
      <c r="I12" s="433">
        <v>7799</v>
      </c>
      <c r="J12" s="433">
        <v>8718</v>
      </c>
      <c r="K12" s="433">
        <v>15676</v>
      </c>
      <c r="L12" s="433">
        <v>11652</v>
      </c>
      <c r="M12" s="433">
        <v>15641</v>
      </c>
      <c r="N12" s="435">
        <v>718729</v>
      </c>
      <c r="O12" s="275"/>
      <c r="P12" s="277">
        <v>11.19</v>
      </c>
    </row>
    <row r="13" spans="1:17" ht="18" customHeight="1">
      <c r="A13" s="432">
        <v>2002</v>
      </c>
      <c r="B13" s="433">
        <v>838593</v>
      </c>
      <c r="C13" s="433">
        <v>11065</v>
      </c>
      <c r="D13" s="433">
        <v>8903</v>
      </c>
      <c r="E13" s="433">
        <v>8459</v>
      </c>
      <c r="F13" s="433">
        <v>9223</v>
      </c>
      <c r="G13" s="433">
        <v>8153</v>
      </c>
      <c r="H13" s="433">
        <v>12404</v>
      </c>
      <c r="I13" s="433">
        <v>8861</v>
      </c>
      <c r="J13" s="433">
        <v>8164</v>
      </c>
      <c r="K13" s="433">
        <v>9209</v>
      </c>
      <c r="L13" s="433">
        <v>12542</v>
      </c>
      <c r="M13" s="433">
        <v>13089</v>
      </c>
      <c r="N13" s="435">
        <v>728521</v>
      </c>
      <c r="O13" s="275"/>
      <c r="P13" s="277">
        <v>11.24</v>
      </c>
    </row>
    <row r="14" spans="1:17" ht="18" customHeight="1">
      <c r="A14" s="432">
        <v>2003</v>
      </c>
      <c r="B14" s="433">
        <v>871076</v>
      </c>
      <c r="C14" s="433">
        <v>14108</v>
      </c>
      <c r="D14" s="433">
        <v>23230</v>
      </c>
      <c r="E14" s="433">
        <v>10657</v>
      </c>
      <c r="F14" s="433">
        <v>11297</v>
      </c>
      <c r="G14" s="433">
        <v>9366</v>
      </c>
      <c r="H14" s="433">
        <v>12617</v>
      </c>
      <c r="I14" s="433">
        <v>8141</v>
      </c>
      <c r="J14" s="433">
        <v>9368</v>
      </c>
      <c r="K14" s="433">
        <v>15018</v>
      </c>
      <c r="L14" s="433">
        <v>12544</v>
      </c>
      <c r="M14" s="433">
        <v>14173</v>
      </c>
      <c r="N14" s="435">
        <v>730557</v>
      </c>
      <c r="O14" s="275"/>
      <c r="P14" s="277">
        <v>10.99</v>
      </c>
    </row>
    <row r="15" spans="1:17" ht="18" customHeight="1">
      <c r="A15" s="432">
        <v>2004</v>
      </c>
      <c r="B15" s="433">
        <v>905550</v>
      </c>
      <c r="C15" s="433">
        <v>13750</v>
      </c>
      <c r="D15" s="433">
        <v>12484</v>
      </c>
      <c r="E15" s="433">
        <v>14043</v>
      </c>
      <c r="F15" s="433">
        <v>12749</v>
      </c>
      <c r="G15" s="433">
        <v>11526</v>
      </c>
      <c r="H15" s="433">
        <v>12598</v>
      </c>
      <c r="I15" s="433">
        <v>10000</v>
      </c>
      <c r="J15" s="433">
        <v>11746</v>
      </c>
      <c r="K15" s="433">
        <v>13391</v>
      </c>
      <c r="L15" s="433">
        <v>13548</v>
      </c>
      <c r="M15" s="433">
        <v>21996</v>
      </c>
      <c r="N15" s="435">
        <v>757719</v>
      </c>
      <c r="O15" s="275"/>
      <c r="P15" s="277">
        <v>11.06</v>
      </c>
    </row>
    <row r="16" spans="1:17" ht="18" customHeight="1">
      <c r="A16" s="432">
        <v>2005</v>
      </c>
      <c r="B16" s="433">
        <v>956710</v>
      </c>
      <c r="C16" s="433">
        <v>15030</v>
      </c>
      <c r="D16" s="433">
        <v>19223</v>
      </c>
      <c r="E16" s="433">
        <v>17182</v>
      </c>
      <c r="F16" s="433">
        <v>14264</v>
      </c>
      <c r="G16" s="433">
        <v>12432</v>
      </c>
      <c r="H16" s="433">
        <v>13110</v>
      </c>
      <c r="I16" s="433">
        <v>11191</v>
      </c>
      <c r="J16" s="433">
        <v>12124</v>
      </c>
      <c r="K16" s="433">
        <v>14308</v>
      </c>
      <c r="L16" s="433">
        <v>15115</v>
      </c>
      <c r="M16" s="433">
        <v>20105</v>
      </c>
      <c r="N16" s="435">
        <v>792626</v>
      </c>
      <c r="O16" s="275"/>
      <c r="P16" s="277">
        <v>10.97</v>
      </c>
    </row>
    <row r="17" spans="1:16" ht="18" customHeight="1">
      <c r="A17" s="432">
        <v>2006</v>
      </c>
      <c r="B17" s="433">
        <v>995243</v>
      </c>
      <c r="C17" s="433">
        <v>14045</v>
      </c>
      <c r="D17" s="433">
        <v>14375</v>
      </c>
      <c r="E17" s="433">
        <v>13219</v>
      </c>
      <c r="F17" s="433">
        <v>13223</v>
      </c>
      <c r="G17" s="433">
        <v>12801</v>
      </c>
      <c r="H17" s="433">
        <v>13525</v>
      </c>
      <c r="I17" s="433">
        <v>11353</v>
      </c>
      <c r="J17" s="433">
        <v>12626</v>
      </c>
      <c r="K17" s="433">
        <v>17186</v>
      </c>
      <c r="L17" s="433">
        <v>15202</v>
      </c>
      <c r="M17" s="433">
        <v>18676</v>
      </c>
      <c r="N17" s="435">
        <v>839012</v>
      </c>
      <c r="O17" s="275"/>
      <c r="P17" s="277">
        <v>11.09</v>
      </c>
    </row>
    <row r="18" spans="1:16" ht="18" customHeight="1">
      <c r="A18" s="432">
        <v>2007</v>
      </c>
      <c r="B18" s="433">
        <v>1070079</v>
      </c>
      <c r="C18" s="433">
        <v>18080</v>
      </c>
      <c r="D18" s="433">
        <v>18133</v>
      </c>
      <c r="E18" s="433">
        <v>18579</v>
      </c>
      <c r="F18" s="433">
        <v>23674</v>
      </c>
      <c r="G18" s="433">
        <v>13511</v>
      </c>
      <c r="H18" s="433">
        <v>15132</v>
      </c>
      <c r="I18" s="433">
        <v>18960</v>
      </c>
      <c r="J18" s="433">
        <v>14692</v>
      </c>
      <c r="K18" s="433">
        <v>19052</v>
      </c>
      <c r="L18" s="433">
        <v>18608</v>
      </c>
      <c r="M18" s="433">
        <v>24285</v>
      </c>
      <c r="N18" s="435">
        <v>867373</v>
      </c>
      <c r="O18" s="275"/>
      <c r="P18" s="277">
        <v>10.88</v>
      </c>
    </row>
    <row r="19" spans="1:16" ht="18" customHeight="1">
      <c r="A19" s="432">
        <v>2008</v>
      </c>
      <c r="B19" s="433">
        <v>1108618</v>
      </c>
      <c r="C19" s="433">
        <v>20736</v>
      </c>
      <c r="D19" s="433">
        <v>16326</v>
      </c>
      <c r="E19" s="433">
        <v>16896</v>
      </c>
      <c r="F19" s="433">
        <v>16727</v>
      </c>
      <c r="G19" s="433">
        <v>14486</v>
      </c>
      <c r="H19" s="433">
        <v>17240</v>
      </c>
      <c r="I19" s="433">
        <v>14442</v>
      </c>
      <c r="J19" s="433">
        <v>15751</v>
      </c>
      <c r="K19" s="433">
        <v>17350</v>
      </c>
      <c r="L19" s="433">
        <v>18523</v>
      </c>
      <c r="M19" s="433">
        <v>23760</v>
      </c>
      <c r="N19" s="435">
        <v>916381</v>
      </c>
      <c r="O19" s="275"/>
      <c r="P19" s="277">
        <v>10.98</v>
      </c>
    </row>
    <row r="20" spans="1:16" ht="18" customHeight="1">
      <c r="A20" s="432">
        <v>2009</v>
      </c>
      <c r="B20" s="433">
        <v>1197271</v>
      </c>
      <c r="C20" s="433">
        <v>16600</v>
      </c>
      <c r="D20" s="433">
        <v>15301</v>
      </c>
      <c r="E20" s="433">
        <v>16268</v>
      </c>
      <c r="F20" s="433">
        <v>14969</v>
      </c>
      <c r="G20" s="433">
        <v>14705</v>
      </c>
      <c r="H20" s="433">
        <v>15536</v>
      </c>
      <c r="I20" s="433">
        <v>68453</v>
      </c>
      <c r="J20" s="433">
        <v>15327</v>
      </c>
      <c r="K20" s="433">
        <v>16418</v>
      </c>
      <c r="L20" s="433">
        <v>18059</v>
      </c>
      <c r="M20" s="433">
        <v>22781</v>
      </c>
      <c r="N20" s="435">
        <v>962854</v>
      </c>
      <c r="O20" s="275"/>
      <c r="P20" s="277">
        <v>10.91</v>
      </c>
    </row>
    <row r="21" spans="1:16" ht="18" customHeight="1">
      <c r="A21" s="432">
        <v>2010</v>
      </c>
      <c r="B21" s="433">
        <v>1237329</v>
      </c>
      <c r="C21" s="433">
        <v>16637</v>
      </c>
      <c r="D21" s="433">
        <v>17135</v>
      </c>
      <c r="E21" s="433">
        <v>16853</v>
      </c>
      <c r="F21" s="433">
        <v>15508</v>
      </c>
      <c r="G21" s="433">
        <v>13671</v>
      </c>
      <c r="H21" s="433">
        <v>16596</v>
      </c>
      <c r="I21" s="433">
        <v>13298</v>
      </c>
      <c r="J21" s="433">
        <v>15501</v>
      </c>
      <c r="K21" s="433">
        <v>17363</v>
      </c>
      <c r="L21" s="433">
        <v>18651</v>
      </c>
      <c r="M21" s="433">
        <v>22129</v>
      </c>
      <c r="N21" s="435">
        <v>1053987</v>
      </c>
      <c r="O21" s="275"/>
      <c r="P21" s="277">
        <v>11.14</v>
      </c>
    </row>
    <row r="22" spans="1:16" ht="18" customHeight="1">
      <c r="A22" s="432">
        <v>2011</v>
      </c>
      <c r="B22" s="433">
        <v>1312274</v>
      </c>
      <c r="C22" s="433">
        <v>17839</v>
      </c>
      <c r="D22" s="433">
        <v>18111</v>
      </c>
      <c r="E22" s="433">
        <v>18442</v>
      </c>
      <c r="F22" s="433">
        <v>17234</v>
      </c>
      <c r="G22" s="433">
        <v>16857</v>
      </c>
      <c r="H22" s="433">
        <v>22282</v>
      </c>
      <c r="I22" s="433">
        <v>17045</v>
      </c>
      <c r="J22" s="433">
        <v>17902</v>
      </c>
      <c r="K22" s="433">
        <v>22326</v>
      </c>
      <c r="L22" s="433">
        <v>21821</v>
      </c>
      <c r="M22" s="433">
        <v>27427</v>
      </c>
      <c r="N22" s="435">
        <v>1094988</v>
      </c>
      <c r="O22" s="275"/>
      <c r="P22" s="277">
        <v>11.06</v>
      </c>
    </row>
    <row r="23" spans="1:16" ht="18" customHeight="1">
      <c r="A23" s="432">
        <v>2012</v>
      </c>
      <c r="B23" s="433">
        <v>1354880</v>
      </c>
      <c r="C23" s="433">
        <v>17594</v>
      </c>
      <c r="D23" s="433">
        <v>18164</v>
      </c>
      <c r="E23" s="433">
        <v>21872</v>
      </c>
      <c r="F23" s="433">
        <v>15517</v>
      </c>
      <c r="G23" s="433">
        <v>17426</v>
      </c>
      <c r="H23" s="433">
        <v>16267</v>
      </c>
      <c r="I23" s="433">
        <v>15374</v>
      </c>
      <c r="J23" s="433">
        <v>20097</v>
      </c>
      <c r="K23" s="433">
        <v>18247</v>
      </c>
      <c r="L23" s="433">
        <v>20981</v>
      </c>
      <c r="M23" s="433">
        <v>23777</v>
      </c>
      <c r="N23" s="435">
        <v>1149564</v>
      </c>
      <c r="O23" s="275"/>
      <c r="P23" s="277">
        <v>11.12</v>
      </c>
    </row>
    <row r="24" spans="1:16" ht="18" customHeight="1">
      <c r="A24" s="432">
        <v>2013</v>
      </c>
      <c r="B24" s="433">
        <v>1399125</v>
      </c>
      <c r="C24" s="433">
        <v>18403</v>
      </c>
      <c r="D24" s="433">
        <v>18820</v>
      </c>
      <c r="E24" s="433">
        <v>19660</v>
      </c>
      <c r="F24" s="433">
        <v>16670</v>
      </c>
      <c r="G24" s="433">
        <v>17428</v>
      </c>
      <c r="H24" s="433">
        <v>20049</v>
      </c>
      <c r="I24" s="433">
        <v>16799</v>
      </c>
      <c r="J24" s="433">
        <v>17692</v>
      </c>
      <c r="K24" s="433">
        <v>18587</v>
      </c>
      <c r="L24" s="433">
        <v>20856</v>
      </c>
      <c r="M24" s="433">
        <v>23477</v>
      </c>
      <c r="N24" s="435">
        <v>1190684</v>
      </c>
      <c r="O24" s="275"/>
      <c r="P24" s="277">
        <v>11.13</v>
      </c>
    </row>
    <row r="25" spans="1:16" ht="18" customHeight="1">
      <c r="A25" s="432">
        <v>2014</v>
      </c>
      <c r="B25" s="433">
        <v>1434968</v>
      </c>
      <c r="C25" s="433">
        <v>17834</v>
      </c>
      <c r="D25" s="433">
        <v>18479</v>
      </c>
      <c r="E25" s="433">
        <v>19257</v>
      </c>
      <c r="F25" s="433">
        <v>18991</v>
      </c>
      <c r="G25" s="433">
        <v>16082</v>
      </c>
      <c r="H25" s="433">
        <v>16903</v>
      </c>
      <c r="I25" s="433">
        <v>16224</v>
      </c>
      <c r="J25" s="433">
        <v>17464</v>
      </c>
      <c r="K25" s="433">
        <v>18105</v>
      </c>
      <c r="L25" s="433">
        <v>20973</v>
      </c>
      <c r="M25" s="433">
        <v>26182</v>
      </c>
      <c r="N25" s="435">
        <v>1228474</v>
      </c>
      <c r="O25" s="275"/>
      <c r="P25" s="277">
        <v>11.17</v>
      </c>
    </row>
    <row r="26" spans="1:16" ht="18" customHeight="1">
      <c r="A26" s="432">
        <v>2015</v>
      </c>
      <c r="B26" s="433">
        <v>1505808</v>
      </c>
      <c r="C26" s="433">
        <v>21711</v>
      </c>
      <c r="D26" s="433">
        <v>23499</v>
      </c>
      <c r="E26" s="433">
        <v>22744</v>
      </c>
      <c r="F26" s="433">
        <v>18157</v>
      </c>
      <c r="G26" s="433">
        <v>18325</v>
      </c>
      <c r="H26" s="433">
        <v>18587</v>
      </c>
      <c r="I26" s="433">
        <v>18777</v>
      </c>
      <c r="J26" s="433">
        <v>20351</v>
      </c>
      <c r="K26" s="433">
        <v>20393</v>
      </c>
      <c r="L26" s="433">
        <v>23597</v>
      </c>
      <c r="M26" s="433">
        <v>28684</v>
      </c>
      <c r="N26" s="435">
        <v>1270983</v>
      </c>
      <c r="O26" s="275"/>
      <c r="P26" s="277">
        <v>11.09</v>
      </c>
    </row>
    <row r="27" spans="1:16" ht="18" customHeight="1">
      <c r="A27" s="432">
        <v>2016</v>
      </c>
      <c r="B27" s="433">
        <v>1516116</v>
      </c>
      <c r="C27" s="433">
        <v>17093</v>
      </c>
      <c r="D27" s="433">
        <v>19911</v>
      </c>
      <c r="E27" s="433">
        <v>21006</v>
      </c>
      <c r="F27" s="433">
        <v>19320</v>
      </c>
      <c r="G27" s="433">
        <v>16654</v>
      </c>
      <c r="H27" s="433">
        <v>20749</v>
      </c>
      <c r="I27" s="433">
        <v>16399</v>
      </c>
      <c r="J27" s="433">
        <v>17968</v>
      </c>
      <c r="K27" s="433">
        <v>19743</v>
      </c>
      <c r="L27" s="433">
        <v>24003</v>
      </c>
      <c r="M27" s="433">
        <v>27560</v>
      </c>
      <c r="N27" s="435">
        <v>1295710</v>
      </c>
      <c r="O27" s="275"/>
      <c r="P27" s="277">
        <v>11.17</v>
      </c>
    </row>
    <row r="28" spans="1:16" ht="18" customHeight="1">
      <c r="A28" s="432">
        <v>2017</v>
      </c>
      <c r="B28" s="433">
        <v>1545946</v>
      </c>
      <c r="C28" s="433">
        <v>24503</v>
      </c>
      <c r="D28" s="433">
        <v>38535</v>
      </c>
      <c r="E28" s="433">
        <v>17366</v>
      </c>
      <c r="F28" s="433">
        <v>16652</v>
      </c>
      <c r="G28" s="433">
        <v>16916</v>
      </c>
      <c r="H28" s="433">
        <v>18651</v>
      </c>
      <c r="I28" s="433">
        <v>16515</v>
      </c>
      <c r="J28" s="433">
        <v>18002</v>
      </c>
      <c r="K28" s="433">
        <v>21541</v>
      </c>
      <c r="L28" s="433">
        <v>22781</v>
      </c>
      <c r="M28" s="433">
        <v>26582</v>
      </c>
      <c r="N28" s="435">
        <v>1307902</v>
      </c>
      <c r="O28" s="275"/>
      <c r="P28" s="277">
        <v>11.05</v>
      </c>
    </row>
    <row r="29" spans="1:16" ht="18" customHeight="1">
      <c r="A29" s="432">
        <v>2018</v>
      </c>
      <c r="B29" s="433">
        <v>1521757</v>
      </c>
      <c r="C29" s="433">
        <v>18488</v>
      </c>
      <c r="D29" s="433">
        <v>17706</v>
      </c>
      <c r="E29" s="433">
        <v>16021</v>
      </c>
      <c r="F29" s="433">
        <v>16608</v>
      </c>
      <c r="G29" s="433">
        <v>17625</v>
      </c>
      <c r="H29" s="433">
        <v>16069</v>
      </c>
      <c r="I29" s="433">
        <v>17010</v>
      </c>
      <c r="J29" s="433">
        <v>17594</v>
      </c>
      <c r="K29" s="433">
        <v>22403</v>
      </c>
      <c r="L29" s="433">
        <v>20697</v>
      </c>
      <c r="M29" s="433">
        <v>25022</v>
      </c>
      <c r="N29" s="435">
        <v>1316514</v>
      </c>
      <c r="O29" s="275"/>
      <c r="P29" s="277">
        <v>11.23</v>
      </c>
    </row>
    <row r="30" spans="1:16" ht="30" customHeight="1">
      <c r="A30" s="14"/>
      <c r="B30" s="14"/>
      <c r="C30" s="14"/>
      <c r="D30" s="14"/>
      <c r="E30" s="14"/>
      <c r="F30" s="14"/>
      <c r="G30" s="14"/>
    </row>
    <row r="31" spans="1:16">
      <c r="A31" s="14" t="s">
        <v>898</v>
      </c>
      <c r="B31" s="14"/>
      <c r="C31" s="14"/>
      <c r="D31" s="14"/>
      <c r="E31" s="14"/>
      <c r="F31" s="14"/>
      <c r="G31" s="14"/>
    </row>
  </sheetData>
  <mergeCells count="4">
    <mergeCell ref="P4:P5"/>
    <mergeCell ref="C4:N4"/>
    <mergeCell ref="A4:A5"/>
    <mergeCell ref="B4:B5"/>
  </mergeCells>
  <phoneticPr fontId="124" type="noConversion"/>
  <hyperlinks>
    <hyperlink ref="Q1" location="Indice!A1" display="volver al índice"/>
  </hyperlinks>
  <printOptions horizontalCentered="1"/>
  <pageMargins left="0.70866141732283472" right="0.70866141732283472" top="0.74803149606299213" bottom="0.74803149606299213" header="0.31496062992125984" footer="0.31496062992125984"/>
  <pageSetup paperSize="9" scale="83"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Q31"/>
  <sheetViews>
    <sheetView showGridLines="0" workbookViewId="0">
      <selection activeCell="G32" sqref="G32"/>
    </sheetView>
  </sheetViews>
  <sheetFormatPr baseColWidth="10" defaultColWidth="11.44140625" defaultRowHeight="13.2"/>
  <cols>
    <col min="1" max="1" width="11.44140625" style="5"/>
    <col min="2" max="14" width="10.44140625" style="5" customWidth="1"/>
    <col min="15" max="15" width="2" style="5" customWidth="1"/>
    <col min="16" max="16" width="11.44140625" style="5" customWidth="1"/>
    <col min="17" max="17" width="10" style="5" customWidth="1"/>
    <col min="18" max="16384" width="11.44140625" style="5"/>
  </cols>
  <sheetData>
    <row r="1" spans="1:17" ht="24" customHeight="1" thickBot="1">
      <c r="A1" s="350" t="s">
        <v>368</v>
      </c>
      <c r="B1" s="350"/>
      <c r="C1" s="350"/>
      <c r="D1" s="350"/>
      <c r="E1" s="350"/>
      <c r="F1" s="350"/>
      <c r="G1" s="350"/>
      <c r="H1" s="429"/>
      <c r="I1" s="331"/>
      <c r="J1" s="331"/>
      <c r="K1" s="331"/>
      <c r="L1" s="331"/>
      <c r="M1" s="331"/>
      <c r="N1" s="331"/>
      <c r="O1" s="331"/>
      <c r="P1" s="331"/>
      <c r="Q1" s="1254" t="s">
        <v>1013</v>
      </c>
    </row>
    <row r="2" spans="1:17" ht="18.75" customHeight="1">
      <c r="A2" s="436" t="s">
        <v>221</v>
      </c>
      <c r="B2" s="47"/>
      <c r="C2" s="47"/>
      <c r="D2" s="47"/>
      <c r="E2" s="47"/>
      <c r="F2" s="47"/>
      <c r="G2" s="47"/>
      <c r="H2" s="332"/>
      <c r="I2" s="47"/>
      <c r="J2" s="47"/>
      <c r="K2" s="47"/>
      <c r="L2" s="47"/>
      <c r="M2" s="47"/>
      <c r="N2" s="332"/>
      <c r="O2" s="332"/>
      <c r="P2" s="332"/>
    </row>
    <row r="3" spans="1:17">
      <c r="B3" s="59"/>
      <c r="N3" s="59"/>
      <c r="O3" s="59"/>
    </row>
    <row r="4" spans="1:17" ht="22.5" customHeight="1" thickBot="1">
      <c r="A4" s="1713" t="s">
        <v>1094</v>
      </c>
      <c r="B4" s="1841" t="s">
        <v>1156</v>
      </c>
      <c r="C4" s="1753" t="s">
        <v>897</v>
      </c>
      <c r="D4" s="1753"/>
      <c r="E4" s="1753"/>
      <c r="F4" s="1753"/>
      <c r="G4" s="1753"/>
      <c r="H4" s="1753"/>
      <c r="I4" s="1753"/>
      <c r="J4" s="1753"/>
      <c r="K4" s="1753"/>
      <c r="L4" s="1753"/>
      <c r="M4" s="1753"/>
      <c r="N4" s="1840"/>
      <c r="O4" s="278"/>
      <c r="P4" s="1839" t="s">
        <v>770</v>
      </c>
    </row>
    <row r="5" spans="1:17" ht="22.5" customHeight="1" thickBot="1">
      <c r="A5" s="1715"/>
      <c r="B5" s="1753"/>
      <c r="C5" s="359">
        <v>1</v>
      </c>
      <c r="D5" s="359">
        <v>2</v>
      </c>
      <c r="E5" s="359">
        <v>3</v>
      </c>
      <c r="F5" s="359">
        <v>4</v>
      </c>
      <c r="G5" s="359">
        <v>5</v>
      </c>
      <c r="H5" s="359">
        <v>6</v>
      </c>
      <c r="I5" s="359">
        <v>7</v>
      </c>
      <c r="J5" s="359">
        <v>8</v>
      </c>
      <c r="K5" s="359">
        <v>9</v>
      </c>
      <c r="L5" s="359">
        <v>10</v>
      </c>
      <c r="M5" s="359">
        <v>11</v>
      </c>
      <c r="N5" s="341">
        <v>12</v>
      </c>
      <c r="O5" s="38"/>
      <c r="P5" s="1839"/>
    </row>
    <row r="6" spans="1:17" ht="18" customHeight="1">
      <c r="A6" s="430">
        <v>1995</v>
      </c>
      <c r="B6" s="431">
        <v>4131869</v>
      </c>
      <c r="C6" s="431">
        <v>236204</v>
      </c>
      <c r="D6" s="431">
        <v>288384</v>
      </c>
      <c r="E6" s="431">
        <v>206392</v>
      </c>
      <c r="F6" s="431">
        <v>165156</v>
      </c>
      <c r="G6" s="431">
        <v>149142</v>
      </c>
      <c r="H6" s="431">
        <v>148843</v>
      </c>
      <c r="I6" s="431">
        <v>124207</v>
      </c>
      <c r="J6" s="431">
        <v>126204</v>
      </c>
      <c r="K6" s="431">
        <v>137600</v>
      </c>
      <c r="L6" s="431">
        <v>163086</v>
      </c>
      <c r="M6" s="431">
        <v>202048</v>
      </c>
      <c r="N6" s="434">
        <v>2184603</v>
      </c>
      <c r="O6" s="275"/>
      <c r="P6" s="276">
        <v>8.93</v>
      </c>
    </row>
    <row r="7" spans="1:17" ht="18" customHeight="1">
      <c r="A7" s="432">
        <v>1996</v>
      </c>
      <c r="B7" s="433">
        <v>4149953</v>
      </c>
      <c r="C7" s="433">
        <v>235664</v>
      </c>
      <c r="D7" s="433">
        <v>225451</v>
      </c>
      <c r="E7" s="433">
        <v>197534</v>
      </c>
      <c r="F7" s="433">
        <v>167857</v>
      </c>
      <c r="G7" s="433">
        <v>153518</v>
      </c>
      <c r="H7" s="433">
        <v>155465</v>
      </c>
      <c r="I7" s="433">
        <v>133286</v>
      </c>
      <c r="J7" s="433">
        <v>130304</v>
      </c>
      <c r="K7" s="433">
        <v>135628</v>
      </c>
      <c r="L7" s="433">
        <v>157503</v>
      </c>
      <c r="M7" s="433">
        <v>184512</v>
      </c>
      <c r="N7" s="435">
        <v>2273231</v>
      </c>
      <c r="O7" s="275"/>
      <c r="P7" s="277">
        <v>9.09</v>
      </c>
    </row>
    <row r="8" spans="1:17" ht="18" customHeight="1">
      <c r="A8" s="432">
        <v>1997</v>
      </c>
      <c r="B8" s="433">
        <v>4443187</v>
      </c>
      <c r="C8" s="433">
        <v>261546</v>
      </c>
      <c r="D8" s="433">
        <v>238622</v>
      </c>
      <c r="E8" s="433">
        <v>214056</v>
      </c>
      <c r="F8" s="433">
        <v>202792</v>
      </c>
      <c r="G8" s="433">
        <v>164900</v>
      </c>
      <c r="H8" s="433">
        <v>161748</v>
      </c>
      <c r="I8" s="433">
        <v>144055</v>
      </c>
      <c r="J8" s="433">
        <v>144586</v>
      </c>
      <c r="K8" s="433">
        <v>154396</v>
      </c>
      <c r="L8" s="433">
        <v>167266</v>
      </c>
      <c r="M8" s="433">
        <v>199372</v>
      </c>
      <c r="N8" s="435">
        <v>2389848</v>
      </c>
      <c r="O8" s="275"/>
      <c r="P8" s="277">
        <v>9.02</v>
      </c>
    </row>
    <row r="9" spans="1:17" ht="18" customHeight="1">
      <c r="A9" s="432">
        <v>1998</v>
      </c>
      <c r="B9" s="433">
        <v>4672453</v>
      </c>
      <c r="C9" s="433">
        <v>281380</v>
      </c>
      <c r="D9" s="433">
        <v>258423</v>
      </c>
      <c r="E9" s="433">
        <v>220412</v>
      </c>
      <c r="F9" s="433">
        <v>191779</v>
      </c>
      <c r="G9" s="433">
        <v>171273</v>
      </c>
      <c r="H9" s="433">
        <v>170917</v>
      </c>
      <c r="I9" s="433">
        <v>155578</v>
      </c>
      <c r="J9" s="433">
        <v>152129</v>
      </c>
      <c r="K9" s="433">
        <v>167183</v>
      </c>
      <c r="L9" s="433">
        <v>188517</v>
      </c>
      <c r="M9" s="433">
        <v>220403</v>
      </c>
      <c r="N9" s="435">
        <v>2494459</v>
      </c>
      <c r="O9" s="275"/>
      <c r="P9" s="277">
        <v>9.02</v>
      </c>
    </row>
    <row r="10" spans="1:17" ht="18" customHeight="1">
      <c r="A10" s="432">
        <v>1999</v>
      </c>
      <c r="B10" s="433">
        <v>4782344</v>
      </c>
      <c r="C10" s="433">
        <v>275932</v>
      </c>
      <c r="D10" s="433">
        <v>254282</v>
      </c>
      <c r="E10" s="433">
        <v>226236</v>
      </c>
      <c r="F10" s="433">
        <v>194282</v>
      </c>
      <c r="G10" s="433">
        <v>170836</v>
      </c>
      <c r="H10" s="433">
        <v>164637</v>
      </c>
      <c r="I10" s="433">
        <v>150049</v>
      </c>
      <c r="J10" s="433">
        <v>154307</v>
      </c>
      <c r="K10" s="433">
        <v>166704</v>
      </c>
      <c r="L10" s="433">
        <v>185032</v>
      </c>
      <c r="M10" s="433">
        <v>252211</v>
      </c>
      <c r="N10" s="435">
        <v>2587836</v>
      </c>
      <c r="O10" s="275"/>
      <c r="P10" s="277">
        <v>9.11</v>
      </c>
    </row>
    <row r="11" spans="1:17" ht="18" customHeight="1">
      <c r="A11" s="432">
        <v>2000</v>
      </c>
      <c r="B11" s="433">
        <v>4772681</v>
      </c>
      <c r="C11" s="433">
        <v>266405</v>
      </c>
      <c r="D11" s="433">
        <v>260449</v>
      </c>
      <c r="E11" s="433">
        <v>231294</v>
      </c>
      <c r="F11" s="433">
        <v>193130</v>
      </c>
      <c r="G11" s="433">
        <v>181559</v>
      </c>
      <c r="H11" s="433">
        <v>174453</v>
      </c>
      <c r="I11" s="433">
        <v>150684</v>
      </c>
      <c r="J11" s="433">
        <v>147844</v>
      </c>
      <c r="K11" s="433">
        <v>154068</v>
      </c>
      <c r="L11" s="433">
        <v>172603</v>
      </c>
      <c r="M11" s="433">
        <v>212150</v>
      </c>
      <c r="N11" s="435">
        <v>2628042</v>
      </c>
      <c r="O11" s="275"/>
      <c r="P11" s="277">
        <v>9.1</v>
      </c>
    </row>
    <row r="12" spans="1:17" ht="18" customHeight="1">
      <c r="A12" s="432">
        <v>2001</v>
      </c>
      <c r="B12" s="433">
        <v>4663529</v>
      </c>
      <c r="C12" s="433">
        <v>254900</v>
      </c>
      <c r="D12" s="433">
        <v>245373</v>
      </c>
      <c r="E12" s="433">
        <v>215776</v>
      </c>
      <c r="F12" s="433">
        <v>185982</v>
      </c>
      <c r="G12" s="433">
        <v>163909</v>
      </c>
      <c r="H12" s="433">
        <v>156577</v>
      </c>
      <c r="I12" s="433">
        <v>143235</v>
      </c>
      <c r="J12" s="433">
        <v>150072</v>
      </c>
      <c r="K12" s="433">
        <v>153197</v>
      </c>
      <c r="L12" s="433">
        <v>179914</v>
      </c>
      <c r="M12" s="433">
        <v>200359</v>
      </c>
      <c r="N12" s="435">
        <v>2614235</v>
      </c>
      <c r="O12" s="275"/>
      <c r="P12" s="277">
        <v>9.19</v>
      </c>
    </row>
    <row r="13" spans="1:17" ht="18" customHeight="1">
      <c r="A13" s="432">
        <v>2002</v>
      </c>
      <c r="B13" s="433">
        <v>4062932</v>
      </c>
      <c r="C13" s="433">
        <v>229772</v>
      </c>
      <c r="D13" s="433">
        <v>206866</v>
      </c>
      <c r="E13" s="433">
        <v>173728</v>
      </c>
      <c r="F13" s="433">
        <v>148110</v>
      </c>
      <c r="G13" s="433">
        <v>126714</v>
      </c>
      <c r="H13" s="433">
        <v>115332</v>
      </c>
      <c r="I13" s="433">
        <v>100440</v>
      </c>
      <c r="J13" s="433">
        <v>97440</v>
      </c>
      <c r="K13" s="433">
        <v>103275</v>
      </c>
      <c r="L13" s="433">
        <v>123838</v>
      </c>
      <c r="M13" s="433">
        <v>152393</v>
      </c>
      <c r="N13" s="435">
        <v>2485024</v>
      </c>
      <c r="O13" s="275"/>
      <c r="P13" s="277">
        <v>9.41</v>
      </c>
    </row>
    <row r="14" spans="1:17" ht="18" customHeight="1">
      <c r="A14" s="432">
        <v>2003</v>
      </c>
      <c r="B14" s="433">
        <v>4407700</v>
      </c>
      <c r="C14" s="433">
        <v>244060</v>
      </c>
      <c r="D14" s="433">
        <v>236559</v>
      </c>
      <c r="E14" s="433">
        <v>206866</v>
      </c>
      <c r="F14" s="433">
        <v>182298</v>
      </c>
      <c r="G14" s="433">
        <v>153820</v>
      </c>
      <c r="H14" s="433">
        <v>145959</v>
      </c>
      <c r="I14" s="433">
        <v>123644</v>
      </c>
      <c r="J14" s="433">
        <v>120579</v>
      </c>
      <c r="K14" s="433">
        <v>124629</v>
      </c>
      <c r="L14" s="433">
        <v>139852</v>
      </c>
      <c r="M14" s="433">
        <v>159704</v>
      </c>
      <c r="N14" s="435">
        <v>2569730</v>
      </c>
      <c r="O14" s="275"/>
      <c r="P14" s="277">
        <v>9.2200000000000006</v>
      </c>
    </row>
    <row r="15" spans="1:17" ht="18" customHeight="1">
      <c r="A15" s="432">
        <v>2004</v>
      </c>
      <c r="B15" s="433">
        <v>4923076</v>
      </c>
      <c r="C15" s="433">
        <v>261304</v>
      </c>
      <c r="D15" s="433">
        <v>264336</v>
      </c>
      <c r="E15" s="433">
        <v>234050</v>
      </c>
      <c r="F15" s="433">
        <v>197047</v>
      </c>
      <c r="G15" s="433">
        <v>165100</v>
      </c>
      <c r="H15" s="433">
        <v>160601</v>
      </c>
      <c r="I15" s="433">
        <v>145539</v>
      </c>
      <c r="J15" s="433">
        <v>144440</v>
      </c>
      <c r="K15" s="433">
        <v>153630</v>
      </c>
      <c r="L15" s="433">
        <v>174748</v>
      </c>
      <c r="M15" s="433">
        <v>188702</v>
      </c>
      <c r="N15" s="435">
        <v>2833579</v>
      </c>
      <c r="O15" s="275"/>
      <c r="P15" s="277">
        <v>9.23</v>
      </c>
    </row>
    <row r="16" spans="1:17" ht="18" customHeight="1">
      <c r="A16" s="432">
        <v>2005</v>
      </c>
      <c r="B16" s="433">
        <v>5502502</v>
      </c>
      <c r="C16" s="433">
        <v>291068</v>
      </c>
      <c r="D16" s="433">
        <v>291501</v>
      </c>
      <c r="E16" s="433">
        <v>257392</v>
      </c>
      <c r="F16" s="433">
        <v>221648</v>
      </c>
      <c r="G16" s="433">
        <v>192497</v>
      </c>
      <c r="H16" s="433">
        <v>178913</v>
      </c>
      <c r="I16" s="433">
        <v>167157</v>
      </c>
      <c r="J16" s="433">
        <v>169333</v>
      </c>
      <c r="K16" s="433">
        <v>177263</v>
      </c>
      <c r="L16" s="433">
        <v>196304</v>
      </c>
      <c r="M16" s="433">
        <v>214175</v>
      </c>
      <c r="N16" s="435">
        <v>3145251</v>
      </c>
      <c r="O16" s="275"/>
      <c r="P16" s="277">
        <v>9.2200000000000006</v>
      </c>
    </row>
    <row r="17" spans="1:16" ht="18" customHeight="1">
      <c r="A17" s="432">
        <v>2006</v>
      </c>
      <c r="B17" s="433">
        <v>6002943</v>
      </c>
      <c r="C17" s="433">
        <v>297963</v>
      </c>
      <c r="D17" s="433">
        <v>317982</v>
      </c>
      <c r="E17" s="433">
        <v>285503</v>
      </c>
      <c r="F17" s="433">
        <v>238979</v>
      </c>
      <c r="G17" s="433">
        <v>206382</v>
      </c>
      <c r="H17" s="433">
        <v>198226</v>
      </c>
      <c r="I17" s="433">
        <v>185813</v>
      </c>
      <c r="J17" s="433">
        <v>185737</v>
      </c>
      <c r="K17" s="433">
        <v>194868</v>
      </c>
      <c r="L17" s="433">
        <v>220960</v>
      </c>
      <c r="M17" s="433">
        <v>232949</v>
      </c>
      <c r="N17" s="435">
        <v>3437581</v>
      </c>
      <c r="O17" s="275"/>
      <c r="P17" s="277">
        <v>9.25</v>
      </c>
    </row>
    <row r="18" spans="1:16" ht="18" customHeight="1">
      <c r="A18" s="432">
        <v>2007</v>
      </c>
      <c r="B18" s="433">
        <v>6513594</v>
      </c>
      <c r="C18" s="433">
        <v>325518</v>
      </c>
      <c r="D18" s="433">
        <v>347567</v>
      </c>
      <c r="E18" s="433">
        <v>303178</v>
      </c>
      <c r="F18" s="433">
        <v>258936</v>
      </c>
      <c r="G18" s="433">
        <v>233407</v>
      </c>
      <c r="H18" s="433">
        <v>217630</v>
      </c>
      <c r="I18" s="433">
        <v>205363</v>
      </c>
      <c r="J18" s="433">
        <v>206841</v>
      </c>
      <c r="K18" s="433">
        <v>210625</v>
      </c>
      <c r="L18" s="433">
        <v>248153</v>
      </c>
      <c r="M18" s="433">
        <v>259479</v>
      </c>
      <c r="N18" s="435">
        <v>3696897</v>
      </c>
      <c r="O18" s="275"/>
      <c r="P18" s="277">
        <v>9.23</v>
      </c>
    </row>
    <row r="19" spans="1:16" ht="18" customHeight="1">
      <c r="A19" s="432">
        <v>2008</v>
      </c>
      <c r="B19" s="433">
        <v>6811006</v>
      </c>
      <c r="C19" s="433">
        <v>315978</v>
      </c>
      <c r="D19" s="433">
        <v>334936</v>
      </c>
      <c r="E19" s="433">
        <v>306206</v>
      </c>
      <c r="F19" s="433">
        <v>266768</v>
      </c>
      <c r="G19" s="433">
        <v>230686</v>
      </c>
      <c r="H19" s="433">
        <v>222210</v>
      </c>
      <c r="I19" s="433">
        <v>209713</v>
      </c>
      <c r="J19" s="433">
        <v>217639</v>
      </c>
      <c r="K19" s="433">
        <v>232601</v>
      </c>
      <c r="L19" s="433">
        <v>262311</v>
      </c>
      <c r="M19" s="433">
        <v>278751</v>
      </c>
      <c r="N19" s="435">
        <v>3933207</v>
      </c>
      <c r="O19" s="275"/>
      <c r="P19" s="277">
        <v>9.34</v>
      </c>
    </row>
    <row r="20" spans="1:16" ht="18" customHeight="1">
      <c r="A20" s="432">
        <v>2009</v>
      </c>
      <c r="B20" s="433">
        <v>6687136</v>
      </c>
      <c r="C20" s="433">
        <v>327716</v>
      </c>
      <c r="D20" s="433">
        <v>333933</v>
      </c>
      <c r="E20" s="433">
        <v>298551</v>
      </c>
      <c r="F20" s="433">
        <v>250459</v>
      </c>
      <c r="G20" s="433">
        <v>210256</v>
      </c>
      <c r="H20" s="433">
        <v>201196</v>
      </c>
      <c r="I20" s="433">
        <v>187837</v>
      </c>
      <c r="J20" s="433">
        <v>188283</v>
      </c>
      <c r="K20" s="433">
        <v>193799</v>
      </c>
      <c r="L20" s="433">
        <v>227047</v>
      </c>
      <c r="M20" s="433">
        <v>223754</v>
      </c>
      <c r="N20" s="435">
        <v>4044305</v>
      </c>
      <c r="O20" s="275"/>
      <c r="P20" s="277">
        <v>9.42</v>
      </c>
    </row>
    <row r="21" spans="1:16" ht="18" customHeight="1">
      <c r="A21" s="432">
        <v>2010</v>
      </c>
      <c r="B21" s="433">
        <v>6815104</v>
      </c>
      <c r="C21" s="433">
        <v>318453</v>
      </c>
      <c r="D21" s="433">
        <v>334682</v>
      </c>
      <c r="E21" s="433">
        <v>292997</v>
      </c>
      <c r="F21" s="433">
        <v>250718</v>
      </c>
      <c r="G21" s="433">
        <v>211745</v>
      </c>
      <c r="H21" s="433">
        <v>203513</v>
      </c>
      <c r="I21" s="433">
        <v>191080</v>
      </c>
      <c r="J21" s="433">
        <v>192449</v>
      </c>
      <c r="K21" s="433">
        <v>203475</v>
      </c>
      <c r="L21" s="433">
        <v>235416</v>
      </c>
      <c r="M21" s="433">
        <v>234379</v>
      </c>
      <c r="N21" s="435">
        <v>4146197</v>
      </c>
      <c r="O21" s="275"/>
      <c r="P21" s="277">
        <v>9.4700000000000006</v>
      </c>
    </row>
    <row r="22" spans="1:16" ht="18" customHeight="1">
      <c r="A22" s="432">
        <v>2011</v>
      </c>
      <c r="B22" s="433">
        <v>7109160</v>
      </c>
      <c r="C22" s="433">
        <v>327095</v>
      </c>
      <c r="D22" s="433">
        <v>353579</v>
      </c>
      <c r="E22" s="433">
        <v>305260</v>
      </c>
      <c r="F22" s="433">
        <v>259810</v>
      </c>
      <c r="G22" s="433">
        <v>224275</v>
      </c>
      <c r="H22" s="433">
        <v>212992</v>
      </c>
      <c r="I22" s="433">
        <v>202496</v>
      </c>
      <c r="J22" s="433">
        <v>208450</v>
      </c>
      <c r="K22" s="433">
        <v>214936</v>
      </c>
      <c r="L22" s="433">
        <v>244777</v>
      </c>
      <c r="M22" s="433">
        <v>252693</v>
      </c>
      <c r="N22" s="435">
        <v>4302797</v>
      </c>
      <c r="O22" s="275"/>
      <c r="P22" s="277">
        <v>9.4600000000000009</v>
      </c>
    </row>
    <row r="23" spans="1:16" ht="18" customHeight="1">
      <c r="A23" s="432">
        <v>2012</v>
      </c>
      <c r="B23" s="433">
        <v>7106183</v>
      </c>
      <c r="C23" s="433">
        <v>323222</v>
      </c>
      <c r="D23" s="433">
        <v>338139</v>
      </c>
      <c r="E23" s="433">
        <v>298834</v>
      </c>
      <c r="F23" s="433">
        <v>249409</v>
      </c>
      <c r="G23" s="433">
        <v>220107</v>
      </c>
      <c r="H23" s="433">
        <v>206622</v>
      </c>
      <c r="I23" s="433">
        <v>193469</v>
      </c>
      <c r="J23" s="433">
        <v>196385</v>
      </c>
      <c r="K23" s="433">
        <v>196631</v>
      </c>
      <c r="L23" s="433">
        <v>241934</v>
      </c>
      <c r="M23" s="433">
        <v>241446</v>
      </c>
      <c r="N23" s="435">
        <v>4399985</v>
      </c>
      <c r="O23" s="275"/>
      <c r="P23" s="277">
        <v>9.5399999999999991</v>
      </c>
    </row>
    <row r="24" spans="1:16" ht="18" customHeight="1">
      <c r="A24" s="432">
        <v>2013</v>
      </c>
      <c r="B24" s="433">
        <v>7124951</v>
      </c>
      <c r="C24" s="433">
        <v>321183</v>
      </c>
      <c r="D24" s="433">
        <v>345840</v>
      </c>
      <c r="E24" s="433">
        <v>295823</v>
      </c>
      <c r="F24" s="433">
        <v>253278</v>
      </c>
      <c r="G24" s="433">
        <v>219097</v>
      </c>
      <c r="H24" s="433">
        <v>204313</v>
      </c>
      <c r="I24" s="433">
        <v>191869</v>
      </c>
      <c r="J24" s="433">
        <v>194068</v>
      </c>
      <c r="K24" s="433">
        <v>196150</v>
      </c>
      <c r="L24" s="433">
        <v>233826</v>
      </c>
      <c r="M24" s="433">
        <v>232616</v>
      </c>
      <c r="N24" s="435">
        <v>4436888</v>
      </c>
      <c r="O24" s="275"/>
      <c r="P24" s="277">
        <v>9.5500000000000007</v>
      </c>
    </row>
    <row r="25" spans="1:16" ht="18" customHeight="1">
      <c r="A25" s="432">
        <v>2014</v>
      </c>
      <c r="B25" s="433">
        <v>7056689</v>
      </c>
      <c r="C25" s="433">
        <v>321174</v>
      </c>
      <c r="D25" s="433">
        <v>332300</v>
      </c>
      <c r="E25" s="433">
        <v>289770</v>
      </c>
      <c r="F25" s="433">
        <v>242313</v>
      </c>
      <c r="G25" s="433">
        <v>207323</v>
      </c>
      <c r="H25" s="433">
        <v>195970</v>
      </c>
      <c r="I25" s="433">
        <v>184878</v>
      </c>
      <c r="J25" s="433">
        <v>185894</v>
      </c>
      <c r="K25" s="433">
        <v>192505</v>
      </c>
      <c r="L25" s="433">
        <v>223845</v>
      </c>
      <c r="M25" s="433">
        <v>226328</v>
      </c>
      <c r="N25" s="435">
        <v>4454389</v>
      </c>
      <c r="O25" s="275"/>
      <c r="P25" s="277">
        <v>9.6</v>
      </c>
    </row>
    <row r="26" spans="1:16" ht="18" customHeight="1">
      <c r="A26" s="432">
        <v>2015</v>
      </c>
      <c r="B26" s="433">
        <v>7149049</v>
      </c>
      <c r="C26" s="433">
        <v>313430</v>
      </c>
      <c r="D26" s="433">
        <v>330526</v>
      </c>
      <c r="E26" s="433">
        <v>300182</v>
      </c>
      <c r="F26" s="433">
        <v>251278</v>
      </c>
      <c r="G26" s="433">
        <v>210322</v>
      </c>
      <c r="H26" s="433">
        <v>205675</v>
      </c>
      <c r="I26" s="433">
        <v>191722</v>
      </c>
      <c r="J26" s="433">
        <v>190787</v>
      </c>
      <c r="K26" s="433">
        <v>199888</v>
      </c>
      <c r="L26" s="433">
        <v>237749</v>
      </c>
      <c r="M26" s="433">
        <v>232217</v>
      </c>
      <c r="N26" s="435">
        <v>4485273</v>
      </c>
      <c r="O26" s="275"/>
      <c r="P26" s="277">
        <v>9.59</v>
      </c>
    </row>
    <row r="27" spans="1:16" ht="18" customHeight="1">
      <c r="A27" s="432">
        <v>2016</v>
      </c>
      <c r="B27" s="433">
        <v>7053658</v>
      </c>
      <c r="C27" s="433">
        <v>321031</v>
      </c>
      <c r="D27" s="433">
        <v>331700</v>
      </c>
      <c r="E27" s="433">
        <v>288326</v>
      </c>
      <c r="F27" s="433">
        <v>240340</v>
      </c>
      <c r="G27" s="433">
        <v>200999</v>
      </c>
      <c r="H27" s="433">
        <v>187187</v>
      </c>
      <c r="I27" s="433">
        <v>172599</v>
      </c>
      <c r="J27" s="433">
        <v>180724</v>
      </c>
      <c r="K27" s="433">
        <v>187089</v>
      </c>
      <c r="L27" s="433">
        <v>221563</v>
      </c>
      <c r="M27" s="433">
        <v>221200</v>
      </c>
      <c r="N27" s="435">
        <v>4500900</v>
      </c>
      <c r="O27" s="275"/>
      <c r="P27" s="277">
        <v>9.6300000000000008</v>
      </c>
    </row>
    <row r="28" spans="1:16" ht="18" customHeight="1">
      <c r="A28" s="432">
        <v>2017</v>
      </c>
      <c r="B28" s="433">
        <v>7121635</v>
      </c>
      <c r="C28" s="433">
        <v>323095</v>
      </c>
      <c r="D28" s="433">
        <v>326304</v>
      </c>
      <c r="E28" s="433">
        <v>296936</v>
      </c>
      <c r="F28" s="433">
        <v>242566</v>
      </c>
      <c r="G28" s="433">
        <v>210795</v>
      </c>
      <c r="H28" s="433">
        <v>198222</v>
      </c>
      <c r="I28" s="433">
        <v>185296</v>
      </c>
      <c r="J28" s="433">
        <v>187434</v>
      </c>
      <c r="K28" s="433">
        <v>186570</v>
      </c>
      <c r="L28" s="433">
        <v>225514</v>
      </c>
      <c r="M28" s="433">
        <v>221053</v>
      </c>
      <c r="N28" s="435">
        <v>4517850</v>
      </c>
      <c r="O28" s="275"/>
      <c r="P28" s="277">
        <v>9.61</v>
      </c>
    </row>
    <row r="29" spans="1:16" ht="18" customHeight="1">
      <c r="A29" s="432">
        <v>2018</v>
      </c>
      <c r="B29" s="433">
        <v>7081913</v>
      </c>
      <c r="C29" s="433">
        <v>310062</v>
      </c>
      <c r="D29" s="433">
        <v>316419</v>
      </c>
      <c r="E29" s="433">
        <v>279539</v>
      </c>
      <c r="F29" s="433">
        <v>234654</v>
      </c>
      <c r="G29" s="433">
        <v>208926</v>
      </c>
      <c r="H29" s="433">
        <v>192449</v>
      </c>
      <c r="I29" s="433">
        <v>181517</v>
      </c>
      <c r="J29" s="433">
        <v>187869</v>
      </c>
      <c r="K29" s="433">
        <v>190622</v>
      </c>
      <c r="L29" s="433">
        <v>231442</v>
      </c>
      <c r="M29" s="433">
        <v>219745</v>
      </c>
      <c r="N29" s="435">
        <v>4528669</v>
      </c>
      <c r="O29" s="275"/>
      <c r="P29" s="277">
        <v>9.67</v>
      </c>
    </row>
    <row r="30" spans="1:16" ht="30" customHeight="1">
      <c r="A30" s="14"/>
      <c r="B30" s="14"/>
      <c r="C30" s="14"/>
      <c r="D30" s="14"/>
      <c r="E30" s="14"/>
      <c r="F30" s="14"/>
      <c r="G30" s="14"/>
    </row>
    <row r="31" spans="1:16">
      <c r="A31" s="14" t="s">
        <v>898</v>
      </c>
      <c r="B31" s="14"/>
      <c r="C31" s="14"/>
      <c r="D31" s="14"/>
      <c r="E31" s="14"/>
      <c r="F31" s="14"/>
      <c r="G31" s="14"/>
    </row>
  </sheetData>
  <mergeCells count="4">
    <mergeCell ref="A4:A5"/>
    <mergeCell ref="B4:B5"/>
    <mergeCell ref="C4:N4"/>
    <mergeCell ref="P4:P5"/>
  </mergeCells>
  <phoneticPr fontId="124" type="noConversion"/>
  <hyperlinks>
    <hyperlink ref="Q1" location="Indice!A1" display="volver al índice"/>
  </hyperlinks>
  <printOptions horizontalCentered="1"/>
  <pageMargins left="0.70866141732283472" right="0.70866141732283472" top="0.74803149606299213" bottom="0.74803149606299213" header="0.31496062992125984" footer="0.31496062992125984"/>
  <pageSetup paperSize="9" scale="83"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Q31"/>
  <sheetViews>
    <sheetView showGridLines="0" workbookViewId="0">
      <selection activeCell="G32" sqref="G32"/>
    </sheetView>
  </sheetViews>
  <sheetFormatPr baseColWidth="10" defaultColWidth="11.44140625" defaultRowHeight="13.2"/>
  <cols>
    <col min="1" max="1" width="11.44140625" style="5"/>
    <col min="2" max="14" width="10.44140625" style="5" customWidth="1"/>
    <col min="15" max="15" width="2" style="5" customWidth="1"/>
    <col min="16" max="16" width="11.44140625" style="5" customWidth="1"/>
    <col min="17" max="17" width="10" style="5" customWidth="1"/>
    <col min="18" max="16384" width="11.44140625" style="5"/>
  </cols>
  <sheetData>
    <row r="1" spans="1:17" ht="24" customHeight="1" thickBot="1">
      <c r="A1" s="350" t="s">
        <v>427</v>
      </c>
      <c r="B1" s="350"/>
      <c r="C1" s="350"/>
      <c r="D1" s="350"/>
      <c r="E1" s="350"/>
      <c r="F1" s="350"/>
      <c r="G1" s="350"/>
      <c r="H1" s="429"/>
      <c r="I1" s="331"/>
      <c r="J1" s="331"/>
      <c r="K1" s="331"/>
      <c r="L1" s="331"/>
      <c r="M1" s="331"/>
      <c r="N1" s="331"/>
      <c r="O1" s="331"/>
      <c r="P1" s="331"/>
      <c r="Q1" s="1254" t="s">
        <v>1013</v>
      </c>
    </row>
    <row r="2" spans="1:17" ht="18.75" customHeight="1">
      <c r="A2" s="436" t="s">
        <v>188</v>
      </c>
      <c r="B2" s="47"/>
      <c r="C2" s="47"/>
      <c r="D2" s="47"/>
      <c r="E2" s="47"/>
      <c r="F2" s="47"/>
      <c r="G2" s="47"/>
      <c r="H2" s="332"/>
      <c r="I2" s="47"/>
      <c r="J2" s="47"/>
      <c r="K2" s="47"/>
      <c r="L2" s="47"/>
      <c r="M2" s="47"/>
      <c r="N2" s="332"/>
      <c r="O2" s="332"/>
      <c r="P2" s="332"/>
    </row>
    <row r="3" spans="1:17">
      <c r="B3" s="59"/>
      <c r="N3" s="59"/>
      <c r="O3" s="59"/>
    </row>
    <row r="4" spans="1:17" ht="22.5" customHeight="1" thickBot="1">
      <c r="A4" s="1713" t="s">
        <v>1094</v>
      </c>
      <c r="B4" s="1841" t="s">
        <v>1156</v>
      </c>
      <c r="C4" s="1753" t="s">
        <v>897</v>
      </c>
      <c r="D4" s="1753"/>
      <c r="E4" s="1753"/>
      <c r="F4" s="1753"/>
      <c r="G4" s="1753"/>
      <c r="H4" s="1753"/>
      <c r="I4" s="1753"/>
      <c r="J4" s="1753"/>
      <c r="K4" s="1753"/>
      <c r="L4" s="1753"/>
      <c r="M4" s="1753"/>
      <c r="N4" s="1840"/>
      <c r="O4" s="278"/>
      <c r="P4" s="1839" t="s">
        <v>770</v>
      </c>
    </row>
    <row r="5" spans="1:17" ht="22.5" customHeight="1" thickBot="1">
      <c r="A5" s="1715"/>
      <c r="B5" s="1753"/>
      <c r="C5" s="359">
        <v>1</v>
      </c>
      <c r="D5" s="359">
        <v>2</v>
      </c>
      <c r="E5" s="359">
        <v>3</v>
      </c>
      <c r="F5" s="359">
        <v>4</v>
      </c>
      <c r="G5" s="359">
        <v>5</v>
      </c>
      <c r="H5" s="359">
        <v>6</v>
      </c>
      <c r="I5" s="359">
        <v>7</v>
      </c>
      <c r="J5" s="359">
        <v>8</v>
      </c>
      <c r="K5" s="359">
        <v>9</v>
      </c>
      <c r="L5" s="359">
        <v>10</v>
      </c>
      <c r="M5" s="359">
        <v>11</v>
      </c>
      <c r="N5" s="341">
        <v>12</v>
      </c>
      <c r="O5" s="38"/>
      <c r="P5" s="1839"/>
    </row>
    <row r="6" spans="1:17" ht="18" customHeight="1">
      <c r="A6" s="430">
        <v>2000</v>
      </c>
      <c r="B6" s="1108">
        <v>141744</v>
      </c>
      <c r="C6" s="1108">
        <v>6892</v>
      </c>
      <c r="D6" s="1108">
        <v>4251</v>
      </c>
      <c r="E6" s="1108">
        <v>4635</v>
      </c>
      <c r="F6" s="1108">
        <v>4409</v>
      </c>
      <c r="G6" s="1108">
        <v>4409</v>
      </c>
      <c r="H6" s="1108">
        <v>4938</v>
      </c>
      <c r="I6" s="1108">
        <v>5383</v>
      </c>
      <c r="J6" s="1108">
        <v>8294</v>
      </c>
      <c r="K6" s="1108">
        <v>73144</v>
      </c>
      <c r="L6" s="1108">
        <v>2118</v>
      </c>
      <c r="M6" s="1108">
        <v>5190</v>
      </c>
      <c r="N6" s="1109">
        <v>18081</v>
      </c>
      <c r="O6" s="1110"/>
      <c r="P6" s="1111">
        <v>8.16</v>
      </c>
    </row>
    <row r="7" spans="1:17" ht="18" customHeight="1">
      <c r="A7" s="432">
        <v>2001</v>
      </c>
      <c r="B7" s="1112">
        <v>147028</v>
      </c>
      <c r="C7" s="1112">
        <v>11606</v>
      </c>
      <c r="D7" s="1112">
        <v>4759</v>
      </c>
      <c r="E7" s="1112">
        <v>4887</v>
      </c>
      <c r="F7" s="1112">
        <v>4140</v>
      </c>
      <c r="G7" s="1112">
        <v>4213</v>
      </c>
      <c r="H7" s="1112">
        <v>4705</v>
      </c>
      <c r="I7" s="1112">
        <v>4192</v>
      </c>
      <c r="J7" s="1112">
        <v>4072</v>
      </c>
      <c r="K7" s="1112">
        <v>5066</v>
      </c>
      <c r="L7" s="1112">
        <v>5456</v>
      </c>
      <c r="M7" s="1112">
        <v>8583</v>
      </c>
      <c r="N7" s="1113">
        <v>85349</v>
      </c>
      <c r="O7" s="1110"/>
      <c r="P7" s="1114">
        <v>9.4</v>
      </c>
    </row>
    <row r="8" spans="1:17" ht="18" customHeight="1">
      <c r="A8" s="432">
        <v>2002</v>
      </c>
      <c r="B8" s="1112">
        <v>124262</v>
      </c>
      <c r="C8" s="1112">
        <v>5942</v>
      </c>
      <c r="D8" s="1112">
        <v>3874</v>
      </c>
      <c r="E8" s="1112">
        <v>4256</v>
      </c>
      <c r="F8" s="1112">
        <v>3616</v>
      </c>
      <c r="G8" s="1112">
        <v>3236</v>
      </c>
      <c r="H8" s="1112">
        <v>3590</v>
      </c>
      <c r="I8" s="1112">
        <v>3326</v>
      </c>
      <c r="J8" s="1112">
        <v>3447</v>
      </c>
      <c r="K8" s="1112">
        <v>4176</v>
      </c>
      <c r="L8" s="1112">
        <v>5084</v>
      </c>
      <c r="M8" s="1112">
        <v>9586</v>
      </c>
      <c r="N8" s="1113">
        <v>74129</v>
      </c>
      <c r="O8" s="1110"/>
      <c r="P8" s="1114">
        <v>9.76</v>
      </c>
    </row>
    <row r="9" spans="1:17" ht="18" customHeight="1">
      <c r="A9" s="432">
        <v>2003</v>
      </c>
      <c r="B9" s="1112">
        <v>113301</v>
      </c>
      <c r="C9" s="1112">
        <v>6507</v>
      </c>
      <c r="D9" s="1112">
        <v>4457</v>
      </c>
      <c r="E9" s="1112">
        <v>4935</v>
      </c>
      <c r="F9" s="1112">
        <v>4214</v>
      </c>
      <c r="G9" s="1112">
        <v>4159</v>
      </c>
      <c r="H9" s="1112">
        <v>4182</v>
      </c>
      <c r="I9" s="1112">
        <v>3935</v>
      </c>
      <c r="J9" s="1112">
        <v>3761</v>
      </c>
      <c r="K9" s="1112">
        <v>4406</v>
      </c>
      <c r="L9" s="1112">
        <v>7490</v>
      </c>
      <c r="M9" s="1112">
        <v>25752</v>
      </c>
      <c r="N9" s="1113">
        <v>39503</v>
      </c>
      <c r="O9" s="1110"/>
      <c r="P9" s="1114">
        <v>9.02</v>
      </c>
    </row>
    <row r="10" spans="1:17" ht="18" customHeight="1">
      <c r="A10" s="432">
        <v>2004</v>
      </c>
      <c r="B10" s="1112">
        <v>108890</v>
      </c>
      <c r="C10" s="1112">
        <v>8065</v>
      </c>
      <c r="D10" s="1112">
        <v>5618</v>
      </c>
      <c r="E10" s="1112">
        <v>5659</v>
      </c>
      <c r="F10" s="1112">
        <v>4937</v>
      </c>
      <c r="G10" s="1112">
        <v>4705</v>
      </c>
      <c r="H10" s="1112">
        <v>5067</v>
      </c>
      <c r="I10" s="1112">
        <v>4119</v>
      </c>
      <c r="J10" s="1112">
        <v>4177</v>
      </c>
      <c r="K10" s="1112">
        <v>4314</v>
      </c>
      <c r="L10" s="1112">
        <v>4779</v>
      </c>
      <c r="M10" s="1112">
        <v>8343</v>
      </c>
      <c r="N10" s="1113">
        <v>49107</v>
      </c>
      <c r="O10" s="1110"/>
      <c r="P10" s="1114">
        <v>8.6300000000000008</v>
      </c>
    </row>
    <row r="11" spans="1:17" ht="18" customHeight="1">
      <c r="A11" s="432">
        <v>2005</v>
      </c>
      <c r="B11" s="1112">
        <v>140226</v>
      </c>
      <c r="C11" s="1112">
        <v>10780</v>
      </c>
      <c r="D11" s="1112">
        <v>8326</v>
      </c>
      <c r="E11" s="1112">
        <v>9768</v>
      </c>
      <c r="F11" s="1112">
        <v>9138</v>
      </c>
      <c r="G11" s="1112">
        <v>7316</v>
      </c>
      <c r="H11" s="1112">
        <v>6671</v>
      </c>
      <c r="I11" s="1112">
        <v>5510</v>
      </c>
      <c r="J11" s="1112">
        <v>5316</v>
      </c>
      <c r="K11" s="1112">
        <v>5248</v>
      </c>
      <c r="L11" s="1112">
        <v>5956</v>
      </c>
      <c r="M11" s="1112">
        <v>10107</v>
      </c>
      <c r="N11" s="1113">
        <v>56090</v>
      </c>
      <c r="O11" s="1110"/>
      <c r="P11" s="1114">
        <v>8.14</v>
      </c>
    </row>
    <row r="12" spans="1:17" ht="18" customHeight="1">
      <c r="A12" s="432">
        <v>2006</v>
      </c>
      <c r="B12" s="1112">
        <v>261966</v>
      </c>
      <c r="C12" s="1112">
        <v>18218</v>
      </c>
      <c r="D12" s="1112">
        <v>14662</v>
      </c>
      <c r="E12" s="1112">
        <v>15711</v>
      </c>
      <c r="F12" s="1112">
        <v>14552</v>
      </c>
      <c r="G12" s="1112">
        <v>15609</v>
      </c>
      <c r="H12" s="1112">
        <v>14278</v>
      </c>
      <c r="I12" s="1112">
        <v>12920</v>
      </c>
      <c r="J12" s="1112">
        <v>13414</v>
      </c>
      <c r="K12" s="1112">
        <v>14135</v>
      </c>
      <c r="L12" s="1112">
        <v>15763</v>
      </c>
      <c r="M12" s="1112">
        <v>20318</v>
      </c>
      <c r="N12" s="1113">
        <v>92386</v>
      </c>
      <c r="O12" s="1110"/>
      <c r="P12" s="1114">
        <v>8.14</v>
      </c>
    </row>
    <row r="13" spans="1:17" ht="18" customHeight="1">
      <c r="A13" s="432">
        <v>2007</v>
      </c>
      <c r="B13" s="1112">
        <v>329790</v>
      </c>
      <c r="C13" s="1112">
        <v>20727</v>
      </c>
      <c r="D13" s="1112">
        <v>16523</v>
      </c>
      <c r="E13" s="1112">
        <v>15224</v>
      </c>
      <c r="F13" s="1112">
        <v>13615</v>
      </c>
      <c r="G13" s="1112">
        <v>13365</v>
      </c>
      <c r="H13" s="1112">
        <v>13408</v>
      </c>
      <c r="I13" s="1112">
        <v>12200</v>
      </c>
      <c r="J13" s="1112">
        <v>12733</v>
      </c>
      <c r="K13" s="1112">
        <v>13707</v>
      </c>
      <c r="L13" s="1112">
        <v>17153</v>
      </c>
      <c r="M13" s="1112">
        <v>28134</v>
      </c>
      <c r="N13" s="1113">
        <v>153001</v>
      </c>
      <c r="O13" s="1110"/>
      <c r="P13" s="1114">
        <v>8.8800000000000008</v>
      </c>
    </row>
    <row r="14" spans="1:17" ht="18" customHeight="1">
      <c r="A14" s="432">
        <v>2008</v>
      </c>
      <c r="B14" s="1112">
        <v>382221</v>
      </c>
      <c r="C14" s="1112">
        <v>24777</v>
      </c>
      <c r="D14" s="1112">
        <v>17885</v>
      </c>
      <c r="E14" s="1112">
        <v>17437</v>
      </c>
      <c r="F14" s="1112">
        <v>15537</v>
      </c>
      <c r="G14" s="1112">
        <v>14627</v>
      </c>
      <c r="H14" s="1112">
        <v>14326</v>
      </c>
      <c r="I14" s="1112">
        <v>13424</v>
      </c>
      <c r="J14" s="1112">
        <v>13974</v>
      </c>
      <c r="K14" s="1112">
        <v>14959</v>
      </c>
      <c r="L14" s="1112">
        <v>17135</v>
      </c>
      <c r="M14" s="1112">
        <v>30609</v>
      </c>
      <c r="N14" s="1113">
        <v>187531</v>
      </c>
      <c r="O14" s="1110"/>
      <c r="P14" s="1114">
        <v>8.98</v>
      </c>
    </row>
    <row r="15" spans="1:17" ht="18" customHeight="1">
      <c r="A15" s="432">
        <v>2009</v>
      </c>
      <c r="B15" s="1112">
        <v>416605</v>
      </c>
      <c r="C15" s="1112">
        <v>27801</v>
      </c>
      <c r="D15" s="1112">
        <v>18163</v>
      </c>
      <c r="E15" s="1112">
        <v>16808</v>
      </c>
      <c r="F15" s="1112">
        <v>15389</v>
      </c>
      <c r="G15" s="1112">
        <v>15100</v>
      </c>
      <c r="H15" s="1112">
        <v>14788</v>
      </c>
      <c r="I15" s="1112">
        <v>13581</v>
      </c>
      <c r="J15" s="1112">
        <v>13881</v>
      </c>
      <c r="K15" s="1112">
        <v>15052</v>
      </c>
      <c r="L15" s="1112">
        <v>21140</v>
      </c>
      <c r="M15" s="1112">
        <v>46493</v>
      </c>
      <c r="N15" s="1113">
        <v>198409</v>
      </c>
      <c r="O15" s="1110"/>
      <c r="P15" s="1114">
        <v>9.09</v>
      </c>
    </row>
    <row r="16" spans="1:17" ht="18" customHeight="1">
      <c r="A16" s="432">
        <v>2010</v>
      </c>
      <c r="B16" s="1112">
        <v>446370</v>
      </c>
      <c r="C16" s="1112">
        <v>25513</v>
      </c>
      <c r="D16" s="1112">
        <v>19720</v>
      </c>
      <c r="E16" s="1112">
        <v>18586</v>
      </c>
      <c r="F16" s="1112">
        <v>16758</v>
      </c>
      <c r="G16" s="1112">
        <v>15857</v>
      </c>
      <c r="H16" s="1112">
        <v>17101</v>
      </c>
      <c r="I16" s="1112">
        <v>16270</v>
      </c>
      <c r="J16" s="1112">
        <v>16961</v>
      </c>
      <c r="K16" s="1112">
        <v>17557</v>
      </c>
      <c r="L16" s="1112">
        <v>21041</v>
      </c>
      <c r="M16" s="1112">
        <v>36214</v>
      </c>
      <c r="N16" s="1113">
        <v>224792</v>
      </c>
      <c r="O16" s="1110"/>
      <c r="P16" s="1114">
        <v>9.15</v>
      </c>
    </row>
    <row r="17" spans="1:16" ht="18" customHeight="1">
      <c r="A17" s="432">
        <v>2011</v>
      </c>
      <c r="B17" s="1112">
        <v>463251</v>
      </c>
      <c r="C17" s="1112">
        <v>27921</v>
      </c>
      <c r="D17" s="1112">
        <v>22754</v>
      </c>
      <c r="E17" s="1112">
        <v>20846</v>
      </c>
      <c r="F17" s="1112">
        <v>18602</v>
      </c>
      <c r="G17" s="1112">
        <v>18026</v>
      </c>
      <c r="H17" s="1112">
        <v>17910</v>
      </c>
      <c r="I17" s="1112">
        <v>16895</v>
      </c>
      <c r="J17" s="1112">
        <v>18443</v>
      </c>
      <c r="K17" s="1112">
        <v>19932</v>
      </c>
      <c r="L17" s="1112">
        <v>26327</v>
      </c>
      <c r="M17" s="1112">
        <v>47621</v>
      </c>
      <c r="N17" s="1113">
        <v>207974</v>
      </c>
      <c r="O17" s="1110"/>
      <c r="P17" s="1114">
        <v>8.93</v>
      </c>
    </row>
    <row r="18" spans="1:16" ht="18" customHeight="1">
      <c r="A18" s="432">
        <v>2012</v>
      </c>
      <c r="B18" s="1112">
        <v>492105</v>
      </c>
      <c r="C18" s="1112">
        <v>30896</v>
      </c>
      <c r="D18" s="1112">
        <v>25900</v>
      </c>
      <c r="E18" s="1112">
        <v>24241</v>
      </c>
      <c r="F18" s="1112">
        <v>22914</v>
      </c>
      <c r="G18" s="1112">
        <v>22540</v>
      </c>
      <c r="H18" s="1112">
        <v>22415</v>
      </c>
      <c r="I18" s="1112">
        <v>22244</v>
      </c>
      <c r="J18" s="1112">
        <v>23171</v>
      </c>
      <c r="K18" s="1112">
        <v>25507</v>
      </c>
      <c r="L18" s="1112">
        <v>33714</v>
      </c>
      <c r="M18" s="1112">
        <v>56454</v>
      </c>
      <c r="N18" s="1113">
        <v>182109</v>
      </c>
      <c r="O18" s="1110"/>
      <c r="P18" s="1114">
        <v>8.5500000000000007</v>
      </c>
    </row>
    <row r="19" spans="1:16" ht="18" customHeight="1">
      <c r="A19" s="432">
        <v>2013</v>
      </c>
      <c r="B19" s="1112">
        <v>566351</v>
      </c>
      <c r="C19" s="1112">
        <v>34628</v>
      </c>
      <c r="D19" s="1112">
        <v>29492</v>
      </c>
      <c r="E19" s="1112">
        <v>30095</v>
      </c>
      <c r="F19" s="1112">
        <v>30683</v>
      </c>
      <c r="G19" s="1112">
        <v>29945</v>
      </c>
      <c r="H19" s="1112">
        <v>33360</v>
      </c>
      <c r="I19" s="1112">
        <v>35522</v>
      </c>
      <c r="J19" s="1112">
        <v>28015</v>
      </c>
      <c r="K19" s="1112">
        <v>27032</v>
      </c>
      <c r="L19" s="1112">
        <v>35866</v>
      </c>
      <c r="M19" s="1112">
        <v>60917</v>
      </c>
      <c r="N19" s="1113">
        <v>190796</v>
      </c>
      <c r="O19" s="1110"/>
      <c r="P19" s="1114">
        <v>8.2799999999999994</v>
      </c>
    </row>
    <row r="20" spans="1:16" ht="18" customHeight="1">
      <c r="A20" s="432">
        <v>2014</v>
      </c>
      <c r="B20" s="1112">
        <v>577196</v>
      </c>
      <c r="C20" s="1112">
        <v>39009</v>
      </c>
      <c r="D20" s="1112">
        <v>29447</v>
      </c>
      <c r="E20" s="1112">
        <v>26204</v>
      </c>
      <c r="F20" s="1112">
        <v>22989</v>
      </c>
      <c r="G20" s="1112">
        <v>22029</v>
      </c>
      <c r="H20" s="1112">
        <v>23896</v>
      </c>
      <c r="I20" s="1112">
        <v>25705</v>
      </c>
      <c r="J20" s="1112">
        <v>31063</v>
      </c>
      <c r="K20" s="1112">
        <v>39281</v>
      </c>
      <c r="L20" s="1112">
        <v>46955</v>
      </c>
      <c r="M20" s="1112">
        <v>73214</v>
      </c>
      <c r="N20" s="1113">
        <v>197404</v>
      </c>
      <c r="O20" s="1110"/>
      <c r="P20" s="1114">
        <v>8.57</v>
      </c>
    </row>
    <row r="21" spans="1:16" ht="18" customHeight="1">
      <c r="A21" s="432">
        <v>2015</v>
      </c>
      <c r="B21" s="1112">
        <v>540507</v>
      </c>
      <c r="C21" s="1112">
        <v>33252</v>
      </c>
      <c r="D21" s="1112">
        <v>25375</v>
      </c>
      <c r="E21" s="1112">
        <v>23827</v>
      </c>
      <c r="F21" s="1112">
        <v>21162</v>
      </c>
      <c r="G21" s="1112">
        <v>19841</v>
      </c>
      <c r="H21" s="1112">
        <v>20659</v>
      </c>
      <c r="I21" s="1112">
        <v>20897</v>
      </c>
      <c r="J21" s="1112">
        <v>22852</v>
      </c>
      <c r="K21" s="1112">
        <v>26066</v>
      </c>
      <c r="L21" s="1112">
        <v>35170</v>
      </c>
      <c r="M21" s="1112">
        <v>61040</v>
      </c>
      <c r="N21" s="1113">
        <v>230366</v>
      </c>
      <c r="O21" s="1110"/>
      <c r="P21" s="1114">
        <v>8.91</v>
      </c>
    </row>
    <row r="22" spans="1:16" ht="18" customHeight="1">
      <c r="A22" s="432">
        <v>2016</v>
      </c>
      <c r="B22" s="1112">
        <v>543843</v>
      </c>
      <c r="C22" s="1112">
        <v>31319</v>
      </c>
      <c r="D22" s="1112">
        <v>24077</v>
      </c>
      <c r="E22" s="1112">
        <v>22043</v>
      </c>
      <c r="F22" s="1112">
        <v>20942</v>
      </c>
      <c r="G22" s="1112">
        <v>20240</v>
      </c>
      <c r="H22" s="1112">
        <v>20068</v>
      </c>
      <c r="I22" s="1112">
        <v>20610</v>
      </c>
      <c r="J22" s="1112">
        <v>22946</v>
      </c>
      <c r="K22" s="1112">
        <v>26720</v>
      </c>
      <c r="L22" s="1112">
        <v>36007</v>
      </c>
      <c r="M22" s="1112">
        <v>60685</v>
      </c>
      <c r="N22" s="1113">
        <v>238186</v>
      </c>
      <c r="O22" s="1110"/>
      <c r="P22" s="1114">
        <v>9.02</v>
      </c>
    </row>
    <row r="23" spans="1:16" ht="18" customHeight="1">
      <c r="A23" s="432">
        <v>2017</v>
      </c>
      <c r="B23" s="1112">
        <v>551970</v>
      </c>
      <c r="C23" s="1112">
        <v>30463</v>
      </c>
      <c r="D23" s="1112">
        <v>23164</v>
      </c>
      <c r="E23" s="1112">
        <v>22096</v>
      </c>
      <c r="F23" s="1112">
        <v>20599</v>
      </c>
      <c r="G23" s="1112">
        <v>20159</v>
      </c>
      <c r="H23" s="1112">
        <v>19834</v>
      </c>
      <c r="I23" s="1112">
        <v>19969</v>
      </c>
      <c r="J23" s="1112">
        <v>21760</v>
      </c>
      <c r="K23" s="1112">
        <v>26234</v>
      </c>
      <c r="L23" s="1112">
        <v>35857</v>
      </c>
      <c r="M23" s="1112">
        <v>62624</v>
      </c>
      <c r="N23" s="1113">
        <v>249211</v>
      </c>
      <c r="O23" s="1110"/>
      <c r="P23" s="1114">
        <v>9.1199999999999992</v>
      </c>
    </row>
    <row r="24" spans="1:16" ht="18" customHeight="1">
      <c r="A24" s="432">
        <v>2018</v>
      </c>
      <c r="B24" s="1112">
        <v>569045</v>
      </c>
      <c r="C24" s="1112">
        <v>31591</v>
      </c>
      <c r="D24" s="1112">
        <v>24331</v>
      </c>
      <c r="E24" s="1112">
        <v>22526</v>
      </c>
      <c r="F24" s="1112">
        <v>21394</v>
      </c>
      <c r="G24" s="1112">
        <v>21184</v>
      </c>
      <c r="H24" s="1112">
        <v>21031</v>
      </c>
      <c r="I24" s="1112">
        <v>21947</v>
      </c>
      <c r="J24" s="1112">
        <v>23756</v>
      </c>
      <c r="K24" s="1112">
        <v>28943</v>
      </c>
      <c r="L24" s="1112">
        <v>40062</v>
      </c>
      <c r="M24" s="1112">
        <v>66151</v>
      </c>
      <c r="N24" s="1113">
        <v>246129</v>
      </c>
      <c r="O24" s="1110"/>
      <c r="P24" s="1114">
        <v>9.0500000000000007</v>
      </c>
    </row>
    <row r="25" spans="1:16" customFormat="1" ht="18" customHeight="1"/>
    <row r="26" spans="1:16" customFormat="1" ht="12.75" customHeight="1">
      <c r="A26" t="s">
        <v>898</v>
      </c>
    </row>
    <row r="27" spans="1:16" customFormat="1" ht="12.75" customHeight="1"/>
    <row r="28" spans="1:16" customFormat="1" ht="12.75" customHeight="1"/>
    <row r="29" spans="1:16" customFormat="1" ht="12.75" customHeight="1"/>
    <row r="30" spans="1:16" ht="30" customHeight="1">
      <c r="A30" s="14"/>
      <c r="B30" s="14"/>
      <c r="C30" s="14"/>
      <c r="D30" s="14"/>
      <c r="E30" s="14"/>
      <c r="F30" s="14"/>
      <c r="G30" s="14"/>
    </row>
    <row r="31" spans="1:16">
      <c r="A31" s="14"/>
      <c r="B31" s="14"/>
      <c r="C31" s="14"/>
      <c r="D31" s="14"/>
      <c r="E31" s="14"/>
      <c r="F31" s="14"/>
      <c r="G31" s="14"/>
    </row>
  </sheetData>
  <mergeCells count="4">
    <mergeCell ref="A4:A5"/>
    <mergeCell ref="B4:B5"/>
    <mergeCell ref="C4:N4"/>
    <mergeCell ref="P4:P5"/>
  </mergeCells>
  <phoneticPr fontId="124" type="noConversion"/>
  <hyperlinks>
    <hyperlink ref="Q1" location="Indice!A1" display="volver al índice"/>
  </hyperlinks>
  <printOptions horizontalCentered="1"/>
  <pageMargins left="0.70866141732283472" right="0.70866141732283472" top="0.74803149606299213" bottom="0.74803149606299213" header="0.31496062992125984" footer="0.31496062992125984"/>
  <pageSetup paperSize="9" scale="83"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Q31"/>
  <sheetViews>
    <sheetView showGridLines="0" topLeftCell="A13" workbookViewId="0">
      <selection activeCell="G32" sqref="G32"/>
    </sheetView>
  </sheetViews>
  <sheetFormatPr baseColWidth="10" defaultColWidth="11.44140625" defaultRowHeight="13.2"/>
  <cols>
    <col min="1" max="1" width="11.44140625" style="5"/>
    <col min="2" max="14" width="10.44140625" style="5" customWidth="1"/>
    <col min="15" max="15" width="2" style="5" customWidth="1"/>
    <col min="16" max="16" width="11.44140625" style="5" customWidth="1"/>
    <col min="17" max="17" width="10" style="5" customWidth="1"/>
    <col min="18" max="16384" width="11.44140625" style="5"/>
  </cols>
  <sheetData>
    <row r="1" spans="1:17" ht="24" customHeight="1" thickBot="1">
      <c r="A1" s="350" t="s">
        <v>426</v>
      </c>
      <c r="B1" s="350"/>
      <c r="C1" s="350"/>
      <c r="D1" s="350"/>
      <c r="E1" s="350"/>
      <c r="F1" s="350"/>
      <c r="G1" s="350"/>
      <c r="H1" s="429"/>
      <c r="I1" s="331"/>
      <c r="J1" s="331"/>
      <c r="K1" s="331"/>
      <c r="L1" s="331"/>
      <c r="M1" s="331"/>
      <c r="N1" s="331"/>
      <c r="O1" s="331"/>
      <c r="P1" s="331"/>
      <c r="Q1" s="1254" t="s">
        <v>1013</v>
      </c>
    </row>
    <row r="2" spans="1:17" ht="18.75" customHeight="1">
      <c r="A2" s="436" t="s">
        <v>221</v>
      </c>
      <c r="B2" s="47"/>
      <c r="C2" s="47"/>
      <c r="D2" s="47"/>
      <c r="E2" s="47"/>
      <c r="F2" s="47"/>
      <c r="G2" s="47"/>
      <c r="H2" s="332"/>
      <c r="I2" s="47"/>
      <c r="J2" s="47"/>
      <c r="K2" s="47"/>
      <c r="L2" s="47"/>
      <c r="M2" s="47"/>
      <c r="N2" s="332"/>
      <c r="O2" s="332"/>
      <c r="P2" s="332"/>
    </row>
    <row r="3" spans="1:17">
      <c r="B3" s="59"/>
      <c r="N3" s="59"/>
      <c r="O3" s="59"/>
    </row>
    <row r="4" spans="1:17" ht="22.5" customHeight="1" thickBot="1">
      <c r="A4" s="1713" t="s">
        <v>1094</v>
      </c>
      <c r="B4" s="1841" t="s">
        <v>1156</v>
      </c>
      <c r="C4" s="1753" t="s">
        <v>897</v>
      </c>
      <c r="D4" s="1753"/>
      <c r="E4" s="1753"/>
      <c r="F4" s="1753"/>
      <c r="G4" s="1753"/>
      <c r="H4" s="1753"/>
      <c r="I4" s="1753"/>
      <c r="J4" s="1753"/>
      <c r="K4" s="1753"/>
      <c r="L4" s="1753"/>
      <c r="M4" s="1753"/>
      <c r="N4" s="1840"/>
      <c r="O4" s="278"/>
      <c r="P4" s="1839" t="s">
        <v>770</v>
      </c>
    </row>
    <row r="5" spans="1:17" ht="22.5" customHeight="1" thickBot="1">
      <c r="A5" s="1715"/>
      <c r="B5" s="1753"/>
      <c r="C5" s="359">
        <v>1</v>
      </c>
      <c r="D5" s="359">
        <v>2</v>
      </c>
      <c r="E5" s="359">
        <v>3</v>
      </c>
      <c r="F5" s="359">
        <v>4</v>
      </c>
      <c r="G5" s="359">
        <v>5</v>
      </c>
      <c r="H5" s="359">
        <v>6</v>
      </c>
      <c r="I5" s="359">
        <v>7</v>
      </c>
      <c r="J5" s="359">
        <v>8</v>
      </c>
      <c r="K5" s="359">
        <v>9</v>
      </c>
      <c r="L5" s="359">
        <v>10</v>
      </c>
      <c r="M5" s="359">
        <v>11</v>
      </c>
      <c r="N5" s="341">
        <v>12</v>
      </c>
      <c r="O5" s="38"/>
      <c r="P5" s="1839"/>
    </row>
    <row r="6" spans="1:17" ht="18" customHeight="1">
      <c r="A6" s="430">
        <v>1995</v>
      </c>
      <c r="B6" s="1108">
        <v>1723012</v>
      </c>
      <c r="C6" s="1108">
        <v>165578</v>
      </c>
      <c r="D6" s="1108">
        <v>113881</v>
      </c>
      <c r="E6" s="1108">
        <v>74981</v>
      </c>
      <c r="F6" s="1108">
        <v>64807</v>
      </c>
      <c r="G6" s="1108">
        <v>56896</v>
      </c>
      <c r="H6" s="1108">
        <v>56529</v>
      </c>
      <c r="I6" s="1108">
        <v>50158</v>
      </c>
      <c r="J6" s="1108">
        <v>49485</v>
      </c>
      <c r="K6" s="1108">
        <v>52057</v>
      </c>
      <c r="L6" s="1108">
        <v>69117</v>
      </c>
      <c r="M6" s="1108">
        <v>147776</v>
      </c>
      <c r="N6" s="1109">
        <v>821747</v>
      </c>
      <c r="O6" s="1110"/>
      <c r="P6" s="1111">
        <v>8.64</v>
      </c>
    </row>
    <row r="7" spans="1:17" ht="18" customHeight="1">
      <c r="A7" s="432">
        <v>1996</v>
      </c>
      <c r="B7" s="1112">
        <v>1492355</v>
      </c>
      <c r="C7" s="1112">
        <v>146823</v>
      </c>
      <c r="D7" s="1112">
        <v>80066</v>
      </c>
      <c r="E7" s="1112">
        <v>65799</v>
      </c>
      <c r="F7" s="1112">
        <v>53417</v>
      </c>
      <c r="G7" s="1112">
        <v>47656</v>
      </c>
      <c r="H7" s="1112">
        <v>50058</v>
      </c>
      <c r="I7" s="1112">
        <v>48953</v>
      </c>
      <c r="J7" s="1112">
        <v>47696</v>
      </c>
      <c r="K7" s="1112">
        <v>46871</v>
      </c>
      <c r="L7" s="1112">
        <v>52633</v>
      </c>
      <c r="M7" s="1112">
        <v>105210</v>
      </c>
      <c r="N7" s="1113">
        <v>747173</v>
      </c>
      <c r="O7" s="1110"/>
      <c r="P7" s="1114">
        <v>8.75</v>
      </c>
    </row>
    <row r="8" spans="1:17" ht="18" customHeight="1">
      <c r="A8" s="432">
        <v>1997</v>
      </c>
      <c r="B8" s="1112">
        <v>1300248</v>
      </c>
      <c r="C8" s="1112">
        <v>135151</v>
      </c>
      <c r="D8" s="1112">
        <v>66244</v>
      </c>
      <c r="E8" s="1112">
        <v>59262</v>
      </c>
      <c r="F8" s="1112">
        <v>45766</v>
      </c>
      <c r="G8" s="1112">
        <v>38993</v>
      </c>
      <c r="H8" s="1112">
        <v>40019</v>
      </c>
      <c r="I8" s="1112">
        <v>34078</v>
      </c>
      <c r="J8" s="1112">
        <v>33296</v>
      </c>
      <c r="K8" s="1112">
        <v>34447</v>
      </c>
      <c r="L8" s="1112">
        <v>41045</v>
      </c>
      <c r="M8" s="1112">
        <v>88569</v>
      </c>
      <c r="N8" s="1113">
        <v>683378</v>
      </c>
      <c r="O8" s="1110"/>
      <c r="P8" s="1114">
        <v>8.82</v>
      </c>
    </row>
    <row r="9" spans="1:17" ht="18" customHeight="1">
      <c r="A9" s="432">
        <v>1998</v>
      </c>
      <c r="B9" s="1112">
        <v>1152484</v>
      </c>
      <c r="C9" s="1112">
        <v>115256</v>
      </c>
      <c r="D9" s="1112">
        <v>55214</v>
      </c>
      <c r="E9" s="1112">
        <v>48908</v>
      </c>
      <c r="F9" s="1112">
        <v>36583</v>
      </c>
      <c r="G9" s="1112">
        <v>33357</v>
      </c>
      <c r="H9" s="1112">
        <v>35104</v>
      </c>
      <c r="I9" s="1112">
        <v>32495</v>
      </c>
      <c r="J9" s="1112">
        <v>38788</v>
      </c>
      <c r="K9" s="1112">
        <v>70112</v>
      </c>
      <c r="L9" s="1112">
        <v>138781</v>
      </c>
      <c r="M9" s="1112">
        <v>68258</v>
      </c>
      <c r="N9" s="1113">
        <v>479628</v>
      </c>
      <c r="O9" s="1110"/>
      <c r="P9" s="1114">
        <v>8.64</v>
      </c>
    </row>
    <row r="10" spans="1:17" ht="18" customHeight="1">
      <c r="A10" s="432">
        <v>1999</v>
      </c>
      <c r="B10" s="1112">
        <v>743065</v>
      </c>
      <c r="C10" s="1112">
        <v>73786</v>
      </c>
      <c r="D10" s="1112">
        <v>32303</v>
      </c>
      <c r="E10" s="1112">
        <v>28755</v>
      </c>
      <c r="F10" s="1112">
        <v>22437</v>
      </c>
      <c r="G10" s="1112">
        <v>19684</v>
      </c>
      <c r="H10" s="1112">
        <v>19451</v>
      </c>
      <c r="I10" s="1112">
        <v>16950</v>
      </c>
      <c r="J10" s="1112">
        <v>17811</v>
      </c>
      <c r="K10" s="1112">
        <v>18233</v>
      </c>
      <c r="L10" s="1112">
        <v>23943</v>
      </c>
      <c r="M10" s="1112">
        <v>62115</v>
      </c>
      <c r="N10" s="1113">
        <v>407597</v>
      </c>
      <c r="O10" s="1110"/>
      <c r="P10" s="1114">
        <v>9.11</v>
      </c>
    </row>
    <row r="11" spans="1:17" ht="18" customHeight="1">
      <c r="A11" s="432">
        <v>2000</v>
      </c>
      <c r="B11" s="1112">
        <v>642374</v>
      </c>
      <c r="C11" s="1112">
        <v>58203</v>
      </c>
      <c r="D11" s="1112">
        <v>26346</v>
      </c>
      <c r="E11" s="1112">
        <v>24261</v>
      </c>
      <c r="F11" s="1112">
        <v>20049</v>
      </c>
      <c r="G11" s="1112">
        <v>18105</v>
      </c>
      <c r="H11" s="1112">
        <v>17892</v>
      </c>
      <c r="I11" s="1112">
        <v>14903</v>
      </c>
      <c r="J11" s="1112">
        <v>14736</v>
      </c>
      <c r="K11" s="1112">
        <v>16471</v>
      </c>
      <c r="L11" s="1112">
        <v>19061</v>
      </c>
      <c r="M11" s="1112">
        <v>45579</v>
      </c>
      <c r="N11" s="1113">
        <v>366768</v>
      </c>
      <c r="O11" s="1110"/>
      <c r="P11" s="1114">
        <v>9.2200000000000006</v>
      </c>
    </row>
    <row r="12" spans="1:17" ht="18" customHeight="1">
      <c r="A12" s="432">
        <v>2001</v>
      </c>
      <c r="B12" s="1112">
        <v>547448</v>
      </c>
      <c r="C12" s="1112">
        <v>46824</v>
      </c>
      <c r="D12" s="1112">
        <v>19846</v>
      </c>
      <c r="E12" s="1112">
        <v>18712</v>
      </c>
      <c r="F12" s="1112">
        <v>15230</v>
      </c>
      <c r="G12" s="1112">
        <v>13851</v>
      </c>
      <c r="H12" s="1112">
        <v>15160</v>
      </c>
      <c r="I12" s="1112">
        <v>13571</v>
      </c>
      <c r="J12" s="1112">
        <v>20487</v>
      </c>
      <c r="K12" s="1112">
        <v>17130</v>
      </c>
      <c r="L12" s="1112">
        <v>24104</v>
      </c>
      <c r="M12" s="1112">
        <v>42885</v>
      </c>
      <c r="N12" s="1113">
        <v>299648</v>
      </c>
      <c r="O12" s="1110"/>
      <c r="P12" s="1114">
        <v>9.2899999999999991</v>
      </c>
    </row>
    <row r="13" spans="1:17" ht="18" customHeight="1">
      <c r="A13" s="432">
        <v>2002</v>
      </c>
      <c r="B13" s="1112">
        <v>432297</v>
      </c>
      <c r="C13" s="1112">
        <v>35540</v>
      </c>
      <c r="D13" s="1112">
        <v>14696</v>
      </c>
      <c r="E13" s="1112">
        <v>12803</v>
      </c>
      <c r="F13" s="1112">
        <v>10379</v>
      </c>
      <c r="G13" s="1112">
        <v>9557</v>
      </c>
      <c r="H13" s="1112">
        <v>9688</v>
      </c>
      <c r="I13" s="1112">
        <v>8237</v>
      </c>
      <c r="J13" s="1112">
        <v>8099</v>
      </c>
      <c r="K13" s="1112">
        <v>8922</v>
      </c>
      <c r="L13" s="1112">
        <v>11911</v>
      </c>
      <c r="M13" s="1112">
        <v>29137</v>
      </c>
      <c r="N13" s="1113">
        <v>273328</v>
      </c>
      <c r="O13" s="1110"/>
      <c r="P13" s="1114">
        <v>9.65</v>
      </c>
    </row>
    <row r="14" spans="1:17" ht="18" customHeight="1">
      <c r="A14" s="432">
        <v>2003</v>
      </c>
      <c r="B14" s="1112">
        <v>438678</v>
      </c>
      <c r="C14" s="1112">
        <v>31130</v>
      </c>
      <c r="D14" s="1112">
        <v>13257</v>
      </c>
      <c r="E14" s="1112">
        <v>13398</v>
      </c>
      <c r="F14" s="1112">
        <v>11447</v>
      </c>
      <c r="G14" s="1112">
        <v>10136</v>
      </c>
      <c r="H14" s="1112">
        <v>10386</v>
      </c>
      <c r="I14" s="1112">
        <v>9762</v>
      </c>
      <c r="J14" s="1112">
        <v>9641</v>
      </c>
      <c r="K14" s="1112">
        <v>10349</v>
      </c>
      <c r="L14" s="1112">
        <v>13180</v>
      </c>
      <c r="M14" s="1112">
        <v>30800</v>
      </c>
      <c r="N14" s="1113">
        <v>275192</v>
      </c>
      <c r="O14" s="1110"/>
      <c r="P14" s="1114">
        <v>9.73</v>
      </c>
    </row>
    <row r="15" spans="1:17" ht="18" customHeight="1">
      <c r="A15" s="432">
        <v>2004</v>
      </c>
      <c r="B15" s="1112">
        <v>534638</v>
      </c>
      <c r="C15" s="1112">
        <v>35159</v>
      </c>
      <c r="D15" s="1112">
        <v>17997</v>
      </c>
      <c r="E15" s="1112">
        <v>17377</v>
      </c>
      <c r="F15" s="1112">
        <v>15407</v>
      </c>
      <c r="G15" s="1112">
        <v>19180</v>
      </c>
      <c r="H15" s="1112">
        <v>108098</v>
      </c>
      <c r="I15" s="1112">
        <v>14273</v>
      </c>
      <c r="J15" s="1112">
        <v>10702</v>
      </c>
      <c r="K15" s="1112">
        <v>10935</v>
      </c>
      <c r="L15" s="1112">
        <v>12861</v>
      </c>
      <c r="M15" s="1112">
        <v>28780</v>
      </c>
      <c r="N15" s="1113">
        <v>243869</v>
      </c>
      <c r="O15" s="1110"/>
      <c r="P15" s="1114">
        <v>8.58</v>
      </c>
    </row>
    <row r="16" spans="1:17" ht="18" customHeight="1">
      <c r="A16" s="432">
        <v>2005</v>
      </c>
      <c r="B16" s="1112">
        <v>510694</v>
      </c>
      <c r="C16" s="1112">
        <v>30609</v>
      </c>
      <c r="D16" s="1112">
        <v>15366</v>
      </c>
      <c r="E16" s="1112">
        <v>14862</v>
      </c>
      <c r="F16" s="1112">
        <v>12445</v>
      </c>
      <c r="G16" s="1112">
        <v>11132</v>
      </c>
      <c r="H16" s="1112">
        <v>11593</v>
      </c>
      <c r="I16" s="1112">
        <v>10293</v>
      </c>
      <c r="J16" s="1112">
        <v>11117</v>
      </c>
      <c r="K16" s="1112">
        <v>12137</v>
      </c>
      <c r="L16" s="1112">
        <v>11953</v>
      </c>
      <c r="M16" s="1112">
        <v>23569</v>
      </c>
      <c r="N16" s="1113">
        <v>345618</v>
      </c>
      <c r="O16" s="1110"/>
      <c r="P16" s="1114">
        <v>9.94</v>
      </c>
    </row>
    <row r="17" spans="1:16" ht="18" customHeight="1">
      <c r="A17" s="432">
        <v>2006</v>
      </c>
      <c r="B17" s="1112">
        <v>517545</v>
      </c>
      <c r="C17" s="1112">
        <v>31408</v>
      </c>
      <c r="D17" s="1112">
        <v>15537</v>
      </c>
      <c r="E17" s="1112">
        <v>16386</v>
      </c>
      <c r="F17" s="1112">
        <v>13105</v>
      </c>
      <c r="G17" s="1112">
        <v>11394</v>
      </c>
      <c r="H17" s="1112">
        <v>11868</v>
      </c>
      <c r="I17" s="1112">
        <v>10729</v>
      </c>
      <c r="J17" s="1112">
        <v>10853</v>
      </c>
      <c r="K17" s="1112">
        <v>11617</v>
      </c>
      <c r="L17" s="1112">
        <v>12071</v>
      </c>
      <c r="M17" s="1112">
        <v>21930</v>
      </c>
      <c r="N17" s="1113">
        <v>350647</v>
      </c>
      <c r="O17" s="1110"/>
      <c r="P17" s="1114">
        <v>9.91</v>
      </c>
    </row>
    <row r="18" spans="1:16" ht="18" customHeight="1">
      <c r="A18" s="432">
        <v>2007</v>
      </c>
      <c r="B18" s="1112">
        <v>539493</v>
      </c>
      <c r="C18" s="1112">
        <v>32995</v>
      </c>
      <c r="D18" s="1112">
        <v>47569</v>
      </c>
      <c r="E18" s="1112">
        <v>16741</v>
      </c>
      <c r="F18" s="1112">
        <v>13292</v>
      </c>
      <c r="G18" s="1112">
        <v>13572</v>
      </c>
      <c r="H18" s="1112">
        <v>13888</v>
      </c>
      <c r="I18" s="1112">
        <v>11548</v>
      </c>
      <c r="J18" s="1112">
        <v>11510</v>
      </c>
      <c r="K18" s="1112">
        <v>11387</v>
      </c>
      <c r="L18" s="1112">
        <v>18782</v>
      </c>
      <c r="M18" s="1112">
        <v>21917</v>
      </c>
      <c r="N18" s="1113">
        <v>326292</v>
      </c>
      <c r="O18" s="1110"/>
      <c r="P18" s="1114">
        <v>9.27</v>
      </c>
    </row>
    <row r="19" spans="1:16" ht="18" customHeight="1">
      <c r="A19" s="432">
        <v>2008</v>
      </c>
      <c r="B19" s="1112">
        <v>512530</v>
      </c>
      <c r="C19" s="1112">
        <v>21484</v>
      </c>
      <c r="D19" s="1112">
        <v>13286</v>
      </c>
      <c r="E19" s="1112">
        <v>15107</v>
      </c>
      <c r="F19" s="1112">
        <v>12863</v>
      </c>
      <c r="G19" s="1112">
        <v>11692</v>
      </c>
      <c r="H19" s="1112">
        <v>12111</v>
      </c>
      <c r="I19" s="1112">
        <v>11369</v>
      </c>
      <c r="J19" s="1112">
        <v>11305</v>
      </c>
      <c r="K19" s="1112">
        <v>11692</v>
      </c>
      <c r="L19" s="1112">
        <v>12356</v>
      </c>
      <c r="M19" s="1112">
        <v>21278</v>
      </c>
      <c r="N19" s="1113">
        <v>357987</v>
      </c>
      <c r="O19" s="1110"/>
      <c r="P19" s="1114">
        <v>10.15</v>
      </c>
    </row>
    <row r="20" spans="1:16" ht="18" customHeight="1">
      <c r="A20" s="432">
        <v>2009</v>
      </c>
      <c r="B20" s="1112">
        <v>515100</v>
      </c>
      <c r="C20" s="1112">
        <v>22058</v>
      </c>
      <c r="D20" s="1112">
        <v>13371</v>
      </c>
      <c r="E20" s="1112">
        <v>13914</v>
      </c>
      <c r="F20" s="1112">
        <v>12587</v>
      </c>
      <c r="G20" s="1112">
        <v>11230</v>
      </c>
      <c r="H20" s="1112">
        <v>11430</v>
      </c>
      <c r="I20" s="1112">
        <v>10767</v>
      </c>
      <c r="J20" s="1112">
        <v>10600</v>
      </c>
      <c r="K20" s="1112">
        <v>12258</v>
      </c>
      <c r="L20" s="1112">
        <v>13485</v>
      </c>
      <c r="M20" s="1112">
        <v>36829</v>
      </c>
      <c r="N20" s="1113">
        <v>346571</v>
      </c>
      <c r="O20" s="1110"/>
      <c r="P20" s="1114">
        <v>10.16</v>
      </c>
    </row>
    <row r="21" spans="1:16" ht="18" customHeight="1">
      <c r="A21" s="432">
        <v>2010</v>
      </c>
      <c r="B21" s="1112">
        <v>522020</v>
      </c>
      <c r="C21" s="1112">
        <v>24055</v>
      </c>
      <c r="D21" s="1112">
        <v>14602</v>
      </c>
      <c r="E21" s="1112">
        <v>16044</v>
      </c>
      <c r="F21" s="1112">
        <v>12966</v>
      </c>
      <c r="G21" s="1112">
        <v>10849</v>
      </c>
      <c r="H21" s="1112">
        <v>11130</v>
      </c>
      <c r="I21" s="1112">
        <v>10113</v>
      </c>
      <c r="J21" s="1112">
        <v>9958</v>
      </c>
      <c r="K21" s="1112">
        <v>9946</v>
      </c>
      <c r="L21" s="1112">
        <v>11061</v>
      </c>
      <c r="M21" s="1112">
        <v>19676</v>
      </c>
      <c r="N21" s="1113">
        <v>371620</v>
      </c>
      <c r="O21" s="1110"/>
      <c r="P21" s="1114">
        <v>10.15</v>
      </c>
    </row>
    <row r="22" spans="1:16" ht="18" customHeight="1">
      <c r="A22" s="432">
        <v>2011</v>
      </c>
      <c r="B22" s="1112">
        <v>543118</v>
      </c>
      <c r="C22" s="1112">
        <v>25049</v>
      </c>
      <c r="D22" s="1112">
        <v>15823</v>
      </c>
      <c r="E22" s="1112">
        <v>16696</v>
      </c>
      <c r="F22" s="1112">
        <v>14247</v>
      </c>
      <c r="G22" s="1112">
        <v>12717</v>
      </c>
      <c r="H22" s="1112">
        <v>13007</v>
      </c>
      <c r="I22" s="1112">
        <v>12429</v>
      </c>
      <c r="J22" s="1112">
        <v>12053</v>
      </c>
      <c r="K22" s="1112">
        <v>11978</v>
      </c>
      <c r="L22" s="1112">
        <v>14609</v>
      </c>
      <c r="M22" s="1112">
        <v>41170</v>
      </c>
      <c r="N22" s="1113">
        <v>353340</v>
      </c>
      <c r="O22" s="1110"/>
      <c r="P22" s="1114">
        <v>10.01</v>
      </c>
    </row>
    <row r="23" spans="1:16" ht="18" customHeight="1">
      <c r="A23" s="432">
        <v>2012</v>
      </c>
      <c r="B23" s="1112">
        <v>562889</v>
      </c>
      <c r="C23" s="1112">
        <v>27054</v>
      </c>
      <c r="D23" s="1112">
        <v>16995</v>
      </c>
      <c r="E23" s="1112">
        <v>17560</v>
      </c>
      <c r="F23" s="1112">
        <v>14697</v>
      </c>
      <c r="G23" s="1112">
        <v>13428</v>
      </c>
      <c r="H23" s="1112">
        <v>13797</v>
      </c>
      <c r="I23" s="1112">
        <v>13319</v>
      </c>
      <c r="J23" s="1112">
        <v>12249</v>
      </c>
      <c r="K23" s="1112">
        <v>11854</v>
      </c>
      <c r="L23" s="1112">
        <v>13027</v>
      </c>
      <c r="M23" s="1112">
        <v>21778</v>
      </c>
      <c r="N23" s="1113">
        <v>387131</v>
      </c>
      <c r="O23" s="1110"/>
      <c r="P23" s="1114">
        <v>10.01</v>
      </c>
    </row>
    <row r="24" spans="1:16" ht="18" customHeight="1">
      <c r="A24" s="432">
        <v>2013</v>
      </c>
      <c r="B24" s="1112">
        <v>587167</v>
      </c>
      <c r="C24" s="1112">
        <v>26498</v>
      </c>
      <c r="D24" s="1112">
        <v>16424</v>
      </c>
      <c r="E24" s="1112">
        <v>17215</v>
      </c>
      <c r="F24" s="1112">
        <v>15499</v>
      </c>
      <c r="G24" s="1112">
        <v>14374</v>
      </c>
      <c r="H24" s="1112">
        <v>14991</v>
      </c>
      <c r="I24" s="1112">
        <v>14223</v>
      </c>
      <c r="J24" s="1112">
        <v>14640</v>
      </c>
      <c r="K24" s="1112">
        <v>14781</v>
      </c>
      <c r="L24" s="1112">
        <v>14653</v>
      </c>
      <c r="M24" s="1112">
        <v>29031</v>
      </c>
      <c r="N24" s="1113">
        <v>394838</v>
      </c>
      <c r="O24" s="1110"/>
      <c r="P24" s="1114">
        <v>10.029999999999999</v>
      </c>
    </row>
    <row r="25" spans="1:16" ht="18" customHeight="1">
      <c r="A25" s="432">
        <v>2014</v>
      </c>
      <c r="B25" s="1112">
        <v>576717</v>
      </c>
      <c r="C25" s="1112">
        <v>25771</v>
      </c>
      <c r="D25" s="1112">
        <v>17820</v>
      </c>
      <c r="E25" s="1112">
        <v>17791</v>
      </c>
      <c r="F25" s="1112">
        <v>14304</v>
      </c>
      <c r="G25" s="1112">
        <v>13581</v>
      </c>
      <c r="H25" s="1112">
        <v>13742</v>
      </c>
      <c r="I25" s="1112">
        <v>12603</v>
      </c>
      <c r="J25" s="1112">
        <v>12129</v>
      </c>
      <c r="K25" s="1112">
        <v>13407</v>
      </c>
      <c r="L25" s="1112">
        <v>16220</v>
      </c>
      <c r="M25" s="1112">
        <v>34200</v>
      </c>
      <c r="N25" s="1113">
        <v>385149</v>
      </c>
      <c r="O25" s="1110"/>
      <c r="P25" s="1114">
        <v>10.039999999999999</v>
      </c>
    </row>
    <row r="26" spans="1:16" ht="18" customHeight="1">
      <c r="A26" s="432">
        <v>2015</v>
      </c>
      <c r="B26" s="1112">
        <v>583086</v>
      </c>
      <c r="C26" s="1112">
        <v>26776</v>
      </c>
      <c r="D26" s="1112">
        <v>17697</v>
      </c>
      <c r="E26" s="1112">
        <v>18879</v>
      </c>
      <c r="F26" s="1112">
        <v>18034</v>
      </c>
      <c r="G26" s="1112">
        <v>14945</v>
      </c>
      <c r="H26" s="1112">
        <v>15222</v>
      </c>
      <c r="I26" s="1112">
        <v>14234</v>
      </c>
      <c r="J26" s="1112">
        <v>14240</v>
      </c>
      <c r="K26" s="1112">
        <v>15022</v>
      </c>
      <c r="L26" s="1112">
        <v>19457</v>
      </c>
      <c r="M26" s="1112">
        <v>42372</v>
      </c>
      <c r="N26" s="1113">
        <v>366208</v>
      </c>
      <c r="O26" s="1110"/>
      <c r="P26" s="1114">
        <v>9.8800000000000008</v>
      </c>
    </row>
    <row r="27" spans="1:16" ht="18" customHeight="1">
      <c r="A27" s="432">
        <v>2016</v>
      </c>
      <c r="B27" s="1112">
        <v>612429</v>
      </c>
      <c r="C27" s="1112">
        <v>30366</v>
      </c>
      <c r="D27" s="1112">
        <v>21957</v>
      </c>
      <c r="E27" s="1112">
        <v>21546</v>
      </c>
      <c r="F27" s="1112">
        <v>21733</v>
      </c>
      <c r="G27" s="1112">
        <v>16660</v>
      </c>
      <c r="H27" s="1112">
        <v>16157</v>
      </c>
      <c r="I27" s="1112">
        <v>16455</v>
      </c>
      <c r="J27" s="1112">
        <v>21843</v>
      </c>
      <c r="K27" s="1112">
        <v>17857</v>
      </c>
      <c r="L27" s="1112">
        <v>24090</v>
      </c>
      <c r="M27" s="1112">
        <v>48353</v>
      </c>
      <c r="N27" s="1113">
        <v>355412</v>
      </c>
      <c r="O27" s="1110"/>
      <c r="P27" s="1114">
        <v>9.6199999999999992</v>
      </c>
    </row>
    <row r="28" spans="1:16" ht="18" customHeight="1">
      <c r="A28" s="432">
        <v>2017</v>
      </c>
      <c r="B28" s="1112">
        <v>594051</v>
      </c>
      <c r="C28" s="1112">
        <v>32523</v>
      </c>
      <c r="D28" s="1112">
        <v>20858</v>
      </c>
      <c r="E28" s="1112">
        <v>22744</v>
      </c>
      <c r="F28" s="1112">
        <v>17940</v>
      </c>
      <c r="G28" s="1112">
        <v>14956</v>
      </c>
      <c r="H28" s="1112">
        <v>14640</v>
      </c>
      <c r="I28" s="1112">
        <v>14110</v>
      </c>
      <c r="J28" s="1112">
        <v>13897</v>
      </c>
      <c r="K28" s="1112">
        <v>14560</v>
      </c>
      <c r="L28" s="1112">
        <v>17678</v>
      </c>
      <c r="M28" s="1112">
        <v>34207</v>
      </c>
      <c r="N28" s="1113">
        <v>375938</v>
      </c>
      <c r="O28" s="1110"/>
      <c r="P28" s="1114">
        <v>9.73</v>
      </c>
    </row>
    <row r="29" spans="1:16" ht="18" customHeight="1">
      <c r="A29" s="432">
        <v>2018</v>
      </c>
      <c r="B29" s="1112">
        <v>573607</v>
      </c>
      <c r="C29" s="1112">
        <v>27990</v>
      </c>
      <c r="D29" s="1112">
        <v>20269</v>
      </c>
      <c r="E29" s="1112">
        <v>19595</v>
      </c>
      <c r="F29" s="1112">
        <v>16986</v>
      </c>
      <c r="G29" s="1112">
        <v>15810</v>
      </c>
      <c r="H29" s="1112">
        <v>15390</v>
      </c>
      <c r="I29" s="1112">
        <v>16413</v>
      </c>
      <c r="J29" s="1112">
        <v>14367</v>
      </c>
      <c r="K29" s="1112">
        <v>15019</v>
      </c>
      <c r="L29" s="1112">
        <v>17505</v>
      </c>
      <c r="M29" s="1112">
        <v>27732</v>
      </c>
      <c r="N29" s="1113">
        <v>366531</v>
      </c>
      <c r="O29" s="1110"/>
      <c r="P29" s="1114">
        <v>9.7799999999999994</v>
      </c>
    </row>
    <row r="30" spans="1:16" ht="21" customHeight="1">
      <c r="A30" s="14"/>
      <c r="B30" s="14"/>
      <c r="C30" s="14"/>
      <c r="D30" s="14"/>
      <c r="E30" s="14"/>
      <c r="F30" s="14"/>
      <c r="G30" s="14"/>
    </row>
    <row r="31" spans="1:16" ht="17.25" customHeight="1">
      <c r="A31" s="14" t="s">
        <v>898</v>
      </c>
      <c r="B31" s="14"/>
      <c r="C31" s="14"/>
      <c r="D31" s="14"/>
      <c r="E31" s="14"/>
      <c r="F31" s="14"/>
      <c r="G31" s="14"/>
    </row>
  </sheetData>
  <mergeCells count="4">
    <mergeCell ref="A4:A5"/>
    <mergeCell ref="B4:B5"/>
    <mergeCell ref="C4:N4"/>
    <mergeCell ref="P4:P5"/>
  </mergeCells>
  <phoneticPr fontId="124" type="noConversion"/>
  <hyperlinks>
    <hyperlink ref="Q1" location="Indice!A1" display="volver al índice"/>
  </hyperlinks>
  <printOptions horizontalCentered="1"/>
  <pageMargins left="0.70866141732283472" right="0.70866141732283472" top="0.74803149606299213" bottom="0.74803149606299213" header="0.31496062992125984" footer="0.31496062992125984"/>
  <pageSetup paperSize="9" scale="83"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Q32"/>
  <sheetViews>
    <sheetView showGridLines="0" workbookViewId="0">
      <selection activeCell="G32" sqref="G32"/>
    </sheetView>
  </sheetViews>
  <sheetFormatPr baseColWidth="10" defaultColWidth="11.44140625" defaultRowHeight="13.2"/>
  <cols>
    <col min="1" max="1" width="11.44140625" style="5"/>
    <col min="2" max="14" width="10.44140625" style="5" customWidth="1"/>
    <col min="15" max="15" width="2" style="5" customWidth="1"/>
    <col min="16" max="16" width="11.44140625" style="5" customWidth="1"/>
    <col min="17" max="17" width="10" style="5" customWidth="1"/>
    <col min="18" max="16384" width="11.44140625" style="5"/>
  </cols>
  <sheetData>
    <row r="1" spans="1:17" ht="24" customHeight="1" thickBot="1">
      <c r="A1" s="350" t="s">
        <v>364</v>
      </c>
      <c r="B1" s="350"/>
      <c r="C1" s="350"/>
      <c r="D1" s="350"/>
      <c r="E1" s="350"/>
      <c r="F1" s="350"/>
      <c r="G1" s="350"/>
      <c r="H1" s="429"/>
      <c r="I1" s="331"/>
      <c r="J1" s="331"/>
      <c r="K1" s="331"/>
      <c r="L1" s="331"/>
      <c r="M1" s="331"/>
      <c r="N1" s="331"/>
      <c r="O1" s="331"/>
      <c r="P1" s="331"/>
      <c r="Q1" s="1254" t="s">
        <v>1013</v>
      </c>
    </row>
    <row r="2" spans="1:17" ht="18.75" customHeight="1">
      <c r="A2" s="436" t="s">
        <v>221</v>
      </c>
      <c r="B2" s="47"/>
      <c r="C2" s="47"/>
      <c r="D2" s="47"/>
      <c r="E2" s="47"/>
      <c r="F2" s="47"/>
      <c r="G2" s="47"/>
      <c r="H2" s="332"/>
      <c r="I2" s="47"/>
      <c r="J2" s="47"/>
      <c r="K2" s="47"/>
      <c r="L2" s="47"/>
      <c r="M2" s="47"/>
      <c r="N2" s="332"/>
      <c r="O2" s="332"/>
      <c r="P2" s="332"/>
    </row>
    <row r="3" spans="1:17">
      <c r="B3" s="59"/>
      <c r="N3" s="59"/>
      <c r="O3" s="59"/>
    </row>
    <row r="4" spans="1:17" ht="22.5" customHeight="1" thickBot="1">
      <c r="A4" s="1713" t="s">
        <v>1094</v>
      </c>
      <c r="B4" s="1841" t="s">
        <v>1156</v>
      </c>
      <c r="C4" s="1753" t="s">
        <v>897</v>
      </c>
      <c r="D4" s="1753"/>
      <c r="E4" s="1753"/>
      <c r="F4" s="1753"/>
      <c r="G4" s="1753"/>
      <c r="H4" s="1753"/>
      <c r="I4" s="1753"/>
      <c r="J4" s="1753"/>
      <c r="K4" s="1753"/>
      <c r="L4" s="1753"/>
      <c r="M4" s="1753"/>
      <c r="N4" s="1840"/>
      <c r="O4" s="278"/>
      <c r="P4" s="1839" t="s">
        <v>770</v>
      </c>
    </row>
    <row r="5" spans="1:17" ht="22.5" customHeight="1" thickBot="1">
      <c r="A5" s="1715"/>
      <c r="B5" s="1753"/>
      <c r="C5" s="359">
        <v>1</v>
      </c>
      <c r="D5" s="359">
        <v>2</v>
      </c>
      <c r="E5" s="359">
        <v>3</v>
      </c>
      <c r="F5" s="359">
        <v>4</v>
      </c>
      <c r="G5" s="359">
        <v>5</v>
      </c>
      <c r="H5" s="359">
        <v>6</v>
      </c>
      <c r="I5" s="359">
        <v>7</v>
      </c>
      <c r="J5" s="359">
        <v>8</v>
      </c>
      <c r="K5" s="359">
        <v>9</v>
      </c>
      <c r="L5" s="359">
        <v>10</v>
      </c>
      <c r="M5" s="359">
        <v>11</v>
      </c>
      <c r="N5" s="341">
        <v>12</v>
      </c>
      <c r="O5" s="38"/>
      <c r="P5" s="1839"/>
    </row>
    <row r="6" spans="1:17" ht="18" customHeight="1">
      <c r="A6" s="430">
        <v>1999</v>
      </c>
      <c r="B6" s="1108">
        <v>805413</v>
      </c>
      <c r="C6" s="1108">
        <v>112051</v>
      </c>
      <c r="D6" s="1108">
        <v>64536</v>
      </c>
      <c r="E6" s="1108">
        <v>48061</v>
      </c>
      <c r="F6" s="1108">
        <v>40321</v>
      </c>
      <c r="G6" s="1108">
        <v>35416</v>
      </c>
      <c r="H6" s="1108">
        <v>32348</v>
      </c>
      <c r="I6" s="1108">
        <v>30660</v>
      </c>
      <c r="J6" s="1108">
        <v>31343</v>
      </c>
      <c r="K6" s="1108">
        <v>31967</v>
      </c>
      <c r="L6" s="1108">
        <v>37009</v>
      </c>
      <c r="M6" s="1108">
        <v>70402</v>
      </c>
      <c r="N6" s="1109">
        <v>271299</v>
      </c>
      <c r="O6" s="1110"/>
      <c r="P6" s="1111">
        <v>7.54</v>
      </c>
    </row>
    <row r="7" spans="1:17" ht="18" customHeight="1">
      <c r="A7" s="432">
        <v>2000</v>
      </c>
      <c r="B7" s="1112">
        <v>761856</v>
      </c>
      <c r="C7" s="1112">
        <v>110060</v>
      </c>
      <c r="D7" s="1112">
        <v>55198</v>
      </c>
      <c r="E7" s="1112">
        <v>48320</v>
      </c>
      <c r="F7" s="1112">
        <v>37997</v>
      </c>
      <c r="G7" s="1112">
        <v>30822</v>
      </c>
      <c r="H7" s="1112">
        <v>30867</v>
      </c>
      <c r="I7" s="1112">
        <v>25619</v>
      </c>
      <c r="J7" s="1112">
        <v>25507</v>
      </c>
      <c r="K7" s="1112">
        <v>29497</v>
      </c>
      <c r="L7" s="1112">
        <v>28623</v>
      </c>
      <c r="M7" s="1112">
        <v>51172</v>
      </c>
      <c r="N7" s="1113">
        <v>288174</v>
      </c>
      <c r="O7" s="1110"/>
      <c r="P7" s="1114">
        <v>7.63</v>
      </c>
    </row>
    <row r="8" spans="1:17" ht="18" customHeight="1">
      <c r="A8" s="432">
        <v>2001</v>
      </c>
      <c r="B8" s="1112">
        <v>689004</v>
      </c>
      <c r="C8" s="1112">
        <v>103561</v>
      </c>
      <c r="D8" s="1112">
        <v>47852</v>
      </c>
      <c r="E8" s="1112">
        <v>37727</v>
      </c>
      <c r="F8" s="1112">
        <v>30093</v>
      </c>
      <c r="G8" s="1112">
        <v>26770</v>
      </c>
      <c r="H8" s="1112">
        <v>27540</v>
      </c>
      <c r="I8" s="1112">
        <v>23520</v>
      </c>
      <c r="J8" s="1112">
        <v>23341</v>
      </c>
      <c r="K8" s="1112">
        <v>23194</v>
      </c>
      <c r="L8" s="1112">
        <v>26987</v>
      </c>
      <c r="M8" s="1112">
        <v>43299</v>
      </c>
      <c r="N8" s="1113">
        <v>275120</v>
      </c>
      <c r="O8" s="1110"/>
      <c r="P8" s="1114">
        <v>7.75</v>
      </c>
    </row>
    <row r="9" spans="1:17" ht="18" customHeight="1">
      <c r="A9" s="432">
        <v>2002</v>
      </c>
      <c r="B9" s="1112">
        <v>564341</v>
      </c>
      <c r="C9" s="1112">
        <v>94809</v>
      </c>
      <c r="D9" s="1112">
        <v>41186</v>
      </c>
      <c r="E9" s="1112">
        <v>30329</v>
      </c>
      <c r="F9" s="1112">
        <v>23247</v>
      </c>
      <c r="G9" s="1112">
        <v>18904</v>
      </c>
      <c r="H9" s="1112">
        <v>16439</v>
      </c>
      <c r="I9" s="1112">
        <v>15166</v>
      </c>
      <c r="J9" s="1112">
        <v>14202</v>
      </c>
      <c r="K9" s="1112">
        <v>14705</v>
      </c>
      <c r="L9" s="1112">
        <v>17912</v>
      </c>
      <c r="M9" s="1112">
        <v>32549</v>
      </c>
      <c r="N9" s="1113">
        <v>244893</v>
      </c>
      <c r="O9" s="1110"/>
      <c r="P9" s="1114">
        <v>7.77</v>
      </c>
    </row>
    <row r="10" spans="1:17" ht="18" customHeight="1">
      <c r="A10" s="432">
        <v>2003</v>
      </c>
      <c r="B10" s="1112">
        <v>667435</v>
      </c>
      <c r="C10" s="1112">
        <v>107035</v>
      </c>
      <c r="D10" s="1112">
        <v>48272</v>
      </c>
      <c r="E10" s="1112">
        <v>40852</v>
      </c>
      <c r="F10" s="1112">
        <v>31475</v>
      </c>
      <c r="G10" s="1112">
        <v>27575</v>
      </c>
      <c r="H10" s="1112">
        <v>23923</v>
      </c>
      <c r="I10" s="1112">
        <v>21206</v>
      </c>
      <c r="J10" s="1112">
        <v>20462</v>
      </c>
      <c r="K10" s="1112">
        <v>20423</v>
      </c>
      <c r="L10" s="1112">
        <v>21308</v>
      </c>
      <c r="M10" s="1112">
        <v>37376</v>
      </c>
      <c r="N10" s="1113">
        <v>267528</v>
      </c>
      <c r="O10" s="1110"/>
      <c r="P10" s="1114">
        <v>7.59</v>
      </c>
    </row>
    <row r="11" spans="1:17" ht="18" customHeight="1">
      <c r="A11" s="432">
        <v>2004</v>
      </c>
      <c r="B11" s="1112">
        <v>1101873</v>
      </c>
      <c r="C11" s="1112">
        <v>156141</v>
      </c>
      <c r="D11" s="1112">
        <v>75819</v>
      </c>
      <c r="E11" s="1112">
        <v>58190</v>
      </c>
      <c r="F11" s="1112">
        <v>52988</v>
      </c>
      <c r="G11" s="1112">
        <v>51574</v>
      </c>
      <c r="H11" s="1112">
        <v>251997</v>
      </c>
      <c r="I11" s="1112">
        <v>57034</v>
      </c>
      <c r="J11" s="1112">
        <v>32674</v>
      </c>
      <c r="K11" s="1112">
        <v>31052</v>
      </c>
      <c r="L11" s="1112">
        <v>29381</v>
      </c>
      <c r="M11" s="1112">
        <v>46846</v>
      </c>
      <c r="N11" s="1113">
        <v>258177</v>
      </c>
      <c r="O11" s="1110"/>
      <c r="P11" s="1114">
        <v>6.64</v>
      </c>
    </row>
    <row r="12" spans="1:17" ht="18" customHeight="1">
      <c r="A12" s="432">
        <v>2005</v>
      </c>
      <c r="B12" s="1112">
        <v>1115784</v>
      </c>
      <c r="C12" s="1112">
        <v>99129</v>
      </c>
      <c r="D12" s="1112">
        <v>63065</v>
      </c>
      <c r="E12" s="1112">
        <v>53694</v>
      </c>
      <c r="F12" s="1112">
        <v>46177</v>
      </c>
      <c r="G12" s="1112">
        <v>41623</v>
      </c>
      <c r="H12" s="1112">
        <v>37178</v>
      </c>
      <c r="I12" s="1112">
        <v>36447</v>
      </c>
      <c r="J12" s="1112">
        <v>36922</v>
      </c>
      <c r="K12" s="1112">
        <v>36607</v>
      </c>
      <c r="L12" s="1112">
        <v>35679</v>
      </c>
      <c r="M12" s="1112">
        <v>49148</v>
      </c>
      <c r="N12" s="1113">
        <v>580115</v>
      </c>
      <c r="O12" s="1110"/>
      <c r="P12" s="1114">
        <v>8.73</v>
      </c>
    </row>
    <row r="13" spans="1:17" ht="18" customHeight="1">
      <c r="A13" s="432">
        <v>2006</v>
      </c>
      <c r="B13" s="1112">
        <v>1244660</v>
      </c>
      <c r="C13" s="1112">
        <v>96320</v>
      </c>
      <c r="D13" s="1112">
        <v>65752</v>
      </c>
      <c r="E13" s="1112">
        <v>59192</v>
      </c>
      <c r="F13" s="1112">
        <v>51088</v>
      </c>
      <c r="G13" s="1112">
        <v>45716</v>
      </c>
      <c r="H13" s="1112">
        <v>43361</v>
      </c>
      <c r="I13" s="1112">
        <v>41519</v>
      </c>
      <c r="J13" s="1112">
        <v>39609</v>
      </c>
      <c r="K13" s="1112">
        <v>39236</v>
      </c>
      <c r="L13" s="1112">
        <v>37997</v>
      </c>
      <c r="M13" s="1112">
        <v>51104</v>
      </c>
      <c r="N13" s="1113">
        <v>673766</v>
      </c>
      <c r="O13" s="1110"/>
      <c r="P13" s="1114">
        <v>8.91</v>
      </c>
    </row>
    <row r="14" spans="1:17" ht="18" customHeight="1">
      <c r="A14" s="432">
        <v>2007</v>
      </c>
      <c r="B14" s="1112">
        <v>1388281</v>
      </c>
      <c r="C14" s="1112">
        <v>99557</v>
      </c>
      <c r="D14" s="1112">
        <v>70026</v>
      </c>
      <c r="E14" s="1112">
        <v>63340</v>
      </c>
      <c r="F14" s="1112">
        <v>57170</v>
      </c>
      <c r="G14" s="1112">
        <v>49619</v>
      </c>
      <c r="H14" s="1112">
        <v>45629</v>
      </c>
      <c r="I14" s="1112">
        <v>43808</v>
      </c>
      <c r="J14" s="1112">
        <v>42839</v>
      </c>
      <c r="K14" s="1112">
        <v>42970</v>
      </c>
      <c r="L14" s="1112">
        <v>102836</v>
      </c>
      <c r="M14" s="1112">
        <v>58686</v>
      </c>
      <c r="N14" s="1113">
        <v>711801</v>
      </c>
      <c r="O14" s="1110"/>
      <c r="P14" s="1114">
        <v>8.9499999999999993</v>
      </c>
    </row>
    <row r="15" spans="1:17" ht="18" customHeight="1">
      <c r="A15" s="432">
        <v>2008</v>
      </c>
      <c r="B15" s="1112">
        <v>1470834</v>
      </c>
      <c r="C15" s="1112">
        <v>100579</v>
      </c>
      <c r="D15" s="1112">
        <v>74524</v>
      </c>
      <c r="E15" s="1112">
        <v>70730</v>
      </c>
      <c r="F15" s="1112">
        <v>63856</v>
      </c>
      <c r="G15" s="1112">
        <v>57400</v>
      </c>
      <c r="H15" s="1112">
        <v>51831</v>
      </c>
      <c r="I15" s="1112">
        <v>53788</v>
      </c>
      <c r="J15" s="1112">
        <v>51917</v>
      </c>
      <c r="K15" s="1112">
        <v>50485</v>
      </c>
      <c r="L15" s="1112">
        <v>51246</v>
      </c>
      <c r="M15" s="1112">
        <v>76909</v>
      </c>
      <c r="N15" s="1113">
        <v>767569</v>
      </c>
      <c r="O15" s="1110"/>
      <c r="P15" s="1114">
        <v>8.93</v>
      </c>
    </row>
    <row r="16" spans="1:17" ht="18" customHeight="1">
      <c r="A16" s="432">
        <v>2009</v>
      </c>
      <c r="B16" s="1112">
        <v>1548199</v>
      </c>
      <c r="C16" s="1112">
        <v>109707</v>
      </c>
      <c r="D16" s="1112">
        <v>79822</v>
      </c>
      <c r="E16" s="1112">
        <v>72606</v>
      </c>
      <c r="F16" s="1112">
        <v>64829</v>
      </c>
      <c r="G16" s="1112">
        <v>53752</v>
      </c>
      <c r="H16" s="1112">
        <v>50038</v>
      </c>
      <c r="I16" s="1112">
        <v>50107</v>
      </c>
      <c r="J16" s="1112">
        <v>48199</v>
      </c>
      <c r="K16" s="1112">
        <v>49140</v>
      </c>
      <c r="L16" s="1112">
        <v>48825</v>
      </c>
      <c r="M16" s="1112">
        <v>65444</v>
      </c>
      <c r="N16" s="1113">
        <v>855730</v>
      </c>
      <c r="O16" s="1110"/>
      <c r="P16" s="1114">
        <v>9.02</v>
      </c>
    </row>
    <row r="17" spans="1:17" ht="18" customHeight="1">
      <c r="A17" s="432">
        <v>2010</v>
      </c>
      <c r="B17" s="1112">
        <v>1661287</v>
      </c>
      <c r="C17" s="1112">
        <v>117775</v>
      </c>
      <c r="D17" s="1112">
        <v>82160</v>
      </c>
      <c r="E17" s="1112">
        <v>67808</v>
      </c>
      <c r="F17" s="1112">
        <v>138114</v>
      </c>
      <c r="G17" s="1112">
        <v>67440</v>
      </c>
      <c r="H17" s="1112">
        <v>55243</v>
      </c>
      <c r="I17" s="1112">
        <v>62663</v>
      </c>
      <c r="J17" s="1112">
        <v>50580</v>
      </c>
      <c r="K17" s="1112">
        <v>52303</v>
      </c>
      <c r="L17" s="1112">
        <v>52110</v>
      </c>
      <c r="M17" s="1112">
        <v>71014</v>
      </c>
      <c r="N17" s="1113">
        <v>844077</v>
      </c>
      <c r="O17" s="1110"/>
      <c r="P17" s="1114">
        <v>8.6999999999999993</v>
      </c>
    </row>
    <row r="18" spans="1:17" ht="18" customHeight="1">
      <c r="A18" s="432">
        <v>2011</v>
      </c>
      <c r="B18" s="1112">
        <v>1753544</v>
      </c>
      <c r="C18" s="1112">
        <v>101453</v>
      </c>
      <c r="D18" s="1112">
        <v>80885</v>
      </c>
      <c r="E18" s="1112">
        <v>77337</v>
      </c>
      <c r="F18" s="1112">
        <v>69126</v>
      </c>
      <c r="G18" s="1112">
        <v>69046</v>
      </c>
      <c r="H18" s="1112">
        <v>56955</v>
      </c>
      <c r="I18" s="1112">
        <v>63306</v>
      </c>
      <c r="J18" s="1112">
        <v>55519</v>
      </c>
      <c r="K18" s="1112">
        <v>60778</v>
      </c>
      <c r="L18" s="1112">
        <v>57955</v>
      </c>
      <c r="M18" s="1112">
        <v>189092</v>
      </c>
      <c r="N18" s="1113">
        <v>872092</v>
      </c>
      <c r="O18" s="1110"/>
      <c r="P18" s="1114">
        <v>9.1300000000000008</v>
      </c>
    </row>
    <row r="19" spans="1:17" ht="18" customHeight="1">
      <c r="A19" s="432">
        <v>2012</v>
      </c>
      <c r="B19" s="1112">
        <v>1859674</v>
      </c>
      <c r="C19" s="1112">
        <v>106166</v>
      </c>
      <c r="D19" s="1112">
        <v>89010</v>
      </c>
      <c r="E19" s="1112">
        <v>75036</v>
      </c>
      <c r="F19" s="1112">
        <v>69168</v>
      </c>
      <c r="G19" s="1112">
        <v>67807</v>
      </c>
      <c r="H19" s="1112">
        <v>65397</v>
      </c>
      <c r="I19" s="1112">
        <v>61738</v>
      </c>
      <c r="J19" s="1112">
        <v>57376</v>
      </c>
      <c r="K19" s="1112">
        <v>56167</v>
      </c>
      <c r="L19" s="1112">
        <v>59544</v>
      </c>
      <c r="M19" s="1112">
        <v>78845</v>
      </c>
      <c r="N19" s="1113">
        <v>1073420</v>
      </c>
      <c r="O19" s="1110"/>
      <c r="P19" s="1114">
        <v>9.2799999999999994</v>
      </c>
    </row>
    <row r="20" spans="1:17" ht="18" customHeight="1">
      <c r="A20" s="432">
        <v>2013</v>
      </c>
      <c r="B20" s="1112">
        <v>2058006</v>
      </c>
      <c r="C20" s="1112">
        <v>110074</v>
      </c>
      <c r="D20" s="1112">
        <v>89922</v>
      </c>
      <c r="E20" s="1112">
        <v>96642</v>
      </c>
      <c r="F20" s="1112">
        <v>108725</v>
      </c>
      <c r="G20" s="1112">
        <v>114076</v>
      </c>
      <c r="H20" s="1112">
        <v>72384</v>
      </c>
      <c r="I20" s="1112">
        <v>65666</v>
      </c>
      <c r="J20" s="1112">
        <v>61133</v>
      </c>
      <c r="K20" s="1112">
        <v>60092</v>
      </c>
      <c r="L20" s="1112">
        <v>75258</v>
      </c>
      <c r="M20" s="1112">
        <v>209579</v>
      </c>
      <c r="N20" s="1113">
        <v>994455</v>
      </c>
      <c r="O20" s="1110"/>
      <c r="P20" s="1114">
        <v>8.99</v>
      </c>
    </row>
    <row r="21" spans="1:17" ht="18" customHeight="1">
      <c r="A21" s="432">
        <v>2014</v>
      </c>
      <c r="B21" s="1112">
        <v>2122022</v>
      </c>
      <c r="C21" s="1112">
        <v>105740</v>
      </c>
      <c r="D21" s="1112">
        <v>80640</v>
      </c>
      <c r="E21" s="1112">
        <v>81796</v>
      </c>
      <c r="F21" s="1112">
        <v>77505</v>
      </c>
      <c r="G21" s="1112">
        <v>68654</v>
      </c>
      <c r="H21" s="1112">
        <v>64916</v>
      </c>
      <c r="I21" s="1112">
        <v>65852</v>
      </c>
      <c r="J21" s="1112">
        <v>64349</v>
      </c>
      <c r="K21" s="1112">
        <v>71969</v>
      </c>
      <c r="L21" s="1112">
        <v>76905</v>
      </c>
      <c r="M21" s="1112">
        <v>120053</v>
      </c>
      <c r="N21" s="1113">
        <v>1243643</v>
      </c>
      <c r="O21" s="1110"/>
      <c r="P21" s="1114">
        <v>9.52</v>
      </c>
    </row>
    <row r="22" spans="1:17" ht="18" customHeight="1">
      <c r="A22" s="432">
        <v>2015</v>
      </c>
      <c r="B22" s="1112">
        <v>2108530</v>
      </c>
      <c r="C22" s="1112">
        <v>101595</v>
      </c>
      <c r="D22" s="1112">
        <v>81804</v>
      </c>
      <c r="E22" s="1112">
        <v>79492</v>
      </c>
      <c r="F22" s="1112">
        <v>75434</v>
      </c>
      <c r="G22" s="1112">
        <v>68910</v>
      </c>
      <c r="H22" s="1112">
        <v>67061</v>
      </c>
      <c r="I22" s="1112">
        <v>67535</v>
      </c>
      <c r="J22" s="1112">
        <v>63590</v>
      </c>
      <c r="K22" s="1112">
        <v>62825</v>
      </c>
      <c r="L22" s="1112">
        <v>66105</v>
      </c>
      <c r="M22" s="1112">
        <v>128688</v>
      </c>
      <c r="N22" s="1113">
        <v>1245491</v>
      </c>
      <c r="O22" s="1110"/>
      <c r="P22" s="1114">
        <v>9.5399999999999991</v>
      </c>
    </row>
    <row r="23" spans="1:17" ht="18" customHeight="1">
      <c r="A23" s="432">
        <v>2016</v>
      </c>
      <c r="B23" s="1112">
        <v>2192008</v>
      </c>
      <c r="C23" s="1112">
        <v>108512</v>
      </c>
      <c r="D23" s="1112">
        <v>98473</v>
      </c>
      <c r="E23" s="1112">
        <v>95727</v>
      </c>
      <c r="F23" s="1112">
        <v>87111</v>
      </c>
      <c r="G23" s="1112">
        <v>80032</v>
      </c>
      <c r="H23" s="1112">
        <v>68929</v>
      </c>
      <c r="I23" s="1112">
        <v>68381</v>
      </c>
      <c r="J23" s="1112">
        <v>69217</v>
      </c>
      <c r="K23" s="1112">
        <v>65112</v>
      </c>
      <c r="L23" s="1112">
        <v>69559</v>
      </c>
      <c r="M23" s="1112">
        <v>88608</v>
      </c>
      <c r="N23" s="1113">
        <v>1292347</v>
      </c>
      <c r="O23" s="1110"/>
      <c r="P23" s="1114">
        <v>9.3800000000000008</v>
      </c>
    </row>
    <row r="24" spans="1:17" ht="18" customHeight="1">
      <c r="A24" s="432">
        <v>2017</v>
      </c>
      <c r="B24" s="1112">
        <v>2355237</v>
      </c>
      <c r="C24" s="1112">
        <v>127046</v>
      </c>
      <c r="D24" s="1112">
        <v>94698</v>
      </c>
      <c r="E24" s="1112">
        <v>93838</v>
      </c>
      <c r="F24" s="1112">
        <v>92965</v>
      </c>
      <c r="G24" s="1112">
        <v>86413</v>
      </c>
      <c r="H24" s="1112">
        <v>82028</v>
      </c>
      <c r="I24" s="1112">
        <v>76579</v>
      </c>
      <c r="J24" s="1112">
        <v>79908</v>
      </c>
      <c r="K24" s="1112">
        <v>81953</v>
      </c>
      <c r="L24" s="1112">
        <v>85091</v>
      </c>
      <c r="M24" s="1112">
        <v>124509</v>
      </c>
      <c r="N24" s="1113">
        <v>1330209</v>
      </c>
      <c r="O24" s="1110"/>
      <c r="P24" s="1114">
        <v>9.34</v>
      </c>
    </row>
    <row r="25" spans="1:17" ht="18" customHeight="1">
      <c r="A25" s="432">
        <v>2018</v>
      </c>
      <c r="B25" s="1112">
        <v>2410778</v>
      </c>
      <c r="C25" s="1112">
        <v>135754</v>
      </c>
      <c r="D25" s="1112">
        <v>106118</v>
      </c>
      <c r="E25" s="1112">
        <v>98211</v>
      </c>
      <c r="F25" s="1112">
        <v>91175</v>
      </c>
      <c r="G25" s="1112">
        <v>84044</v>
      </c>
      <c r="H25" s="1112">
        <v>77821</v>
      </c>
      <c r="I25" s="1112">
        <v>117958</v>
      </c>
      <c r="J25" s="1112">
        <v>81346</v>
      </c>
      <c r="K25" s="1112">
        <v>80145</v>
      </c>
      <c r="L25" s="1112">
        <v>91376</v>
      </c>
      <c r="M25" s="1112">
        <v>128520</v>
      </c>
      <c r="N25" s="1113">
        <v>1318310</v>
      </c>
      <c r="O25" s="1110"/>
      <c r="P25" s="1114">
        <v>9.23</v>
      </c>
    </row>
    <row r="26" spans="1:17" ht="12.75" customHeight="1">
      <c r="A26"/>
      <c r="B26"/>
      <c r="C26"/>
      <c r="D26"/>
      <c r="E26"/>
      <c r="F26"/>
      <c r="G26"/>
      <c r="H26"/>
      <c r="I26"/>
      <c r="J26"/>
      <c r="K26"/>
      <c r="L26"/>
      <c r="M26"/>
      <c r="N26"/>
      <c r="O26"/>
      <c r="P26"/>
      <c r="Q26"/>
    </row>
    <row r="27" spans="1:17" ht="12.75" customHeight="1">
      <c r="A27" s="32" t="s">
        <v>1114</v>
      </c>
      <c r="B27"/>
      <c r="C27"/>
      <c r="D27"/>
      <c r="E27"/>
      <c r="F27"/>
      <c r="G27"/>
      <c r="H27"/>
      <c r="I27"/>
      <c r="J27"/>
      <c r="K27"/>
      <c r="L27"/>
      <c r="M27"/>
      <c r="N27"/>
      <c r="O27"/>
      <c r="P27"/>
      <c r="Q27"/>
    </row>
    <row r="28" spans="1:17" ht="12.75" customHeight="1">
      <c r="A28" s="147" t="s">
        <v>899</v>
      </c>
      <c r="B28"/>
      <c r="C28"/>
      <c r="D28"/>
      <c r="E28"/>
      <c r="F28"/>
      <c r="G28"/>
      <c r="H28"/>
      <c r="I28"/>
      <c r="J28"/>
      <c r="K28"/>
      <c r="L28"/>
      <c r="M28"/>
      <c r="N28"/>
      <c r="O28"/>
      <c r="P28"/>
      <c r="Q28"/>
    </row>
    <row r="29" spans="1:17" ht="12.75" customHeight="1">
      <c r="A29" s="147"/>
      <c r="B29"/>
      <c r="C29"/>
      <c r="D29"/>
      <c r="E29"/>
      <c r="F29"/>
      <c r="G29"/>
      <c r="H29"/>
      <c r="I29"/>
      <c r="J29"/>
      <c r="K29"/>
      <c r="L29"/>
      <c r="M29"/>
      <c r="N29"/>
      <c r="O29"/>
      <c r="P29"/>
      <c r="Q29"/>
    </row>
    <row r="30" spans="1:17" ht="12.75" customHeight="1">
      <c r="A30" s="147" t="s">
        <v>900</v>
      </c>
      <c r="B30"/>
      <c r="C30"/>
      <c r="D30"/>
      <c r="E30"/>
      <c r="F30"/>
      <c r="G30"/>
      <c r="H30"/>
      <c r="I30"/>
      <c r="J30"/>
      <c r="K30"/>
      <c r="L30"/>
      <c r="M30"/>
      <c r="N30"/>
      <c r="O30"/>
      <c r="P30"/>
      <c r="Q30"/>
    </row>
    <row r="31" spans="1:17" ht="30" customHeight="1">
      <c r="A31"/>
      <c r="B31"/>
      <c r="C31"/>
      <c r="D31"/>
      <c r="E31"/>
      <c r="F31"/>
      <c r="G31"/>
      <c r="H31"/>
      <c r="I31"/>
      <c r="J31"/>
      <c r="K31"/>
      <c r="L31"/>
      <c r="M31"/>
      <c r="N31"/>
      <c r="O31"/>
      <c r="P31"/>
      <c r="Q31"/>
    </row>
    <row r="32" spans="1:17">
      <c r="A32"/>
      <c r="B32"/>
      <c r="C32"/>
      <c r="D32"/>
      <c r="E32"/>
      <c r="F32"/>
      <c r="G32"/>
      <c r="H32"/>
      <c r="I32"/>
      <c r="J32"/>
      <c r="K32"/>
      <c r="L32"/>
      <c r="M32"/>
      <c r="N32"/>
      <c r="O32"/>
      <c r="P32"/>
      <c r="Q32"/>
    </row>
  </sheetData>
  <mergeCells count="4">
    <mergeCell ref="A4:A5"/>
    <mergeCell ref="B4:B5"/>
    <mergeCell ref="C4:N4"/>
    <mergeCell ref="P4:P5"/>
  </mergeCells>
  <phoneticPr fontId="124" type="noConversion"/>
  <hyperlinks>
    <hyperlink ref="Q1" location="Indice!A1" display="volver al índice"/>
  </hyperlinks>
  <printOptions horizontalCentered="1"/>
  <pageMargins left="0.70866141732283472" right="0.70866141732283472" top="0.74803149606299213" bottom="0.74803149606299213" header="0.31496062992125984" footer="0.31496062992125984"/>
  <pageSetup paperSize="9" scale="83"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J25"/>
  <sheetViews>
    <sheetView showGridLines="0" workbookViewId="0">
      <selection activeCell="L10" sqref="L10"/>
    </sheetView>
  </sheetViews>
  <sheetFormatPr baseColWidth="10" defaultColWidth="11.44140625" defaultRowHeight="13.2"/>
  <cols>
    <col min="1" max="1" width="12.44140625" style="5" customWidth="1"/>
    <col min="2" max="7" width="11.6640625" style="5" customWidth="1"/>
    <col min="8" max="8" width="5.88671875" style="5" customWidth="1"/>
    <col min="9" max="9" width="11.44140625" style="5" customWidth="1"/>
    <col min="10" max="10" width="9" style="5" customWidth="1"/>
    <col min="11" max="16384" width="11.44140625" style="5"/>
  </cols>
  <sheetData>
    <row r="1" spans="1:10" ht="24" customHeight="1" thickBot="1">
      <c r="A1" s="765" t="s">
        <v>446</v>
      </c>
      <c r="B1" s="765"/>
      <c r="C1" s="765"/>
      <c r="D1" s="765"/>
      <c r="E1" s="765"/>
      <c r="F1" s="765"/>
      <c r="G1" s="350"/>
      <c r="H1" s="350"/>
      <c r="I1" s="350"/>
      <c r="J1" s="1254" t="s">
        <v>1013</v>
      </c>
    </row>
    <row r="2" spans="1:10" ht="18" customHeight="1">
      <c r="A2" s="436" t="s">
        <v>221</v>
      </c>
      <c r="B2" s="47"/>
      <c r="C2" s="47"/>
      <c r="D2" s="47"/>
      <c r="E2" s="47"/>
      <c r="F2" s="436"/>
      <c r="G2" s="47"/>
      <c r="H2" s="47"/>
      <c r="I2" s="47"/>
      <c r="J2" s="115"/>
    </row>
    <row r="3" spans="1:10">
      <c r="A3" s="17"/>
      <c r="B3" s="17"/>
    </row>
    <row r="4" spans="1:10" ht="39" customHeight="1" thickBot="1">
      <c r="A4" s="1716" t="s">
        <v>771</v>
      </c>
      <c r="B4" s="1724" t="s">
        <v>1156</v>
      </c>
      <c r="C4" s="1725" t="s">
        <v>189</v>
      </c>
      <c r="D4" s="1725"/>
      <c r="E4" s="1725"/>
      <c r="F4" s="1725"/>
      <c r="G4" s="1842"/>
      <c r="H4" s="9"/>
      <c r="I4" s="1845" t="s">
        <v>430</v>
      </c>
    </row>
    <row r="5" spans="1:10" ht="19.5" customHeight="1" thickBot="1">
      <c r="A5" s="1715"/>
      <c r="B5" s="1725"/>
      <c r="C5" s="448" t="s">
        <v>429</v>
      </c>
      <c r="D5" s="448" t="s">
        <v>901</v>
      </c>
      <c r="E5" s="448" t="s">
        <v>902</v>
      </c>
      <c r="F5" s="448" t="s">
        <v>903</v>
      </c>
      <c r="G5" s="449" t="s">
        <v>904</v>
      </c>
      <c r="H5" s="9"/>
      <c r="I5" s="1846"/>
    </row>
    <row r="6" spans="1:10" ht="18.75" customHeight="1">
      <c r="A6" s="446" t="s">
        <v>1163</v>
      </c>
      <c r="B6" s="1299">
        <v>617462</v>
      </c>
      <c r="C6" s="1299">
        <v>597855</v>
      </c>
      <c r="D6" s="1299">
        <v>19607</v>
      </c>
      <c r="E6" s="1299">
        <v>0</v>
      </c>
      <c r="F6" s="1299">
        <v>0</v>
      </c>
      <c r="G6" s="1386">
        <v>0</v>
      </c>
      <c r="I6" s="1106">
        <v>42</v>
      </c>
    </row>
    <row r="7" spans="1:10" ht="18.75" customHeight="1">
      <c r="A7" s="447" t="s">
        <v>1164</v>
      </c>
      <c r="B7" s="1298">
        <v>1267514</v>
      </c>
      <c r="C7" s="1298">
        <v>877399</v>
      </c>
      <c r="D7" s="1298">
        <v>373122</v>
      </c>
      <c r="E7" s="1298">
        <v>16993</v>
      </c>
      <c r="F7" s="1298">
        <v>0</v>
      </c>
      <c r="G7" s="1290">
        <v>0</v>
      </c>
      <c r="I7" s="1107">
        <v>355</v>
      </c>
    </row>
    <row r="8" spans="1:10" ht="18.75" customHeight="1">
      <c r="A8" s="447" t="s">
        <v>1165</v>
      </c>
      <c r="B8" s="1298">
        <v>1502664</v>
      </c>
      <c r="C8" s="1298">
        <v>669154</v>
      </c>
      <c r="D8" s="1298">
        <v>521478</v>
      </c>
      <c r="E8" s="1298">
        <v>301965</v>
      </c>
      <c r="F8" s="1298">
        <v>10067</v>
      </c>
      <c r="G8" s="1290">
        <v>0</v>
      </c>
      <c r="I8" s="1107">
        <v>1040</v>
      </c>
    </row>
    <row r="9" spans="1:10" ht="18.75" customHeight="1">
      <c r="A9" s="447" t="s">
        <v>1166</v>
      </c>
      <c r="B9" s="1298">
        <v>1537037</v>
      </c>
      <c r="C9" s="1298">
        <v>511787</v>
      </c>
      <c r="D9" s="1298">
        <v>395521</v>
      </c>
      <c r="E9" s="1298">
        <v>453491</v>
      </c>
      <c r="F9" s="1298">
        <v>168360</v>
      </c>
      <c r="G9" s="1290">
        <v>7878</v>
      </c>
      <c r="I9" s="1107">
        <v>2123</v>
      </c>
    </row>
    <row r="10" spans="1:10" ht="18.75" customHeight="1">
      <c r="A10" s="447" t="s">
        <v>1167</v>
      </c>
      <c r="B10" s="1298">
        <v>1470009</v>
      </c>
      <c r="C10" s="1298">
        <v>420516</v>
      </c>
      <c r="D10" s="1298">
        <v>290020</v>
      </c>
      <c r="E10" s="1298">
        <v>338400</v>
      </c>
      <c r="F10" s="1298">
        <v>278246</v>
      </c>
      <c r="G10" s="1290">
        <v>142827</v>
      </c>
      <c r="I10" s="1107">
        <v>3709</v>
      </c>
    </row>
    <row r="11" spans="1:10" ht="18.75" customHeight="1">
      <c r="A11" s="447" t="s">
        <v>1168</v>
      </c>
      <c r="B11" s="1298">
        <v>1216639</v>
      </c>
      <c r="C11" s="1298">
        <v>326481</v>
      </c>
      <c r="D11" s="1298">
        <v>207152</v>
      </c>
      <c r="E11" s="1298">
        <v>207718</v>
      </c>
      <c r="F11" s="1298">
        <v>201533</v>
      </c>
      <c r="G11" s="1290">
        <v>273755</v>
      </c>
      <c r="I11" s="1107">
        <v>7051</v>
      </c>
    </row>
    <row r="12" spans="1:10" ht="18.75" customHeight="1">
      <c r="A12" s="447" t="s">
        <v>1169</v>
      </c>
      <c r="B12" s="1298">
        <v>986874</v>
      </c>
      <c r="C12" s="1298">
        <v>261301</v>
      </c>
      <c r="D12" s="1298">
        <v>156158</v>
      </c>
      <c r="E12" s="1298">
        <v>143486</v>
      </c>
      <c r="F12" s="1298">
        <v>139714</v>
      </c>
      <c r="G12" s="1290">
        <v>286215</v>
      </c>
      <c r="I12" s="1107">
        <v>14642</v>
      </c>
    </row>
    <row r="13" spans="1:10" ht="18.75" customHeight="1">
      <c r="A13" s="447" t="s">
        <v>1170</v>
      </c>
      <c r="B13" s="1298">
        <v>842502</v>
      </c>
      <c r="C13" s="1298">
        <v>230943</v>
      </c>
      <c r="D13" s="1298">
        <v>131541</v>
      </c>
      <c r="E13" s="1298">
        <v>110999</v>
      </c>
      <c r="F13" s="1298">
        <v>107353</v>
      </c>
      <c r="G13" s="1290">
        <v>261666</v>
      </c>
      <c r="I13" s="1107">
        <v>45906</v>
      </c>
    </row>
    <row r="14" spans="1:10" ht="18.75" customHeight="1">
      <c r="A14" s="447" t="s">
        <v>1171</v>
      </c>
      <c r="B14" s="1298">
        <v>660067</v>
      </c>
      <c r="C14" s="1298">
        <v>193777</v>
      </c>
      <c r="D14" s="1298">
        <v>105350</v>
      </c>
      <c r="E14" s="1298">
        <v>80560</v>
      </c>
      <c r="F14" s="1298">
        <v>75353</v>
      </c>
      <c r="G14" s="1290">
        <v>205027</v>
      </c>
      <c r="I14" s="1107">
        <v>99700</v>
      </c>
    </row>
    <row r="15" spans="1:10">
      <c r="A15" s="15"/>
      <c r="B15" s="40"/>
      <c r="C15" s="40"/>
      <c r="D15" s="40"/>
      <c r="E15" s="40"/>
      <c r="F15" s="40"/>
      <c r="G15" s="40"/>
    </row>
    <row r="16" spans="1:10">
      <c r="A16" s="58" t="s">
        <v>1174</v>
      </c>
    </row>
    <row r="17" spans="1:9" ht="34.5" customHeight="1">
      <c r="A17" s="1843" t="s">
        <v>428</v>
      </c>
      <c r="B17" s="1843"/>
      <c r="C17" s="1843"/>
      <c r="D17" s="1843"/>
      <c r="E17" s="1843"/>
      <c r="F17" s="1843"/>
      <c r="G17" s="1843"/>
      <c r="H17" s="1843"/>
      <c r="I17" s="1843"/>
    </row>
    <row r="18" spans="1:9">
      <c r="A18" s="1844" t="s">
        <v>905</v>
      </c>
      <c r="B18" s="1844"/>
      <c r="C18" s="1844"/>
      <c r="D18" s="1844"/>
      <c r="E18" s="1844"/>
      <c r="F18" s="1844"/>
      <c r="G18" s="1844"/>
      <c r="H18" s="1844"/>
      <c r="I18" s="1844"/>
    </row>
    <row r="19" spans="1:9" ht="24" customHeight="1">
      <c r="A19" s="1843" t="s">
        <v>906</v>
      </c>
      <c r="B19" s="1843"/>
      <c r="C19" s="1843"/>
      <c r="D19" s="1843"/>
      <c r="E19" s="1843"/>
      <c r="F19" s="1843"/>
      <c r="G19" s="1843"/>
      <c r="H19" s="1843"/>
      <c r="I19" s="1843"/>
    </row>
    <row r="20" spans="1:9">
      <c r="A20" s="39"/>
    </row>
    <row r="21" spans="1:9">
      <c r="A21" s="17" t="s">
        <v>900</v>
      </c>
    </row>
    <row r="25" spans="1:9">
      <c r="A25" s="59"/>
    </row>
  </sheetData>
  <mergeCells count="7">
    <mergeCell ref="A4:A5"/>
    <mergeCell ref="B4:B5"/>
    <mergeCell ref="C4:G4"/>
    <mergeCell ref="A17:I17"/>
    <mergeCell ref="A19:I19"/>
    <mergeCell ref="A18:I18"/>
    <mergeCell ref="I4:I5"/>
  </mergeCells>
  <phoneticPr fontId="124" type="noConversion"/>
  <hyperlinks>
    <hyperlink ref="J1" location="Indice!A1" display="volver al índice"/>
  </hyperlinks>
  <printOptions horizontalCentered="1"/>
  <pageMargins left="0.70866141732283472" right="0.70866141732283472" top="0.74803149606299213" bottom="0.74803149606299213" header="0.31496062992125984" footer="0.31496062992125984"/>
  <pageSetup paperSize="9" scale="89"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G111"/>
  <sheetViews>
    <sheetView showGridLines="0" workbookViewId="0"/>
  </sheetViews>
  <sheetFormatPr baseColWidth="10" defaultColWidth="108.88671875" defaultRowHeight="13.2"/>
  <cols>
    <col min="1" max="1" width="132.33203125" style="49" customWidth="1"/>
    <col min="2" max="4" width="108.88671875" style="49"/>
    <col min="5" max="5" width="132.33203125" style="49" customWidth="1"/>
    <col min="6" max="16384" width="108.88671875" style="49"/>
  </cols>
  <sheetData>
    <row r="1" spans="1:5" ht="12.75" customHeight="1">
      <c r="A1" s="1248" t="s">
        <v>1012</v>
      </c>
      <c r="B1" s="150"/>
      <c r="C1" s="150"/>
      <c r="E1" s="1252" t="s">
        <v>1012</v>
      </c>
    </row>
    <row r="2" spans="1:5" ht="12.75" customHeight="1">
      <c r="A2" s="1154" t="s">
        <v>66</v>
      </c>
      <c r="E2" s="1232" t="s">
        <v>66</v>
      </c>
    </row>
    <row r="3" spans="1:5" ht="8.1" customHeight="1">
      <c r="A3" s="294"/>
      <c r="E3" s="294"/>
    </row>
    <row r="4" spans="1:5" ht="12.75" customHeight="1">
      <c r="A4" s="1249" t="s">
        <v>345</v>
      </c>
      <c r="E4" s="1250" t="s">
        <v>345</v>
      </c>
    </row>
    <row r="5" spans="1:5" ht="12.75" customHeight="1">
      <c r="A5" s="1154" t="s">
        <v>80</v>
      </c>
      <c r="E5" s="1232" t="s">
        <v>80</v>
      </c>
    </row>
    <row r="6" spans="1:5" ht="12.75" customHeight="1">
      <c r="A6" s="1154" t="s">
        <v>79</v>
      </c>
      <c r="E6" s="1232" t="s">
        <v>79</v>
      </c>
    </row>
    <row r="7" spans="1:5" ht="12.75" customHeight="1">
      <c r="A7" s="1154" t="s">
        <v>78</v>
      </c>
      <c r="B7" s="47"/>
      <c r="E7" s="1154" t="s">
        <v>78</v>
      </c>
    </row>
    <row r="8" spans="1:5" ht="8.1" customHeight="1">
      <c r="A8" s="294"/>
      <c r="B8" s="47"/>
      <c r="E8" s="294"/>
    </row>
    <row r="9" spans="1:5" s="51" customFormat="1" ht="12.75" customHeight="1">
      <c r="A9" s="1247" t="s">
        <v>167</v>
      </c>
      <c r="B9" s="804"/>
      <c r="E9" s="1253" t="s">
        <v>167</v>
      </c>
    </row>
    <row r="10" spans="1:5" s="598" customFormat="1" ht="8.1" customHeight="1">
      <c r="A10" s="1155"/>
      <c r="E10" s="1155"/>
    </row>
    <row r="11" spans="1:5" ht="12.75" customHeight="1">
      <c r="A11" s="1249" t="s">
        <v>1218</v>
      </c>
      <c r="B11" s="47"/>
      <c r="E11" s="1250" t="s">
        <v>1218</v>
      </c>
    </row>
    <row r="12" spans="1:5" s="50" customFormat="1" ht="12.75" customHeight="1">
      <c r="A12" s="928" t="s">
        <v>1219</v>
      </c>
      <c r="B12" s="52"/>
      <c r="E12" s="928" t="s">
        <v>1219</v>
      </c>
    </row>
    <row r="13" spans="1:5" ht="12.75" customHeight="1">
      <c r="A13" s="1232" t="s">
        <v>77</v>
      </c>
      <c r="B13" s="47"/>
      <c r="E13" s="1232" t="s">
        <v>77</v>
      </c>
    </row>
    <row r="14" spans="1:5" ht="12.75" customHeight="1">
      <c r="A14" s="1232" t="s">
        <v>168</v>
      </c>
      <c r="B14" s="47"/>
      <c r="E14" s="1232" t="s">
        <v>168</v>
      </c>
    </row>
    <row r="15" spans="1:5" ht="12.75" customHeight="1">
      <c r="A15" s="1232" t="s">
        <v>169</v>
      </c>
      <c r="B15" s="47"/>
      <c r="E15" s="1232" t="s">
        <v>169</v>
      </c>
    </row>
    <row r="16" spans="1:5" ht="12.75" customHeight="1">
      <c r="A16" s="928" t="s">
        <v>1185</v>
      </c>
      <c r="B16" s="47"/>
      <c r="E16" s="928" t="s">
        <v>1185</v>
      </c>
    </row>
    <row r="17" spans="1:5" ht="12.75" customHeight="1">
      <c r="A17" s="1232" t="s">
        <v>76</v>
      </c>
      <c r="B17" s="47"/>
      <c r="E17" s="1232" t="s">
        <v>76</v>
      </c>
    </row>
    <row r="18" spans="1:5" ht="12.75" customHeight="1">
      <c r="A18" s="1232" t="s">
        <v>75</v>
      </c>
      <c r="B18" s="47"/>
      <c r="E18" s="1232" t="s">
        <v>75</v>
      </c>
    </row>
    <row r="19" spans="1:5" ht="12.75" customHeight="1">
      <c r="A19" s="1232" t="s">
        <v>134</v>
      </c>
      <c r="B19" s="47"/>
      <c r="E19" s="1232" t="s">
        <v>134</v>
      </c>
    </row>
    <row r="20" spans="1:5" ht="12.75" customHeight="1">
      <c r="A20" s="1232" t="s">
        <v>74</v>
      </c>
      <c r="B20" s="53"/>
      <c r="C20" s="53"/>
      <c r="E20" s="1232" t="s">
        <v>74</v>
      </c>
    </row>
    <row r="21" spans="1:5" ht="12.75" customHeight="1">
      <c r="A21" s="1232" t="s">
        <v>135</v>
      </c>
      <c r="B21" s="161"/>
      <c r="C21" s="53"/>
      <c r="E21" s="1232" t="s">
        <v>135</v>
      </c>
    </row>
    <row r="22" spans="1:5" ht="12.75" customHeight="1">
      <c r="A22" s="1232" t="s">
        <v>136</v>
      </c>
      <c r="B22" s="161"/>
      <c r="C22" s="53"/>
      <c r="E22" s="1232" t="s">
        <v>136</v>
      </c>
    </row>
    <row r="23" spans="1:5" ht="12.75" customHeight="1">
      <c r="A23" s="1232" t="s">
        <v>137</v>
      </c>
      <c r="B23" s="263"/>
      <c r="C23" s="263"/>
      <c r="E23" s="1232" t="s">
        <v>137</v>
      </c>
    </row>
    <row r="24" spans="1:5" ht="12.75" customHeight="1">
      <c r="A24" s="1232" t="s">
        <v>138</v>
      </c>
      <c r="B24" s="263"/>
      <c r="C24" s="263"/>
      <c r="E24" s="1232" t="s">
        <v>138</v>
      </c>
    </row>
    <row r="25" spans="1:5" ht="12.75" customHeight="1">
      <c r="A25" s="1232" t="s">
        <v>139</v>
      </c>
      <c r="B25" s="263"/>
      <c r="C25" s="263"/>
      <c r="E25" s="1232" t="s">
        <v>139</v>
      </c>
    </row>
    <row r="26" spans="1:5" ht="12.75" customHeight="1">
      <c r="A26" s="1156" t="s">
        <v>73</v>
      </c>
      <c r="B26" s="263"/>
      <c r="C26" s="263"/>
      <c r="E26" s="1156" t="s">
        <v>73</v>
      </c>
    </row>
    <row r="27" spans="1:5" ht="12.75" customHeight="1">
      <c r="A27" s="928" t="s">
        <v>1220</v>
      </c>
      <c r="E27" s="928" t="s">
        <v>1220</v>
      </c>
    </row>
    <row r="28" spans="1:5" ht="12.75" customHeight="1">
      <c r="A28" s="1157" t="s">
        <v>140</v>
      </c>
      <c r="B28"/>
      <c r="E28" s="1157" t="s">
        <v>140</v>
      </c>
    </row>
    <row r="29" spans="1:5" ht="12.75" customHeight="1">
      <c r="A29" s="1157" t="s">
        <v>141</v>
      </c>
      <c r="B29" s="47"/>
      <c r="E29" s="1157" t="s">
        <v>141</v>
      </c>
    </row>
    <row r="30" spans="1:5" ht="12.75" customHeight="1">
      <c r="A30" s="928" t="s">
        <v>1221</v>
      </c>
      <c r="B30" s="47"/>
      <c r="E30" s="928" t="s">
        <v>1221</v>
      </c>
    </row>
    <row r="31" spans="1:5" ht="12.75" customHeight="1">
      <c r="A31" s="1157" t="s">
        <v>142</v>
      </c>
      <c r="E31" s="1157" t="s">
        <v>142</v>
      </c>
    </row>
    <row r="32" spans="1:5" ht="12.75" customHeight="1">
      <c r="A32" s="1157" t="s">
        <v>143</v>
      </c>
      <c r="E32" s="1157" t="s">
        <v>143</v>
      </c>
    </row>
    <row r="33" spans="1:5" ht="12.75" customHeight="1">
      <c r="A33" s="1158" t="s">
        <v>1222</v>
      </c>
      <c r="E33" s="1158" t="s">
        <v>1222</v>
      </c>
    </row>
    <row r="34" spans="1:5" ht="12.75" customHeight="1">
      <c r="A34" s="1157" t="s">
        <v>144</v>
      </c>
      <c r="E34" s="1157" t="s">
        <v>144</v>
      </c>
    </row>
    <row r="35" spans="1:5" ht="12.75" customHeight="1">
      <c r="A35" s="1157" t="s">
        <v>145</v>
      </c>
      <c r="E35" s="1157" t="s">
        <v>145</v>
      </c>
    </row>
    <row r="36" spans="1:5" ht="8.1" customHeight="1">
      <c r="A36" s="801"/>
      <c r="E36" s="801"/>
    </row>
    <row r="37" spans="1:5" ht="12.75" customHeight="1">
      <c r="A37" s="1249" t="s">
        <v>896</v>
      </c>
      <c r="E37" s="1250" t="s">
        <v>896</v>
      </c>
    </row>
    <row r="38" spans="1:5" ht="12.75" customHeight="1">
      <c r="A38" s="1232" t="s">
        <v>146</v>
      </c>
      <c r="E38" s="1232" t="s">
        <v>146</v>
      </c>
    </row>
    <row r="39" spans="1:5" ht="12.75" customHeight="1">
      <c r="A39" s="1232" t="s">
        <v>147</v>
      </c>
      <c r="E39" s="1232" t="s">
        <v>147</v>
      </c>
    </row>
    <row r="40" spans="1:5" ht="12.75" customHeight="1">
      <c r="A40" s="1232" t="s">
        <v>148</v>
      </c>
      <c r="E40" s="1232" t="s">
        <v>148</v>
      </c>
    </row>
    <row r="41" spans="1:5" ht="12.75" customHeight="1">
      <c r="A41" s="1232" t="s">
        <v>149</v>
      </c>
      <c r="E41" s="1232" t="s">
        <v>149</v>
      </c>
    </row>
    <row r="42" spans="1:5" ht="12.75" customHeight="1">
      <c r="A42" s="1232" t="s">
        <v>150</v>
      </c>
      <c r="E42" s="1232" t="s">
        <v>150</v>
      </c>
    </row>
    <row r="43" spans="1:5" ht="12.75" customHeight="1">
      <c r="A43" s="1232" t="s">
        <v>151</v>
      </c>
      <c r="E43" s="1232" t="s">
        <v>151</v>
      </c>
    </row>
    <row r="44" spans="1:5" ht="12.75" customHeight="1">
      <c r="A44" s="1232" t="s">
        <v>71</v>
      </c>
      <c r="E44" s="1232" t="s">
        <v>71</v>
      </c>
    </row>
    <row r="45" spans="1:5" ht="12.75" customHeight="1">
      <c r="A45" s="1232" t="s">
        <v>72</v>
      </c>
      <c r="E45" s="1232" t="s">
        <v>72</v>
      </c>
    </row>
    <row r="46" spans="1:5" ht="8.1" customHeight="1">
      <c r="A46" s="1232"/>
      <c r="E46" s="1232"/>
    </row>
    <row r="47" spans="1:5" ht="12.75" customHeight="1">
      <c r="A47" s="1249" t="s">
        <v>895</v>
      </c>
      <c r="E47" s="1250" t="s">
        <v>895</v>
      </c>
    </row>
    <row r="48" spans="1:5" ht="12.75" customHeight="1">
      <c r="A48" s="1232" t="s">
        <v>109</v>
      </c>
      <c r="B48" s="53"/>
      <c r="E48" s="1232" t="s">
        <v>109</v>
      </c>
    </row>
    <row r="49" spans="1:7" ht="12.75" customHeight="1">
      <c r="A49" s="1232" t="s">
        <v>110</v>
      </c>
      <c r="B49" s="53"/>
      <c r="E49" s="1232" t="s">
        <v>110</v>
      </c>
    </row>
    <row r="50" spans="1:7" ht="8.1" customHeight="1">
      <c r="A50" s="1232"/>
      <c r="B50" s="53"/>
      <c r="E50" s="1232"/>
    </row>
    <row r="51" spans="1:7" ht="12.75" customHeight="1">
      <c r="A51" s="1249" t="s">
        <v>346</v>
      </c>
      <c r="E51" s="1250" t="s">
        <v>346</v>
      </c>
    </row>
    <row r="52" spans="1:7" ht="12.75" customHeight="1">
      <c r="A52" s="1232" t="s">
        <v>152</v>
      </c>
      <c r="B52" s="53"/>
      <c r="E52" s="1232" t="s">
        <v>152</v>
      </c>
    </row>
    <row r="53" spans="1:7" ht="12.75" customHeight="1">
      <c r="A53" s="1232" t="s">
        <v>112</v>
      </c>
      <c r="B53" s="53"/>
      <c r="E53" s="1232" t="s">
        <v>112</v>
      </c>
    </row>
    <row r="54" spans="1:7" ht="12.75" customHeight="1">
      <c r="A54" s="1232" t="s">
        <v>113</v>
      </c>
      <c r="B54" s="53"/>
      <c r="E54" s="1232" t="s">
        <v>113</v>
      </c>
    </row>
    <row r="55" spans="1:7" ht="12.75" customHeight="1">
      <c r="A55" s="1232" t="s">
        <v>114</v>
      </c>
      <c r="B55" s="53"/>
      <c r="E55" s="1232" t="s">
        <v>114</v>
      </c>
    </row>
    <row r="56" spans="1:7" ht="12.75" customHeight="1">
      <c r="A56" s="1232" t="s">
        <v>115</v>
      </c>
      <c r="B56" s="53"/>
      <c r="E56" s="1232" t="s">
        <v>115</v>
      </c>
    </row>
    <row r="57" spans="1:7" ht="12.75" customHeight="1">
      <c r="A57" s="1232" t="s">
        <v>116</v>
      </c>
      <c r="B57" s="53"/>
      <c r="E57" s="1232" t="s">
        <v>116</v>
      </c>
    </row>
    <row r="58" spans="1:7" ht="8.1" customHeight="1">
      <c r="A58" s="1232"/>
      <c r="B58" s="53"/>
      <c r="E58" s="1232"/>
    </row>
    <row r="59" spans="1:7" ht="12.75" customHeight="1">
      <c r="A59" s="1249" t="s">
        <v>347</v>
      </c>
      <c r="E59" s="1250" t="s">
        <v>347</v>
      </c>
    </row>
    <row r="60" spans="1:7" ht="12.75" customHeight="1">
      <c r="A60" s="1232" t="s">
        <v>117</v>
      </c>
      <c r="B60" s="53"/>
      <c r="E60" s="1232" t="s">
        <v>117</v>
      </c>
      <c r="F60" s="53"/>
      <c r="G60" s="53"/>
    </row>
    <row r="61" spans="1:7" ht="12.75" customHeight="1">
      <c r="A61" s="1232" t="s">
        <v>118</v>
      </c>
      <c r="B61" s="53"/>
      <c r="E61" s="1232" t="s">
        <v>118</v>
      </c>
      <c r="F61" s="53"/>
      <c r="G61" s="53"/>
    </row>
    <row r="62" spans="1:7" ht="12.75" customHeight="1">
      <c r="A62" s="1232" t="s">
        <v>119</v>
      </c>
      <c r="B62" s="53"/>
      <c r="E62" s="1232" t="s">
        <v>119</v>
      </c>
      <c r="F62" s="53"/>
      <c r="G62" s="53"/>
    </row>
    <row r="63" spans="1:7" ht="12.75" customHeight="1">
      <c r="A63" s="1232" t="s">
        <v>120</v>
      </c>
      <c r="B63" s="53"/>
      <c r="E63" s="1232" t="s">
        <v>120</v>
      </c>
      <c r="F63" s="53"/>
      <c r="G63" s="53"/>
    </row>
    <row r="64" spans="1:7" ht="12.75" customHeight="1">
      <c r="A64" s="1232" t="s">
        <v>121</v>
      </c>
      <c r="B64" s="53"/>
      <c r="E64" s="1232" t="s">
        <v>121</v>
      </c>
      <c r="F64" s="53"/>
      <c r="G64" s="53"/>
    </row>
    <row r="65" spans="1:7" s="97" customFormat="1" ht="12.75" customHeight="1">
      <c r="A65" s="1232" t="s">
        <v>111</v>
      </c>
      <c r="B65" s="53"/>
      <c r="C65" s="49"/>
      <c r="D65" s="49"/>
      <c r="E65" s="1232" t="s">
        <v>111</v>
      </c>
      <c r="F65" s="53"/>
      <c r="G65" s="53"/>
    </row>
    <row r="66" spans="1:7" s="97" customFormat="1" ht="12.75" customHeight="1">
      <c r="A66" s="1232" t="s">
        <v>5</v>
      </c>
      <c r="B66" s="1231"/>
      <c r="C66" s="49"/>
      <c r="D66" s="49"/>
      <c r="E66" s="1232" t="s">
        <v>5</v>
      </c>
      <c r="F66" s="1231"/>
      <c r="G66" s="1231"/>
    </row>
    <row r="67" spans="1:7" s="97" customFormat="1" ht="12.75" customHeight="1">
      <c r="A67" s="1232" t="s">
        <v>34</v>
      </c>
      <c r="B67" s="53"/>
      <c r="C67" s="49"/>
      <c r="D67" s="49"/>
      <c r="E67" s="1232" t="s">
        <v>34</v>
      </c>
      <c r="F67" s="53"/>
      <c r="G67" s="53"/>
    </row>
    <row r="68" spans="1:7" s="97" customFormat="1" ht="12.75" customHeight="1">
      <c r="A68" s="1232" t="s">
        <v>0</v>
      </c>
      <c r="B68" s="53"/>
      <c r="C68" s="49"/>
      <c r="D68" s="49"/>
      <c r="E68" s="1232" t="s">
        <v>0</v>
      </c>
      <c r="F68" s="53"/>
      <c r="G68" s="53"/>
    </row>
    <row r="69" spans="1:7" ht="12.75" customHeight="1">
      <c r="A69" s="1232" t="s">
        <v>1</v>
      </c>
      <c r="B69" s="53"/>
      <c r="E69" s="1232" t="s">
        <v>1</v>
      </c>
      <c r="F69" s="53"/>
      <c r="G69" s="53"/>
    </row>
    <row r="70" spans="1:7" ht="12.75" customHeight="1">
      <c r="A70" s="1232" t="s">
        <v>2</v>
      </c>
      <c r="B70" s="53"/>
      <c r="E70" s="1232" t="s">
        <v>2</v>
      </c>
      <c r="F70" s="53"/>
      <c r="G70" s="53"/>
    </row>
    <row r="71" spans="1:7" ht="12.75" customHeight="1">
      <c r="A71" s="1232" t="s">
        <v>3</v>
      </c>
      <c r="B71" s="53"/>
      <c r="E71" s="1232" t="s">
        <v>3</v>
      </c>
      <c r="F71" s="53"/>
      <c r="G71" s="53"/>
    </row>
    <row r="72" spans="1:7" ht="12.75" customHeight="1">
      <c r="A72" s="1232" t="s">
        <v>4</v>
      </c>
      <c r="B72" s="53"/>
      <c r="E72" s="1232" t="s">
        <v>4</v>
      </c>
      <c r="F72" s="53"/>
      <c r="G72" s="53"/>
    </row>
    <row r="73" spans="1:7" ht="8.1" customHeight="1">
      <c r="A73" s="1232"/>
      <c r="B73" s="53"/>
      <c r="E73" s="1232"/>
      <c r="F73" s="53"/>
      <c r="G73" s="53"/>
    </row>
    <row r="74" spans="1:7" s="51" customFormat="1" ht="12.75" customHeight="1">
      <c r="A74" s="1249" t="s">
        <v>791</v>
      </c>
      <c r="B74" s="48"/>
      <c r="C74" s="48"/>
      <c r="E74" s="1250" t="s">
        <v>791</v>
      </c>
    </row>
    <row r="75" spans="1:7" ht="12.75" customHeight="1">
      <c r="A75" s="1232" t="s">
        <v>122</v>
      </c>
      <c r="B75" s="53"/>
      <c r="E75" s="1232" t="s">
        <v>122</v>
      </c>
    </row>
    <row r="76" spans="1:7" ht="12.75" customHeight="1">
      <c r="A76" s="1232" t="s">
        <v>108</v>
      </c>
      <c r="B76" s="53"/>
      <c r="E76" s="1232" t="s">
        <v>108</v>
      </c>
    </row>
    <row r="77" spans="1:7" ht="12.75" customHeight="1">
      <c r="A77" s="1232" t="s">
        <v>123</v>
      </c>
      <c r="B77" s="53"/>
      <c r="E77" s="1232" t="s">
        <v>123</v>
      </c>
    </row>
    <row r="78" spans="1:7" ht="12.75" customHeight="1">
      <c r="A78" s="1232" t="s">
        <v>107</v>
      </c>
      <c r="B78" s="53"/>
      <c r="E78" s="1232" t="s">
        <v>107</v>
      </c>
    </row>
    <row r="79" spans="1:7" ht="12.75" customHeight="1">
      <c r="A79" s="1232" t="s">
        <v>124</v>
      </c>
      <c r="B79" s="53"/>
      <c r="E79" s="1232" t="s">
        <v>124</v>
      </c>
    </row>
    <row r="80" spans="1:7" ht="12.75" customHeight="1">
      <c r="A80" s="1232" t="s">
        <v>125</v>
      </c>
      <c r="B80" s="53"/>
      <c r="E80" s="1232" t="s">
        <v>125</v>
      </c>
    </row>
    <row r="81" spans="1:5" ht="12.75" customHeight="1">
      <c r="A81" s="1232" t="s">
        <v>126</v>
      </c>
      <c r="B81" s="53"/>
      <c r="E81" s="1232" t="s">
        <v>126</v>
      </c>
    </row>
    <row r="82" spans="1:5" ht="12.75" customHeight="1">
      <c r="A82" s="1232" t="s">
        <v>106</v>
      </c>
      <c r="B82" s="53"/>
      <c r="E82" s="1232" t="s">
        <v>106</v>
      </c>
    </row>
    <row r="83" spans="1:5" ht="12.75" customHeight="1">
      <c r="A83" s="1232" t="s">
        <v>127</v>
      </c>
      <c r="B83" s="53"/>
      <c r="E83" s="1232" t="s">
        <v>127</v>
      </c>
    </row>
    <row r="84" spans="1:5" ht="12.75" customHeight="1">
      <c r="A84" s="1232" t="s">
        <v>128</v>
      </c>
      <c r="B84" s="53"/>
      <c r="E84" s="1232" t="s">
        <v>128</v>
      </c>
    </row>
    <row r="85" spans="1:5" ht="12.75" customHeight="1">
      <c r="A85" s="1232" t="s">
        <v>129</v>
      </c>
      <c r="B85" s="53"/>
      <c r="E85" s="1232" t="s">
        <v>129</v>
      </c>
    </row>
    <row r="86" spans="1:5" ht="12.75" customHeight="1">
      <c r="A86" s="1232" t="s">
        <v>130</v>
      </c>
      <c r="B86" s="53"/>
      <c r="E86" s="1232" t="s">
        <v>130</v>
      </c>
    </row>
    <row r="87" spans="1:5" ht="12.75" customHeight="1">
      <c r="A87" s="1232" t="s">
        <v>131</v>
      </c>
      <c r="B87" s="53"/>
      <c r="E87" s="1232" t="s">
        <v>131</v>
      </c>
    </row>
    <row r="88" spans="1:5" ht="8.1" customHeight="1">
      <c r="A88" s="1232"/>
      <c r="B88" s="53"/>
      <c r="E88" s="1232"/>
    </row>
    <row r="89" spans="1:5" s="150" customFormat="1" ht="12.75" customHeight="1">
      <c r="A89" s="1253" t="s">
        <v>132</v>
      </c>
      <c r="E89" s="1253" t="s">
        <v>132</v>
      </c>
    </row>
    <row r="90" spans="1:5" ht="12.75" customHeight="1">
      <c r="A90" s="1232" t="s">
        <v>105</v>
      </c>
      <c r="B90"/>
      <c r="C90"/>
      <c r="E90" s="1232" t="s">
        <v>105</v>
      </c>
    </row>
    <row r="91" spans="1:5" ht="12.75" customHeight="1">
      <c r="A91" s="1232" t="s">
        <v>104</v>
      </c>
      <c r="E91" s="1232" t="s">
        <v>104</v>
      </c>
    </row>
    <row r="92" spans="1:5" ht="12.75" customHeight="1">
      <c r="A92" s="1232" t="s">
        <v>133</v>
      </c>
      <c r="E92" s="1232" t="s">
        <v>133</v>
      </c>
    </row>
    <row r="93" spans="1:5" ht="12.75" customHeight="1">
      <c r="A93" s="1232" t="s">
        <v>93</v>
      </c>
      <c r="E93" s="1232" t="s">
        <v>93</v>
      </c>
    </row>
    <row r="94" spans="1:5" ht="12.75" customHeight="1">
      <c r="A94" s="1232" t="s">
        <v>94</v>
      </c>
      <c r="E94" s="1232" t="s">
        <v>94</v>
      </c>
    </row>
    <row r="95" spans="1:5" ht="12.75" customHeight="1">
      <c r="A95" s="1232" t="s">
        <v>95</v>
      </c>
      <c r="D95" s="150"/>
      <c r="E95" s="1232" t="s">
        <v>95</v>
      </c>
    </row>
    <row r="96" spans="1:5" ht="12.75" customHeight="1">
      <c r="A96" s="1232" t="s">
        <v>96</v>
      </c>
      <c r="D96" s="150"/>
      <c r="E96" s="1232" t="s">
        <v>96</v>
      </c>
    </row>
    <row r="97" spans="1:6" ht="12.75" customHeight="1">
      <c r="A97" s="1232" t="s">
        <v>103</v>
      </c>
      <c r="D97" s="150"/>
      <c r="E97" s="1232" t="s">
        <v>103</v>
      </c>
    </row>
    <row r="98" spans="1:6" ht="8.1" customHeight="1">
      <c r="A98" s="1232"/>
      <c r="D98" s="150"/>
      <c r="E98" s="1232"/>
    </row>
    <row r="99" spans="1:6" ht="12.75" customHeight="1">
      <c r="A99" s="1253" t="s">
        <v>1243</v>
      </c>
      <c r="B99" s="53"/>
      <c r="C99" s="53"/>
      <c r="D99" s="53"/>
      <c r="E99" s="1253" t="s">
        <v>1243</v>
      </c>
    </row>
    <row r="100" spans="1:6" ht="12.75" customHeight="1">
      <c r="A100" s="1232" t="s">
        <v>97</v>
      </c>
      <c r="B100"/>
      <c r="D100"/>
      <c r="E100" s="1232" t="s">
        <v>97</v>
      </c>
    </row>
    <row r="101" spans="1:6" ht="12.75" customHeight="1">
      <c r="A101" s="1232" t="s">
        <v>98</v>
      </c>
      <c r="B101"/>
      <c r="D101" s="53"/>
      <c r="E101" s="1232" t="s">
        <v>98</v>
      </c>
    </row>
    <row r="102" spans="1:6" ht="12.75" customHeight="1">
      <c r="A102" s="1232" t="s">
        <v>99</v>
      </c>
      <c r="B102"/>
      <c r="D102"/>
      <c r="E102" s="1232" t="s">
        <v>99</v>
      </c>
    </row>
    <row r="103" spans="1:6" ht="8.1" customHeight="1">
      <c r="A103" s="1232"/>
      <c r="B103"/>
      <c r="D103"/>
      <c r="E103" s="1232"/>
    </row>
    <row r="104" spans="1:6" ht="12.75" customHeight="1">
      <c r="A104" s="1253" t="s">
        <v>1242</v>
      </c>
      <c r="B104" s="53"/>
      <c r="C104" s="53"/>
      <c r="D104" s="53"/>
      <c r="E104" s="1253" t="s">
        <v>1242</v>
      </c>
      <c r="F104" s="53"/>
    </row>
    <row r="105" spans="1:6" ht="12.75" customHeight="1">
      <c r="A105" s="1232" t="s">
        <v>100</v>
      </c>
      <c r="B105"/>
      <c r="D105"/>
      <c r="E105" s="1232" t="s">
        <v>100</v>
      </c>
      <c r="F105" s="53"/>
    </row>
    <row r="106" spans="1:6" ht="12.75" customHeight="1">
      <c r="A106" s="1232" t="s">
        <v>101</v>
      </c>
      <c r="B106"/>
      <c r="D106"/>
      <c r="E106" s="1232" t="s">
        <v>101</v>
      </c>
    </row>
    <row r="107" spans="1:6" ht="8.1" customHeight="1">
      <c r="A107" s="1232"/>
      <c r="E107" s="1232"/>
    </row>
    <row r="108" spans="1:6" ht="12.75" customHeight="1">
      <c r="A108" s="1249" t="s">
        <v>102</v>
      </c>
      <c r="B108"/>
      <c r="D108"/>
      <c r="E108" s="1250" t="s">
        <v>102</v>
      </c>
    </row>
    <row r="109" spans="1:6">
      <c r="A109" s="262"/>
      <c r="E109" s="262"/>
    </row>
    <row r="111" spans="1:6">
      <c r="A111" s="1231"/>
      <c r="B111"/>
      <c r="D111"/>
      <c r="E111" s="1231"/>
      <c r="F111" s="53"/>
    </row>
  </sheetData>
  <phoneticPr fontId="124" type="noConversion"/>
  <hyperlinks>
    <hyperlink ref="A13" location="'1.1.1.a'!A1" display="1.1.1.a Estimación de aportes y contribuciones con destino al SIPA según régimen. Septiembre 2019"/>
    <hyperlink ref="A14" location="'1.1.1.b'!A1" display="1.1.1.b Aportantes al SIPA según condición, demora en el pago y régimen. 1994 - 2019"/>
    <hyperlink ref="A15" location="'1.1.1.c'!A1" display="1.1.1.c Aportantes al SIPA según sexo, grupos de edad y condición. Septiembre 2019"/>
    <hyperlink ref="A19" location="'1.1.2.c'!A1" display="1.1.2.c Aportantes en Relación de Dependencia según plazo en la presentación de la DDJJ. Enero 2018 - Septiembre 2019"/>
    <hyperlink ref="A89" location="'INTRO PNC'!A1" display="Capítulo II - PENSIONES NO CONTRIBUTIVAS"/>
    <hyperlink ref="A99:D99" location="'4.3.a'!A1" display="Capítulo III - SISTEMA INTEGRAL DE PRESTACIONES POR DESEMPLEO."/>
    <hyperlink ref="A7" location="Cotizantes!A1" display="Cotizantes a la ANSES según subsistema. Septiembre 2019"/>
    <hyperlink ref="A38" location="'1.2.1'!A1" display="1.2.1 Aportantes al SIPA según meses aportados. 1995 - 2018"/>
    <hyperlink ref="A39:B39" location="'1.2.2'!A1" display="1.2.2 Aportantes al SIPA en Relación de Dependencia del sector público según meses aportados. 1995 - 2018"/>
    <hyperlink ref="A40:B40" location="'1.2.3'!A1" display="1.2.3 Aportantes al SIPA en Relación de Dependencia del sector privado según meses aportados. 1995 - 2018"/>
    <hyperlink ref="A41" location="'1.2.4'!A1" display="1.2.4 Aportantes en el régimen de Casas Particulares según meses aportados. 2000 - 2018"/>
    <hyperlink ref="A42" location="'1.2.5'!A1" display="1.2.5 Aportantes en el régimen de Autónomos según meses aportados. 1995 - 2018"/>
    <hyperlink ref="A43" location="'1.2.6'!A1" display="1.2.6 Aportantes en el régimen de Monotributo según meses aportados. 1999 - 2018"/>
    <hyperlink ref="A44" location="'1.2.7'!A1" display="1.2.7 Varones según meses aportados al SIPA y grupos de edad."/>
    <hyperlink ref="A45" location="'1.2.8'!A1" display="1.2.8 Mujeres según meses aportados al SIPA y grupos de edad."/>
    <hyperlink ref="A48" location="'1.3.1'!A1" display="1.3.1 Beneficiarios del SIPA según sexo. 2001 - 2019"/>
    <hyperlink ref="A49:B49" location="'1.3.2'!A1" display="1.3.2 Beneficiarios del SIPA según sexo y grupos de edad. Septiembre 2019"/>
    <hyperlink ref="A52:C52" location="'1.4.1'!A1" display="1.4.1 Beneficiarios titulares de Jubilaciones y Pensiones del SIPA según sexo. 2009 - 2019"/>
    <hyperlink ref="A53:E53" location="'1.4.2'!A1" display="1.4.2 Beneficiarios titulares de Jubilaciones y Pensiones del SIPA según sexo y grupos de edad. Septiembre 2019"/>
    <hyperlink ref="A54:D54" location="'1.4.3'!A1" display="1.4.3 Haber medio de Beneficiarios Titulares del SIPA, según sexo y grupos de edad. Septiembre 2019"/>
    <hyperlink ref="A55:D55" location="'1.4.4'!A1" display="1.4.4 Beneficiarios titulares del SIPA según tipo de beneficio y grupos de edad. Septiembre 2019"/>
    <hyperlink ref="A56:E56" location="'1.4.5'!A1" display="1.4.5 Haber medio de beneficiarios titulares del SIPA según tipo de beneficio y grupos de edad. Septiembre 2019"/>
    <hyperlink ref="A57:D57" location="'1.4.6'!A1" display="1.4.6.Beneficiarios titulares del SIPA según tipo de beneficio por intervalo de haber. Septiembre 2019"/>
    <hyperlink ref="A60" location="'1.5.1'!A1" display="1.5.1 Beneficios del SIPA según tipo de beneficio. 2001 - 2019"/>
    <hyperlink ref="A61:B61" location="'1.5.2'!A1" display="1.5.2 Beneficios del SIPA según tipo de beneficio y sexo. 2001 - 2019"/>
    <hyperlink ref="A62:B62" location="'1.5.3'!A1" display="1.5.3 Jubilaciones del SIPA según sexo y grupos de edad. Septiembre 2019"/>
    <hyperlink ref="A63" location="'1.5.4'!A1" display="1.5.4 Pensiones del SIPA según sexo y grupos de edad. Septiembre 2019"/>
    <hyperlink ref="A64:G64" location="'1.5.5'!A1" display="1.5.5 Haber medio del SIPA. 2001 - 2019"/>
    <hyperlink ref="A65:F65" location="'1.5.6'!A1" display="1.5.6 Beneficios en vigor del SIPA por intervalo de haber según tipo de beneficio. Jubilaciones y pensiones sin y con moratoria. Septiembre 2019"/>
    <hyperlink ref="A67" location="'1.5.8'!Área_de_impresión" display="1.5.8 Beneficios, masa de haberes brutos liquidados, y haber medio del SIPA según tipo de beneficio y régimen. Septiembre 2019"/>
    <hyperlink ref="A68:F68" location="'1.5.8'!A1" display="1.5.9 Masa de Haberes brutos liquidados según concepto. Septiembre 2019"/>
    <hyperlink ref="A69:F69" location="'1.5.9'!A1" display="1.5.10 Beneficios de jubilaciones, masa de haberes brutos liquidados y haber medio del SIPA según tipo de jubilación. Septiembre 2019"/>
    <hyperlink ref="A70:C70" location="'1.5.10'!A1" display="1.5.11 Beneficios de jubilaciones por vejez Ley 24.241 según sexo y edad. Septiembre 2019"/>
    <hyperlink ref="A72:D72" location="'1.5.11'!A1" display="1.5.13 Beneficios en vigor y haber medio del SIPA por provincia. Diciembre 2012 - Septiembre 2019"/>
    <hyperlink ref="A75:C75" location="'1.6.1'!A1" display="1.6.1 Altas anuales de jubilación del SIPA según tipo de beneficio. 2010 - 2019"/>
    <hyperlink ref="A76:B76" location="'1.6.2'!A1" display="1.6.2 Altas anuales de pensión del SIPA según tipo de beneficio. 2010 - 2019"/>
    <hyperlink ref="A77:B77" location="'1.6.3.a'!A1" display="1.6.3.a Altas de jubilación por vejez según sector con mayor cantidad de aportes. Año 2018"/>
    <hyperlink ref="A78:B78" location="'1.6.3.b'!A1" display="1.6.3.b Altas de jubilación por vejez según sector con mayor cantidad de aportes. Año 2019"/>
    <hyperlink ref="A79:C79" location="'1.6.4.a'!A1" display="1.6.4.a Altas de jubilación por vejez y haber medio según régimen y sector con mayor cantidad de aportes. Año 2018"/>
    <hyperlink ref="A80:D80" location="'1.6.4.b'!A1" display="1.6.4.b Altas de jubilación por vejez y haber medio según régimen y sector con mayor cantidad de aportes. Año 2019"/>
    <hyperlink ref="A81" location="'1.6.5.a'!A1" display="1.6.5.a Altas de jubilación por vejez ley 24.241 según sexo y edad. Año 2018"/>
    <hyperlink ref="A82" location="'1.6.5.b'!A1" display="1.6.5.b Altas de jubilación por vejez ley 24.241 según sexo y edad. Año 2019"/>
    <hyperlink ref="A83" location="'1.6.6.a'!A1" display="1.6.6.a Altas de jubilación por invalidez ley 24.241 según sexo y edad. Año 2018"/>
    <hyperlink ref="A84" location="'1.6.6.b'!A1" display="1.6.6.b Altas de jubilación por invalidez ley 24.241 según sexo y edad. Año 2019"/>
    <hyperlink ref="A85" location="'1.6.7.a'!A1" display="1.6.7.a Altas de jubilación de regímenes especiales y policía según sexo y edad. Año 2018"/>
    <hyperlink ref="A86:B86" location="'1.6.7.b'!A1" display="1.6.7.b Altas de jubilación de regímenes especiales y policía según sexo y edad. Año 2019"/>
    <hyperlink ref="A90" location="'2.1'!A1" display="2.1 Pensiones No Contributivas según tipo de beneficio. 2001 - 2019"/>
    <hyperlink ref="A91" location="'2.2'!A1" display="2.2 Pensiones No Contributivas por provincia. Diciembre 2010 - Septiembre 2019"/>
    <hyperlink ref="A92" location="'2.3'!A1" display="2.3 Pensiones No Contributivas según tipo de beneficio por provincia. Septiembre 2019"/>
    <hyperlink ref="A93" location="'2.4'!A1" display="2.4 Prestaciones promedio de Pensiones No Contributivas según tipo de beneficio. 2001 - 2019"/>
    <hyperlink ref="A94" location="'2.5'!A1" display="2.5 Pensión Universal para el Adulto Mayor según sexo y grupos de edad. Septiembre 2019"/>
    <hyperlink ref="A95" location="'2.6'!A1" display="2.6 Pensión Universal para el Adulto Mayor y haber medio. Octubre 2016 - Septiembre 2019"/>
    <hyperlink ref="A100:C100" location="'4.1'!A1" display="3.1 Beneficiarios, prestación promedio y altas anuales del Sistema Integral de Prestaciones por Desempleo. 2001 - 2019"/>
    <hyperlink ref="A101" location="'3.2'!A1" display="3.2 Beneficiarios de la prestación por desempleo según sexo y grupos de edad. Septiembre 2019"/>
    <hyperlink ref="A102:C102" location="'4.3'!A1" display="3.3 Altas anuales de beneficiarios de la prestación por desempleo según rama de actividad económica. 2014 - 2019"/>
    <hyperlink ref="A105:D105" location="'5.1'!A1" display="4.1 Trabajadores, empleadores y masa salarial del Sistema de Riesgos del Trabajo según provincia. Diciembre 2010 - Septiembre 2019"/>
    <hyperlink ref="A106:E106" location="'5.2'!A1" display="4.2 Trabajadores, empleadores y masa salarial del Sistema de Riesgos del Trabajo según rama de actividad económica. Diciembre 2010 - Septiembre 2019"/>
    <hyperlink ref="A108" location="'Abreviaturas%20y%20Acr%C3%B3nimos'!A1" display="Abreviaturas y acrónimos"/>
    <hyperlink ref="A22" location="'1.1.3.a'!A1" display="1.1.3.a Varones aportantes al SIPA en relación de Dependencia según régimen y grupos de edad. Septiembre 2019"/>
    <hyperlink ref="A28" location="'1.1.4.a'!%C3%81rea_de_impresi%C3%B3n" display="1.1.4.a Aportantes en el régimen de Casas Particulares según sexo, grupos de edad y condición. Septiembre 2019"/>
    <hyperlink ref="A29" location="'1.1.4.b'!%C3%81rea_de_impresi%C3%B3n" display="1.1.4.b Aportes en el régimen de Casas Particulares según demora en el pago. 1999 - 2019"/>
    <hyperlink ref="A31" location="'1.1.5.a'!%C3%81rea_de_impresi%C3%B3n" display="1.1.5.a Aportantes en el régimen de Autónomos según sexo, grupos de edad y condición. Septiembre 2019"/>
    <hyperlink ref="A32" location="'1.1.5.b'!%C3%81rea_de_impresi%C3%B3n" display="1.1.5.b Aportes en el régimen de Autónomos según demora en el pago. 1994 - 2019"/>
    <hyperlink ref="A34" location="'1.1.6.a'!%C3%81rea_de_impresi%C3%B3n" display="1.1.6.a Aportantes en el régimen de Monotributo según sexo, grupos de edad y condición. Septiembre 2019"/>
    <hyperlink ref="A35" location="'1.1.6.b'!%C3%81rea_de_impresi%C3%B3n" display="1.1.6.b Aportes en el régimen de Monotributo según demora en el pago. 1998 - 2019"/>
    <hyperlink ref="A26" location="'1.1.3%20G1'!%C3%81rea_de_impresi%C3%B3n" display="1.1.3 Gráficos de Aportantes y remuneración bruta promedio al SIPA en relación de dependencia según sexo, régimen y sector. Septiembre 2019"/>
    <hyperlink ref="A9" location="'INTRO%20SIPA'!A1" display="Capítulo I - SISTEMA INTEGRADO PREVISIONAL ARGENTINO (SIPA)"/>
    <hyperlink ref="A99" location="'INTRO PD'!A1" display="Capítulo III - SISTEMA INTEGRAL DE PRESTACIONES POR DESEMPLEO"/>
    <hyperlink ref="A104" location="'INTRO RT'!A1" display="Capítulo IV - RIESGOS DEL TRABAJO"/>
    <hyperlink ref="A5" location="'Esquemas vigentes'!_ftn1" display="Esquemas vigentes."/>
    <hyperlink ref="A6" location="'Financiamiento SIPA'!_ftnref1" display="Financiamiento de las prestaciones otorgadas por ANSES: SIPA, Asignaciones Familiares y Desempleo."/>
    <hyperlink ref="A96:A97" location="'2.6'!A1" display="2.7.a Altas de Pensión Universal para el Adulto Mayor según sector con mayor cantidad de aportes. Año 2018"/>
    <hyperlink ref="A96" location="'2.7.a'!A1" display="2.7.a Altas de Pensión Universal para el Adulto Mayor según sector con mayor cantidad de aportes. Año 2018"/>
    <hyperlink ref="A97" location="'2.7.b'!A1" display="2.7.b Altas de Pensión Universal para el Adulto Mayor según sector con mayor cantidad de aportes. Año 2019"/>
    <hyperlink ref="A87" location="'1.6.8'!A1" display="1.6.8 Altas anuales de pensión según sexo y edad. 2018 y 2019"/>
    <hyperlink ref="A71" location="'1.5.12'!Área_de_impresión" display="1.5.12 Masa de haberes brutos liquidados de jubilaciones por vejez Ley 24.241 según sexo y edad. Septiembre 2019"/>
    <hyperlink ref="A25:E25" location="'1.1.3.d'!A1" display="1.1.3.d Remuneración promedio de mujeres aportantes al SIPA en Relación de Dependencia según régimen y grupos de edad. Septiembre 2019"/>
    <hyperlink ref="A24:E24" location="'1.1.3.c'!A1" display="1.1.3.c Remuneración promedio de varones aportantes al SIPA en Relación de Dependencia según régimen y grupos de edad. Septiembre 2019"/>
    <hyperlink ref="A23:C23" location="'1.1.3.b'!A1" display="1.1.3.b Mujeres aportantes al SIPA en relación de Dependencia según régimen y grupos de edad. Septiembre 2019"/>
    <hyperlink ref="A21:B21" location="'1.1.2.e'!%C3%81rea_de_impresi%C3%B3n" display="1.1.2.e Aportantes al SIPA en Relación de Dependencia por tramo de remuneración según sexo. Septiembre 2019"/>
    <hyperlink ref="A20:C20" location="'1.1.2.d'!A1" display="1.1.2.d Aportantes en Relación de Dependencia según sexo, grupos de edad y condición. Septiembre 2019"/>
    <hyperlink ref="A72" location="'1.5.13'!Área_de_impresión" display="1.5.13 Beneficios en vigor y haber medio del SIPA por provincia. Diciembre 2012 - Septiembre 2019"/>
    <hyperlink ref="A17" location="'1.1.2.a'!%C3%81rea_de_impresi%C3%B3n" display="1.1.2.a Trabajadores y puestos en Relación de Dependencia informados por AFIP. 1994 - 2019"/>
    <hyperlink ref="A18" location="'1.1.2.c'!%C3%81rea_de_impresi%C3%B3n" display="1.1.2.b Aportantes al SIPA en Relación de Dependencia según régimen. Septiembre 2019"/>
    <hyperlink ref="A2" location="Presentación!A1" display="Presentación"/>
    <hyperlink ref="A100" location="'3.1'!A1" display="3.1 Beneficiarios, prestación promedio y altas anuales del Sistema Integral de Prestaciones por Desempleo. 2001 - 2019"/>
    <hyperlink ref="A102" location="'3.3'!A1" display="3.3 Altas anuales de beneficiarios de la prestación por desempleo según rama de actividad económica. 2014 - 2019"/>
    <hyperlink ref="A105" location="'4.1'!A1" display="4.1 Trabajadores, empleadores y masa salarial del Sistema de Riesgos del Trabajo según provincia. Diciembre 2010 - Septiembre 2019"/>
    <hyperlink ref="A106" location="'4.2'!A1" display="4.2 Trabajadores, empleadores y masa salarial del Sistema de Riesgos del Trabajo según rama de actividad económica. Diciembre 2010 - Septiembre 2019"/>
    <hyperlink ref="A66" location="'1.5.7'!A1" display="1.5.7 Beneficios en vigor del SIPA por intervalo de haber según régimen. Septiembre 2019"/>
    <hyperlink ref="E13" location="'1.1.1.a'!A1" display="1.1.1.a Estimación de aportes y contribuciones con destino al SIPA. Noviembre 2017"/>
    <hyperlink ref="E14" location="'1.1.1.b'!A1" display="1.1.1.b Aportantes al SIPA según régimen. Diciembre 2017"/>
    <hyperlink ref="E15" location="'1.1.1.c'!A1" display="1.1.1.c Aportantes al SIPA según sexo y grupos de edad. Diciembre 2017"/>
    <hyperlink ref="E19" location="'1.1.2.c'!A1" display="1.1.2.c Aportantes en Relación de Dependencia según sexo y grupos de edad. Diciembre 2017"/>
    <hyperlink ref="E89" location="'INTRO PNC'!A1" display="Capítulo II - PENSIONES NO CONTRIBUTIVAS"/>
    <hyperlink ref="E99" location="'INTRO PD'!A1" display="Capítulo IV - SISTEMA INTEGRAL DE PRESTACIONES POR DESEMPLEO"/>
    <hyperlink ref="E7" location="Cotizantes!A1" display="Cotizantes a la ANSES según esquema contributivo"/>
    <hyperlink ref="E38" location="'1.2.1'!A1" display="1.2.1 Aportantes al SIPA según meses aportados. 1995-2017"/>
    <hyperlink ref="E39" location="'1.2.2'!A1" display="1.2.2 Aportantes al SIPA en Relación de Dependencia del sector público según meses aportados. 1995-2017"/>
    <hyperlink ref="E40" location="'1.2.3'!A1" display="1.2.3 Aportantes al SIPA en Relación de Dependencia del sector privado según meses aportados. 1995-2017"/>
    <hyperlink ref="E41" location="'1.2.4'!A1" display="1.2.4 Aportantes en el régimen de Casas Particulares según meses aportados. 2000-2017"/>
    <hyperlink ref="E42" location="'1.2.5'!A1" display="1.2.5 Aportantes en el régimen de Autónomos según meses aportados.1995-2017"/>
    <hyperlink ref="E43" location="'1.2.6'!A1" display="1.2.6 Aportantes en el régimen de Monotributo según meses aportados. 1999-2017"/>
    <hyperlink ref="E44" location="'1.2.7'!A1" display="1.2.7 Varones según meses aportados al SIPA y grupos de edad."/>
    <hyperlink ref="E45" location="'1.2.8'!A1" display="1.2.8 Mujeres según meses aportados al SIPA y grupos de edad"/>
    <hyperlink ref="E48" location="'1.3.1'!A1" display="1.3.1 Beneficiarios del Sistema Integrado Previsional Argentino según sexo. 2001- 2018"/>
    <hyperlink ref="E49" location="'1.3.2'!A1" display="1.3.2 Beneficiarios del Sistema Integrado Previsional Argentino según sexo y grupos de edad. Junio 2018"/>
    <hyperlink ref="E52" location="'1.4.1'!A1" display="1.4.1 Beneficiarios titulares de Jubilaciones y Pensiones del Sistema Integrado Previsional Argentino según sexo.  2009-2018"/>
    <hyperlink ref="E53" location="'1.4.2'!A1" display="1.4.2 Beneficiarios titulares de Jubilaciones y Pensiones del Sistema Integrado Previsional Argentino según sexo y grupos de edad. Junio 2018"/>
    <hyperlink ref="E54" location="'1.4.3'!A1" display="1.4.3 Haber medio de Beneficiarios Titulares del Sistema Integrado Previsional Argentino, según sexo y grupos de edad. Junio 2018"/>
    <hyperlink ref="E55" location="'1.4.4'!A1" display="1.4.4 Beneficiarios titulares del Sistema Integrado Previsional Argentino, según tipo de beneficio y grupos de edad. Junio 2018"/>
    <hyperlink ref="E56" location="'1.4.5'!A1" display="1.4.5 Haber medio de beneficiarios titulares del Sistema Integrado Previsional Argentino según tipo de beneficio y grupos de edad. Junio 2018"/>
    <hyperlink ref="E57" location="'1.4.6'!A1" display="1.4.6.Beneficiarios titulares del Sistema Integrado Previsional Argentino según tipo de beneficio por intervalo de haber. Junio 2018"/>
    <hyperlink ref="E60" location="'1.5.1'!A1" display="1.5.1 Beneficios del Sistema Integrado Previsional Argentino. 2001- 2018"/>
    <hyperlink ref="E61" location="'1.5.2'!A1" display="1.5.2 Jubilaciones del Sistema Integrado Previsional Argentino según sexo y grupos de edad. Junio 2018"/>
    <hyperlink ref="E62" location="'1.5.3'!A1" display="1.5.3 Pensiones del Sistema Integrado Previsional Argentino según sexo y grupos de edad. Junio 2018"/>
    <hyperlink ref="E63" location="'1.5.4'!A1" display="1.5.4 Haber medio del Sistema Integrado Previsional Argentino. 2001-2018"/>
    <hyperlink ref="E64" location="'1.5.5'!A1" display="1.5.5 Beneficios en vigor del Sistema Integrado Previsional Argentino por intervalo de haber según tipo de beneficio. Jubilaciones y pensiones sin y con moratoria. Junio 2018"/>
    <hyperlink ref="E65" location="'1.5.6'!A1" display="1.5.6 Beneficios, masa de haberes brutos liquidados, y haber medio del Sistema Integrado Previsional Argentino según tipo de beneficio y régimen. Junio 2018"/>
    <hyperlink ref="E67" location="'1.5.7'!A1" display="1.5.7 Masa de Haberes brutos liquidados, según concepto. Junio 2018"/>
    <hyperlink ref="E68" location="'1.5.8'!A1" display="1.5.8 Beneficios de jubilaciones, masa de haberes brutos liquidados y haber medio del Sistema Integrado Previsional Argentino según tipo de jubilación. Junio 2018"/>
    <hyperlink ref="E69" location="'1.5.9'!A1" display="1.5.9 Beneficios de jubilaciones por vejez Ley 25.251 según sexo y edad. Junio 2018"/>
    <hyperlink ref="E70" location="'1.5.10'!A1" display="1.5.10 Masa de haberes brutos liquidados de jubilaciones por vejez Ley 25.251 según sexo y edad. Junio 2018"/>
    <hyperlink ref="E72" location="'1.5.12'!A1" display="1.5.12 Beneficios en vigor y haber medio del Sistema Integrado Previsional Argentino por provincia. Diciembre 2012 - Marzo 2019"/>
    <hyperlink ref="E75" location="'1.6.1'!A1" display="1.6.1 Altas anuales de jubilación del Sistema Integrado Previsional Argentino según tipo de beneficio. 2010-2018"/>
    <hyperlink ref="E76" location="'1.6.2'!A1" display="1.6.2 Altas anuales de pensión del Sistema Integrado Previsional Argentino según tipo de beneficio. 2010-2018 "/>
    <hyperlink ref="E77" location="'1.6.3.a'!A1" display="1.6.3.a Altas de jubilación por vejez según sector con mayor cantidad de aportes.    Año 2017"/>
    <hyperlink ref="E78" location="'1.6.3.b'!A1" display="1.6.3.b Altas de jubilación por vejez según sector con mayor cantidad de aportes. Primer semestre 2018"/>
    <hyperlink ref="E79" location="'1.6.4.a'!A1" display="1.6.4.a Altas de jubilación por vejez y haber medio según régimen y sector con mayor cantidad de aportes. Año 2017                                              "/>
    <hyperlink ref="E80" location="'1.6.4.b'!A1" display="1.6.4.b Altas de jubilación por vejez y haber medio según régimen y sector con mayor cantidad de aportes. Primer semestre 2018           "/>
    <hyperlink ref="E81" location="'1.6.5.a'!A1" display="1.6.5.a Altas de jubilación por vejez ley 24.241 según sexo y edad. Año 2017"/>
    <hyperlink ref="E82" location="'1.6.5.b'!A1" display="1.6.5.b Altas de jubilación por vejez ley 24.241 según sexo y edad. Primer semestre 2018. "/>
    <hyperlink ref="E83" location="'1.6.6.a'!A1" display="1.6.6.a Altas de jubilación por invalidez ley 24.241 según sexo y edad. Año 2017"/>
    <hyperlink ref="E84" location="'1.6.6.b'!A1" display="1.6.6.b Altas de jubilación por invalidez ley 24.241 según sexo y edad. Primer semestre 2018."/>
    <hyperlink ref="E85" location="'1.6.7.a'!A1" display="1.6.7.a Altas de jubilación de regímenes especiales y policía según sexo y edad. Año 2017"/>
    <hyperlink ref="E86" location="'1.6.7.b'!A1" display="1.6.7.b Altas de jubilación de regímenes especiales y policía según sexo y edad. Primer semestre 2018."/>
    <hyperlink ref="E90" location="'2.1'!A1" display="2.1 Pensiones No Contributivas según tipo de beneficio. 2001- 2018"/>
    <hyperlink ref="E91" location="'2.2'!A1" display="2.2 Pensiones No Contributivas por provincia. Diciembre 2010 - Junio 2018"/>
    <hyperlink ref="E92" location="'2.3'!A1" display="2.3 Pensiones No Contributivas según tipo de beneficio por provincia. Junio 2018"/>
    <hyperlink ref="E93" location="'2.4'!A1" display="2.4 Prestaciones promedio de Pensiones No Contributivas según tipo de beneficio. 2001-2018"/>
    <hyperlink ref="E94" location="'2.5'!A1" display="2.5 Pensión Universal para el Adulto Mayor según sexo y grupos de edad. Junio 2018"/>
    <hyperlink ref="E95" location="'2.6'!A1" display="2.6 Pensión Universal para el Adulto Mayor y haber medio. Octubre 2016-Junio 2018"/>
    <hyperlink ref="E100" location="'3.1'!A1" display="3.1 Beneficiarios, prestación promedio y altas anuales del Sistema Integral de Prestaciones por Desempleo. 2001 - 2019……………………………………"/>
    <hyperlink ref="E101" location="'3.2'!A1" display="3.2 Beneficiarios de la prestación por desempleo según sexo y grupos de edad. Septiembre 2019………………………………………………………………………"/>
    <hyperlink ref="E102" location="'3.3'!A1" display="3.3 Altas anuales de beneficiarios de la prestación por desempleo según rama de actividad económica. 2014 - 2019…………………………………………"/>
    <hyperlink ref="E105" location="'4.1'!A1" display="4.1 Trabajadores, empleadores y masa salarial del Sistema de Riesgos del Trabajo según provincia. Diciembre 2010 - Septiembre 2019…………………………"/>
    <hyperlink ref="E106" location="'4.2'!A1" display="4.2 Trabajadores, empleadores y masa salarial del Sistema de Riesgos del Trabajo según rama de actividad económica. Diciembre 2010 - Septiembre 2019…"/>
    <hyperlink ref="E108" location="'Abreviaturas y Acrónimos'!A1" display="Abreviaturas y acrónimos"/>
    <hyperlink ref="E22" location="'1.1.3.a'!A1" display="1.1.3.a Varones aportantes al SIPA en relación de Dependencia según régimen y grupos de edad. Septiembre 2018"/>
    <hyperlink ref="E28" location="'1.1.4.a'!Área_de_impresión" display="1.1.4.a Aportantes en el régimen de Casas Particulares según sexo y grupos de edad. Septiembre 2018"/>
    <hyperlink ref="E29" location="'1.1.4.b'!Área_de_impresión" display="1.1.4.b Aportantes en el régimen de Casas Particulares según demora en el pago. Diciembre 1999-Septiembre 2018"/>
    <hyperlink ref="E31" location="'1.1.5.a'!Área_de_impresión" display="1.1.5.a Aportantes en el régimen de Autónomos según sexo y grupos de edad. Septiembre 2018"/>
    <hyperlink ref="E32" location="'1.1.5.b'!Área_de_impresión" display="1.1.5.b Aportantes en el régimen de Autónomos según demora en el pago. Diciembre 1994-Septiembre 2018"/>
    <hyperlink ref="E34" location="'1.1.6.a'!Área_de_impresión" display="1.1.6.a Aportantes en el régimen de Monotributo según sexo y grupos de edad. Septiembre 2018"/>
    <hyperlink ref="E35" location="'1.1.6.b'!Área_de_impresión" display="1.1.5.b Aportantes en el régimen de Monotributo según demora en el pago. Diciembre 1998-Septiembre 2018"/>
    <hyperlink ref="E26" location="'1.1.3 G1'!Área_de_impresión" display="1.1.3 G1 Gráficos Aportantes y remuneración bruta promedio de aportantes al SIPA en relación de dependencia según sexo, regimen y sector. Septiembre 2018"/>
    <hyperlink ref="E9" location="'INTRO SIPA'!A1" display="Capítulo I- SISTEMA INTEGRADO PREVISIONAL ARGENTINO (SIPA)"/>
    <hyperlink ref="E104" location="'INTRO RT'!A1" display="Capítulo V - RIESGOS DEL TRABAJO"/>
    <hyperlink ref="E5" location="'Esquemas vigentes'!A1" display="Esquemas vigentes"/>
    <hyperlink ref="E6" location="'Financiamiento SIPA'!A1" display="Financiamiento SIPA"/>
    <hyperlink ref="E96:E97" location="'2.6'!A1" display="2.6 Pensión Universal para el Adulto Mayor y haber medio. Octubre 2016-Junio 2018"/>
    <hyperlink ref="E96" location="'2.7.a'!A1" display="2.7.a Altas de pensión universal para el adulto mayor según sector con mayor cantidad de aportes. Año 2017"/>
    <hyperlink ref="E97" location="'2.7.b'!A1" display="2.7.b Altas de pensión universal para el adulto mayor según sector con mayor cantidad de aportes. Año 2018"/>
    <hyperlink ref="E87" location="'1.6.8'!A1" display="1.6.8 Altas anuales de pensión según sexo y edad. 2017 y 2018"/>
    <hyperlink ref="E71" location="'1.5.11'!A1" display="1.5.11 Beneficios en vigor y haber medio del Sistema Integrado Previsional Argentino por provincia. Diciembre 2012-Junio 2018"/>
    <hyperlink ref="E25" location="'1.1.3.d'!A1" display="1.1.3.d Remuneración promedio de mujeres aportantes al SIPA en Relación de Dependencia según régimen y grupos de edad. Septiembre 2018"/>
    <hyperlink ref="E24" location="'1.1.3.c'!A1" display="1.1.3.c Remuneración promedio de varones aportantes al SIPA en Relación de Dependencia según régimen y grupos de edad. Septiembre 2018"/>
    <hyperlink ref="E23" location="'1.1.3.b'!A1" display="1.1.3.b Mujeres aportantes al SIPA en relación de Dependencia según régimen y grupos de edad. Septiembre 2018"/>
    <hyperlink ref="E21" location="'1.1.2.e'!Área_de_impresión" display="1.1.2.e Aportantes al SIPA en Relación de Dependencia por tramo de Remuneración según sexo. Marzo 2018"/>
    <hyperlink ref="E20" location="'1.1.2.d'!A1" display="1.1.2.d Aportantes al SIPA en Relación de Dependencia por tramo de Remuneración según sexo. Noviembre 2017"/>
    <hyperlink ref="E17" location="'1.1.2.a'!Área_de_impresión" display="1.1.2.a Trabajadores y puestos en Relación de Dependencia informados por AFIP. 1994 - 2019………………………………………………………………….."/>
    <hyperlink ref="E18" location="'1.1.2.c'!Área_de_impresión" display="1.1.2.b Aportantes al SIPA en Relación de Dependencia según régimen. Marzo 2019………………………………………………………………………………."/>
    <hyperlink ref="E2" location="Presentación!A1" display="Presentación……………………………………………………………………………………………………………………………………………………………………….."/>
    <hyperlink ref="E66" location="'1.5.7'!A1" display="1.5.7 Beneficios en vigor del SIPA por intervalo de haber según régimen. Septiembre 2019"/>
    <hyperlink ref="A68" location="'1.5.9'!Área_de_impresión" display="1.5.9 Masa de Haberes brutos liquidados según concepto. Septiembre 2019"/>
    <hyperlink ref="A69" location="'1.5.10'!Área_de_impresión" display="1.5.10 Beneficios de jubilaciones, masa de haberes brutos liquidados y haber medio del SIPA según tipo de jubilación. Septiembre 2019"/>
    <hyperlink ref="A70" location="'1.5.11'!Área_de_impresión" display="1.5.11 Beneficios de jubilaciones por vejez Ley 24.241 según sexo y edad. Septiembre 2019"/>
  </hyperlinks>
  <printOptions horizontalCentered="1"/>
  <pageMargins left="0.70866141732283472" right="0.70866141732283472" top="0.74803149606299213" bottom="0.74803149606299213" header="0.31496062992125984" footer="0.31496062992125984"/>
  <pageSetup paperSize="9" scale="59" orientation="portrait" r:id="rId1"/>
  <headerFooter>
    <oddFooter xml:space="preserve">&amp;RBoletín Estadístico de la Seguridad Social </oddFooter>
  </headerFooter>
  <rowBreaks count="1" manualBreakCount="1">
    <brk id="73" max="1" man="1"/>
  </rowBreaks>
  <extLst>
    <ext xmlns:mx="http://schemas.microsoft.com/office/mac/excel/2008/main" uri="http://schemas.microsoft.com/office/mac/excel/2008/main">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J25"/>
  <sheetViews>
    <sheetView showGridLines="0" zoomScaleSheetLayoutView="100" workbookViewId="0">
      <selection activeCell="M11" sqref="M11"/>
    </sheetView>
  </sheetViews>
  <sheetFormatPr baseColWidth="10" defaultColWidth="11.44140625" defaultRowHeight="13.2"/>
  <cols>
    <col min="1" max="1" width="12.44140625" style="5" customWidth="1"/>
    <col min="2" max="7" width="11.6640625" style="5" customWidth="1"/>
    <col min="8" max="8" width="5.88671875" style="5" customWidth="1"/>
    <col min="9" max="9" width="11.44140625" style="5" customWidth="1"/>
    <col min="10" max="10" width="9" style="5" customWidth="1"/>
    <col min="11" max="16384" width="11.44140625" style="5"/>
  </cols>
  <sheetData>
    <row r="1" spans="1:10" ht="24" customHeight="1" thickBot="1">
      <c r="A1" s="350" t="s">
        <v>447</v>
      </c>
      <c r="B1" s="350"/>
      <c r="C1" s="350"/>
      <c r="D1" s="350"/>
      <c r="E1" s="350"/>
      <c r="F1" s="350"/>
      <c r="G1" s="350"/>
      <c r="H1" s="350"/>
      <c r="I1" s="350"/>
      <c r="J1" s="1254" t="s">
        <v>1013</v>
      </c>
    </row>
    <row r="2" spans="1:10" ht="18" customHeight="1">
      <c r="A2" s="436" t="s">
        <v>221</v>
      </c>
      <c r="B2" s="47"/>
      <c r="C2" s="47"/>
      <c r="D2" s="47"/>
      <c r="E2" s="47"/>
      <c r="F2" s="436"/>
      <c r="G2" s="47"/>
      <c r="H2" s="47"/>
      <c r="I2" s="47"/>
      <c r="J2" s="115"/>
    </row>
    <row r="3" spans="1:10">
      <c r="A3" s="17"/>
      <c r="B3" s="17"/>
    </row>
    <row r="4" spans="1:10" ht="39" customHeight="1" thickBot="1">
      <c r="A4" s="1716" t="s">
        <v>771</v>
      </c>
      <c r="B4" s="1724" t="s">
        <v>1156</v>
      </c>
      <c r="C4" s="1725" t="s">
        <v>190</v>
      </c>
      <c r="D4" s="1725"/>
      <c r="E4" s="1725"/>
      <c r="F4" s="1725"/>
      <c r="G4" s="1842"/>
      <c r="H4" s="9"/>
      <c r="I4" s="1845" t="s">
        <v>444</v>
      </c>
    </row>
    <row r="5" spans="1:10" ht="19.5" customHeight="1" thickBot="1">
      <c r="A5" s="1715"/>
      <c r="B5" s="1725"/>
      <c r="C5" s="448" t="s">
        <v>429</v>
      </c>
      <c r="D5" s="448" t="s">
        <v>901</v>
      </c>
      <c r="E5" s="448" t="s">
        <v>902</v>
      </c>
      <c r="F5" s="448" t="s">
        <v>903</v>
      </c>
      <c r="G5" s="449" t="s">
        <v>904</v>
      </c>
      <c r="H5" s="9"/>
      <c r="I5" s="1846"/>
    </row>
    <row r="6" spans="1:10" ht="18.75" customHeight="1">
      <c r="A6" s="446" t="s">
        <v>1163</v>
      </c>
      <c r="B6" s="1299">
        <v>320873</v>
      </c>
      <c r="C6" s="1299">
        <v>313145</v>
      </c>
      <c r="D6" s="1299">
        <v>7728</v>
      </c>
      <c r="E6" s="1299">
        <v>0</v>
      </c>
      <c r="F6" s="1299">
        <v>0</v>
      </c>
      <c r="G6" s="1386">
        <v>0</v>
      </c>
      <c r="H6" s="1063"/>
      <c r="I6" s="1106">
        <v>10</v>
      </c>
    </row>
    <row r="7" spans="1:10" ht="18.75" customHeight="1">
      <c r="A7" s="447" t="s">
        <v>1164</v>
      </c>
      <c r="B7" s="1298">
        <v>821355</v>
      </c>
      <c r="C7" s="1298">
        <v>632072</v>
      </c>
      <c r="D7" s="1298">
        <v>184124</v>
      </c>
      <c r="E7" s="1298">
        <v>5159</v>
      </c>
      <c r="F7" s="1298">
        <v>0</v>
      </c>
      <c r="G7" s="1290">
        <v>0</v>
      </c>
      <c r="H7" s="1063"/>
      <c r="I7" s="1107">
        <v>62</v>
      </c>
    </row>
    <row r="8" spans="1:10" ht="18.75" customHeight="1">
      <c r="A8" s="447" t="s">
        <v>1165</v>
      </c>
      <c r="B8" s="1298">
        <v>1068305</v>
      </c>
      <c r="C8" s="1298">
        <v>575476</v>
      </c>
      <c r="D8" s="1298">
        <v>363948</v>
      </c>
      <c r="E8" s="1298">
        <v>126787</v>
      </c>
      <c r="F8" s="1298">
        <v>2094</v>
      </c>
      <c r="G8" s="1290">
        <v>0</v>
      </c>
      <c r="H8" s="1063"/>
      <c r="I8" s="1107">
        <v>266</v>
      </c>
    </row>
    <row r="9" spans="1:10" ht="18.75" customHeight="1">
      <c r="A9" s="447" t="s">
        <v>1166</v>
      </c>
      <c r="B9" s="1298">
        <v>1109214</v>
      </c>
      <c r="C9" s="1298">
        <v>485151</v>
      </c>
      <c r="D9" s="1298">
        <v>325646</v>
      </c>
      <c r="E9" s="1298">
        <v>240101</v>
      </c>
      <c r="F9" s="1298">
        <v>56406</v>
      </c>
      <c r="G9" s="1290">
        <v>1910</v>
      </c>
      <c r="H9" s="1063"/>
      <c r="I9" s="1107">
        <v>726</v>
      </c>
    </row>
    <row r="10" spans="1:10" ht="18.75" customHeight="1">
      <c r="A10" s="447" t="s">
        <v>1167</v>
      </c>
      <c r="B10" s="1298">
        <v>1085944</v>
      </c>
      <c r="C10" s="1298">
        <v>427150</v>
      </c>
      <c r="D10" s="1298">
        <v>271517</v>
      </c>
      <c r="E10" s="1298">
        <v>205799</v>
      </c>
      <c r="F10" s="1298">
        <v>130081</v>
      </c>
      <c r="G10" s="1290">
        <v>51397</v>
      </c>
      <c r="H10" s="1063"/>
      <c r="I10" s="1107">
        <v>1420</v>
      </c>
    </row>
    <row r="11" spans="1:10" ht="18.75" customHeight="1">
      <c r="A11" s="447" t="s">
        <v>1168</v>
      </c>
      <c r="B11" s="1298">
        <v>887204</v>
      </c>
      <c r="C11" s="1298">
        <v>332097</v>
      </c>
      <c r="D11" s="1298">
        <v>202698</v>
      </c>
      <c r="E11" s="1298">
        <v>139347</v>
      </c>
      <c r="F11" s="1298">
        <v>95532</v>
      </c>
      <c r="G11" s="1290">
        <v>117530</v>
      </c>
      <c r="H11" s="1063"/>
      <c r="I11" s="1107">
        <v>2781</v>
      </c>
    </row>
    <row r="12" spans="1:10" ht="18.75" customHeight="1">
      <c r="A12" s="447" t="s">
        <v>1169</v>
      </c>
      <c r="B12" s="1298">
        <v>701980</v>
      </c>
      <c r="C12" s="1298">
        <v>255687</v>
      </c>
      <c r="D12" s="1298">
        <v>151917</v>
      </c>
      <c r="E12" s="1298">
        <v>103501</v>
      </c>
      <c r="F12" s="1298">
        <v>64698</v>
      </c>
      <c r="G12" s="1290">
        <v>126177</v>
      </c>
      <c r="H12" s="1063"/>
      <c r="I12" s="1107">
        <v>5872</v>
      </c>
    </row>
    <row r="13" spans="1:10" ht="18.75" customHeight="1">
      <c r="A13" s="447" t="s">
        <v>1170</v>
      </c>
      <c r="B13" s="1298">
        <v>612251</v>
      </c>
      <c r="C13" s="1298">
        <v>216435</v>
      </c>
      <c r="D13" s="1298">
        <v>129271</v>
      </c>
      <c r="E13" s="1298">
        <v>90836</v>
      </c>
      <c r="F13" s="1298">
        <v>54681</v>
      </c>
      <c r="G13" s="1290">
        <v>121028</v>
      </c>
      <c r="H13" s="1063"/>
      <c r="I13" s="1107">
        <v>20220</v>
      </c>
    </row>
    <row r="14" spans="1:10" ht="18.75" customHeight="1">
      <c r="A14"/>
      <c r="B14" s="281"/>
      <c r="C14" s="281"/>
      <c r="D14" s="281"/>
      <c r="E14" s="281"/>
      <c r="F14" s="281"/>
      <c r="G14" s="281"/>
      <c r="H14" s="281"/>
      <c r="I14" s="281"/>
    </row>
    <row r="15" spans="1:10">
      <c r="A15" s="15"/>
      <c r="B15" s="40"/>
      <c r="C15" s="40"/>
      <c r="D15" s="40"/>
      <c r="E15" s="40"/>
      <c r="F15" s="40"/>
      <c r="G15" s="40"/>
    </row>
    <row r="16" spans="1:10">
      <c r="A16" s="58" t="s">
        <v>1174</v>
      </c>
    </row>
    <row r="17" spans="1:9" ht="34.5" customHeight="1">
      <c r="A17" s="1843" t="s">
        <v>428</v>
      </c>
      <c r="B17" s="1843"/>
      <c r="C17" s="1843"/>
      <c r="D17" s="1843"/>
      <c r="E17" s="1843"/>
      <c r="F17" s="1843"/>
      <c r="G17" s="1843"/>
      <c r="H17" s="1843"/>
      <c r="I17" s="1843"/>
    </row>
    <row r="18" spans="1:9">
      <c r="A18" s="1844" t="s">
        <v>905</v>
      </c>
      <c r="B18" s="1844"/>
      <c r="C18" s="1844"/>
      <c r="D18" s="1844"/>
      <c r="E18" s="1844"/>
      <c r="F18" s="1844"/>
      <c r="G18" s="1844"/>
      <c r="H18" s="1844"/>
      <c r="I18" s="1844"/>
    </row>
    <row r="19" spans="1:9" ht="24" customHeight="1">
      <c r="A19" s="1843" t="s">
        <v>906</v>
      </c>
      <c r="B19" s="1843"/>
      <c r="C19" s="1843"/>
      <c r="D19" s="1843"/>
      <c r="E19" s="1843"/>
      <c r="F19" s="1843"/>
      <c r="G19" s="1843"/>
      <c r="H19" s="1843"/>
      <c r="I19" s="1843"/>
    </row>
    <row r="20" spans="1:9">
      <c r="A20" s="39"/>
    </row>
    <row r="21" spans="1:9">
      <c r="A21" s="17" t="s">
        <v>900</v>
      </c>
    </row>
    <row r="25" spans="1:9">
      <c r="A25" s="59"/>
    </row>
  </sheetData>
  <mergeCells count="7">
    <mergeCell ref="A18:I18"/>
    <mergeCell ref="A19:I19"/>
    <mergeCell ref="A17:I17"/>
    <mergeCell ref="A4:A5"/>
    <mergeCell ref="B4:B5"/>
    <mergeCell ref="C4:G4"/>
    <mergeCell ref="I4:I5"/>
  </mergeCells>
  <phoneticPr fontId="124" type="noConversion"/>
  <hyperlinks>
    <hyperlink ref="J1" location="Indice!A1" display="volver al índice"/>
  </hyperlinks>
  <printOptions horizontalCentered="1"/>
  <pageMargins left="0.70866141732283472" right="0.70866141732283472" top="0.74803149606299213" bottom="0.74803149606299213" header="0.31496062992125984" footer="0.31496062992125984"/>
  <pageSetup paperSize="9" scale="89"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49"/>
  <sheetViews>
    <sheetView showGridLines="0" workbookViewId="0">
      <selection activeCell="F1" sqref="F1"/>
    </sheetView>
  </sheetViews>
  <sheetFormatPr baseColWidth="10" defaultColWidth="12" defaultRowHeight="13.2"/>
  <cols>
    <col min="1" max="5" width="15.6640625" style="3" customWidth="1"/>
    <col min="6" max="6" width="9.33203125" style="41" customWidth="1"/>
    <col min="7" max="8" width="12" style="41"/>
    <col min="9" max="9" width="18.109375" style="41" bestFit="1" customWidth="1"/>
    <col min="10" max="11" width="14.44140625" style="41" bestFit="1" customWidth="1"/>
    <col min="12" max="12" width="12" style="41"/>
    <col min="13" max="16384" width="12" style="3"/>
  </cols>
  <sheetData>
    <row r="1" spans="1:12" ht="30" customHeight="1" thickBot="1">
      <c r="A1" s="1723" t="s">
        <v>423</v>
      </c>
      <c r="B1" s="1723"/>
      <c r="C1" s="1723"/>
      <c r="D1" s="1723"/>
      <c r="E1" s="1723"/>
      <c r="F1" s="1254" t="s">
        <v>1013</v>
      </c>
    </row>
    <row r="2" spans="1:12" customFormat="1" ht="12" customHeight="1"/>
    <row r="3" spans="1:12" ht="18.75" customHeight="1" thickBot="1">
      <c r="A3" s="438" t="s">
        <v>431</v>
      </c>
      <c r="B3" s="441" t="s">
        <v>1156</v>
      </c>
      <c r="C3" s="441" t="s">
        <v>1159</v>
      </c>
      <c r="D3" s="441" t="s">
        <v>1160</v>
      </c>
      <c r="E3" s="440" t="s">
        <v>1161</v>
      </c>
    </row>
    <row r="4" spans="1:12" s="43" customFormat="1" ht="18" customHeight="1">
      <c r="A4" s="450">
        <v>2001</v>
      </c>
      <c r="B4" s="451">
        <v>3037086.8333333335</v>
      </c>
      <c r="C4" s="452">
        <v>1193368.6666666667</v>
      </c>
      <c r="D4" s="452">
        <v>1829825.0833333333</v>
      </c>
      <c r="E4" s="453">
        <v>13893.083333333334</v>
      </c>
      <c r="F4" s="270"/>
      <c r="G4" s="270"/>
      <c r="H4" s="270"/>
      <c r="I4" s="270"/>
      <c r="J4" s="270"/>
      <c r="K4" s="42"/>
      <c r="L4" s="42"/>
    </row>
    <row r="5" spans="1:12" s="43" customFormat="1" ht="18" customHeight="1">
      <c r="A5" s="454">
        <v>2002</v>
      </c>
      <c r="B5" s="455">
        <v>2990990</v>
      </c>
      <c r="C5" s="456">
        <v>1175989.25</v>
      </c>
      <c r="D5" s="456">
        <v>1803976.5</v>
      </c>
      <c r="E5" s="457">
        <v>11024.25</v>
      </c>
      <c r="F5" s="270"/>
      <c r="G5" s="270"/>
      <c r="H5" s="270"/>
      <c r="I5" s="270"/>
      <c r="J5" s="270"/>
      <c r="K5" s="271"/>
      <c r="L5" s="42"/>
    </row>
    <row r="6" spans="1:12" s="43" customFormat="1" ht="18" customHeight="1">
      <c r="A6" s="454">
        <v>2003</v>
      </c>
      <c r="B6" s="455">
        <v>2954071.6666666665</v>
      </c>
      <c r="C6" s="456">
        <v>1161238.75</v>
      </c>
      <c r="D6" s="456">
        <v>1785766.3333333333</v>
      </c>
      <c r="E6" s="457">
        <v>7066.583333333333</v>
      </c>
      <c r="F6" s="270"/>
      <c r="G6" s="270"/>
      <c r="H6" s="270"/>
      <c r="I6" s="270"/>
      <c r="J6" s="270"/>
      <c r="K6" s="271"/>
      <c r="L6" s="42"/>
    </row>
    <row r="7" spans="1:12" s="43" customFormat="1" ht="18" customHeight="1">
      <c r="A7" s="454">
        <v>2004</v>
      </c>
      <c r="B7" s="455">
        <v>2905339</v>
      </c>
      <c r="C7" s="456">
        <v>1134869.1666666667</v>
      </c>
      <c r="D7" s="456">
        <v>1764004.5833333333</v>
      </c>
      <c r="E7" s="457">
        <v>6465.25</v>
      </c>
      <c r="F7" s="270"/>
      <c r="G7" s="270"/>
      <c r="H7" s="270"/>
      <c r="I7" s="270"/>
      <c r="J7" s="270"/>
      <c r="K7" s="271"/>
      <c r="L7" s="42"/>
    </row>
    <row r="8" spans="1:12" s="43" customFormat="1" ht="18" customHeight="1">
      <c r="A8" s="454">
        <v>2005</v>
      </c>
      <c r="B8" s="455">
        <v>2869997.5833333335</v>
      </c>
      <c r="C8" s="456">
        <v>1115119.8333333333</v>
      </c>
      <c r="D8" s="456">
        <v>1749061.5833333333</v>
      </c>
      <c r="E8" s="457">
        <v>5816.166666666667</v>
      </c>
      <c r="F8" s="270"/>
      <c r="G8" s="270"/>
      <c r="H8" s="270"/>
      <c r="I8" s="270"/>
      <c r="J8" s="270"/>
      <c r="K8" s="271"/>
      <c r="L8" s="42"/>
    </row>
    <row r="9" spans="1:12" s="43" customFormat="1" ht="18" customHeight="1">
      <c r="A9" s="454">
        <v>2006</v>
      </c>
      <c r="B9" s="455">
        <v>2992155.5833333335</v>
      </c>
      <c r="C9" s="456">
        <v>1131392.8333333333</v>
      </c>
      <c r="D9" s="456">
        <v>1855503.9166666667</v>
      </c>
      <c r="E9" s="457">
        <v>5258.833333333333</v>
      </c>
      <c r="F9" s="270"/>
      <c r="G9" s="270"/>
      <c r="H9" s="270"/>
      <c r="I9" s="270"/>
      <c r="J9" s="270"/>
      <c r="K9" s="271"/>
      <c r="L9" s="42"/>
    </row>
    <row r="10" spans="1:12" s="43" customFormat="1" ht="18" customHeight="1">
      <c r="A10" s="454">
        <v>2007</v>
      </c>
      <c r="B10" s="455">
        <v>3838368.5833333335</v>
      </c>
      <c r="C10" s="456">
        <v>1252163.4166666667</v>
      </c>
      <c r="D10" s="456">
        <v>2581423.9166666665</v>
      </c>
      <c r="E10" s="457">
        <v>4781.25</v>
      </c>
      <c r="F10" s="270"/>
      <c r="G10" s="270"/>
      <c r="H10" s="270"/>
      <c r="I10" s="270"/>
      <c r="J10" s="270"/>
      <c r="K10" s="271"/>
      <c r="L10" s="42"/>
    </row>
    <row r="11" spans="1:12" s="43" customFormat="1" ht="18" customHeight="1">
      <c r="A11" s="454">
        <v>2008</v>
      </c>
      <c r="B11" s="455">
        <v>4231744.416666667</v>
      </c>
      <c r="C11" s="456">
        <v>1392284.3333333333</v>
      </c>
      <c r="D11" s="456">
        <v>2835169.5833333335</v>
      </c>
      <c r="E11" s="457">
        <v>4290.5</v>
      </c>
      <c r="F11" s="270"/>
      <c r="G11" s="270"/>
      <c r="H11" s="270"/>
      <c r="I11" s="270"/>
      <c r="J11" s="270"/>
      <c r="K11" s="271"/>
      <c r="L11" s="42"/>
    </row>
    <row r="12" spans="1:12" ht="18" customHeight="1">
      <c r="A12" s="454">
        <v>2009</v>
      </c>
      <c r="B12" s="455">
        <v>4739393.75</v>
      </c>
      <c r="C12" s="456">
        <v>1642266</v>
      </c>
      <c r="D12" s="456">
        <v>3093265.5</v>
      </c>
      <c r="E12" s="457">
        <v>3862.25</v>
      </c>
      <c r="F12" s="270"/>
      <c r="G12" s="270"/>
      <c r="H12" s="270"/>
      <c r="I12" s="270"/>
      <c r="J12" s="270"/>
      <c r="K12" s="271"/>
    </row>
    <row r="13" spans="1:12" ht="18" customHeight="1">
      <c r="A13" s="454">
        <v>2010</v>
      </c>
      <c r="B13" s="455">
        <v>4885037.5</v>
      </c>
      <c r="C13" s="456">
        <v>1711844.3333333333</v>
      </c>
      <c r="D13" s="456">
        <v>3171536.0833333335</v>
      </c>
      <c r="E13" s="457">
        <v>1657.0833333333333</v>
      </c>
      <c r="F13" s="270"/>
      <c r="G13" s="270"/>
      <c r="H13" s="270"/>
      <c r="I13" s="270"/>
      <c r="J13" s="270"/>
      <c r="K13" s="271"/>
    </row>
    <row r="14" spans="1:12" ht="18" customHeight="1">
      <c r="A14" s="454">
        <v>2011</v>
      </c>
      <c r="B14" s="455">
        <v>4927326.25</v>
      </c>
      <c r="C14" s="456">
        <v>1754920.8333333333</v>
      </c>
      <c r="D14" s="456">
        <v>3171582.6666666665</v>
      </c>
      <c r="E14" s="457">
        <v>822.75</v>
      </c>
      <c r="F14" s="270"/>
      <c r="G14" s="270"/>
      <c r="H14" s="270"/>
      <c r="I14" s="270"/>
      <c r="J14" s="270"/>
      <c r="K14" s="271"/>
    </row>
    <row r="15" spans="1:12" ht="18" customHeight="1">
      <c r="A15" s="454">
        <v>2012</v>
      </c>
      <c r="B15" s="455">
        <v>4934011.583333333</v>
      </c>
      <c r="C15" s="456">
        <v>1785047.1666666667</v>
      </c>
      <c r="D15" s="456">
        <v>3148319</v>
      </c>
      <c r="E15" s="457">
        <v>645.41666666666663</v>
      </c>
      <c r="F15" s="270"/>
      <c r="G15" s="270"/>
      <c r="H15" s="270"/>
      <c r="I15" s="270"/>
      <c r="J15" s="270"/>
      <c r="K15" s="271"/>
    </row>
    <row r="16" spans="1:12" ht="18" customHeight="1">
      <c r="A16" s="454">
        <v>2013</v>
      </c>
      <c r="B16" s="455">
        <v>4943565.833333333</v>
      </c>
      <c r="C16" s="456">
        <v>1812484.6666666667</v>
      </c>
      <c r="D16" s="456">
        <v>3130616.5</v>
      </c>
      <c r="E16" s="457">
        <v>464.66666666666669</v>
      </c>
      <c r="F16" s="270"/>
      <c r="G16" s="270"/>
      <c r="H16" s="270"/>
      <c r="I16" s="270"/>
      <c r="J16" s="270"/>
      <c r="K16" s="271"/>
    </row>
    <row r="17" spans="1:11" ht="18" customHeight="1">
      <c r="A17" s="454">
        <v>2014</v>
      </c>
      <c r="B17" s="455">
        <v>4951354.75</v>
      </c>
      <c r="C17" s="456">
        <v>1840008.75</v>
      </c>
      <c r="D17" s="456">
        <v>3111014.9166666665</v>
      </c>
      <c r="E17" s="457">
        <v>331.08333333333331</v>
      </c>
      <c r="F17" s="270"/>
      <c r="G17" s="270"/>
      <c r="H17" s="270"/>
      <c r="I17" s="270"/>
      <c r="J17" s="270"/>
      <c r="K17" s="271"/>
    </row>
    <row r="18" spans="1:11" ht="18" customHeight="1">
      <c r="A18" s="454">
        <v>2015</v>
      </c>
      <c r="B18" s="455">
        <v>5331297.416666667</v>
      </c>
      <c r="C18" s="456">
        <v>1929806.25</v>
      </c>
      <c r="D18" s="456">
        <v>3401280.8333333335</v>
      </c>
      <c r="E18" s="457">
        <v>210.33333333333334</v>
      </c>
      <c r="F18" s="270"/>
      <c r="G18" s="270"/>
      <c r="H18" s="270"/>
      <c r="I18" s="270"/>
      <c r="J18" s="270"/>
      <c r="K18" s="271"/>
    </row>
    <row r="19" spans="1:11" ht="18" customHeight="1">
      <c r="A19" s="454">
        <v>2016</v>
      </c>
      <c r="B19" s="455">
        <v>5590752.916666667</v>
      </c>
      <c r="C19" s="456">
        <v>2029585.25</v>
      </c>
      <c r="D19" s="456">
        <v>3561013.5833333335</v>
      </c>
      <c r="E19" s="457">
        <v>154.08333333333334</v>
      </c>
      <c r="F19" s="270"/>
      <c r="G19" s="270"/>
      <c r="H19" s="270"/>
      <c r="I19" s="270"/>
      <c r="J19" s="270"/>
      <c r="K19" s="271"/>
    </row>
    <row r="20" spans="1:11" ht="18" customHeight="1">
      <c r="A20" s="454">
        <v>2017</v>
      </c>
      <c r="B20" s="455">
        <v>5720701.25</v>
      </c>
      <c r="C20" s="456">
        <v>2103123</v>
      </c>
      <c r="D20" s="456">
        <v>3617499.3333333335</v>
      </c>
      <c r="E20" s="457">
        <v>78.916666666666671</v>
      </c>
      <c r="F20" s="270"/>
      <c r="G20" s="270"/>
      <c r="H20" s="270"/>
      <c r="I20" s="270"/>
      <c r="J20" s="270"/>
      <c r="K20" s="271"/>
    </row>
    <row r="21" spans="1:11" ht="18" customHeight="1">
      <c r="A21" s="454">
        <v>2018</v>
      </c>
      <c r="B21" s="455">
        <v>5731688.25</v>
      </c>
      <c r="C21" s="456">
        <v>2106527.6666666665</v>
      </c>
      <c r="D21" s="456">
        <v>3625107.5833333335</v>
      </c>
      <c r="E21" s="457">
        <v>53</v>
      </c>
      <c r="F21" s="270"/>
      <c r="G21" s="270"/>
      <c r="H21" s="270"/>
      <c r="I21" s="270"/>
      <c r="J21" s="270"/>
      <c r="K21" s="271"/>
    </row>
    <row r="22" spans="1:11" ht="18" customHeight="1">
      <c r="A22" s="458">
        <v>43709</v>
      </c>
      <c r="B22" s="455">
        <v>5721393</v>
      </c>
      <c r="C22" s="456">
        <v>2088828</v>
      </c>
      <c r="D22" s="456">
        <v>3632513</v>
      </c>
      <c r="E22" s="457">
        <v>52</v>
      </c>
      <c r="F22" s="270"/>
      <c r="G22" s="270"/>
      <c r="H22" s="270"/>
      <c r="I22" s="270"/>
      <c r="J22" s="270"/>
      <c r="K22" s="271"/>
    </row>
    <row r="23" spans="1:11" ht="14.85" customHeight="1">
      <c r="A23" s="459"/>
      <c r="B23" s="206"/>
      <c r="C23" s="206"/>
      <c r="D23" s="206"/>
      <c r="E23" s="206"/>
    </row>
    <row r="24" spans="1:11" ht="18" customHeight="1"/>
    <row r="25" spans="1:11" ht="13.5" customHeight="1" thickBot="1">
      <c r="A25" s="1080" t="s">
        <v>424</v>
      </c>
      <c r="B25" s="334"/>
      <c r="C25" s="334"/>
      <c r="D25" s="334"/>
      <c r="E25" s="334"/>
    </row>
    <row r="26" spans="1:11">
      <c r="A26" s="5"/>
      <c r="B26" s="5"/>
      <c r="C26" s="5"/>
      <c r="D26" s="5"/>
      <c r="E26" s="5"/>
    </row>
    <row r="27" spans="1:11">
      <c r="A27" s="5"/>
      <c r="B27" s="5"/>
      <c r="C27" s="5"/>
      <c r="D27" s="5"/>
      <c r="E27" s="5"/>
    </row>
    <row r="28" spans="1:11">
      <c r="A28" s="5"/>
      <c r="B28" s="5"/>
      <c r="C28" s="5"/>
      <c r="D28" s="5"/>
      <c r="E28" s="5"/>
    </row>
    <row r="29" spans="1:11">
      <c r="A29" s="5"/>
      <c r="B29" s="5"/>
      <c r="C29" s="5"/>
      <c r="D29" s="5"/>
      <c r="E29" s="5"/>
    </row>
    <row r="30" spans="1:11">
      <c r="A30" s="5"/>
      <c r="B30" s="5"/>
      <c r="C30" s="5"/>
      <c r="D30" s="5"/>
      <c r="E30" s="5"/>
    </row>
    <row r="31" spans="1:11">
      <c r="A31" s="5"/>
      <c r="B31" s="5"/>
      <c r="C31" s="5"/>
      <c r="D31" s="5"/>
      <c r="E31" s="5"/>
    </row>
    <row r="32" spans="1:11">
      <c r="A32" s="5"/>
      <c r="B32" s="5"/>
      <c r="C32" s="5"/>
      <c r="D32" s="5"/>
      <c r="E32" s="5"/>
    </row>
    <row r="33" spans="1:5">
      <c r="A33" s="5"/>
      <c r="B33" s="5"/>
      <c r="C33" s="5"/>
      <c r="D33" s="5"/>
      <c r="E33" s="5"/>
    </row>
    <row r="34" spans="1:5">
      <c r="A34" s="5"/>
      <c r="B34" s="5"/>
      <c r="C34" s="5"/>
      <c r="D34" s="5"/>
      <c r="E34" s="5"/>
    </row>
    <row r="35" spans="1:5">
      <c r="A35" s="5"/>
      <c r="B35" s="5"/>
      <c r="C35" s="5"/>
      <c r="D35" s="5"/>
      <c r="E35" s="5"/>
    </row>
    <row r="36" spans="1:5">
      <c r="A36" s="5"/>
      <c r="B36" s="5"/>
      <c r="C36" s="5"/>
      <c r="D36" s="5"/>
      <c r="E36" s="5"/>
    </row>
    <row r="37" spans="1:5">
      <c r="A37" s="5"/>
      <c r="B37" s="5"/>
      <c r="C37" s="5"/>
      <c r="D37" s="5"/>
      <c r="E37" s="5"/>
    </row>
    <row r="38" spans="1:5">
      <c r="A38" s="5"/>
      <c r="B38" s="5"/>
      <c r="C38" s="5"/>
      <c r="D38" s="5"/>
      <c r="E38" s="5"/>
    </row>
    <row r="39" spans="1:5">
      <c r="A39" s="5"/>
      <c r="B39" s="5"/>
      <c r="C39" s="5"/>
      <c r="D39" s="5"/>
      <c r="E39" s="5"/>
    </row>
    <row r="40" spans="1:5">
      <c r="A40" s="5"/>
      <c r="B40" s="5"/>
      <c r="C40" s="5"/>
      <c r="D40" s="5"/>
      <c r="E40" s="5"/>
    </row>
    <row r="41" spans="1:5">
      <c r="A41" s="5"/>
      <c r="B41" s="5"/>
      <c r="C41" s="5"/>
      <c r="D41" s="5"/>
      <c r="E41" s="5"/>
    </row>
    <row r="42" spans="1:5">
      <c r="A42" s="5"/>
      <c r="B42" s="5"/>
      <c r="C42" s="5"/>
      <c r="D42" s="5"/>
      <c r="E42" s="5"/>
    </row>
    <row r="43" spans="1:5">
      <c r="A43" s="5"/>
      <c r="B43" s="5"/>
      <c r="C43" s="5"/>
      <c r="D43" s="5"/>
      <c r="E43" s="5"/>
    </row>
    <row r="44" spans="1:5">
      <c r="A44" s="5"/>
      <c r="B44" s="5"/>
      <c r="C44" s="5"/>
      <c r="D44" s="5"/>
      <c r="E44" s="5"/>
    </row>
    <row r="45" spans="1:5">
      <c r="A45" s="5"/>
      <c r="B45" s="5"/>
      <c r="C45" s="5"/>
      <c r="D45" s="5"/>
      <c r="E45" s="5"/>
    </row>
    <row r="46" spans="1:5">
      <c r="A46" s="460" t="s">
        <v>1114</v>
      </c>
      <c r="B46" s="171"/>
      <c r="C46" s="171"/>
      <c r="D46" s="171"/>
      <c r="E46" s="207"/>
    </row>
    <row r="47" spans="1:5">
      <c r="A47" s="34" t="s">
        <v>907</v>
      </c>
      <c r="B47" s="209"/>
      <c r="C47" s="210"/>
      <c r="D47" s="210"/>
      <c r="E47" s="208"/>
    </row>
    <row r="48" spans="1:5">
      <c r="A48" s="34"/>
      <c r="B48" s="766"/>
      <c r="C48" s="210"/>
      <c r="D48" s="210"/>
      <c r="E48" s="208"/>
    </row>
    <row r="49" spans="1:5">
      <c r="A49" s="44" t="s">
        <v>1208</v>
      </c>
      <c r="B49" s="34"/>
      <c r="C49" s="34"/>
      <c r="D49" s="34"/>
      <c r="E49" s="34"/>
    </row>
  </sheetData>
  <mergeCells count="1">
    <mergeCell ref="A1:E1"/>
  </mergeCells>
  <phoneticPr fontId="124" type="noConversion"/>
  <hyperlinks>
    <hyperlink ref="F1" location="Indice!A1" display="volver al índice"/>
  </hyperlinks>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49"/>
  <sheetViews>
    <sheetView showGridLines="0" workbookViewId="0">
      <selection activeCell="B4" sqref="B4:E22"/>
    </sheetView>
  </sheetViews>
  <sheetFormatPr baseColWidth="10" defaultRowHeight="13.2"/>
  <cols>
    <col min="1" max="5" width="15.6640625" customWidth="1"/>
    <col min="6" max="6" width="8.109375" customWidth="1"/>
  </cols>
  <sheetData>
    <row r="1" spans="1:12" s="3" customFormat="1" ht="30" customHeight="1" thickBot="1">
      <c r="A1" s="1723" t="s">
        <v>191</v>
      </c>
      <c r="B1" s="1723"/>
      <c r="C1" s="1723"/>
      <c r="D1" s="1723"/>
      <c r="E1" s="1723"/>
      <c r="F1" s="1254" t="s">
        <v>1013</v>
      </c>
      <c r="G1" s="41"/>
      <c r="H1" s="41"/>
      <c r="I1" s="41"/>
      <c r="J1" s="41"/>
      <c r="K1" s="41"/>
      <c r="L1" s="41"/>
    </row>
    <row r="2" spans="1:12" ht="12" customHeight="1"/>
    <row r="3" spans="1:12" s="3" customFormat="1" ht="18.75" customHeight="1" thickBot="1">
      <c r="A3" s="438" t="s">
        <v>771</v>
      </c>
      <c r="B3" s="441" t="s">
        <v>1156</v>
      </c>
      <c r="C3" s="441" t="s">
        <v>1159</v>
      </c>
      <c r="D3" s="441" t="s">
        <v>1160</v>
      </c>
      <c r="E3" s="440" t="s">
        <v>1161</v>
      </c>
      <c r="F3" s="41"/>
      <c r="G3" s="41"/>
      <c r="H3" s="41"/>
      <c r="I3" s="41"/>
      <c r="J3" s="41"/>
      <c r="K3" s="41"/>
      <c r="L3" s="41"/>
    </row>
    <row r="4" spans="1:12" s="43" customFormat="1" ht="18" customHeight="1" thickBot="1">
      <c r="A4" s="461" t="s">
        <v>1156</v>
      </c>
      <c r="B4" s="1387">
        <v>5721393</v>
      </c>
      <c r="C4" s="1387">
        <v>2088828</v>
      </c>
      <c r="D4" s="1387">
        <v>3632513</v>
      </c>
      <c r="E4" s="1388">
        <v>52</v>
      </c>
      <c r="F4" s="270"/>
      <c r="G4" s="270"/>
      <c r="H4" s="270"/>
      <c r="I4" s="270"/>
      <c r="J4" s="270"/>
      <c r="K4" s="42"/>
      <c r="L4" s="42"/>
    </row>
    <row r="5" spans="1:12" s="43" customFormat="1" ht="18" customHeight="1">
      <c r="A5" s="450" t="s">
        <v>1162</v>
      </c>
      <c r="B5" s="1389">
        <v>63439</v>
      </c>
      <c r="C5" s="1389">
        <v>32405</v>
      </c>
      <c r="D5" s="1389">
        <v>31034</v>
      </c>
      <c r="E5" s="1390">
        <v>0</v>
      </c>
      <c r="F5" s="270"/>
      <c r="G5" s="465">
        <f>-C5</f>
        <v>-32405</v>
      </c>
      <c r="H5" s="465">
        <f>+D5</f>
        <v>31034</v>
      </c>
      <c r="I5" s="270"/>
      <c r="J5" s="270"/>
      <c r="K5" s="271"/>
      <c r="L5" s="42"/>
    </row>
    <row r="6" spans="1:12" s="43" customFormat="1" ht="18" customHeight="1">
      <c r="A6" s="454" t="s">
        <v>1163</v>
      </c>
      <c r="B6" s="1391">
        <v>1889</v>
      </c>
      <c r="C6" s="1391">
        <v>956</v>
      </c>
      <c r="D6" s="1391">
        <v>933</v>
      </c>
      <c r="E6" s="1392">
        <v>0</v>
      </c>
      <c r="F6" s="270"/>
      <c r="G6" s="465">
        <f t="shared" ref="G6:G21" si="0">-C6</f>
        <v>-956</v>
      </c>
      <c r="H6" s="465">
        <f t="shared" ref="H6:H21" si="1">+D6</f>
        <v>933</v>
      </c>
      <c r="I6" s="270"/>
      <c r="J6" s="270"/>
      <c r="K6" s="271"/>
      <c r="L6" s="42"/>
    </row>
    <row r="7" spans="1:12" s="43" customFormat="1" ht="18" customHeight="1">
      <c r="A7" s="454" t="s">
        <v>1164</v>
      </c>
      <c r="B7" s="1391">
        <v>3559</v>
      </c>
      <c r="C7" s="1391">
        <v>1447</v>
      </c>
      <c r="D7" s="1391">
        <v>2108</v>
      </c>
      <c r="E7" s="1393">
        <v>4</v>
      </c>
      <c r="F7" s="270"/>
      <c r="G7" s="465">
        <f t="shared" si="0"/>
        <v>-1447</v>
      </c>
      <c r="H7" s="465">
        <f t="shared" si="1"/>
        <v>2108</v>
      </c>
      <c r="I7" s="270"/>
      <c r="J7" s="270"/>
      <c r="K7" s="271"/>
      <c r="L7" s="42"/>
    </row>
    <row r="8" spans="1:12" s="43" customFormat="1" ht="18" customHeight="1">
      <c r="A8" s="454" t="s">
        <v>1165</v>
      </c>
      <c r="B8" s="1391">
        <v>7362</v>
      </c>
      <c r="C8" s="1391">
        <v>2466</v>
      </c>
      <c r="D8" s="1391">
        <v>4896</v>
      </c>
      <c r="E8" s="1393">
        <v>0</v>
      </c>
      <c r="F8" s="270"/>
      <c r="G8" s="465">
        <f t="shared" si="0"/>
        <v>-2466</v>
      </c>
      <c r="H8" s="465">
        <f t="shared" si="1"/>
        <v>4896</v>
      </c>
      <c r="I8" s="270"/>
      <c r="J8" s="270"/>
      <c r="K8" s="271"/>
      <c r="L8" s="42"/>
    </row>
    <row r="9" spans="1:12" s="43" customFormat="1" ht="18" customHeight="1">
      <c r="A9" s="454" t="s">
        <v>1166</v>
      </c>
      <c r="B9" s="1391">
        <v>14043</v>
      </c>
      <c r="C9" s="1391">
        <v>4729</v>
      </c>
      <c r="D9" s="1391">
        <v>9314</v>
      </c>
      <c r="E9" s="1393">
        <v>0</v>
      </c>
      <c r="F9" s="270"/>
      <c r="G9" s="465">
        <f t="shared" si="0"/>
        <v>-4729</v>
      </c>
      <c r="H9" s="465">
        <f t="shared" si="1"/>
        <v>9314</v>
      </c>
      <c r="I9" s="270"/>
      <c r="J9" s="270"/>
      <c r="K9" s="271"/>
      <c r="L9" s="42"/>
    </row>
    <row r="10" spans="1:12" s="43" customFormat="1" ht="18" customHeight="1">
      <c r="A10" s="454" t="s">
        <v>1167</v>
      </c>
      <c r="B10" s="1391">
        <v>23354</v>
      </c>
      <c r="C10" s="1391">
        <v>7611</v>
      </c>
      <c r="D10" s="1391">
        <v>15743</v>
      </c>
      <c r="E10" s="1393">
        <v>0</v>
      </c>
      <c r="F10" s="270"/>
      <c r="G10" s="465">
        <f t="shared" si="0"/>
        <v>-7611</v>
      </c>
      <c r="H10" s="465">
        <f t="shared" si="1"/>
        <v>15743</v>
      </c>
      <c r="I10" s="270"/>
      <c r="J10" s="270"/>
      <c r="K10" s="271"/>
      <c r="L10" s="42"/>
    </row>
    <row r="11" spans="1:12" s="43" customFormat="1" ht="18" customHeight="1">
      <c r="A11" s="454" t="s">
        <v>1168</v>
      </c>
      <c r="B11" s="1391">
        <v>35940</v>
      </c>
      <c r="C11" s="1391">
        <v>12225</v>
      </c>
      <c r="D11" s="1391">
        <v>23715</v>
      </c>
      <c r="E11" s="1393">
        <v>0</v>
      </c>
      <c r="F11" s="270"/>
      <c r="G11" s="465">
        <f t="shared" si="0"/>
        <v>-12225</v>
      </c>
      <c r="H11" s="465">
        <f t="shared" si="1"/>
        <v>23715</v>
      </c>
      <c r="I11" s="270"/>
      <c r="J11" s="270"/>
      <c r="K11" s="271"/>
      <c r="L11" s="42"/>
    </row>
    <row r="12" spans="1:12" s="3" customFormat="1" ht="18" customHeight="1">
      <c r="A12" s="454" t="s">
        <v>1169</v>
      </c>
      <c r="B12" s="1391">
        <v>60693</v>
      </c>
      <c r="C12" s="1391">
        <v>21598</v>
      </c>
      <c r="D12" s="1391">
        <v>39095</v>
      </c>
      <c r="E12" s="1393">
        <v>0</v>
      </c>
      <c r="F12" s="270"/>
      <c r="G12" s="465">
        <f t="shared" si="0"/>
        <v>-21598</v>
      </c>
      <c r="H12" s="465">
        <f t="shared" si="1"/>
        <v>39095</v>
      </c>
      <c r="I12" s="270"/>
      <c r="J12" s="270"/>
      <c r="K12" s="271"/>
      <c r="L12" s="41"/>
    </row>
    <row r="13" spans="1:12" s="3" customFormat="1" ht="18" customHeight="1">
      <c r="A13" s="454" t="s">
        <v>1170</v>
      </c>
      <c r="B13" s="1391">
        <v>133556</v>
      </c>
      <c r="C13" s="1391">
        <v>55575</v>
      </c>
      <c r="D13" s="1391">
        <v>77981</v>
      </c>
      <c r="E13" s="1393">
        <v>0</v>
      </c>
      <c r="F13" s="270"/>
      <c r="G13" s="465">
        <f t="shared" si="0"/>
        <v>-55575</v>
      </c>
      <c r="H13" s="465">
        <f t="shared" si="1"/>
        <v>77981</v>
      </c>
      <c r="I13" s="270"/>
      <c r="J13" s="270"/>
      <c r="K13" s="271"/>
      <c r="L13" s="41"/>
    </row>
    <row r="14" spans="1:12" s="3" customFormat="1" ht="18" customHeight="1">
      <c r="A14" s="454" t="s">
        <v>1171</v>
      </c>
      <c r="B14" s="1391">
        <v>695773</v>
      </c>
      <c r="C14" s="1391">
        <v>113094</v>
      </c>
      <c r="D14" s="1391">
        <v>582679</v>
      </c>
      <c r="E14" s="1393">
        <v>0</v>
      </c>
      <c r="F14" s="270"/>
      <c r="G14" s="465">
        <f t="shared" si="0"/>
        <v>-113094</v>
      </c>
      <c r="H14" s="465">
        <f t="shared" si="1"/>
        <v>582679</v>
      </c>
      <c r="I14" s="270"/>
      <c r="J14" s="270"/>
      <c r="K14" s="271"/>
      <c r="L14" s="41"/>
    </row>
    <row r="15" spans="1:12" s="3" customFormat="1" ht="18" customHeight="1">
      <c r="A15" s="454" t="s">
        <v>1210</v>
      </c>
      <c r="B15" s="1391">
        <v>1256583</v>
      </c>
      <c r="C15" s="1391">
        <v>480455</v>
      </c>
      <c r="D15" s="1391">
        <v>776127</v>
      </c>
      <c r="E15" s="1393">
        <v>1</v>
      </c>
      <c r="F15" s="270"/>
      <c r="G15" s="465">
        <f t="shared" si="0"/>
        <v>-480455</v>
      </c>
      <c r="H15" s="465">
        <f t="shared" si="1"/>
        <v>776127</v>
      </c>
      <c r="I15" s="270"/>
      <c r="J15" s="270"/>
      <c r="K15" s="271"/>
      <c r="L15" s="41"/>
    </row>
    <row r="16" spans="1:12" s="3" customFormat="1" ht="18" customHeight="1">
      <c r="A16" s="454" t="s">
        <v>1211</v>
      </c>
      <c r="B16" s="1391">
        <v>1249296</v>
      </c>
      <c r="C16" s="1391">
        <v>557718</v>
      </c>
      <c r="D16" s="1391">
        <v>691578</v>
      </c>
      <c r="E16" s="1393">
        <v>0</v>
      </c>
      <c r="F16" s="270"/>
      <c r="G16" s="465">
        <f t="shared" si="0"/>
        <v>-557718</v>
      </c>
      <c r="H16" s="465">
        <f t="shared" si="1"/>
        <v>691578</v>
      </c>
      <c r="I16" s="270"/>
      <c r="J16" s="270"/>
      <c r="K16" s="271"/>
      <c r="L16" s="41"/>
    </row>
    <row r="17" spans="1:12" s="3" customFormat="1" ht="18" customHeight="1">
      <c r="A17" s="454" t="s">
        <v>1212</v>
      </c>
      <c r="B17" s="1391">
        <v>930077</v>
      </c>
      <c r="C17" s="1391">
        <v>384674</v>
      </c>
      <c r="D17" s="1391">
        <v>545403</v>
      </c>
      <c r="E17" s="1393">
        <v>0</v>
      </c>
      <c r="F17" s="270"/>
      <c r="G17" s="465">
        <f t="shared" si="0"/>
        <v>-384674</v>
      </c>
      <c r="H17" s="465">
        <f t="shared" si="1"/>
        <v>545403</v>
      </c>
      <c r="I17" s="270"/>
      <c r="J17" s="270"/>
      <c r="K17" s="271"/>
      <c r="L17" s="41"/>
    </row>
    <row r="18" spans="1:12" s="3" customFormat="1" ht="18" customHeight="1">
      <c r="A18" s="454" t="s">
        <v>1213</v>
      </c>
      <c r="B18" s="1391">
        <v>633716</v>
      </c>
      <c r="C18" s="1391">
        <v>234125</v>
      </c>
      <c r="D18" s="1391">
        <v>399591</v>
      </c>
      <c r="E18" s="1393">
        <v>0</v>
      </c>
      <c r="F18" s="270"/>
      <c r="G18" s="465">
        <f t="shared" si="0"/>
        <v>-234125</v>
      </c>
      <c r="H18" s="465">
        <f t="shared" si="1"/>
        <v>399591</v>
      </c>
      <c r="I18" s="270"/>
      <c r="J18" s="270"/>
      <c r="K18" s="271"/>
      <c r="L18" s="41"/>
    </row>
    <row r="19" spans="1:12" s="3" customFormat="1" ht="18" customHeight="1">
      <c r="A19" s="454" t="s">
        <v>1214</v>
      </c>
      <c r="B19" s="1391">
        <v>391423</v>
      </c>
      <c r="C19" s="1391">
        <v>124493</v>
      </c>
      <c r="D19" s="1391">
        <v>266929</v>
      </c>
      <c r="E19" s="1393">
        <v>1</v>
      </c>
      <c r="F19" s="270"/>
      <c r="G19" s="465">
        <f t="shared" si="0"/>
        <v>-124493</v>
      </c>
      <c r="H19" s="465">
        <f t="shared" si="1"/>
        <v>266929</v>
      </c>
      <c r="I19" s="270"/>
      <c r="J19" s="270"/>
      <c r="K19" s="271"/>
      <c r="L19" s="41"/>
    </row>
    <row r="20" spans="1:12" s="3" customFormat="1" ht="18" customHeight="1">
      <c r="A20" s="454" t="s">
        <v>1215</v>
      </c>
      <c r="B20" s="1391">
        <v>172704</v>
      </c>
      <c r="C20" s="1391">
        <v>45552</v>
      </c>
      <c r="D20" s="1391">
        <v>127149</v>
      </c>
      <c r="E20" s="1393">
        <v>3</v>
      </c>
      <c r="F20" s="270"/>
      <c r="G20" s="465">
        <f t="shared" si="0"/>
        <v>-45552</v>
      </c>
      <c r="H20" s="465">
        <f t="shared" si="1"/>
        <v>127149</v>
      </c>
      <c r="I20" s="270"/>
      <c r="J20" s="270"/>
      <c r="K20" s="271"/>
      <c r="L20" s="41"/>
    </row>
    <row r="21" spans="1:12" s="3" customFormat="1" ht="18" customHeight="1">
      <c r="A21" s="454" t="s">
        <v>1216</v>
      </c>
      <c r="B21" s="1391">
        <v>47879</v>
      </c>
      <c r="C21" s="1391">
        <v>9691</v>
      </c>
      <c r="D21" s="1391">
        <v>38186</v>
      </c>
      <c r="E21" s="1393">
        <v>2</v>
      </c>
      <c r="F21" s="270"/>
      <c r="G21" s="465">
        <f t="shared" si="0"/>
        <v>-9691</v>
      </c>
      <c r="H21" s="465">
        <f t="shared" si="1"/>
        <v>38186</v>
      </c>
      <c r="I21" s="270"/>
      <c r="J21" s="270"/>
      <c r="K21" s="271"/>
      <c r="L21" s="41"/>
    </row>
    <row r="22" spans="1:12" s="3" customFormat="1" ht="18" customHeight="1">
      <c r="A22" s="454" t="s">
        <v>1173</v>
      </c>
      <c r="B22" s="1391">
        <v>107</v>
      </c>
      <c r="C22" s="1391">
        <v>14</v>
      </c>
      <c r="D22" s="1391">
        <v>52</v>
      </c>
      <c r="E22" s="1393">
        <v>41</v>
      </c>
      <c r="F22" s="270"/>
      <c r="G22" s="270"/>
      <c r="H22" s="270"/>
      <c r="I22" s="270"/>
      <c r="J22" s="270"/>
      <c r="K22" s="271"/>
      <c r="L22" s="41"/>
    </row>
    <row r="23" spans="1:12">
      <c r="A23" s="59"/>
      <c r="B23" s="194"/>
      <c r="C23" s="194"/>
      <c r="D23" s="194"/>
      <c r="E23" s="194"/>
    </row>
    <row r="26" spans="1:12" ht="32.1" customHeight="1" thickBot="1">
      <c r="A26" s="1723" t="s">
        <v>153</v>
      </c>
      <c r="B26" s="1723"/>
      <c r="C26" s="1723"/>
      <c r="D26" s="1723"/>
      <c r="E26" s="1723"/>
    </row>
    <row r="27" spans="1:12">
      <c r="A27" s="5"/>
      <c r="B27" s="5"/>
      <c r="C27" s="5"/>
      <c r="D27" s="5"/>
      <c r="E27" s="5"/>
    </row>
    <row r="28" spans="1:12">
      <c r="A28" s="5"/>
      <c r="B28" s="5"/>
      <c r="C28" s="5"/>
      <c r="D28" s="5"/>
      <c r="E28" s="5"/>
    </row>
    <row r="29" spans="1:12">
      <c r="A29" s="5"/>
      <c r="B29" s="5"/>
      <c r="C29" s="5"/>
      <c r="D29" s="5"/>
      <c r="E29" s="5"/>
    </row>
    <row r="30" spans="1:12">
      <c r="A30" s="5"/>
      <c r="B30" s="5"/>
      <c r="C30" s="5"/>
      <c r="D30" s="5"/>
      <c r="E30" s="5"/>
    </row>
    <row r="31" spans="1:12">
      <c r="A31" s="5"/>
      <c r="B31" s="5"/>
      <c r="C31" s="5"/>
      <c r="D31" s="5"/>
      <c r="E31" s="5"/>
    </row>
    <row r="32" spans="1:12">
      <c r="A32" s="5"/>
      <c r="B32" s="5"/>
      <c r="C32" s="5"/>
      <c r="D32" s="5"/>
      <c r="E32" s="5"/>
    </row>
    <row r="33" spans="1:5">
      <c r="A33" s="5"/>
      <c r="B33" s="5"/>
      <c r="C33" s="5"/>
      <c r="D33" s="5"/>
      <c r="E33" s="5"/>
    </row>
    <row r="34" spans="1:5">
      <c r="A34" s="5"/>
      <c r="B34" s="5"/>
      <c r="C34" s="5"/>
      <c r="D34" s="5"/>
      <c r="E34" s="5"/>
    </row>
    <row r="35" spans="1:5">
      <c r="A35" s="5"/>
      <c r="B35" s="5"/>
      <c r="C35" s="5"/>
      <c r="D35" s="5"/>
      <c r="E35" s="5"/>
    </row>
    <row r="36" spans="1:5">
      <c r="A36" s="5"/>
      <c r="B36" s="5"/>
      <c r="C36" s="5"/>
      <c r="D36" s="5"/>
      <c r="E36" s="5"/>
    </row>
    <row r="37" spans="1:5">
      <c r="A37" s="5"/>
      <c r="B37" s="5"/>
      <c r="C37" s="5"/>
      <c r="D37" s="5"/>
      <c r="E37" s="5"/>
    </row>
    <row r="38" spans="1:5">
      <c r="A38" s="5"/>
      <c r="B38" s="5"/>
      <c r="C38" s="5"/>
      <c r="D38" s="5"/>
      <c r="E38" s="5"/>
    </row>
    <row r="39" spans="1:5">
      <c r="A39" s="5"/>
      <c r="B39" s="5"/>
      <c r="C39" s="5"/>
      <c r="D39" s="5"/>
      <c r="E39" s="5"/>
    </row>
    <row r="40" spans="1:5">
      <c r="A40" s="5"/>
      <c r="B40" s="5"/>
      <c r="C40" s="5"/>
      <c r="D40" s="5"/>
      <c r="E40" s="5"/>
    </row>
    <row r="41" spans="1:5">
      <c r="A41" s="5"/>
      <c r="B41" s="5"/>
      <c r="C41" s="5"/>
      <c r="D41" s="5"/>
      <c r="E41" s="5"/>
    </row>
    <row r="42" spans="1:5">
      <c r="A42" s="5"/>
      <c r="B42" s="5"/>
      <c r="C42" s="5"/>
      <c r="D42" s="5"/>
      <c r="E42" s="5"/>
    </row>
    <row r="43" spans="1:5">
      <c r="A43" s="5"/>
      <c r="B43" s="5"/>
      <c r="C43" s="5"/>
      <c r="D43" s="5"/>
      <c r="E43" s="5"/>
    </row>
    <row r="44" spans="1:5">
      <c r="A44" s="5"/>
      <c r="B44" s="5"/>
      <c r="C44" s="5"/>
      <c r="D44" s="5"/>
      <c r="E44" s="5"/>
    </row>
    <row r="45" spans="1:5">
      <c r="A45" s="5"/>
      <c r="B45" s="5"/>
      <c r="C45" s="5"/>
      <c r="D45" s="5"/>
      <c r="E45" s="5"/>
    </row>
    <row r="46" spans="1:5">
      <c r="A46" s="5"/>
      <c r="B46" s="5"/>
      <c r="C46" s="5"/>
      <c r="D46" s="5"/>
      <c r="E46" s="5"/>
    </row>
    <row r="47" spans="1:5">
      <c r="B47" s="3"/>
      <c r="C47" s="3"/>
      <c r="D47" s="3"/>
      <c r="E47" s="3"/>
    </row>
    <row r="49" spans="1:1">
      <c r="A49" s="46" t="s">
        <v>967</v>
      </c>
    </row>
  </sheetData>
  <mergeCells count="2">
    <mergeCell ref="A1:E1"/>
    <mergeCell ref="A26:E26"/>
  </mergeCells>
  <phoneticPr fontId="124" type="noConversion"/>
  <hyperlinks>
    <hyperlink ref="F1" location="Indice!A1" display="volver al índice"/>
  </hyperlinks>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J49"/>
  <sheetViews>
    <sheetView showGridLines="0" workbookViewId="0">
      <selection activeCell="F1" sqref="F1"/>
    </sheetView>
  </sheetViews>
  <sheetFormatPr baseColWidth="10" defaultColWidth="11.44140625" defaultRowHeight="13.2"/>
  <cols>
    <col min="1" max="1" width="14.109375" style="3" customWidth="1"/>
    <col min="2" max="5" width="15.6640625" style="3" customWidth="1"/>
    <col min="6" max="6" width="8.109375" style="11" customWidth="1"/>
    <col min="7" max="16384" width="11.44140625" style="11"/>
  </cols>
  <sheetData>
    <row r="1" spans="1:9" ht="30.75" customHeight="1" thickBot="1">
      <c r="A1" s="1723" t="s">
        <v>421</v>
      </c>
      <c r="B1" s="1723"/>
      <c r="C1" s="1723"/>
      <c r="D1" s="1723"/>
      <c r="E1" s="1723"/>
      <c r="F1" s="1254" t="s">
        <v>1013</v>
      </c>
    </row>
    <row r="2" spans="1:9" ht="15.75" customHeight="1">
      <c r="A2"/>
      <c r="B2"/>
      <c r="C2"/>
      <c r="D2"/>
      <c r="E2"/>
    </row>
    <row r="3" spans="1:9" ht="16.2" thickBot="1">
      <c r="A3" s="482" t="s">
        <v>431</v>
      </c>
      <c r="B3" s="441" t="s">
        <v>1156</v>
      </c>
      <c r="C3" s="441" t="s">
        <v>1159</v>
      </c>
      <c r="D3" s="441" t="s">
        <v>1160</v>
      </c>
      <c r="E3" s="440" t="s">
        <v>1161</v>
      </c>
    </row>
    <row r="4" spans="1:9" ht="18" customHeight="1">
      <c r="A4" s="450">
        <v>2009</v>
      </c>
      <c r="B4" s="451">
        <v>4665501</v>
      </c>
      <c r="C4" s="452">
        <v>1608093</v>
      </c>
      <c r="D4" s="452">
        <v>3053553</v>
      </c>
      <c r="E4" s="453">
        <v>3855</v>
      </c>
      <c r="F4" s="267"/>
      <c r="G4" s="267"/>
      <c r="H4" s="267"/>
      <c r="I4" s="267"/>
    </row>
    <row r="5" spans="1:9" ht="18" customHeight="1">
      <c r="A5" s="454">
        <v>2010</v>
      </c>
      <c r="B5" s="455">
        <v>4813619</v>
      </c>
      <c r="C5" s="456">
        <v>1676437</v>
      </c>
      <c r="D5" s="456">
        <v>3135528</v>
      </c>
      <c r="E5" s="457">
        <v>1654</v>
      </c>
      <c r="F5" s="267"/>
      <c r="G5" s="267"/>
      <c r="H5" s="267"/>
      <c r="I5" s="267"/>
    </row>
    <row r="6" spans="1:9" ht="18" customHeight="1">
      <c r="A6" s="454">
        <v>2011</v>
      </c>
      <c r="B6" s="455">
        <v>4855252</v>
      </c>
      <c r="C6" s="456">
        <v>1719085</v>
      </c>
      <c r="D6" s="456">
        <v>3135345</v>
      </c>
      <c r="E6" s="457">
        <v>822</v>
      </c>
      <c r="F6" s="267"/>
      <c r="G6" s="267"/>
      <c r="H6" s="267"/>
      <c r="I6" s="267"/>
    </row>
    <row r="7" spans="1:9" ht="18" customHeight="1">
      <c r="A7" s="454">
        <v>2012</v>
      </c>
      <c r="B7" s="455">
        <v>4864569</v>
      </c>
      <c r="C7" s="456">
        <v>1751268</v>
      </c>
      <c r="D7" s="456">
        <v>3112657</v>
      </c>
      <c r="E7" s="457">
        <v>644</v>
      </c>
      <c r="F7" s="267"/>
      <c r="G7" s="267"/>
      <c r="H7" s="267"/>
      <c r="I7" s="267"/>
    </row>
    <row r="8" spans="1:9" ht="18" customHeight="1">
      <c r="A8" s="454">
        <v>2013</v>
      </c>
      <c r="B8" s="455">
        <v>4875655</v>
      </c>
      <c r="C8" s="456">
        <v>1780170</v>
      </c>
      <c r="D8" s="456">
        <v>3095022</v>
      </c>
      <c r="E8" s="457">
        <v>464</v>
      </c>
      <c r="F8" s="267"/>
      <c r="G8" s="267"/>
      <c r="H8" s="267"/>
      <c r="I8" s="267"/>
    </row>
    <row r="9" spans="1:9" ht="18" customHeight="1">
      <c r="A9" s="454">
        <v>2014</v>
      </c>
      <c r="B9" s="455">
        <v>4882409</v>
      </c>
      <c r="C9" s="456">
        <v>1807154</v>
      </c>
      <c r="D9" s="456">
        <v>3074924</v>
      </c>
      <c r="E9" s="457">
        <v>331</v>
      </c>
      <c r="F9" s="267"/>
      <c r="G9" s="267"/>
      <c r="H9" s="267"/>
      <c r="I9" s="267"/>
    </row>
    <row r="10" spans="1:9" ht="18" customHeight="1">
      <c r="A10" s="454">
        <v>2015</v>
      </c>
      <c r="B10" s="455">
        <v>5262544</v>
      </c>
      <c r="C10" s="456">
        <v>1896819</v>
      </c>
      <c r="D10" s="456">
        <v>3365514</v>
      </c>
      <c r="E10" s="457">
        <v>210</v>
      </c>
      <c r="F10" s="267"/>
      <c r="G10" s="267"/>
      <c r="H10" s="267"/>
      <c r="I10" s="267"/>
    </row>
    <row r="11" spans="1:9" ht="18" customHeight="1">
      <c r="A11" s="454">
        <v>2016</v>
      </c>
      <c r="B11" s="455">
        <v>5522840</v>
      </c>
      <c r="C11" s="456">
        <v>1996921</v>
      </c>
      <c r="D11" s="456">
        <v>3525765</v>
      </c>
      <c r="E11" s="457">
        <v>154</v>
      </c>
      <c r="F11" s="267"/>
      <c r="G11" s="267"/>
      <c r="H11" s="267"/>
      <c r="I11" s="267"/>
    </row>
    <row r="12" spans="1:9" ht="18" customHeight="1">
      <c r="A12" s="454">
        <v>2017</v>
      </c>
      <c r="B12" s="455">
        <v>5651768</v>
      </c>
      <c r="C12" s="456">
        <v>2069873</v>
      </c>
      <c r="D12" s="456">
        <v>3581816</v>
      </c>
      <c r="E12" s="457">
        <v>79</v>
      </c>
      <c r="F12" s="267"/>
      <c r="G12" s="267"/>
      <c r="H12" s="267"/>
      <c r="I12" s="267"/>
    </row>
    <row r="13" spans="1:9" ht="18" customHeight="1">
      <c r="A13" s="454">
        <v>2018</v>
      </c>
      <c r="B13" s="455">
        <v>5663450</v>
      </c>
      <c r="C13" s="456">
        <v>2073619</v>
      </c>
      <c r="D13" s="456">
        <v>3589778</v>
      </c>
      <c r="E13" s="457">
        <v>53</v>
      </c>
      <c r="F13" s="267"/>
      <c r="G13" s="267"/>
      <c r="H13" s="267"/>
      <c r="I13" s="267"/>
    </row>
    <row r="14" spans="1:9" ht="18" customHeight="1">
      <c r="A14" s="458">
        <v>43709</v>
      </c>
      <c r="B14" s="455">
        <v>5655344</v>
      </c>
      <c r="C14" s="456">
        <v>2057073</v>
      </c>
      <c r="D14" s="456">
        <v>3598219</v>
      </c>
      <c r="E14" s="457">
        <v>52</v>
      </c>
      <c r="F14" s="267"/>
      <c r="G14" s="267"/>
      <c r="H14" s="267"/>
      <c r="I14" s="267"/>
    </row>
    <row r="15" spans="1:9" customFormat="1"/>
    <row r="16" spans="1:9" customFormat="1">
      <c r="A16" s="32" t="s">
        <v>1114</v>
      </c>
    </row>
    <row r="17" spans="1:10" customFormat="1">
      <c r="A17" s="147" t="s">
        <v>907</v>
      </c>
    </row>
    <row r="18" spans="1:10" customFormat="1">
      <c r="A18" s="147"/>
    </row>
    <row r="19" spans="1:10" customFormat="1">
      <c r="A19" s="147" t="s">
        <v>967</v>
      </c>
    </row>
    <row r="20" spans="1:10" customFormat="1"/>
    <row r="21" spans="1:10" customFormat="1" ht="30.75" customHeight="1" thickBot="1">
      <c r="A21" s="1847" t="s">
        <v>422</v>
      </c>
      <c r="B21" s="1847"/>
      <c r="C21" s="1847"/>
      <c r="D21" s="1847"/>
      <c r="E21" s="1847"/>
      <c r="F21" s="931"/>
      <c r="G21" s="79"/>
      <c r="H21" s="79"/>
      <c r="I21" s="79"/>
      <c r="J21" s="79"/>
    </row>
    <row r="22" spans="1:10" customFormat="1"/>
    <row r="23" spans="1:10" customFormat="1"/>
    <row r="24" spans="1:10" customFormat="1"/>
    <row r="25" spans="1:10" customFormat="1"/>
    <row r="26" spans="1:10" customFormat="1"/>
    <row r="27" spans="1:10" customFormat="1"/>
    <row r="28" spans="1:10" customFormat="1"/>
    <row r="29" spans="1:10">
      <c r="A29" s="5"/>
      <c r="B29" s="5"/>
      <c r="C29" s="5"/>
      <c r="D29" s="5"/>
      <c r="E29" s="5"/>
    </row>
    <row r="30" spans="1:10">
      <c r="A30" s="5"/>
      <c r="B30" s="5"/>
      <c r="C30" s="5"/>
      <c r="D30" s="5"/>
      <c r="E30" s="5"/>
    </row>
    <row r="31" spans="1:10">
      <c r="A31" s="5"/>
      <c r="B31" s="5"/>
      <c r="C31" s="5"/>
      <c r="D31" s="5"/>
      <c r="E31" s="5"/>
    </row>
    <row r="32" spans="1:10">
      <c r="A32" s="5"/>
      <c r="B32" s="5"/>
      <c r="C32" s="5"/>
      <c r="D32" s="5"/>
      <c r="E32" s="5"/>
    </row>
    <row r="33" spans="1:5">
      <c r="A33" s="5"/>
      <c r="B33" s="5"/>
      <c r="C33" s="5"/>
      <c r="D33" s="5"/>
      <c r="E33" s="5"/>
    </row>
    <row r="34" spans="1:5">
      <c r="A34" s="5"/>
      <c r="B34" s="5"/>
      <c r="C34" s="5"/>
      <c r="D34" s="5"/>
      <c r="E34" s="5"/>
    </row>
    <row r="35" spans="1:5">
      <c r="A35" s="5"/>
      <c r="B35" s="5"/>
      <c r="C35" s="5"/>
      <c r="D35" s="5"/>
      <c r="E35" s="5"/>
    </row>
    <row r="36" spans="1:5">
      <c r="A36" s="5"/>
      <c r="B36" s="5"/>
      <c r="C36" s="5"/>
      <c r="D36" s="5"/>
      <c r="E36" s="5"/>
    </row>
    <row r="37" spans="1:5">
      <c r="A37" s="5"/>
      <c r="B37" s="5"/>
      <c r="C37" s="5"/>
      <c r="D37" s="5"/>
      <c r="E37" s="5"/>
    </row>
    <row r="38" spans="1:5">
      <c r="A38" s="5"/>
      <c r="B38" s="5"/>
      <c r="C38" s="5"/>
      <c r="D38" s="5"/>
      <c r="E38" s="5"/>
    </row>
    <row r="39" spans="1:5">
      <c r="A39" s="5"/>
      <c r="B39" s="5"/>
      <c r="C39" s="5"/>
      <c r="D39" s="5"/>
      <c r="E39" s="5"/>
    </row>
    <row r="40" spans="1:5">
      <c r="A40" s="5"/>
      <c r="B40" s="5"/>
      <c r="C40" s="5"/>
      <c r="D40" s="5"/>
      <c r="E40" s="5"/>
    </row>
    <row r="41" spans="1:5">
      <c r="A41" s="32" t="s">
        <v>1114</v>
      </c>
      <c r="B41" s="5"/>
      <c r="C41" s="5"/>
      <c r="D41" s="5"/>
      <c r="E41" s="5"/>
    </row>
    <row r="42" spans="1:5">
      <c r="A42" s="147" t="s">
        <v>907</v>
      </c>
      <c r="B42" s="5"/>
      <c r="C42" s="5"/>
      <c r="D42" s="5"/>
      <c r="E42" s="5"/>
    </row>
    <row r="43" spans="1:5">
      <c r="A43" s="147"/>
      <c r="B43" s="5"/>
      <c r="C43" s="5"/>
      <c r="D43" s="5"/>
      <c r="E43" s="5"/>
    </row>
    <row r="44" spans="1:5">
      <c r="A44" s="147" t="s">
        <v>967</v>
      </c>
      <c r="B44" s="5"/>
      <c r="C44" s="5"/>
      <c r="D44" s="5"/>
      <c r="E44" s="5"/>
    </row>
    <row r="45" spans="1:5">
      <c r="A45" s="5"/>
      <c r="B45" s="5"/>
      <c r="C45" s="5"/>
      <c r="D45" s="5"/>
      <c r="E45" s="5"/>
    </row>
    <row r="46" spans="1:5">
      <c r="A46" s="5"/>
      <c r="B46" s="5"/>
      <c r="C46" s="5"/>
      <c r="D46" s="5"/>
      <c r="E46" s="5"/>
    </row>
    <row r="47" spans="1:5">
      <c r="A47" s="460"/>
      <c r="B47" s="171"/>
      <c r="C47" s="171"/>
      <c r="D47" s="171"/>
      <c r="E47" s="207"/>
    </row>
    <row r="48" spans="1:5">
      <c r="A48" s="34"/>
      <c r="B48" s="766"/>
      <c r="C48" s="210"/>
      <c r="D48" s="210"/>
      <c r="E48" s="208"/>
    </row>
    <row r="49" spans="1:5">
      <c r="A49" s="44"/>
      <c r="B49" s="34"/>
      <c r="C49" s="34"/>
      <c r="D49" s="34"/>
      <c r="E49" s="34"/>
    </row>
  </sheetData>
  <mergeCells count="2">
    <mergeCell ref="A1:E1"/>
    <mergeCell ref="A21:E21"/>
  </mergeCells>
  <phoneticPr fontId="124" type="noConversion"/>
  <hyperlinks>
    <hyperlink ref="F1" location="Indice!A1" display="volver al índice"/>
  </hyperlinks>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L51"/>
  <sheetViews>
    <sheetView showGridLines="0" topLeftCell="A4" workbookViewId="0">
      <selection activeCell="F1" sqref="F1"/>
    </sheetView>
  </sheetViews>
  <sheetFormatPr baseColWidth="10" defaultRowHeight="13.2"/>
  <cols>
    <col min="1" max="4" width="15.6640625" style="3" customWidth="1"/>
    <col min="5" max="5" width="17.44140625" style="3" customWidth="1"/>
    <col min="6" max="6" width="8.109375" customWidth="1"/>
    <col min="11" max="11" width="13.6640625" customWidth="1"/>
  </cols>
  <sheetData>
    <row r="1" spans="1:9" ht="50.25" customHeight="1" thickBot="1">
      <c r="A1" s="1723" t="s">
        <v>154</v>
      </c>
      <c r="B1" s="1723"/>
      <c r="C1" s="1723"/>
      <c r="D1" s="1723"/>
      <c r="E1" s="1723"/>
      <c r="F1" s="1254" t="s">
        <v>1013</v>
      </c>
    </row>
    <row r="2" spans="1:9" ht="17.25" customHeight="1">
      <c r="A2" s="1115"/>
      <c r="B2" s="1116"/>
      <c r="C2" s="79"/>
      <c r="D2" s="79"/>
      <c r="E2" s="79"/>
      <c r="F2" s="11"/>
    </row>
    <row r="3" spans="1:9" ht="17.25" customHeight="1">
      <c r="A3" s="1115"/>
      <c r="B3" s="1116"/>
      <c r="C3" s="79"/>
      <c r="D3" s="79"/>
      <c r="E3" s="79"/>
      <c r="F3" s="11"/>
    </row>
    <row r="4" spans="1:9" ht="45" customHeight="1" thickBot="1">
      <c r="A4" s="1087" t="s">
        <v>771</v>
      </c>
      <c r="B4" s="1090" t="s">
        <v>1156</v>
      </c>
      <c r="C4" s="1090" t="s">
        <v>1159</v>
      </c>
      <c r="D4" s="1090" t="s">
        <v>1160</v>
      </c>
      <c r="E4" s="1088" t="s">
        <v>1161</v>
      </c>
      <c r="F4" s="56"/>
      <c r="G4" s="56"/>
      <c r="H4" s="10"/>
    </row>
    <row r="5" spans="1:9" ht="18" customHeight="1" thickBot="1">
      <c r="A5" s="461" t="s">
        <v>1156</v>
      </c>
      <c r="B5" s="462">
        <v>5655344</v>
      </c>
      <c r="C5" s="463">
        <v>2057073</v>
      </c>
      <c r="D5" s="463">
        <v>3598219</v>
      </c>
      <c r="E5" s="1008">
        <v>52</v>
      </c>
      <c r="F5" s="28"/>
      <c r="G5" s="164"/>
      <c r="H5" s="24"/>
    </row>
    <row r="6" spans="1:9" ht="18" customHeight="1">
      <c r="A6" s="454" t="s">
        <v>1162</v>
      </c>
      <c r="B6" s="455">
        <v>13042</v>
      </c>
      <c r="C6" s="456">
        <v>6744</v>
      </c>
      <c r="D6" s="456">
        <v>6298</v>
      </c>
      <c r="E6" s="1007">
        <v>0</v>
      </c>
      <c r="F6" s="24"/>
      <c r="G6" s="865">
        <f>-C6</f>
        <v>-6744</v>
      </c>
      <c r="H6" s="30">
        <f>+D6</f>
        <v>6298</v>
      </c>
      <c r="I6" s="372"/>
    </row>
    <row r="7" spans="1:9" ht="18" customHeight="1">
      <c r="A7" s="454" t="s">
        <v>1223</v>
      </c>
      <c r="B7" s="455">
        <v>530</v>
      </c>
      <c r="C7" s="456">
        <v>246</v>
      </c>
      <c r="D7" s="456">
        <v>284</v>
      </c>
      <c r="E7" s="1007">
        <v>0</v>
      </c>
      <c r="F7" s="24"/>
      <c r="G7" s="865">
        <f t="shared" ref="G7:G22" si="0">-C7</f>
        <v>-246</v>
      </c>
      <c r="H7" s="30">
        <f t="shared" ref="H7:H22" si="1">+D7</f>
        <v>284</v>
      </c>
      <c r="I7" s="372"/>
    </row>
    <row r="8" spans="1:9" ht="18" customHeight="1">
      <c r="A8" s="454" t="s">
        <v>1224</v>
      </c>
      <c r="B8" s="455">
        <v>2254</v>
      </c>
      <c r="C8" s="456">
        <v>833</v>
      </c>
      <c r="D8" s="456">
        <v>1417</v>
      </c>
      <c r="E8" s="1007">
        <v>4</v>
      </c>
      <c r="F8" s="24"/>
      <c r="G8" s="865">
        <f t="shared" si="0"/>
        <v>-833</v>
      </c>
      <c r="H8" s="30">
        <f t="shared" si="1"/>
        <v>1417</v>
      </c>
      <c r="I8" s="372"/>
    </row>
    <row r="9" spans="1:9" ht="18" customHeight="1">
      <c r="A9" s="454" t="s">
        <v>1225</v>
      </c>
      <c r="B9" s="455">
        <v>5892</v>
      </c>
      <c r="C9" s="456">
        <v>1876</v>
      </c>
      <c r="D9" s="456">
        <v>4016</v>
      </c>
      <c r="E9" s="1007">
        <v>0</v>
      </c>
      <c r="F9" s="24"/>
      <c r="G9" s="865">
        <f t="shared" si="0"/>
        <v>-1876</v>
      </c>
      <c r="H9" s="30">
        <f t="shared" si="1"/>
        <v>4016</v>
      </c>
      <c r="I9" s="372"/>
    </row>
    <row r="10" spans="1:9" ht="18" customHeight="1">
      <c r="A10" s="454" t="s">
        <v>1226</v>
      </c>
      <c r="B10" s="455">
        <v>12125</v>
      </c>
      <c r="C10" s="456">
        <v>3928</v>
      </c>
      <c r="D10" s="456">
        <v>8197</v>
      </c>
      <c r="E10" s="1007">
        <v>0</v>
      </c>
      <c r="F10" s="24"/>
      <c r="G10" s="865">
        <f t="shared" si="0"/>
        <v>-3928</v>
      </c>
      <c r="H10" s="30">
        <f t="shared" si="1"/>
        <v>8197</v>
      </c>
      <c r="I10" s="372"/>
    </row>
    <row r="11" spans="1:9" ht="18" customHeight="1">
      <c r="A11" s="454" t="s">
        <v>1227</v>
      </c>
      <c r="B11" s="455">
        <v>21342</v>
      </c>
      <c r="C11" s="456">
        <v>6797</v>
      </c>
      <c r="D11" s="456">
        <v>14545</v>
      </c>
      <c r="E11" s="1007">
        <v>0</v>
      </c>
      <c r="F11" s="24"/>
      <c r="G11" s="865">
        <f t="shared" si="0"/>
        <v>-6797</v>
      </c>
      <c r="H11" s="30">
        <f t="shared" si="1"/>
        <v>14545</v>
      </c>
      <c r="I11" s="372"/>
    </row>
    <row r="12" spans="1:9" ht="18" customHeight="1">
      <c r="A12" s="454" t="s">
        <v>1228</v>
      </c>
      <c r="B12" s="455">
        <v>33998</v>
      </c>
      <c r="C12" s="456">
        <v>11460</v>
      </c>
      <c r="D12" s="456">
        <v>22538</v>
      </c>
      <c r="E12" s="1007">
        <v>0</v>
      </c>
      <c r="F12" s="24"/>
      <c r="G12" s="865">
        <f t="shared" si="0"/>
        <v>-11460</v>
      </c>
      <c r="H12" s="30">
        <f t="shared" si="1"/>
        <v>22538</v>
      </c>
      <c r="I12" s="372"/>
    </row>
    <row r="13" spans="1:9" ht="18" customHeight="1">
      <c r="A13" s="454" t="s">
        <v>1229</v>
      </c>
      <c r="B13" s="455">
        <v>58913</v>
      </c>
      <c r="C13" s="456">
        <v>20913</v>
      </c>
      <c r="D13" s="456">
        <v>38000</v>
      </c>
      <c r="E13" s="1007">
        <v>0</v>
      </c>
      <c r="F13" s="24"/>
      <c r="G13" s="865">
        <f t="shared" si="0"/>
        <v>-20913</v>
      </c>
      <c r="H13" s="30">
        <f t="shared" si="1"/>
        <v>38000</v>
      </c>
      <c r="I13" s="372"/>
    </row>
    <row r="14" spans="1:9" ht="18" customHeight="1">
      <c r="A14" s="454" t="s">
        <v>1230</v>
      </c>
      <c r="B14" s="455">
        <v>131776</v>
      </c>
      <c r="C14" s="456">
        <v>55023</v>
      </c>
      <c r="D14" s="456">
        <v>76753</v>
      </c>
      <c r="E14" s="1007">
        <v>0</v>
      </c>
      <c r="F14" s="24"/>
      <c r="G14" s="865">
        <f t="shared" si="0"/>
        <v>-55023</v>
      </c>
      <c r="H14" s="30">
        <f t="shared" si="1"/>
        <v>76753</v>
      </c>
      <c r="I14" s="372"/>
    </row>
    <row r="15" spans="1:9" ht="18" customHeight="1">
      <c r="A15" s="454" t="s">
        <v>1231</v>
      </c>
      <c r="B15" s="455">
        <v>694625</v>
      </c>
      <c r="C15" s="456">
        <v>112737</v>
      </c>
      <c r="D15" s="456">
        <v>581888</v>
      </c>
      <c r="E15" s="1007">
        <v>0</v>
      </c>
      <c r="F15" s="24"/>
      <c r="G15" s="865">
        <f t="shared" si="0"/>
        <v>-112737</v>
      </c>
      <c r="H15" s="30">
        <f t="shared" si="1"/>
        <v>581888</v>
      </c>
      <c r="I15" s="372"/>
    </row>
    <row r="16" spans="1:9" ht="18" customHeight="1">
      <c r="A16" s="454" t="s">
        <v>1232</v>
      </c>
      <c r="B16" s="455">
        <v>1256093</v>
      </c>
      <c r="C16" s="456">
        <v>480304</v>
      </c>
      <c r="D16" s="456">
        <v>775788</v>
      </c>
      <c r="E16" s="1007">
        <v>1</v>
      </c>
      <c r="F16" s="24"/>
      <c r="G16" s="865">
        <f t="shared" si="0"/>
        <v>-480304</v>
      </c>
      <c r="H16" s="30">
        <f t="shared" si="1"/>
        <v>775788</v>
      </c>
      <c r="I16" s="372"/>
    </row>
    <row r="17" spans="1:12" ht="18" customHeight="1">
      <c r="A17" s="454" t="s">
        <v>1233</v>
      </c>
      <c r="B17" s="455">
        <v>1249091</v>
      </c>
      <c r="C17" s="456">
        <v>557678</v>
      </c>
      <c r="D17" s="456">
        <v>691413</v>
      </c>
      <c r="E17" s="1007">
        <v>0</v>
      </c>
      <c r="F17" s="24"/>
      <c r="G17" s="865">
        <f t="shared" si="0"/>
        <v>-557678</v>
      </c>
      <c r="H17" s="30">
        <f t="shared" si="1"/>
        <v>691413</v>
      </c>
      <c r="I17" s="372"/>
    </row>
    <row r="18" spans="1:12" ht="18" customHeight="1">
      <c r="A18" s="454" t="s">
        <v>1234</v>
      </c>
      <c r="B18" s="455">
        <v>929967</v>
      </c>
      <c r="C18" s="456">
        <v>384666</v>
      </c>
      <c r="D18" s="456">
        <v>545301</v>
      </c>
      <c r="E18" s="1007">
        <v>0</v>
      </c>
      <c r="F18" s="24"/>
      <c r="G18" s="865">
        <f t="shared" si="0"/>
        <v>-384666</v>
      </c>
      <c r="H18" s="30">
        <f t="shared" si="1"/>
        <v>545301</v>
      </c>
      <c r="I18" s="372"/>
    </row>
    <row r="19" spans="1:12" ht="18" customHeight="1">
      <c r="A19" s="454" t="s">
        <v>1235</v>
      </c>
      <c r="B19" s="455">
        <v>633655</v>
      </c>
      <c r="C19" s="456">
        <v>234121</v>
      </c>
      <c r="D19" s="456">
        <v>399534</v>
      </c>
      <c r="E19" s="1007">
        <v>0</v>
      </c>
      <c r="F19" s="24"/>
      <c r="G19" s="865">
        <f t="shared" si="0"/>
        <v>-234121</v>
      </c>
      <c r="H19" s="30">
        <f t="shared" si="1"/>
        <v>399534</v>
      </c>
      <c r="I19" s="372"/>
    </row>
    <row r="20" spans="1:12" ht="18" customHeight="1">
      <c r="A20" s="454" t="s">
        <v>1236</v>
      </c>
      <c r="B20" s="455">
        <v>391371</v>
      </c>
      <c r="C20" s="456">
        <v>124491</v>
      </c>
      <c r="D20" s="456">
        <v>266879</v>
      </c>
      <c r="E20" s="1007">
        <v>1</v>
      </c>
      <c r="F20" s="24"/>
      <c r="G20" s="865">
        <f t="shared" si="0"/>
        <v>-124491</v>
      </c>
      <c r="H20" s="30">
        <f t="shared" si="1"/>
        <v>266879</v>
      </c>
      <c r="I20" s="372"/>
    </row>
    <row r="21" spans="1:12" ht="18" customHeight="1">
      <c r="A21" s="454" t="s">
        <v>1237</v>
      </c>
      <c r="B21" s="455">
        <v>172690</v>
      </c>
      <c r="C21" s="456">
        <v>45552</v>
      </c>
      <c r="D21" s="456">
        <v>127135</v>
      </c>
      <c r="E21" s="1007">
        <v>3</v>
      </c>
      <c r="F21" s="24"/>
      <c r="G21" s="865">
        <f t="shared" si="0"/>
        <v>-45552</v>
      </c>
      <c r="H21" s="30">
        <f t="shared" si="1"/>
        <v>127135</v>
      </c>
      <c r="I21" s="372"/>
    </row>
    <row r="22" spans="1:12" ht="18" customHeight="1">
      <c r="A22" s="454" t="s">
        <v>908</v>
      </c>
      <c r="B22" s="455">
        <v>47874</v>
      </c>
      <c r="C22" s="456">
        <v>9690</v>
      </c>
      <c r="D22" s="456">
        <v>38182</v>
      </c>
      <c r="E22" s="1007">
        <v>2</v>
      </c>
      <c r="F22" s="24"/>
      <c r="G22" s="865">
        <f t="shared" si="0"/>
        <v>-9690</v>
      </c>
      <c r="H22" s="30">
        <f t="shared" si="1"/>
        <v>38182</v>
      </c>
      <c r="I22" s="372"/>
    </row>
    <row r="23" spans="1:12" ht="18" customHeight="1">
      <c r="A23" s="454" t="s">
        <v>1161</v>
      </c>
      <c r="B23" s="455">
        <v>106</v>
      </c>
      <c r="C23" s="456">
        <v>14</v>
      </c>
      <c r="D23" s="456">
        <v>51</v>
      </c>
      <c r="E23" s="1007">
        <v>41</v>
      </c>
      <c r="F23" s="24"/>
    </row>
    <row r="24" spans="1:12" ht="26.25" customHeight="1">
      <c r="A24" t="s">
        <v>968</v>
      </c>
      <c r="B24"/>
      <c r="C24"/>
      <c r="D24"/>
      <c r="E24"/>
    </row>
    <row r="25" spans="1:12">
      <c r="A25"/>
      <c r="B25"/>
      <c r="C25"/>
      <c r="D25"/>
      <c r="E25"/>
    </row>
    <row r="26" spans="1:12">
      <c r="A26" s="1117"/>
      <c r="B26"/>
      <c r="C26"/>
      <c r="D26"/>
      <c r="E26"/>
    </row>
    <row r="27" spans="1:12" ht="53.25" customHeight="1" thickBot="1">
      <c r="A27" s="1723" t="s">
        <v>155</v>
      </c>
      <c r="B27" s="1723"/>
      <c r="C27" s="1723"/>
      <c r="D27" s="1723"/>
      <c r="E27" s="1723"/>
      <c r="F27" s="866"/>
      <c r="G27" s="866"/>
      <c r="H27" s="866"/>
      <c r="I27" s="866"/>
      <c r="J27" s="866"/>
      <c r="K27" s="866"/>
      <c r="L27" s="866"/>
    </row>
    <row r="28" spans="1:12" ht="31.5" customHeight="1">
      <c r="A28" s="5"/>
      <c r="B28" s="5"/>
      <c r="C28" s="5"/>
      <c r="D28" s="5"/>
      <c r="E28" s="5"/>
    </row>
    <row r="29" spans="1:12">
      <c r="A29" s="5"/>
      <c r="B29" s="5"/>
      <c r="C29" s="5"/>
      <c r="D29" s="5"/>
      <c r="E29" s="5"/>
    </row>
    <row r="30" spans="1:12">
      <c r="A30" s="5"/>
      <c r="B30" s="5"/>
      <c r="C30" s="5"/>
      <c r="D30" s="5"/>
      <c r="E30" s="5"/>
    </row>
    <row r="31" spans="1:12">
      <c r="A31" s="5"/>
      <c r="B31" s="5"/>
      <c r="C31" s="5"/>
      <c r="D31" s="5"/>
      <c r="E31" s="5"/>
    </row>
    <row r="32" spans="1:12">
      <c r="A32" s="5"/>
      <c r="B32" s="5"/>
      <c r="C32" s="5"/>
      <c r="D32" s="5"/>
      <c r="E32" s="5"/>
    </row>
    <row r="33" spans="1:5">
      <c r="A33" s="5"/>
      <c r="B33" s="5"/>
      <c r="C33" s="5"/>
      <c r="D33" s="5"/>
      <c r="E33" s="5"/>
    </row>
    <row r="34" spans="1:5">
      <c r="A34" s="5"/>
      <c r="B34" s="5"/>
      <c r="C34" s="5"/>
      <c r="D34" s="5"/>
      <c r="E34" s="5"/>
    </row>
    <row r="35" spans="1:5">
      <c r="A35" s="5"/>
      <c r="B35" s="5"/>
      <c r="C35" s="5"/>
      <c r="D35" s="5"/>
      <c r="E35" s="5"/>
    </row>
    <row r="36" spans="1:5">
      <c r="A36" s="5"/>
      <c r="B36" s="5"/>
      <c r="C36" s="5"/>
      <c r="D36" s="5"/>
      <c r="E36" s="5"/>
    </row>
    <row r="37" spans="1:5">
      <c r="A37" s="5"/>
      <c r="B37" s="5"/>
      <c r="C37" s="5"/>
      <c r="D37" s="5"/>
      <c r="E37" s="5"/>
    </row>
    <row r="38" spans="1:5">
      <c r="A38" s="5"/>
      <c r="B38" s="5"/>
      <c r="C38" s="5"/>
      <c r="D38" s="5"/>
      <c r="E38" s="5"/>
    </row>
    <row r="39" spans="1:5">
      <c r="A39" s="5"/>
      <c r="B39" s="5"/>
      <c r="C39" s="5"/>
      <c r="D39" s="5"/>
      <c r="E39" s="5"/>
    </row>
    <row r="40" spans="1:5">
      <c r="A40" s="5"/>
      <c r="B40" s="5"/>
      <c r="C40" s="5"/>
      <c r="D40" s="5"/>
      <c r="E40" s="5"/>
    </row>
    <row r="41" spans="1:5">
      <c r="A41" s="5"/>
      <c r="B41" s="5"/>
      <c r="C41" s="5"/>
      <c r="D41" s="5"/>
      <c r="E41" s="5"/>
    </row>
    <row r="42" spans="1:5">
      <c r="A42" s="5"/>
      <c r="B42" s="5"/>
      <c r="C42" s="5"/>
      <c r="D42" s="5"/>
      <c r="E42" s="5"/>
    </row>
    <row r="43" spans="1:5">
      <c r="A43" s="5"/>
      <c r="B43" s="5"/>
      <c r="C43" s="5"/>
      <c r="D43" s="5"/>
      <c r="E43" s="5"/>
    </row>
    <row r="44" spans="1:5">
      <c r="A44" s="5"/>
      <c r="B44" s="5"/>
      <c r="C44" s="5"/>
      <c r="D44" s="5"/>
      <c r="E44" s="5"/>
    </row>
    <row r="45" spans="1:5">
      <c r="A45" s="5"/>
      <c r="B45" s="5"/>
      <c r="C45" s="5"/>
      <c r="D45" s="5"/>
      <c r="E45" s="5"/>
    </row>
    <row r="46" spans="1:5">
      <c r="A46" s="460"/>
      <c r="B46" s="171"/>
      <c r="C46" s="171"/>
      <c r="D46" s="171"/>
      <c r="E46" s="207"/>
    </row>
    <row r="47" spans="1:5">
      <c r="A47" s="34"/>
      <c r="B47" s="209"/>
      <c r="C47" s="210"/>
      <c r="D47" s="210"/>
      <c r="E47" s="208"/>
    </row>
    <row r="48" spans="1:5">
      <c r="A48" s="44"/>
      <c r="B48" s="34"/>
      <c r="C48" s="34"/>
      <c r="D48" s="34"/>
      <c r="E48" s="34"/>
    </row>
    <row r="51" spans="1:1">
      <c r="A51" t="s">
        <v>968</v>
      </c>
    </row>
  </sheetData>
  <mergeCells count="2">
    <mergeCell ref="A1:E1"/>
    <mergeCell ref="A27:E27"/>
  </mergeCells>
  <phoneticPr fontId="124" type="noConversion"/>
  <hyperlinks>
    <hyperlink ref="F1" location="Indice!A1" display="volver al índice"/>
  </hyperlinks>
  <printOptions horizontalCentered="1"/>
  <pageMargins left="0.70866141732283472" right="0.70866141732283472" top="0.74803149606299213" bottom="0.74803149606299213" header="0.31496062992125984" footer="0.31496062992125984"/>
  <pageSetup paperSize="9" scale="84"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F47"/>
  <sheetViews>
    <sheetView showGridLines="0" workbookViewId="0">
      <selection activeCell="F1" sqref="F1"/>
    </sheetView>
  </sheetViews>
  <sheetFormatPr baseColWidth="10" defaultRowHeight="13.2"/>
  <cols>
    <col min="1" max="4" width="15.6640625" style="3" customWidth="1"/>
    <col min="5" max="5" width="0.109375" customWidth="1"/>
    <col min="6" max="6" width="8" customWidth="1"/>
  </cols>
  <sheetData>
    <row r="1" spans="1:6" ht="34.5" customHeight="1">
      <c r="A1" s="1848" t="s">
        <v>156</v>
      </c>
      <c r="B1" s="1848"/>
      <c r="C1" s="1848"/>
      <c r="D1" s="1848"/>
      <c r="F1" s="1254" t="s">
        <v>1013</v>
      </c>
    </row>
    <row r="2" spans="1:6" ht="15" customHeight="1" thickBot="1">
      <c r="A2" s="1089" t="s">
        <v>157</v>
      </c>
      <c r="B2" s="1089"/>
      <c r="C2" s="1089"/>
      <c r="D2" s="1089"/>
      <c r="F2" s="1118"/>
    </row>
    <row r="3" spans="1:6" ht="18" customHeight="1">
      <c r="A3"/>
      <c r="B3"/>
      <c r="C3"/>
      <c r="D3"/>
      <c r="E3" s="79"/>
    </row>
    <row r="4" spans="1:6" ht="24.75" customHeight="1" thickBot="1">
      <c r="A4" s="438" t="s">
        <v>771</v>
      </c>
      <c r="B4" s="1090" t="s">
        <v>1156</v>
      </c>
      <c r="C4" s="1090" t="s">
        <v>1238</v>
      </c>
      <c r="D4" s="1088" t="s">
        <v>1239</v>
      </c>
    </row>
    <row r="5" spans="1:6" ht="19.5" customHeight="1" thickBot="1">
      <c r="A5" s="461" t="s">
        <v>1156</v>
      </c>
      <c r="B5" s="1589">
        <v>24357</v>
      </c>
      <c r="C5" s="1589">
        <v>26516</v>
      </c>
      <c r="D5" s="1589">
        <v>23122</v>
      </c>
    </row>
    <row r="6" spans="1:6">
      <c r="A6" s="454" t="s">
        <v>1162</v>
      </c>
      <c r="B6" s="1391">
        <v>18366</v>
      </c>
      <c r="C6" s="1391">
        <v>18168</v>
      </c>
      <c r="D6" s="1393">
        <v>18577</v>
      </c>
    </row>
    <row r="7" spans="1:6" ht="14.85" customHeight="1">
      <c r="A7" s="454" t="s">
        <v>1223</v>
      </c>
      <c r="B7" s="1391">
        <v>16359</v>
      </c>
      <c r="C7" s="1391">
        <v>16895</v>
      </c>
      <c r="D7" s="1393">
        <v>15896</v>
      </c>
    </row>
    <row r="8" spans="1:6" ht="14.85" customHeight="1">
      <c r="A8" s="454" t="s">
        <v>1224</v>
      </c>
      <c r="B8" s="1391">
        <v>17164</v>
      </c>
      <c r="C8" s="1391">
        <v>16862</v>
      </c>
      <c r="D8" s="1393">
        <v>17340</v>
      </c>
    </row>
    <row r="9" spans="1:6" ht="14.85" customHeight="1">
      <c r="A9" s="454" t="s">
        <v>1225</v>
      </c>
      <c r="B9" s="1391">
        <v>18549</v>
      </c>
      <c r="C9" s="1391">
        <v>19068</v>
      </c>
      <c r="D9" s="1393">
        <v>18307</v>
      </c>
    </row>
    <row r="10" spans="1:6" ht="14.85" customHeight="1">
      <c r="A10" s="454" t="s">
        <v>1226</v>
      </c>
      <c r="B10" s="1391">
        <v>18865</v>
      </c>
      <c r="C10" s="1391">
        <v>19083</v>
      </c>
      <c r="D10" s="1393">
        <v>18760</v>
      </c>
    </row>
    <row r="11" spans="1:6" ht="14.85" customHeight="1">
      <c r="A11" s="454" t="s">
        <v>1227</v>
      </c>
      <c r="B11" s="1391">
        <v>19672</v>
      </c>
      <c r="C11" s="1391">
        <v>20829</v>
      </c>
      <c r="D11" s="1393">
        <v>19132</v>
      </c>
    </row>
    <row r="12" spans="1:6" ht="14.85" customHeight="1">
      <c r="A12" s="454" t="s">
        <v>1228</v>
      </c>
      <c r="B12" s="1391">
        <v>21563</v>
      </c>
      <c r="C12" s="1391">
        <v>24595</v>
      </c>
      <c r="D12" s="1393">
        <v>20022</v>
      </c>
    </row>
    <row r="13" spans="1:6" ht="14.85" customHeight="1">
      <c r="A13" s="454" t="s">
        <v>1229</v>
      </c>
      <c r="B13" s="1391">
        <v>24018</v>
      </c>
      <c r="C13" s="1391">
        <v>29790</v>
      </c>
      <c r="D13" s="1393">
        <v>20842</v>
      </c>
    </row>
    <row r="14" spans="1:6" ht="14.85" customHeight="1">
      <c r="A14" s="454" t="s">
        <v>1230</v>
      </c>
      <c r="B14" s="1391">
        <v>28484</v>
      </c>
      <c r="C14" s="1391">
        <v>32745</v>
      </c>
      <c r="D14" s="1393">
        <v>25429</v>
      </c>
    </row>
    <row r="15" spans="1:6" ht="14.85" customHeight="1">
      <c r="A15" s="454" t="s">
        <v>1231</v>
      </c>
      <c r="B15" s="1391">
        <v>21699</v>
      </c>
      <c r="C15" s="1391">
        <v>31729</v>
      </c>
      <c r="D15" s="1393">
        <v>19756</v>
      </c>
    </row>
    <row r="16" spans="1:6" ht="14.85" customHeight="1">
      <c r="A16" s="454" t="s">
        <v>1232</v>
      </c>
      <c r="B16" s="1391">
        <v>22546</v>
      </c>
      <c r="C16" s="1391">
        <v>26284</v>
      </c>
      <c r="D16" s="1393">
        <v>20232</v>
      </c>
    </row>
    <row r="17" spans="1:4" ht="14.85" customHeight="1">
      <c r="A17" s="454" t="s">
        <v>1233</v>
      </c>
      <c r="B17" s="1391">
        <v>22760</v>
      </c>
      <c r="C17" s="1391">
        <v>23837</v>
      </c>
      <c r="D17" s="1393">
        <v>21891</v>
      </c>
    </row>
    <row r="18" spans="1:4" ht="14.85" customHeight="1">
      <c r="A18" s="454" t="s">
        <v>1234</v>
      </c>
      <c r="B18" s="1391">
        <v>24348</v>
      </c>
      <c r="C18" s="1391">
        <v>24687</v>
      </c>
      <c r="D18" s="1393">
        <v>24109</v>
      </c>
    </row>
    <row r="19" spans="1:4" ht="14.85" customHeight="1">
      <c r="A19" s="454" t="s">
        <v>1235</v>
      </c>
      <c r="B19" s="1391">
        <v>27447</v>
      </c>
      <c r="C19" s="1391">
        <v>28091</v>
      </c>
      <c r="D19" s="1393">
        <v>27069</v>
      </c>
    </row>
    <row r="20" spans="1:4" ht="14.85" customHeight="1">
      <c r="A20" s="454" t="s">
        <v>1236</v>
      </c>
      <c r="B20" s="1391">
        <v>30460</v>
      </c>
      <c r="C20" s="1391">
        <v>32062</v>
      </c>
      <c r="D20" s="1393">
        <v>29712</v>
      </c>
    </row>
    <row r="21" spans="1:4" ht="14.85" customHeight="1">
      <c r="A21" s="454" t="s">
        <v>1237</v>
      </c>
      <c r="B21" s="1391">
        <v>31844</v>
      </c>
      <c r="C21" s="1391">
        <v>33988</v>
      </c>
      <c r="D21" s="1393">
        <v>31076</v>
      </c>
    </row>
    <row r="22" spans="1:4" ht="14.85" customHeight="1">
      <c r="A22" s="454" t="s">
        <v>1216</v>
      </c>
      <c r="B22" s="1391">
        <v>31630</v>
      </c>
      <c r="C22" s="1391">
        <v>34927</v>
      </c>
      <c r="D22" s="1393">
        <v>30794</v>
      </c>
    </row>
    <row r="23" spans="1:4" ht="21" customHeight="1">
      <c r="A23" s="32" t="s">
        <v>1114</v>
      </c>
      <c r="B23"/>
      <c r="C23"/>
      <c r="D23"/>
    </row>
    <row r="24" spans="1:4" ht="11.25" customHeight="1">
      <c r="A24" s="147" t="s">
        <v>909</v>
      </c>
      <c r="B24"/>
      <c r="C24"/>
      <c r="D24"/>
    </row>
    <row r="25" spans="1:4" ht="11.25" customHeight="1">
      <c r="A25" s="147"/>
      <c r="B25"/>
      <c r="C25"/>
      <c r="D25"/>
    </row>
    <row r="26" spans="1:4">
      <c r="A26" s="147" t="s">
        <v>1014</v>
      </c>
      <c r="B26"/>
      <c r="C26"/>
      <c r="D26"/>
    </row>
    <row r="27" spans="1:4">
      <c r="A27" s="5"/>
      <c r="B27" s="5"/>
      <c r="C27" s="5"/>
      <c r="D27" s="5"/>
    </row>
    <row r="28" spans="1:4">
      <c r="A28" s="5"/>
      <c r="B28" s="5"/>
      <c r="C28" s="5"/>
      <c r="D28" s="5"/>
    </row>
    <row r="29" spans="1:4">
      <c r="A29" s="5"/>
      <c r="B29" s="5"/>
      <c r="C29" s="5"/>
      <c r="D29" s="5"/>
    </row>
    <row r="30" spans="1:4">
      <c r="A30" s="5"/>
      <c r="B30" s="5"/>
      <c r="C30" s="5"/>
      <c r="D30" s="5"/>
    </row>
    <row r="31" spans="1:4">
      <c r="A31" s="5"/>
      <c r="B31" s="5"/>
      <c r="C31" s="5"/>
      <c r="D31" s="5"/>
    </row>
    <row r="32" spans="1:4">
      <c r="A32" s="5"/>
      <c r="B32" s="5"/>
      <c r="C32" s="5"/>
      <c r="D32" s="5"/>
    </row>
    <row r="33" spans="1:4">
      <c r="A33" s="5"/>
      <c r="B33" s="5"/>
      <c r="C33" s="5"/>
      <c r="D33" s="5"/>
    </row>
    <row r="34" spans="1:4">
      <c r="A34" s="5"/>
      <c r="B34" s="5"/>
      <c r="C34" s="5"/>
      <c r="D34" s="5"/>
    </row>
    <row r="35" spans="1:4">
      <c r="A35" s="5"/>
      <c r="B35" s="5"/>
      <c r="C35" s="5"/>
      <c r="D35" s="5"/>
    </row>
    <row r="36" spans="1:4">
      <c r="A36" s="5"/>
      <c r="B36" s="5"/>
      <c r="C36" s="5"/>
      <c r="D36" s="5"/>
    </row>
    <row r="37" spans="1:4">
      <c r="A37" s="5"/>
      <c r="B37" s="5"/>
      <c r="C37" s="5"/>
      <c r="D37" s="5"/>
    </row>
    <row r="38" spans="1:4">
      <c r="A38" s="5"/>
      <c r="B38" s="5"/>
      <c r="C38" s="5"/>
      <c r="D38" s="5"/>
    </row>
    <row r="39" spans="1:4">
      <c r="A39" s="5"/>
      <c r="B39" s="5"/>
      <c r="C39" s="5"/>
      <c r="D39" s="5"/>
    </row>
    <row r="40" spans="1:4">
      <c r="A40" s="5"/>
      <c r="B40" s="5"/>
      <c r="C40" s="5"/>
      <c r="D40" s="5"/>
    </row>
    <row r="41" spans="1:4">
      <c r="A41" s="5"/>
      <c r="B41" s="5"/>
      <c r="C41" s="5"/>
      <c r="D41" s="5"/>
    </row>
    <row r="42" spans="1:4">
      <c r="A42" s="5"/>
      <c r="B42" s="5"/>
      <c r="C42" s="5"/>
      <c r="D42" s="5"/>
    </row>
    <row r="43" spans="1:4">
      <c r="A43" s="5"/>
      <c r="B43" s="5"/>
      <c r="C43" s="5"/>
      <c r="D43" s="5"/>
    </row>
    <row r="44" spans="1:4">
      <c r="A44" s="5"/>
      <c r="B44" s="5"/>
      <c r="C44" s="5"/>
      <c r="D44" s="5"/>
    </row>
    <row r="45" spans="1:4">
      <c r="A45" s="460"/>
      <c r="B45" s="171"/>
      <c r="C45" s="171"/>
      <c r="D45" s="171"/>
    </row>
    <row r="46" spans="1:4">
      <c r="A46" s="34"/>
      <c r="B46" s="209"/>
      <c r="C46" s="210"/>
      <c r="D46" s="210"/>
    </row>
    <row r="47" spans="1:4">
      <c r="A47" s="44"/>
      <c r="B47" s="34"/>
      <c r="C47" s="34"/>
      <c r="D47" s="34"/>
    </row>
  </sheetData>
  <mergeCells count="1">
    <mergeCell ref="A1:D1"/>
  </mergeCells>
  <phoneticPr fontId="124" type="noConversion"/>
  <hyperlinks>
    <hyperlink ref="F1" location="Indice!A1" display="volver al índice"/>
  </hyperlinks>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O39"/>
  <sheetViews>
    <sheetView showGridLines="0" topLeftCell="E1" workbookViewId="0">
      <selection activeCell="O9" sqref="O9"/>
    </sheetView>
  </sheetViews>
  <sheetFormatPr baseColWidth="10" defaultRowHeight="13.2"/>
  <cols>
    <col min="1" max="1" width="16.44140625" customWidth="1"/>
    <col min="2" max="2" width="11.44140625" customWidth="1"/>
    <col min="4" max="4" width="14.109375" customWidth="1"/>
    <col min="5" max="5" width="14.88671875" customWidth="1"/>
    <col min="6" max="6" width="13" customWidth="1"/>
    <col min="8" max="8" width="13" customWidth="1"/>
    <col min="9" max="9" width="14" customWidth="1"/>
    <col min="10" max="11" width="13" customWidth="1"/>
    <col min="12" max="12" width="14.44140625" customWidth="1"/>
    <col min="13" max="13" width="14.6640625" customWidth="1"/>
    <col min="14" max="14" width="8.109375" customWidth="1"/>
  </cols>
  <sheetData>
    <row r="1" spans="1:14" ht="19.5" customHeight="1" thickBot="1">
      <c r="A1" s="1851" t="s">
        <v>158</v>
      </c>
      <c r="B1" s="1851"/>
      <c r="C1" s="1851"/>
      <c r="D1" s="1851"/>
      <c r="E1" s="1851"/>
      <c r="F1" s="1851"/>
      <c r="G1" s="1851"/>
      <c r="H1" s="1851"/>
      <c r="I1" s="1851"/>
      <c r="J1" s="1851"/>
      <c r="K1" s="1851"/>
      <c r="L1" s="1851"/>
      <c r="M1" s="1851"/>
      <c r="N1" s="1254" t="s">
        <v>1013</v>
      </c>
    </row>
    <row r="2" spans="1:14" s="5" customFormat="1" ht="12.75" customHeight="1">
      <c r="A2" s="10"/>
      <c r="B2" s="15"/>
      <c r="C2" s="15"/>
      <c r="D2" s="10"/>
      <c r="E2" s="15"/>
      <c r="F2" s="10"/>
      <c r="G2" s="15"/>
      <c r="H2" s="15"/>
      <c r="I2" s="10"/>
      <c r="J2" s="15"/>
      <c r="L2" s="15"/>
      <c r="M2" s="15"/>
      <c r="N2" s="15"/>
    </row>
    <row r="3" spans="1:14" ht="27.75" customHeight="1" thickBot="1">
      <c r="A3" s="1849" t="s">
        <v>771</v>
      </c>
      <c r="B3" s="1724" t="s">
        <v>1156</v>
      </c>
      <c r="C3" s="1725" t="s">
        <v>1240</v>
      </c>
      <c r="D3" s="1725"/>
      <c r="E3" s="1725"/>
      <c r="F3" s="1725"/>
      <c r="G3" s="1725" t="s">
        <v>1241</v>
      </c>
      <c r="H3" s="1725"/>
      <c r="I3" s="1725"/>
      <c r="J3" s="1725"/>
      <c r="K3" s="1725" t="s">
        <v>1109</v>
      </c>
      <c r="L3" s="1725"/>
      <c r="M3" s="1722"/>
      <c r="N3" s="11"/>
    </row>
    <row r="4" spans="1:14" ht="60.75" customHeight="1" thickBot="1">
      <c r="A4" s="1850"/>
      <c r="B4" s="1725"/>
      <c r="C4" s="477" t="s">
        <v>1156</v>
      </c>
      <c r="D4" s="428" t="s">
        <v>1110</v>
      </c>
      <c r="E4" s="428" t="s">
        <v>1111</v>
      </c>
      <c r="F4" s="439" t="s">
        <v>1112</v>
      </c>
      <c r="G4" s="477" t="s">
        <v>1156</v>
      </c>
      <c r="H4" s="428" t="s">
        <v>1110</v>
      </c>
      <c r="I4" s="428" t="s">
        <v>1111</v>
      </c>
      <c r="J4" s="427" t="s">
        <v>1112</v>
      </c>
      <c r="K4" s="477" t="s">
        <v>1156</v>
      </c>
      <c r="L4" s="428" t="s">
        <v>1110</v>
      </c>
      <c r="M4" s="437" t="s">
        <v>1111</v>
      </c>
      <c r="N4" s="11"/>
    </row>
    <row r="5" spans="1:14" ht="18" customHeight="1" thickBot="1">
      <c r="A5" s="471" t="s">
        <v>1156</v>
      </c>
      <c r="B5" s="472">
        <v>5655344</v>
      </c>
      <c r="C5" s="473">
        <v>1843086</v>
      </c>
      <c r="D5" s="473">
        <v>346521</v>
      </c>
      <c r="E5" s="1394">
        <v>40125</v>
      </c>
      <c r="F5" s="1395">
        <v>1456440</v>
      </c>
      <c r="G5" s="1394">
        <v>3413162</v>
      </c>
      <c r="H5" s="1394">
        <v>654930</v>
      </c>
      <c r="I5" s="1394">
        <v>120195</v>
      </c>
      <c r="J5" s="1395">
        <v>2638037</v>
      </c>
      <c r="K5" s="1394">
        <v>399096</v>
      </c>
      <c r="L5" s="1394">
        <v>355651</v>
      </c>
      <c r="M5" s="1394">
        <v>43445</v>
      </c>
      <c r="N5" s="60"/>
    </row>
    <row r="6" spans="1:14" ht="18" customHeight="1">
      <c r="A6" s="470" t="s">
        <v>1162</v>
      </c>
      <c r="B6" s="1123">
        <v>13042</v>
      </c>
      <c r="C6" s="1124">
        <v>4</v>
      </c>
      <c r="D6" s="828">
        <v>0</v>
      </c>
      <c r="E6" s="1396">
        <v>0</v>
      </c>
      <c r="F6" s="1397">
        <v>4</v>
      </c>
      <c r="G6" s="1398">
        <v>1</v>
      </c>
      <c r="H6" s="1396">
        <v>0</v>
      </c>
      <c r="I6" s="1396">
        <v>0</v>
      </c>
      <c r="J6" s="1397">
        <v>1</v>
      </c>
      <c r="K6" s="1399">
        <v>13037</v>
      </c>
      <c r="L6" s="1396">
        <v>12004</v>
      </c>
      <c r="M6" s="1396">
        <v>1033</v>
      </c>
      <c r="N6" s="60"/>
    </row>
    <row r="7" spans="1:14" s="62" customFormat="1" ht="18" customHeight="1">
      <c r="A7" s="467" t="s">
        <v>1113</v>
      </c>
      <c r="B7" s="1122">
        <v>76141</v>
      </c>
      <c r="C7" s="1120">
        <v>19384</v>
      </c>
      <c r="D7" s="1119">
        <v>151</v>
      </c>
      <c r="E7" s="1400">
        <v>16</v>
      </c>
      <c r="F7" s="1401">
        <v>19217</v>
      </c>
      <c r="G7" s="1402">
        <v>199</v>
      </c>
      <c r="H7" s="1400">
        <v>0</v>
      </c>
      <c r="I7" s="1400">
        <v>1</v>
      </c>
      <c r="J7" s="1401">
        <v>198</v>
      </c>
      <c r="K7" s="1403">
        <v>56558</v>
      </c>
      <c r="L7" s="1400">
        <v>52986</v>
      </c>
      <c r="M7" s="1400">
        <v>3572</v>
      </c>
      <c r="N7" s="61"/>
    </row>
    <row r="8" spans="1:14" ht="18" customHeight="1">
      <c r="A8" s="466" t="s">
        <v>1229</v>
      </c>
      <c r="B8" s="1122">
        <v>58913</v>
      </c>
      <c r="C8" s="1120">
        <v>19983</v>
      </c>
      <c r="D8" s="1119">
        <v>258</v>
      </c>
      <c r="E8" s="1400">
        <v>26</v>
      </c>
      <c r="F8" s="1401">
        <v>19699</v>
      </c>
      <c r="G8" s="1403">
        <v>524</v>
      </c>
      <c r="H8" s="1400">
        <v>2</v>
      </c>
      <c r="I8" s="1400">
        <v>1</v>
      </c>
      <c r="J8" s="1401">
        <v>521</v>
      </c>
      <c r="K8" s="1403">
        <v>38406</v>
      </c>
      <c r="L8" s="1400">
        <v>34521</v>
      </c>
      <c r="M8" s="1400">
        <v>3885</v>
      </c>
      <c r="N8" s="60"/>
    </row>
    <row r="9" spans="1:14" ht="18" customHeight="1">
      <c r="A9" s="466" t="s">
        <v>1230</v>
      </c>
      <c r="B9" s="1122">
        <v>131776</v>
      </c>
      <c r="C9" s="1121">
        <v>60405</v>
      </c>
      <c r="D9" s="1119">
        <v>1103</v>
      </c>
      <c r="E9" s="1400">
        <v>168</v>
      </c>
      <c r="F9" s="1401">
        <v>59134</v>
      </c>
      <c r="G9" s="1404">
        <v>5711</v>
      </c>
      <c r="H9" s="1400">
        <v>47</v>
      </c>
      <c r="I9" s="1400">
        <v>17</v>
      </c>
      <c r="J9" s="1401">
        <v>5647</v>
      </c>
      <c r="K9" s="1403">
        <v>65660</v>
      </c>
      <c r="L9" s="1400">
        <v>56897</v>
      </c>
      <c r="M9" s="1400">
        <v>8763</v>
      </c>
      <c r="N9" s="60"/>
    </row>
    <row r="10" spans="1:14" ht="18" customHeight="1">
      <c r="A10" s="466" t="s">
        <v>1231</v>
      </c>
      <c r="B10" s="1122">
        <v>694625</v>
      </c>
      <c r="C10" s="1120">
        <v>172425</v>
      </c>
      <c r="D10" s="1119">
        <v>8968</v>
      </c>
      <c r="E10" s="1400">
        <v>1613</v>
      </c>
      <c r="F10" s="1401">
        <v>161844</v>
      </c>
      <c r="G10" s="1403">
        <v>460298</v>
      </c>
      <c r="H10" s="1400">
        <v>28484</v>
      </c>
      <c r="I10" s="1400">
        <v>10531</v>
      </c>
      <c r="J10" s="1401">
        <v>421283</v>
      </c>
      <c r="K10" s="1403">
        <v>61902</v>
      </c>
      <c r="L10" s="1400">
        <v>52524</v>
      </c>
      <c r="M10" s="1400">
        <v>9378</v>
      </c>
      <c r="N10" s="60"/>
    </row>
    <row r="11" spans="1:14" ht="18" customHeight="1">
      <c r="A11" s="466" t="s">
        <v>1232</v>
      </c>
      <c r="B11" s="1122">
        <v>1256093</v>
      </c>
      <c r="C11" s="1120">
        <v>355966</v>
      </c>
      <c r="D11" s="1119">
        <v>26920</v>
      </c>
      <c r="E11" s="1400">
        <v>6943</v>
      </c>
      <c r="F11" s="1401">
        <v>322103</v>
      </c>
      <c r="G11" s="1403">
        <v>857206</v>
      </c>
      <c r="H11" s="1400">
        <v>72631</v>
      </c>
      <c r="I11" s="1400">
        <v>26165</v>
      </c>
      <c r="J11" s="1401">
        <v>758410</v>
      </c>
      <c r="K11" s="1403">
        <v>42921</v>
      </c>
      <c r="L11" s="1400">
        <v>36423</v>
      </c>
      <c r="M11" s="1400">
        <v>6498</v>
      </c>
      <c r="N11" s="60"/>
    </row>
    <row r="12" spans="1:14" ht="18" customHeight="1">
      <c r="A12" s="466" t="s">
        <v>1233</v>
      </c>
      <c r="B12" s="1122">
        <v>1249091</v>
      </c>
      <c r="C12" s="1120">
        <v>353929</v>
      </c>
      <c r="D12" s="1119">
        <v>46901</v>
      </c>
      <c r="E12" s="1400">
        <v>9039</v>
      </c>
      <c r="F12" s="1401">
        <v>297989</v>
      </c>
      <c r="G12" s="1403">
        <v>864056</v>
      </c>
      <c r="H12" s="1400">
        <v>119863</v>
      </c>
      <c r="I12" s="1400">
        <v>32725</v>
      </c>
      <c r="J12" s="1401">
        <v>711468</v>
      </c>
      <c r="K12" s="1403">
        <v>31106</v>
      </c>
      <c r="L12" s="1400">
        <v>26625</v>
      </c>
      <c r="M12" s="1400">
        <v>4481</v>
      </c>
      <c r="N12" s="60"/>
    </row>
    <row r="13" spans="1:14" ht="18" customHeight="1">
      <c r="A13" s="466" t="s">
        <v>1234</v>
      </c>
      <c r="B13" s="1122">
        <v>929967</v>
      </c>
      <c r="C13" s="1120">
        <v>294798</v>
      </c>
      <c r="D13" s="1119">
        <v>54426</v>
      </c>
      <c r="E13" s="1400">
        <v>7484</v>
      </c>
      <c r="F13" s="1401">
        <v>232888</v>
      </c>
      <c r="G13" s="1403">
        <v>608187</v>
      </c>
      <c r="H13" s="1400">
        <v>151590</v>
      </c>
      <c r="I13" s="1400">
        <v>26591</v>
      </c>
      <c r="J13" s="1401">
        <v>430006</v>
      </c>
      <c r="K13" s="1403">
        <v>26982</v>
      </c>
      <c r="L13" s="1400">
        <v>24100</v>
      </c>
      <c r="M13" s="1400">
        <v>2882</v>
      </c>
      <c r="N13" s="60"/>
    </row>
    <row r="14" spans="1:14" ht="18" customHeight="1">
      <c r="A14" s="466" t="s">
        <v>1235</v>
      </c>
      <c r="B14" s="1122">
        <v>633655</v>
      </c>
      <c r="C14" s="1120">
        <v>254950</v>
      </c>
      <c r="D14" s="1119">
        <v>69763</v>
      </c>
      <c r="E14" s="1400">
        <v>6899</v>
      </c>
      <c r="F14" s="1401">
        <v>178288</v>
      </c>
      <c r="G14" s="1403">
        <v>353887</v>
      </c>
      <c r="H14" s="1400">
        <v>136571</v>
      </c>
      <c r="I14" s="1400">
        <v>15444</v>
      </c>
      <c r="J14" s="1401">
        <v>201872</v>
      </c>
      <c r="K14" s="1403">
        <v>24818</v>
      </c>
      <c r="L14" s="1400">
        <v>23048</v>
      </c>
      <c r="M14" s="1400">
        <v>1770</v>
      </c>
      <c r="N14" s="60"/>
    </row>
    <row r="15" spans="1:14" ht="18" customHeight="1">
      <c r="A15" s="466" t="s">
        <v>1236</v>
      </c>
      <c r="B15" s="1122">
        <v>391371</v>
      </c>
      <c r="C15" s="1120">
        <v>192143</v>
      </c>
      <c r="D15" s="1119">
        <v>75014</v>
      </c>
      <c r="E15" s="1400">
        <v>5193</v>
      </c>
      <c r="F15" s="1401">
        <v>111936</v>
      </c>
      <c r="G15" s="1403">
        <v>179078</v>
      </c>
      <c r="H15" s="1400">
        <v>94241</v>
      </c>
      <c r="I15" s="1400">
        <v>6635</v>
      </c>
      <c r="J15" s="1401">
        <v>78202</v>
      </c>
      <c r="K15" s="1403">
        <v>20150</v>
      </c>
      <c r="L15" s="1400">
        <v>19328</v>
      </c>
      <c r="M15" s="1400">
        <v>822</v>
      </c>
      <c r="N15" s="60"/>
    </row>
    <row r="16" spans="1:14" ht="18" customHeight="1">
      <c r="A16" s="466" t="s">
        <v>1237</v>
      </c>
      <c r="B16" s="1122">
        <v>172690</v>
      </c>
      <c r="C16" s="1120">
        <v>92619</v>
      </c>
      <c r="D16" s="1119">
        <v>47313</v>
      </c>
      <c r="E16" s="1400">
        <v>2162</v>
      </c>
      <c r="F16" s="1401">
        <v>43144</v>
      </c>
      <c r="G16" s="1403">
        <v>67763</v>
      </c>
      <c r="H16" s="1400">
        <v>41113</v>
      </c>
      <c r="I16" s="1400">
        <v>1820</v>
      </c>
      <c r="J16" s="1401">
        <v>24830</v>
      </c>
      <c r="K16" s="1403">
        <v>12308</v>
      </c>
      <c r="L16" s="1400">
        <v>12008</v>
      </c>
      <c r="M16" s="1400">
        <v>300</v>
      </c>
      <c r="N16" s="60"/>
    </row>
    <row r="17" spans="1:15" ht="18" customHeight="1">
      <c r="A17" s="466" t="s">
        <v>1216</v>
      </c>
      <c r="B17" s="1122">
        <v>47874</v>
      </c>
      <c r="C17" s="1120">
        <v>26443</v>
      </c>
      <c r="D17" s="1119">
        <v>15700</v>
      </c>
      <c r="E17" s="1400">
        <v>582</v>
      </c>
      <c r="F17" s="1401">
        <v>10161</v>
      </c>
      <c r="G17" s="1403">
        <v>16243</v>
      </c>
      <c r="H17" s="1400">
        <v>10385</v>
      </c>
      <c r="I17" s="1400">
        <v>264</v>
      </c>
      <c r="J17" s="1401">
        <v>5594</v>
      </c>
      <c r="K17" s="1403">
        <v>5188</v>
      </c>
      <c r="L17" s="1400">
        <v>5127</v>
      </c>
      <c r="M17" s="1400">
        <v>61</v>
      </c>
      <c r="N17" s="60"/>
    </row>
    <row r="18" spans="1:15" ht="18" customHeight="1">
      <c r="A18" s="466" t="s">
        <v>1161</v>
      </c>
      <c r="B18" s="1122">
        <v>106</v>
      </c>
      <c r="C18" s="1120">
        <v>37</v>
      </c>
      <c r="D18" s="1119">
        <v>4</v>
      </c>
      <c r="E18" s="1400">
        <v>0</v>
      </c>
      <c r="F18" s="1401">
        <v>33</v>
      </c>
      <c r="G18" s="1403">
        <v>9</v>
      </c>
      <c r="H18" s="1400">
        <v>3</v>
      </c>
      <c r="I18" s="1400">
        <v>1</v>
      </c>
      <c r="J18" s="1401">
        <v>5</v>
      </c>
      <c r="K18" s="1403">
        <v>60</v>
      </c>
      <c r="L18" s="1400">
        <v>60</v>
      </c>
      <c r="M18" s="1400">
        <v>0</v>
      </c>
      <c r="N18" s="60"/>
    </row>
    <row r="19" spans="1:15">
      <c r="A19" s="212"/>
      <c r="B19" s="31"/>
      <c r="C19" s="63"/>
      <c r="D19" s="40"/>
      <c r="E19" s="40"/>
      <c r="F19" s="31"/>
      <c r="G19" s="63"/>
      <c r="H19" s="40"/>
      <c r="I19" s="211"/>
      <c r="J19" s="23"/>
      <c r="K19" s="63"/>
      <c r="L19" s="40"/>
      <c r="M19" s="31"/>
      <c r="N19" s="11"/>
    </row>
    <row r="20" spans="1:15">
      <c r="A20" s="71" t="s">
        <v>1114</v>
      </c>
      <c r="B20" s="15"/>
      <c r="C20" s="31"/>
      <c r="D20" s="31"/>
      <c r="E20" s="40"/>
      <c r="F20" s="31"/>
      <c r="G20" s="31"/>
      <c r="H20" s="40"/>
      <c r="I20" s="40"/>
      <c r="J20" s="31"/>
      <c r="K20" s="63"/>
      <c r="L20" s="31"/>
      <c r="M20" s="31"/>
      <c r="N20" s="11"/>
      <c r="O20" s="79"/>
    </row>
    <row r="21" spans="1:15" ht="14.25" customHeight="1">
      <c r="A21" s="213" t="s">
        <v>1115</v>
      </c>
      <c r="B21" s="67"/>
      <c r="C21" s="67"/>
      <c r="D21" s="67"/>
      <c r="E21" s="67"/>
      <c r="F21" s="67"/>
      <c r="G21" s="67"/>
      <c r="H21" s="31"/>
      <c r="I21" s="40"/>
      <c r="J21" s="31"/>
      <c r="K21" s="63"/>
      <c r="L21" s="31"/>
      <c r="M21" s="31"/>
      <c r="N21" s="11"/>
    </row>
    <row r="22" spans="1:15" ht="14.25" customHeight="1">
      <c r="A22" s="213"/>
      <c r="B22" s="67"/>
      <c r="C22" s="67"/>
      <c r="D22" s="67"/>
      <c r="E22" s="67"/>
      <c r="F22" s="67"/>
      <c r="G22" s="67"/>
      <c r="H22" s="31"/>
      <c r="I22" s="40"/>
      <c r="J22" s="31"/>
      <c r="K22" s="63"/>
      <c r="L22" s="31"/>
      <c r="M22" s="31"/>
      <c r="N22" s="11"/>
    </row>
    <row r="23" spans="1:15" ht="16.5" customHeight="1">
      <c r="A23" s="205" t="s">
        <v>1014</v>
      </c>
      <c r="B23" s="86"/>
      <c r="C23" s="86"/>
      <c r="D23" s="86"/>
      <c r="E23" s="86"/>
      <c r="F23" s="85"/>
      <c r="G23" s="85"/>
      <c r="H23" s="14"/>
      <c r="I23" s="7"/>
      <c r="J23" s="14"/>
      <c r="K23" s="5"/>
      <c r="L23" s="5"/>
      <c r="M23" s="5"/>
    </row>
    <row r="24" spans="1:15" ht="25.5" customHeight="1">
      <c r="A24" s="64"/>
      <c r="B24" s="66"/>
      <c r="D24" s="65"/>
      <c r="E24" s="65"/>
      <c r="F24" s="65"/>
      <c r="G24" s="65"/>
    </row>
    <row r="25" spans="1:15">
      <c r="A25" s="64"/>
      <c r="B25" s="66"/>
      <c r="D25" s="65"/>
      <c r="E25" s="65"/>
      <c r="F25" s="65"/>
      <c r="G25" s="65"/>
    </row>
    <row r="26" spans="1:15">
      <c r="A26" s="64"/>
      <c r="B26" s="66"/>
      <c r="D26" s="65"/>
      <c r="E26" s="65"/>
      <c r="F26" s="65"/>
      <c r="G26" s="65"/>
      <c r="H26" s="65"/>
      <c r="I26" s="65"/>
      <c r="J26" s="65"/>
      <c r="K26" s="176"/>
      <c r="L26" s="65"/>
      <c r="M26" s="65"/>
    </row>
    <row r="27" spans="1:15">
      <c r="A27" s="165"/>
      <c r="B27" s="66"/>
      <c r="D27" s="66"/>
      <c r="E27" s="66"/>
      <c r="F27" s="66"/>
      <c r="G27" s="65"/>
    </row>
    <row r="28" spans="1:15">
      <c r="A28" s="64"/>
      <c r="B28" s="66"/>
      <c r="D28" s="66"/>
      <c r="E28" s="66"/>
      <c r="F28" s="66"/>
      <c r="G28" s="65"/>
    </row>
    <row r="29" spans="1:15">
      <c r="A29" s="64"/>
      <c r="B29" s="66"/>
      <c r="D29" s="66"/>
      <c r="E29" s="66"/>
      <c r="F29" s="66"/>
      <c r="G29" s="65"/>
    </row>
    <row r="30" spans="1:15">
      <c r="B30" s="66"/>
      <c r="G30" s="65"/>
    </row>
    <row r="31" spans="1:15">
      <c r="B31" s="66"/>
      <c r="G31" s="65"/>
    </row>
    <row r="32" spans="1:15">
      <c r="B32" s="66"/>
      <c r="G32" s="65"/>
    </row>
    <row r="33" spans="2:7">
      <c r="B33" s="66"/>
      <c r="G33" s="65"/>
    </row>
    <row r="34" spans="2:7">
      <c r="B34" s="66"/>
      <c r="G34" s="65"/>
    </row>
    <row r="35" spans="2:7">
      <c r="B35" s="66"/>
      <c r="G35" s="65"/>
    </row>
    <row r="36" spans="2:7">
      <c r="B36" s="66"/>
      <c r="G36" s="65"/>
    </row>
    <row r="37" spans="2:7">
      <c r="C37" s="65"/>
    </row>
    <row r="38" spans="2:7">
      <c r="C38" s="65"/>
    </row>
    <row r="39" spans="2:7">
      <c r="C39" s="65"/>
    </row>
  </sheetData>
  <mergeCells count="6">
    <mergeCell ref="A3:A4"/>
    <mergeCell ref="B3:B4"/>
    <mergeCell ref="A1:M1"/>
    <mergeCell ref="C3:F3"/>
    <mergeCell ref="G3:J3"/>
    <mergeCell ref="K3:M3"/>
  </mergeCells>
  <phoneticPr fontId="124" type="noConversion"/>
  <hyperlinks>
    <hyperlink ref="N1" location="Indice!A1" display="volver al índice"/>
  </hyperlinks>
  <printOptions horizontalCentered="1"/>
  <pageMargins left="0.70866141732283472" right="0.70866141732283472" top="0.74803149606299213" bottom="0.74803149606299213" header="0.31496062992125984" footer="0.31496062992125984"/>
  <pageSetup paperSize="9" scale="76"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37"/>
  <sheetViews>
    <sheetView showGridLines="0" workbookViewId="0">
      <selection activeCell="O9" sqref="O9"/>
    </sheetView>
  </sheetViews>
  <sheetFormatPr baseColWidth="10" defaultColWidth="11.44140625" defaultRowHeight="13.2"/>
  <cols>
    <col min="1" max="1" width="14.44140625" style="11" customWidth="1"/>
    <col min="2" max="7" width="15.6640625" style="11" customWidth="1"/>
    <col min="8" max="8" width="16.109375" style="11" customWidth="1"/>
    <col min="9" max="10" width="15.6640625" style="11" customWidth="1"/>
    <col min="11" max="11" width="8.109375" customWidth="1"/>
    <col min="12" max="16384" width="11.44140625" style="11"/>
  </cols>
  <sheetData>
    <row r="1" spans="1:13" ht="28.5" customHeight="1" thickBot="1">
      <c r="A1" s="1851" t="s">
        <v>159</v>
      </c>
      <c r="B1" s="1851"/>
      <c r="C1" s="1851"/>
      <c r="D1" s="1851"/>
      <c r="E1" s="1851"/>
      <c r="F1" s="1851"/>
      <c r="G1" s="1851"/>
      <c r="H1" s="1851"/>
      <c r="I1" s="1851"/>
      <c r="J1" s="1851"/>
      <c r="K1" s="1254" t="s">
        <v>1013</v>
      </c>
      <c r="L1" s="10"/>
      <c r="M1" s="10"/>
    </row>
    <row r="2" spans="1:13" s="15" customFormat="1" ht="12.75" customHeight="1">
      <c r="A2" s="68"/>
      <c r="B2" s="68"/>
      <c r="C2" s="69"/>
      <c r="D2" s="69"/>
      <c r="E2" s="69"/>
      <c r="F2" s="69"/>
      <c r="G2" s="69"/>
      <c r="H2" s="69"/>
      <c r="I2" s="69"/>
      <c r="J2" s="69"/>
    </row>
    <row r="3" spans="1:13" ht="33" customHeight="1" thickBot="1">
      <c r="A3" s="1849" t="s">
        <v>771</v>
      </c>
      <c r="B3" s="1724" t="s">
        <v>1184</v>
      </c>
      <c r="C3" s="1725" t="s">
        <v>1240</v>
      </c>
      <c r="D3" s="1725"/>
      <c r="E3" s="1725"/>
      <c r="F3" s="1725" t="s">
        <v>1241</v>
      </c>
      <c r="G3" s="1725"/>
      <c r="H3" s="1725"/>
      <c r="I3" s="1725" t="s">
        <v>1109</v>
      </c>
      <c r="J3" s="1722"/>
      <c r="K3" s="11"/>
    </row>
    <row r="4" spans="1:13" ht="27" thickBot="1">
      <c r="A4" s="1850"/>
      <c r="B4" s="1725"/>
      <c r="C4" s="440" t="s">
        <v>1110</v>
      </c>
      <c r="D4" s="428" t="s">
        <v>1111</v>
      </c>
      <c r="E4" s="427" t="s">
        <v>1112</v>
      </c>
      <c r="F4" s="440" t="s">
        <v>1110</v>
      </c>
      <c r="G4" s="428" t="s">
        <v>1111</v>
      </c>
      <c r="H4" s="427" t="s">
        <v>1112</v>
      </c>
      <c r="I4" s="477" t="s">
        <v>1110</v>
      </c>
      <c r="J4" s="428" t="s">
        <v>1111</v>
      </c>
      <c r="K4" s="11"/>
    </row>
    <row r="5" spans="1:13" s="67" customFormat="1" ht="18" customHeight="1" thickBot="1">
      <c r="A5" s="474" t="s">
        <v>1156</v>
      </c>
      <c r="B5" s="1266">
        <v>24357</v>
      </c>
      <c r="C5" s="1405">
        <v>46096</v>
      </c>
      <c r="D5" s="1406">
        <v>40831</v>
      </c>
      <c r="E5" s="1407">
        <v>35020</v>
      </c>
      <c r="F5" s="1405">
        <v>32234</v>
      </c>
      <c r="G5" s="1406">
        <v>26627</v>
      </c>
      <c r="H5" s="1407">
        <v>13808</v>
      </c>
      <c r="I5" s="1405">
        <v>21930</v>
      </c>
      <c r="J5" s="1406">
        <v>13655</v>
      </c>
      <c r="K5" s="60"/>
    </row>
    <row r="6" spans="1:13" s="67" customFormat="1" ht="18" customHeight="1">
      <c r="A6" s="469" t="s">
        <v>1162</v>
      </c>
      <c r="B6" s="1282">
        <v>18366</v>
      </c>
      <c r="C6" s="1408" t="s">
        <v>1209</v>
      </c>
      <c r="D6" s="1396" t="s">
        <v>1209</v>
      </c>
      <c r="E6" s="1397">
        <v>14394</v>
      </c>
      <c r="F6" s="1408" t="s">
        <v>1209</v>
      </c>
      <c r="G6" s="1396" t="s">
        <v>1209</v>
      </c>
      <c r="H6" s="1397">
        <v>15442</v>
      </c>
      <c r="I6" s="1408">
        <v>18820</v>
      </c>
      <c r="J6" s="1396">
        <v>13107</v>
      </c>
      <c r="K6" s="60"/>
    </row>
    <row r="7" spans="1:13" ht="18" customHeight="1">
      <c r="A7" s="468" t="s">
        <v>1116</v>
      </c>
      <c r="B7" s="1274">
        <v>20204</v>
      </c>
      <c r="C7" s="1409">
        <v>41622</v>
      </c>
      <c r="D7" s="1400">
        <v>31551</v>
      </c>
      <c r="E7" s="1401">
        <v>24379</v>
      </c>
      <c r="F7" s="1408" t="s">
        <v>1209</v>
      </c>
      <c r="G7" s="1400">
        <v>25874</v>
      </c>
      <c r="H7" s="1401">
        <v>16615</v>
      </c>
      <c r="I7" s="1409">
        <v>19093</v>
      </c>
      <c r="J7" s="1400">
        <v>13456</v>
      </c>
      <c r="K7" s="61"/>
    </row>
    <row r="8" spans="1:13" ht="18" customHeight="1">
      <c r="A8" s="468" t="s">
        <v>1229</v>
      </c>
      <c r="B8" s="1274">
        <v>24018</v>
      </c>
      <c r="C8" s="1409">
        <v>44625</v>
      </c>
      <c r="D8" s="1400">
        <v>42912</v>
      </c>
      <c r="E8" s="1401">
        <v>33939</v>
      </c>
      <c r="F8" s="1409">
        <v>39146</v>
      </c>
      <c r="G8" s="1400">
        <v>25874</v>
      </c>
      <c r="H8" s="1401">
        <v>16903</v>
      </c>
      <c r="I8" s="1409">
        <v>19467</v>
      </c>
      <c r="J8" s="1400">
        <v>13610</v>
      </c>
      <c r="K8" s="60"/>
    </row>
    <row r="9" spans="1:13" ht="18" customHeight="1">
      <c r="A9" s="468" t="s">
        <v>1230</v>
      </c>
      <c r="B9" s="1274">
        <v>28484</v>
      </c>
      <c r="C9" s="1409">
        <v>58454</v>
      </c>
      <c r="D9" s="1400">
        <v>44457</v>
      </c>
      <c r="E9" s="1401">
        <v>39348</v>
      </c>
      <c r="F9" s="1409">
        <v>31428</v>
      </c>
      <c r="G9" s="1400">
        <v>30390</v>
      </c>
      <c r="H9" s="1401">
        <v>19629</v>
      </c>
      <c r="I9" s="1409">
        <v>19738</v>
      </c>
      <c r="J9" s="1400">
        <v>13568</v>
      </c>
      <c r="K9" s="60"/>
    </row>
    <row r="10" spans="1:13" ht="18" customHeight="1">
      <c r="A10" s="468" t="s">
        <v>1231</v>
      </c>
      <c r="B10" s="1274">
        <v>21699</v>
      </c>
      <c r="C10" s="1409">
        <v>53709</v>
      </c>
      <c r="D10" s="1400">
        <v>42694</v>
      </c>
      <c r="E10" s="1401">
        <v>38880</v>
      </c>
      <c r="F10" s="1409">
        <v>28975</v>
      </c>
      <c r="G10" s="1400">
        <v>26676</v>
      </c>
      <c r="H10" s="1401">
        <v>13903</v>
      </c>
      <c r="I10" s="1409">
        <v>21639</v>
      </c>
      <c r="J10" s="1400">
        <v>13866</v>
      </c>
      <c r="K10" s="60"/>
    </row>
    <row r="11" spans="1:13" ht="18" customHeight="1">
      <c r="A11" s="468" t="s">
        <v>1232</v>
      </c>
      <c r="B11" s="1274">
        <v>22546</v>
      </c>
      <c r="C11" s="1409">
        <v>49820</v>
      </c>
      <c r="D11" s="1400">
        <v>41442</v>
      </c>
      <c r="E11" s="1401">
        <v>37973</v>
      </c>
      <c r="F11" s="1409">
        <v>29925</v>
      </c>
      <c r="G11" s="1400">
        <v>26707</v>
      </c>
      <c r="H11" s="1401">
        <v>13999</v>
      </c>
      <c r="I11" s="1409">
        <v>24164</v>
      </c>
      <c r="J11" s="1400">
        <v>13945</v>
      </c>
      <c r="K11" s="60"/>
    </row>
    <row r="12" spans="1:13" ht="18" customHeight="1">
      <c r="A12" s="468" t="s">
        <v>1233</v>
      </c>
      <c r="B12" s="1274">
        <v>22760</v>
      </c>
      <c r="C12" s="1409">
        <v>47286</v>
      </c>
      <c r="D12" s="1400">
        <v>40408</v>
      </c>
      <c r="E12" s="1401">
        <v>35974</v>
      </c>
      <c r="F12" s="1409">
        <v>31218</v>
      </c>
      <c r="G12" s="1400">
        <v>26677</v>
      </c>
      <c r="H12" s="1401">
        <v>13818</v>
      </c>
      <c r="I12" s="1409">
        <v>23280</v>
      </c>
      <c r="J12" s="1400">
        <v>13591</v>
      </c>
      <c r="K12" s="60"/>
    </row>
    <row r="13" spans="1:13" ht="18" customHeight="1">
      <c r="A13" s="468" t="s">
        <v>1234</v>
      </c>
      <c r="B13" s="1274">
        <v>24348</v>
      </c>
      <c r="C13" s="1409">
        <v>47934</v>
      </c>
      <c r="D13" s="1400">
        <v>41139</v>
      </c>
      <c r="E13" s="1401">
        <v>33062</v>
      </c>
      <c r="F13" s="1409">
        <v>32092</v>
      </c>
      <c r="G13" s="1400">
        <v>26629</v>
      </c>
      <c r="H13" s="1401">
        <v>13603</v>
      </c>
      <c r="I13" s="1409">
        <v>23437</v>
      </c>
      <c r="J13" s="1400">
        <v>13477</v>
      </c>
      <c r="K13" s="60"/>
    </row>
    <row r="14" spans="1:13" ht="18" customHeight="1">
      <c r="A14" s="468" t="s">
        <v>1235</v>
      </c>
      <c r="B14" s="1274">
        <v>27447</v>
      </c>
      <c r="C14" s="1409">
        <v>46330</v>
      </c>
      <c r="D14" s="1400">
        <v>40404</v>
      </c>
      <c r="E14" s="1401">
        <v>31616</v>
      </c>
      <c r="F14" s="1409">
        <v>33191</v>
      </c>
      <c r="G14" s="1400">
        <v>26470</v>
      </c>
      <c r="H14" s="1401">
        <v>13397</v>
      </c>
      <c r="I14" s="1409">
        <v>24906</v>
      </c>
      <c r="J14" s="1400">
        <v>13362</v>
      </c>
      <c r="K14" s="60"/>
    </row>
    <row r="15" spans="1:13" ht="18" customHeight="1">
      <c r="A15" s="468" t="s">
        <v>1236</v>
      </c>
      <c r="B15" s="1274">
        <v>30460</v>
      </c>
      <c r="C15" s="1409">
        <v>44343</v>
      </c>
      <c r="D15" s="1400">
        <v>40405</v>
      </c>
      <c r="E15" s="1401">
        <v>30643</v>
      </c>
      <c r="F15" s="1409">
        <v>34096</v>
      </c>
      <c r="G15" s="1400">
        <v>26389</v>
      </c>
      <c r="H15" s="1401">
        <v>13283</v>
      </c>
      <c r="I15" s="1409">
        <v>26744</v>
      </c>
      <c r="J15" s="1400">
        <v>13289</v>
      </c>
      <c r="K15" s="60"/>
    </row>
    <row r="16" spans="1:13" ht="18" customHeight="1">
      <c r="A16" s="468" t="s">
        <v>1237</v>
      </c>
      <c r="B16" s="1274">
        <v>31844</v>
      </c>
      <c r="C16" s="1409">
        <v>43002</v>
      </c>
      <c r="D16" s="1400">
        <v>40650</v>
      </c>
      <c r="E16" s="1401">
        <v>29042</v>
      </c>
      <c r="F16" s="1409">
        <v>34256</v>
      </c>
      <c r="G16" s="1400">
        <v>26467</v>
      </c>
      <c r="H16" s="1401">
        <v>13295</v>
      </c>
      <c r="I16" s="1409">
        <v>27727</v>
      </c>
      <c r="J16" s="1400">
        <v>13645</v>
      </c>
      <c r="K16" s="60"/>
    </row>
    <row r="17" spans="1:11" ht="18" customHeight="1">
      <c r="A17" s="468" t="s">
        <v>1216</v>
      </c>
      <c r="B17" s="1274">
        <v>31630</v>
      </c>
      <c r="C17" s="1409">
        <v>41274</v>
      </c>
      <c r="D17" s="1400">
        <v>39648</v>
      </c>
      <c r="E17" s="1401">
        <v>26926</v>
      </c>
      <c r="F17" s="1409">
        <v>33608</v>
      </c>
      <c r="G17" s="1400">
        <v>26522</v>
      </c>
      <c r="H17" s="1401">
        <v>13294</v>
      </c>
      <c r="I17" s="1409">
        <v>26995</v>
      </c>
      <c r="J17" s="1400">
        <v>13192</v>
      </c>
      <c r="K17" s="60"/>
    </row>
    <row r="18" spans="1:11" ht="13.8" thickBot="1">
      <c r="A18" s="70"/>
      <c r="B18" s="31"/>
      <c r="C18" s="166"/>
      <c r="D18" s="99"/>
      <c r="E18" s="31"/>
      <c r="F18" s="40"/>
      <c r="G18" s="40"/>
      <c r="H18" s="31"/>
      <c r="I18" s="40"/>
      <c r="J18" s="31"/>
      <c r="K18" s="60"/>
    </row>
    <row r="19" spans="1:11" ht="9.6" customHeight="1">
      <c r="A19" s="153" t="s">
        <v>1114</v>
      </c>
      <c r="B19" s="40"/>
      <c r="C19" s="40"/>
      <c r="D19" s="31"/>
      <c r="E19" s="31"/>
      <c r="F19" s="31"/>
      <c r="G19" s="40"/>
      <c r="H19" s="31"/>
      <c r="I19" s="31"/>
      <c r="J19" s="31"/>
      <c r="K19" s="11"/>
    </row>
    <row r="20" spans="1:11" ht="3" hidden="1" customHeight="1">
      <c r="A20" s="1852" t="s">
        <v>1115</v>
      </c>
      <c r="B20" s="1852"/>
      <c r="C20" s="1852"/>
      <c r="D20" s="1852"/>
      <c r="E20" s="1852"/>
      <c r="F20" s="1852"/>
      <c r="G20" s="1852"/>
      <c r="H20" s="1852"/>
      <c r="I20" s="1852"/>
      <c r="J20" s="1852"/>
      <c r="K20" s="11"/>
    </row>
    <row r="21" spans="1:11" ht="9" customHeight="1">
      <c r="A21" s="1852"/>
      <c r="B21" s="1852"/>
      <c r="C21" s="1852"/>
      <c r="D21" s="1852"/>
      <c r="E21" s="1852"/>
      <c r="F21" s="1852"/>
      <c r="G21" s="1852"/>
      <c r="H21" s="1852"/>
      <c r="I21" s="1852"/>
      <c r="J21" s="1852"/>
      <c r="K21" s="11"/>
    </row>
    <row r="22" spans="1:11" ht="16.5" customHeight="1">
      <c r="A22" s="760"/>
      <c r="B22" s="760"/>
      <c r="C22" s="760"/>
      <c r="D22" s="760"/>
      <c r="E22" s="760"/>
      <c r="F22" s="760"/>
      <c r="G22" s="760"/>
      <c r="H22" s="760"/>
      <c r="I22" s="760"/>
      <c r="J22" s="760"/>
      <c r="K22" s="11"/>
    </row>
    <row r="23" spans="1:11" ht="18" customHeight="1">
      <c r="A23" s="17" t="s">
        <v>1014</v>
      </c>
      <c r="B23" s="17"/>
      <c r="C23" s="17"/>
      <c r="D23" s="17"/>
      <c r="E23" s="17"/>
      <c r="F23" s="17"/>
      <c r="G23" s="15"/>
      <c r="H23" s="15"/>
      <c r="I23" s="15"/>
      <c r="J23" s="15"/>
    </row>
    <row r="25" spans="1:11">
      <c r="A25" s="36"/>
      <c r="B25" s="23"/>
      <c r="D25" s="23"/>
      <c r="E25" s="23"/>
      <c r="F25" s="23"/>
      <c r="G25" s="23"/>
    </row>
    <row r="26" spans="1:11">
      <c r="A26" s="36"/>
      <c r="B26" s="23"/>
      <c r="E26" s="23"/>
      <c r="G26" s="23"/>
    </row>
    <row r="27" spans="1:11">
      <c r="B27" s="23"/>
      <c r="D27" s="23"/>
      <c r="E27" s="23"/>
      <c r="F27" s="23"/>
      <c r="G27" s="23"/>
      <c r="J27" s="36"/>
    </row>
    <row r="28" spans="1:11">
      <c r="B28" s="23"/>
      <c r="D28" s="23"/>
      <c r="E28" s="23"/>
      <c r="F28" s="23"/>
      <c r="G28" s="114"/>
    </row>
    <row r="29" spans="1:11">
      <c r="B29" s="23"/>
      <c r="D29" s="23"/>
      <c r="E29" s="23"/>
      <c r="F29" s="23"/>
      <c r="G29" s="23"/>
    </row>
    <row r="30" spans="1:11">
      <c r="B30" s="23"/>
      <c r="D30" s="23"/>
      <c r="E30" s="23"/>
      <c r="F30" s="23"/>
      <c r="G30" s="114"/>
    </row>
    <row r="31" spans="1:11">
      <c r="B31" s="23"/>
      <c r="D31" s="23"/>
      <c r="E31" s="23"/>
      <c r="F31" s="23"/>
      <c r="G31" s="23"/>
    </row>
    <row r="32" spans="1:11">
      <c r="B32" s="23"/>
      <c r="C32" s="36"/>
      <c r="D32" s="23"/>
      <c r="E32" s="23"/>
      <c r="F32" s="23"/>
      <c r="G32" s="23"/>
    </row>
    <row r="33" spans="2:7">
      <c r="B33" s="23"/>
      <c r="D33" s="23"/>
      <c r="E33" s="23"/>
      <c r="F33" s="23"/>
      <c r="G33" s="23"/>
    </row>
    <row r="34" spans="2:7">
      <c r="B34" s="23"/>
      <c r="D34" s="23"/>
      <c r="E34" s="23"/>
      <c r="F34" s="23"/>
      <c r="G34" s="23"/>
    </row>
    <row r="35" spans="2:7">
      <c r="B35" s="23"/>
      <c r="D35" s="23"/>
      <c r="E35" s="23"/>
      <c r="F35" s="23"/>
      <c r="G35" s="23"/>
    </row>
    <row r="36" spans="2:7">
      <c r="B36" s="23"/>
      <c r="D36" s="23"/>
      <c r="E36" s="23"/>
      <c r="F36" s="23"/>
      <c r="G36" s="23"/>
    </row>
    <row r="37" spans="2:7">
      <c r="B37" s="23"/>
      <c r="D37" s="23"/>
      <c r="E37" s="23"/>
      <c r="F37" s="23"/>
      <c r="G37" s="23"/>
    </row>
  </sheetData>
  <mergeCells count="7">
    <mergeCell ref="C3:E3"/>
    <mergeCell ref="F3:H3"/>
    <mergeCell ref="I3:J3"/>
    <mergeCell ref="A20:J21"/>
    <mergeCell ref="A1:J1"/>
    <mergeCell ref="A3:A4"/>
    <mergeCell ref="B3:B4"/>
  </mergeCells>
  <phoneticPr fontId="124" type="noConversion"/>
  <hyperlinks>
    <hyperlink ref="K1" location="Indice!A1" display="volver al índice"/>
  </hyperlinks>
  <printOptions horizontalCentered="1"/>
  <pageMargins left="0.70866141732283472" right="0.70866141732283472" top="0.74803149606299213" bottom="0.74803149606299213" header="0.31496062992125984" footer="0.31496062992125984"/>
  <pageSetup paperSize="9" scale="85"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68"/>
  <sheetViews>
    <sheetView showGridLines="0" topLeftCell="A25" workbookViewId="0">
      <selection activeCell="L8" sqref="L8"/>
    </sheetView>
  </sheetViews>
  <sheetFormatPr baseColWidth="10" defaultRowHeight="13.2"/>
  <cols>
    <col min="1" max="1" width="21.44140625" customWidth="1"/>
    <col min="2" max="10" width="11.6640625" customWidth="1"/>
    <col min="11" max="11" width="8.109375" customWidth="1"/>
  </cols>
  <sheetData>
    <row r="1" spans="1:13" ht="27.75" customHeight="1" thickBot="1">
      <c r="A1" s="1851" t="s">
        <v>160</v>
      </c>
      <c r="B1" s="1851"/>
      <c r="C1" s="1851"/>
      <c r="D1" s="1851"/>
      <c r="E1" s="1851"/>
      <c r="F1" s="1851"/>
      <c r="G1" s="1851"/>
      <c r="H1" s="1851"/>
      <c r="I1" s="1851"/>
      <c r="J1" s="1851"/>
      <c r="K1" s="1254" t="s">
        <v>1013</v>
      </c>
    </row>
    <row r="2" spans="1:13" ht="18.75" customHeight="1" thickBot="1">
      <c r="A2" s="81"/>
      <c r="B2" s="45"/>
      <c r="C2" s="4"/>
      <c r="D2" s="80"/>
      <c r="E2" s="4"/>
      <c r="F2" s="4"/>
      <c r="G2" s="4"/>
      <c r="H2" s="10"/>
      <c r="I2" s="82"/>
      <c r="J2" s="83"/>
    </row>
    <row r="3" spans="1:13" ht="36.75" customHeight="1" thickBot="1">
      <c r="A3" s="1716" t="s">
        <v>910</v>
      </c>
      <c r="B3" s="1797" t="s">
        <v>1184</v>
      </c>
      <c r="C3" s="1722" t="s">
        <v>1240</v>
      </c>
      <c r="D3" s="1709"/>
      <c r="E3" s="1717"/>
      <c r="F3" s="1709" t="s">
        <v>1241</v>
      </c>
      <c r="G3" s="1709"/>
      <c r="H3" s="1709"/>
      <c r="I3" s="1853" t="s">
        <v>839</v>
      </c>
      <c r="J3" s="1854"/>
    </row>
    <row r="4" spans="1:13" ht="58.5" customHeight="1" thickBot="1">
      <c r="A4" s="1717"/>
      <c r="B4" s="1709"/>
      <c r="C4" s="440" t="s">
        <v>1110</v>
      </c>
      <c r="D4" s="428" t="s">
        <v>1111</v>
      </c>
      <c r="E4" s="439" t="s">
        <v>1112</v>
      </c>
      <c r="F4" s="437" t="s">
        <v>1110</v>
      </c>
      <c r="G4" s="428" t="s">
        <v>1111</v>
      </c>
      <c r="H4" s="427" t="s">
        <v>1112</v>
      </c>
      <c r="I4" s="477" t="s">
        <v>1110</v>
      </c>
      <c r="J4" s="428" t="s">
        <v>1111</v>
      </c>
      <c r="K4" s="195"/>
      <c r="L4" s="79"/>
    </row>
    <row r="5" spans="1:13" ht="18.75" customHeight="1" thickBot="1">
      <c r="A5" s="1093" t="s">
        <v>1184</v>
      </c>
      <c r="B5" s="1268">
        <v>5655344</v>
      </c>
      <c r="C5" s="1410">
        <v>346521</v>
      </c>
      <c r="D5" s="1410">
        <v>40125</v>
      </c>
      <c r="E5" s="1411">
        <v>1456440</v>
      </c>
      <c r="F5" s="1410">
        <v>654930</v>
      </c>
      <c r="G5" s="1410">
        <v>120195</v>
      </c>
      <c r="H5" s="1411">
        <v>2638037</v>
      </c>
      <c r="I5" s="1410">
        <v>355651</v>
      </c>
      <c r="J5" s="1410">
        <v>43445</v>
      </c>
      <c r="K5" s="65"/>
      <c r="L5" s="79"/>
    </row>
    <row r="6" spans="1:13" ht="18" customHeight="1">
      <c r="A6" s="1128" t="s">
        <v>232</v>
      </c>
      <c r="B6" s="1360">
        <v>53689</v>
      </c>
      <c r="C6" s="1412">
        <v>13</v>
      </c>
      <c r="D6" s="1412">
        <v>0</v>
      </c>
      <c r="E6" s="1413">
        <v>11449</v>
      </c>
      <c r="F6" s="1412">
        <v>10</v>
      </c>
      <c r="G6" s="1412">
        <v>0</v>
      </c>
      <c r="H6" s="1413">
        <v>3203</v>
      </c>
      <c r="I6" s="1412">
        <v>36253</v>
      </c>
      <c r="J6" s="1412">
        <v>2761</v>
      </c>
      <c r="K6" s="65"/>
    </row>
    <row r="7" spans="1:13" ht="18" customHeight="1">
      <c r="A7" s="1129">
        <v>12937.22</v>
      </c>
      <c r="B7" s="1360">
        <v>2691048</v>
      </c>
      <c r="C7" s="1412">
        <v>0</v>
      </c>
      <c r="D7" s="1412">
        <v>0</v>
      </c>
      <c r="E7" s="1413">
        <v>265797</v>
      </c>
      <c r="F7" s="1412">
        <v>0</v>
      </c>
      <c r="G7" s="1412">
        <v>0</v>
      </c>
      <c r="H7" s="1413">
        <v>2258961</v>
      </c>
      <c r="I7" s="1412">
        <v>130280</v>
      </c>
      <c r="J7" s="1412">
        <v>36010</v>
      </c>
      <c r="K7" s="65"/>
    </row>
    <row r="8" spans="1:13" ht="18" customHeight="1">
      <c r="A8" s="1130" t="s">
        <v>233</v>
      </c>
      <c r="B8" s="1360">
        <v>206075</v>
      </c>
      <c r="C8" s="1412">
        <v>57</v>
      </c>
      <c r="D8" s="1412">
        <v>8</v>
      </c>
      <c r="E8" s="1413">
        <v>90678</v>
      </c>
      <c r="F8" s="1412">
        <v>297</v>
      </c>
      <c r="G8" s="1412">
        <v>0</v>
      </c>
      <c r="H8" s="1413">
        <v>88101</v>
      </c>
      <c r="I8" s="1412">
        <v>26194</v>
      </c>
      <c r="J8" s="1412">
        <v>740</v>
      </c>
      <c r="K8" s="65"/>
    </row>
    <row r="9" spans="1:13" ht="18" customHeight="1">
      <c r="A9" s="1130" t="s">
        <v>234</v>
      </c>
      <c r="B9" s="1360">
        <v>446517</v>
      </c>
      <c r="C9" s="1412">
        <v>473</v>
      </c>
      <c r="D9" s="1412">
        <v>39</v>
      </c>
      <c r="E9" s="1413">
        <v>188415</v>
      </c>
      <c r="F9" s="1412">
        <v>1502</v>
      </c>
      <c r="G9" s="1412">
        <v>58</v>
      </c>
      <c r="H9" s="1413">
        <v>210563</v>
      </c>
      <c r="I9" s="1412">
        <v>42678</v>
      </c>
      <c r="J9" s="1412">
        <v>2789</v>
      </c>
      <c r="K9" s="65"/>
    </row>
    <row r="10" spans="1:13" ht="18" customHeight="1">
      <c r="A10" s="1130" t="s">
        <v>1191</v>
      </c>
      <c r="B10" s="1360">
        <v>238036</v>
      </c>
      <c r="C10" s="1412">
        <v>842</v>
      </c>
      <c r="D10" s="1412">
        <v>94</v>
      </c>
      <c r="E10" s="1413">
        <v>161512</v>
      </c>
      <c r="F10" s="1412">
        <v>3279</v>
      </c>
      <c r="G10" s="1412">
        <v>396</v>
      </c>
      <c r="H10" s="1413">
        <v>38354</v>
      </c>
      <c r="I10" s="1412">
        <v>33105</v>
      </c>
      <c r="J10" s="1412">
        <v>454</v>
      </c>
      <c r="K10" s="65"/>
    </row>
    <row r="11" spans="1:13" ht="18" customHeight="1">
      <c r="A11" s="1130" t="s">
        <v>1192</v>
      </c>
      <c r="B11" s="1360">
        <v>834205</v>
      </c>
      <c r="C11" s="1412">
        <v>111356</v>
      </c>
      <c r="D11" s="1412">
        <v>16304</v>
      </c>
      <c r="E11" s="1413">
        <v>123085</v>
      </c>
      <c r="F11" s="1412">
        <v>429499</v>
      </c>
      <c r="G11" s="1412">
        <v>112073</v>
      </c>
      <c r="H11" s="1413">
        <v>16199</v>
      </c>
      <c r="I11" s="1412">
        <v>25434</v>
      </c>
      <c r="J11" s="1412">
        <v>255</v>
      </c>
      <c r="K11" s="65"/>
    </row>
    <row r="12" spans="1:13" ht="18" customHeight="1">
      <c r="A12" s="1130" t="s">
        <v>235</v>
      </c>
      <c r="B12" s="1360">
        <v>247361</v>
      </c>
      <c r="C12" s="1412">
        <v>48003</v>
      </c>
      <c r="D12" s="1412">
        <v>5245</v>
      </c>
      <c r="E12" s="1413">
        <v>98386</v>
      </c>
      <c r="F12" s="1412">
        <v>70337</v>
      </c>
      <c r="G12" s="1412">
        <v>1961</v>
      </c>
      <c r="H12" s="1413">
        <v>8663</v>
      </c>
      <c r="I12" s="1412">
        <v>14633</v>
      </c>
      <c r="J12" s="1412">
        <v>133</v>
      </c>
      <c r="K12" s="65"/>
    </row>
    <row r="13" spans="1:13" ht="18" customHeight="1">
      <c r="A13" s="1130" t="s">
        <v>1193</v>
      </c>
      <c r="B13" s="1360">
        <v>201698</v>
      </c>
      <c r="C13" s="1412">
        <v>39140</v>
      </c>
      <c r="D13" s="1412">
        <v>4510</v>
      </c>
      <c r="E13" s="1413">
        <v>80821</v>
      </c>
      <c r="F13" s="1412">
        <v>56782</v>
      </c>
      <c r="G13" s="1412">
        <v>4908</v>
      </c>
      <c r="H13" s="1413">
        <v>5078</v>
      </c>
      <c r="I13" s="1412">
        <v>10376</v>
      </c>
      <c r="J13" s="1412">
        <v>83</v>
      </c>
      <c r="K13" s="65"/>
    </row>
    <row r="14" spans="1:13" ht="18" customHeight="1">
      <c r="A14" s="1130" t="s">
        <v>1194</v>
      </c>
      <c r="B14" s="1360">
        <v>132565</v>
      </c>
      <c r="C14" s="1412">
        <v>26534</v>
      </c>
      <c r="D14" s="1412">
        <v>3018</v>
      </c>
      <c r="E14" s="1413">
        <v>66534</v>
      </c>
      <c r="F14" s="1412">
        <v>25454</v>
      </c>
      <c r="G14" s="1412">
        <v>337</v>
      </c>
      <c r="H14" s="1413">
        <v>2893</v>
      </c>
      <c r="I14" s="1412">
        <v>7745</v>
      </c>
      <c r="J14" s="1412">
        <v>50</v>
      </c>
      <c r="K14" s="65"/>
    </row>
    <row r="15" spans="1:13" ht="18" customHeight="1">
      <c r="A15" s="1130" t="s">
        <v>1195</v>
      </c>
      <c r="B15" s="1360">
        <v>104218</v>
      </c>
      <c r="C15" s="1412">
        <v>20086</v>
      </c>
      <c r="D15" s="1412">
        <v>2193</v>
      </c>
      <c r="E15" s="1413">
        <v>56951</v>
      </c>
      <c r="F15" s="1412">
        <v>16991</v>
      </c>
      <c r="G15" s="1412">
        <v>179</v>
      </c>
      <c r="H15" s="1413">
        <v>1863</v>
      </c>
      <c r="I15" s="1412">
        <v>5900</v>
      </c>
      <c r="J15" s="1412">
        <v>55</v>
      </c>
      <c r="K15" s="65"/>
      <c r="M15" s="79"/>
    </row>
    <row r="16" spans="1:13" ht="18" customHeight="1">
      <c r="A16" s="1130" t="s">
        <v>1196</v>
      </c>
      <c r="B16" s="1360">
        <v>81817</v>
      </c>
      <c r="C16" s="1412">
        <v>15438</v>
      </c>
      <c r="D16" s="1412">
        <v>1613</v>
      </c>
      <c r="E16" s="1413">
        <v>46816</v>
      </c>
      <c r="F16" s="1412">
        <v>12020</v>
      </c>
      <c r="G16" s="1412">
        <v>97</v>
      </c>
      <c r="H16" s="1413">
        <v>1283</v>
      </c>
      <c r="I16" s="1412">
        <v>4516</v>
      </c>
      <c r="J16" s="1412">
        <v>34</v>
      </c>
      <c r="K16" s="65"/>
    </row>
    <row r="17" spans="1:13" ht="18" customHeight="1">
      <c r="A17" s="1130" t="s">
        <v>1197</v>
      </c>
      <c r="B17" s="1360">
        <v>67700</v>
      </c>
      <c r="C17" s="1412">
        <v>12598</v>
      </c>
      <c r="D17" s="1412">
        <v>1314</v>
      </c>
      <c r="E17" s="1413">
        <v>40606</v>
      </c>
      <c r="F17" s="1412">
        <v>8778</v>
      </c>
      <c r="G17" s="1412">
        <v>47</v>
      </c>
      <c r="H17" s="1413">
        <v>902</v>
      </c>
      <c r="I17" s="1412">
        <v>3444</v>
      </c>
      <c r="J17" s="1412">
        <v>11</v>
      </c>
      <c r="K17" s="65"/>
    </row>
    <row r="18" spans="1:13" ht="18" customHeight="1">
      <c r="A18" s="1130" t="s">
        <v>1198</v>
      </c>
      <c r="B18" s="1360">
        <v>57455</v>
      </c>
      <c r="C18" s="1412">
        <v>10695</v>
      </c>
      <c r="D18" s="1412">
        <v>1054</v>
      </c>
      <c r="E18" s="1413">
        <v>35260</v>
      </c>
      <c r="F18" s="1412">
        <v>6887</v>
      </c>
      <c r="G18" s="1412">
        <v>30</v>
      </c>
      <c r="H18" s="1413">
        <v>659</v>
      </c>
      <c r="I18" s="1412">
        <v>2855</v>
      </c>
      <c r="J18" s="1412">
        <v>15</v>
      </c>
      <c r="K18" s="65"/>
    </row>
    <row r="19" spans="1:13" ht="18" customHeight="1">
      <c r="A19" s="1130" t="s">
        <v>723</v>
      </c>
      <c r="B19" s="1360">
        <v>48486</v>
      </c>
      <c r="C19" s="1412">
        <v>8865</v>
      </c>
      <c r="D19" s="1412">
        <v>893</v>
      </c>
      <c r="E19" s="1413">
        <v>30427</v>
      </c>
      <c r="F19" s="1412">
        <v>5258</v>
      </c>
      <c r="G19" s="1412">
        <v>33</v>
      </c>
      <c r="H19" s="1413">
        <v>424</v>
      </c>
      <c r="I19" s="1412">
        <v>2567</v>
      </c>
      <c r="J19" s="1412">
        <v>19</v>
      </c>
      <c r="K19" s="65"/>
    </row>
    <row r="20" spans="1:13" ht="18" customHeight="1">
      <c r="A20" s="1130" t="s">
        <v>724</v>
      </c>
      <c r="B20" s="1360">
        <v>41483</v>
      </c>
      <c r="C20" s="1412">
        <v>7705</v>
      </c>
      <c r="D20" s="1412">
        <v>717</v>
      </c>
      <c r="E20" s="1413">
        <v>26928</v>
      </c>
      <c r="F20" s="1412">
        <v>3939</v>
      </c>
      <c r="G20" s="1412">
        <v>20</v>
      </c>
      <c r="H20" s="1413">
        <v>269</v>
      </c>
      <c r="I20" s="1412">
        <v>1886</v>
      </c>
      <c r="J20" s="1412">
        <v>19</v>
      </c>
      <c r="K20" s="65"/>
    </row>
    <row r="21" spans="1:13" ht="18" customHeight="1">
      <c r="A21" s="1130" t="s">
        <v>725</v>
      </c>
      <c r="B21" s="1360">
        <v>35912</v>
      </c>
      <c r="C21" s="1412">
        <v>6738</v>
      </c>
      <c r="D21" s="1412">
        <v>557</v>
      </c>
      <c r="E21" s="1413">
        <v>23719</v>
      </c>
      <c r="F21" s="1412">
        <v>3689</v>
      </c>
      <c r="G21" s="1412">
        <v>11</v>
      </c>
      <c r="H21" s="1413">
        <v>179</v>
      </c>
      <c r="I21" s="1412">
        <v>1014</v>
      </c>
      <c r="J21" s="1412">
        <v>5</v>
      </c>
      <c r="K21" s="65"/>
      <c r="M21" s="79"/>
    </row>
    <row r="22" spans="1:13" ht="18" customHeight="1">
      <c r="A22" s="1130" t="s">
        <v>402</v>
      </c>
      <c r="B22" s="1360">
        <v>29941</v>
      </c>
      <c r="C22" s="1412">
        <v>5590</v>
      </c>
      <c r="D22" s="1412">
        <v>527</v>
      </c>
      <c r="E22" s="1413">
        <v>20621</v>
      </c>
      <c r="F22" s="1412">
        <v>2202</v>
      </c>
      <c r="G22" s="1412">
        <v>15</v>
      </c>
      <c r="H22" s="1413">
        <v>137</v>
      </c>
      <c r="I22" s="1412">
        <v>845</v>
      </c>
      <c r="J22" s="1412">
        <v>4</v>
      </c>
      <c r="K22" s="65"/>
    </row>
    <row r="23" spans="1:13" ht="18" customHeight="1">
      <c r="A23" s="1130" t="s">
        <v>403</v>
      </c>
      <c r="B23" s="1360">
        <v>25106</v>
      </c>
      <c r="C23" s="1412">
        <v>4696</v>
      </c>
      <c r="D23" s="1412">
        <v>389</v>
      </c>
      <c r="E23" s="1413">
        <v>17688</v>
      </c>
      <c r="F23" s="1412">
        <v>1467</v>
      </c>
      <c r="G23" s="1412">
        <v>11</v>
      </c>
      <c r="H23" s="1413">
        <v>95</v>
      </c>
      <c r="I23" s="1412">
        <v>759</v>
      </c>
      <c r="J23" s="1412">
        <v>1</v>
      </c>
      <c r="K23" s="65"/>
    </row>
    <row r="24" spans="1:13" ht="18" customHeight="1">
      <c r="A24" s="1130" t="s">
        <v>236</v>
      </c>
      <c r="B24" s="1360">
        <v>22327</v>
      </c>
      <c r="C24" s="1412">
        <v>4893</v>
      </c>
      <c r="D24" s="1412">
        <v>352</v>
      </c>
      <c r="E24" s="1413">
        <v>14967</v>
      </c>
      <c r="F24" s="1412">
        <v>1213</v>
      </c>
      <c r="G24" s="1412">
        <v>6</v>
      </c>
      <c r="H24" s="1413">
        <v>79</v>
      </c>
      <c r="I24" s="1412">
        <v>815</v>
      </c>
      <c r="J24" s="1412">
        <v>2</v>
      </c>
      <c r="K24" s="65"/>
      <c r="L24" s="79"/>
    </row>
    <row r="25" spans="1:13" ht="18" customHeight="1">
      <c r="A25" s="1129">
        <v>94780.42</v>
      </c>
      <c r="B25" s="1360">
        <v>27917</v>
      </c>
      <c r="C25" s="1412">
        <v>4401</v>
      </c>
      <c r="D25" s="1412">
        <v>263</v>
      </c>
      <c r="E25" s="1413">
        <v>19303</v>
      </c>
      <c r="F25" s="1412">
        <v>2196</v>
      </c>
      <c r="G25" s="1412">
        <v>9</v>
      </c>
      <c r="H25" s="1413">
        <v>97</v>
      </c>
      <c r="I25" s="1412">
        <v>1645</v>
      </c>
      <c r="J25" s="1412">
        <v>3</v>
      </c>
      <c r="K25" s="65"/>
    </row>
    <row r="26" spans="1:13" ht="18" customHeight="1">
      <c r="A26" s="1130" t="s">
        <v>237</v>
      </c>
      <c r="B26" s="1360">
        <v>15087</v>
      </c>
      <c r="C26" s="1412">
        <v>4510</v>
      </c>
      <c r="D26" s="1412">
        <v>317</v>
      </c>
      <c r="E26" s="1413">
        <v>8528</v>
      </c>
      <c r="F26" s="1412">
        <v>1116</v>
      </c>
      <c r="G26" s="1412">
        <v>0</v>
      </c>
      <c r="H26" s="1413">
        <v>10</v>
      </c>
      <c r="I26" s="1412">
        <v>605</v>
      </c>
      <c r="J26" s="1412">
        <v>1</v>
      </c>
      <c r="K26" s="65"/>
    </row>
    <row r="27" spans="1:13" ht="18" customHeight="1">
      <c r="A27" s="1130" t="s">
        <v>1117</v>
      </c>
      <c r="B27" s="1360">
        <v>22860</v>
      </c>
      <c r="C27" s="1412">
        <v>7126</v>
      </c>
      <c r="D27" s="1412">
        <v>475</v>
      </c>
      <c r="E27" s="1413">
        <v>13086</v>
      </c>
      <c r="F27" s="1412">
        <v>1411</v>
      </c>
      <c r="G27" s="1412">
        <v>2</v>
      </c>
      <c r="H27" s="1413">
        <v>12</v>
      </c>
      <c r="I27" s="1412">
        <v>748</v>
      </c>
      <c r="J27" s="1412">
        <v>0</v>
      </c>
      <c r="K27" s="65"/>
    </row>
    <row r="28" spans="1:13" ht="18" customHeight="1">
      <c r="A28" s="1130" t="s">
        <v>1118</v>
      </c>
      <c r="B28" s="1360">
        <v>10750</v>
      </c>
      <c r="C28" s="1412">
        <v>3279</v>
      </c>
      <c r="D28" s="1412">
        <v>142</v>
      </c>
      <c r="E28" s="1413">
        <v>6461</v>
      </c>
      <c r="F28" s="1412">
        <v>362</v>
      </c>
      <c r="G28" s="1412">
        <v>2</v>
      </c>
      <c r="H28" s="1413">
        <v>12</v>
      </c>
      <c r="I28" s="1412">
        <v>491</v>
      </c>
      <c r="J28" s="1412">
        <v>1</v>
      </c>
      <c r="K28" s="65"/>
    </row>
    <row r="29" spans="1:13" ht="18" customHeight="1">
      <c r="A29" s="1130" t="s">
        <v>1119</v>
      </c>
      <c r="B29" s="1360">
        <v>4192</v>
      </c>
      <c r="C29" s="1412">
        <v>1584</v>
      </c>
      <c r="D29" s="1412">
        <v>53</v>
      </c>
      <c r="E29" s="1413">
        <v>2285</v>
      </c>
      <c r="F29" s="1412">
        <v>85</v>
      </c>
      <c r="G29" s="1412">
        <v>0</v>
      </c>
      <c r="H29" s="1413">
        <v>1</v>
      </c>
      <c r="I29" s="1412">
        <v>184</v>
      </c>
      <c r="J29" s="1412">
        <v>0</v>
      </c>
      <c r="K29" s="65"/>
    </row>
    <row r="30" spans="1:13" ht="18" customHeight="1">
      <c r="A30" s="1130" t="s">
        <v>1120</v>
      </c>
      <c r="B30" s="1360">
        <v>2713</v>
      </c>
      <c r="C30" s="1412">
        <v>766</v>
      </c>
      <c r="D30" s="1412">
        <v>18</v>
      </c>
      <c r="E30" s="1413">
        <v>1778</v>
      </c>
      <c r="F30" s="1412">
        <v>31</v>
      </c>
      <c r="G30" s="1412">
        <v>0</v>
      </c>
      <c r="H30" s="1413">
        <v>0</v>
      </c>
      <c r="I30" s="1412">
        <v>120</v>
      </c>
      <c r="J30" s="1412">
        <v>0</v>
      </c>
      <c r="K30" s="65"/>
    </row>
    <row r="31" spans="1:13" ht="18" customHeight="1">
      <c r="A31" s="1130" t="s">
        <v>1121</v>
      </c>
      <c r="B31" s="1360">
        <v>1497</v>
      </c>
      <c r="C31" s="1412">
        <v>442</v>
      </c>
      <c r="D31" s="1412">
        <v>10</v>
      </c>
      <c r="E31" s="1413">
        <v>921</v>
      </c>
      <c r="F31" s="1412">
        <v>27</v>
      </c>
      <c r="G31" s="1412">
        <v>0</v>
      </c>
      <c r="H31" s="1413">
        <v>0</v>
      </c>
      <c r="I31" s="1412">
        <v>97</v>
      </c>
      <c r="J31" s="1412">
        <v>0</v>
      </c>
      <c r="K31" s="65"/>
    </row>
    <row r="32" spans="1:13" ht="18" customHeight="1">
      <c r="A32" s="1130" t="s">
        <v>1122</v>
      </c>
      <c r="B32" s="1360">
        <v>944</v>
      </c>
      <c r="C32" s="1412">
        <v>209</v>
      </c>
      <c r="D32" s="1412">
        <v>7</v>
      </c>
      <c r="E32" s="1413">
        <v>618</v>
      </c>
      <c r="F32" s="1412">
        <v>25</v>
      </c>
      <c r="G32" s="1412">
        <v>0</v>
      </c>
      <c r="H32" s="1413">
        <v>0</v>
      </c>
      <c r="I32" s="1412">
        <v>85</v>
      </c>
      <c r="J32" s="1412">
        <v>0</v>
      </c>
      <c r="K32" s="65"/>
    </row>
    <row r="33" spans="1:11" ht="18" customHeight="1">
      <c r="A33" s="1130" t="s">
        <v>1123</v>
      </c>
      <c r="B33" s="1360">
        <v>795</v>
      </c>
      <c r="C33" s="1412">
        <v>116</v>
      </c>
      <c r="D33" s="1412">
        <v>3</v>
      </c>
      <c r="E33" s="1413">
        <v>583</v>
      </c>
      <c r="F33" s="1412">
        <v>16</v>
      </c>
      <c r="G33" s="1412">
        <v>0</v>
      </c>
      <c r="H33" s="1413">
        <v>0</v>
      </c>
      <c r="I33" s="1412">
        <v>77</v>
      </c>
      <c r="J33" s="1412">
        <v>0</v>
      </c>
      <c r="K33" s="65"/>
    </row>
    <row r="34" spans="1:11" ht="18" customHeight="1">
      <c r="A34" s="1130" t="s">
        <v>1124</v>
      </c>
      <c r="B34" s="1360">
        <v>520</v>
      </c>
      <c r="C34" s="1412">
        <v>88</v>
      </c>
      <c r="D34" s="1412">
        <v>5</v>
      </c>
      <c r="E34" s="1413">
        <v>363</v>
      </c>
      <c r="F34" s="1412">
        <v>11</v>
      </c>
      <c r="G34" s="1412">
        <v>0</v>
      </c>
      <c r="H34" s="1413">
        <v>0</v>
      </c>
      <c r="I34" s="1412">
        <v>53</v>
      </c>
      <c r="J34" s="1412">
        <v>0</v>
      </c>
      <c r="K34" s="65"/>
    </row>
    <row r="35" spans="1:11" ht="18" customHeight="1">
      <c r="A35" s="1130" t="s">
        <v>1125</v>
      </c>
      <c r="B35" s="1360">
        <v>415</v>
      </c>
      <c r="C35" s="1412">
        <v>76</v>
      </c>
      <c r="D35" s="1412">
        <v>0</v>
      </c>
      <c r="E35" s="1413">
        <v>272</v>
      </c>
      <c r="F35" s="1412">
        <v>11</v>
      </c>
      <c r="G35" s="1412">
        <v>0</v>
      </c>
      <c r="H35" s="1413">
        <v>0</v>
      </c>
      <c r="I35" s="1412">
        <v>56</v>
      </c>
      <c r="J35" s="1412">
        <v>0</v>
      </c>
    </row>
    <row r="36" spans="1:11" ht="18" customHeight="1">
      <c r="A36" s="1130" t="s">
        <v>1126</v>
      </c>
      <c r="B36" s="1360">
        <v>336</v>
      </c>
      <c r="C36" s="1412">
        <v>48</v>
      </c>
      <c r="D36" s="1412">
        <v>2</v>
      </c>
      <c r="E36" s="1413">
        <v>195</v>
      </c>
      <c r="F36" s="1412">
        <v>8</v>
      </c>
      <c r="G36" s="1412">
        <v>0</v>
      </c>
      <c r="H36" s="1413">
        <v>0</v>
      </c>
      <c r="I36" s="1412">
        <v>83</v>
      </c>
      <c r="J36" s="1412">
        <v>0</v>
      </c>
    </row>
    <row r="37" spans="1:11" ht="18" customHeight="1">
      <c r="A37" s="1130" t="s">
        <v>984</v>
      </c>
      <c r="B37" s="1360">
        <v>1679</v>
      </c>
      <c r="C37" s="1412">
        <v>154</v>
      </c>
      <c r="D37" s="1412">
        <v>3</v>
      </c>
      <c r="E37" s="1413">
        <v>1387</v>
      </c>
      <c r="F37" s="1412">
        <v>27</v>
      </c>
      <c r="G37" s="1412">
        <v>0</v>
      </c>
      <c r="H37" s="1413">
        <v>0</v>
      </c>
      <c r="I37" s="1412">
        <v>108</v>
      </c>
      <c r="J37" s="1412">
        <v>0</v>
      </c>
    </row>
    <row r="38" spans="1:11" ht="23.25" customHeight="1">
      <c r="A38" s="864" t="s">
        <v>1174</v>
      </c>
      <c r="B38" s="1125"/>
      <c r="C38" s="1126"/>
      <c r="D38" s="23"/>
      <c r="E38" s="114"/>
      <c r="F38" s="23"/>
      <c r="G38" s="23"/>
      <c r="H38" s="114"/>
      <c r="I38" s="23"/>
      <c r="J38" s="23"/>
    </row>
    <row r="39" spans="1:11" ht="19.5" customHeight="1">
      <c r="A39" s="213" t="s">
        <v>161</v>
      </c>
      <c r="B39" s="1127"/>
      <c r="C39" s="241"/>
      <c r="D39" s="39"/>
      <c r="E39" s="39"/>
      <c r="F39" s="10"/>
      <c r="G39" s="10"/>
      <c r="H39" s="10"/>
      <c r="I39" s="15"/>
      <c r="J39" s="15"/>
    </row>
    <row r="40" spans="1:11" ht="15" customHeight="1">
      <c r="A40" s="213" t="s">
        <v>162</v>
      </c>
      <c r="B40" s="1127"/>
      <c r="C40" s="241"/>
      <c r="D40" s="17"/>
      <c r="E40" s="17"/>
      <c r="I40" s="79"/>
    </row>
    <row r="41" spans="1:11" ht="20.25" customHeight="1">
      <c r="A41" s="17" t="s">
        <v>969</v>
      </c>
      <c r="I41" s="79"/>
    </row>
    <row r="42" spans="1:11">
      <c r="I42" s="79"/>
    </row>
    <row r="43" spans="1:11">
      <c r="I43" s="79"/>
    </row>
    <row r="44" spans="1:11">
      <c r="I44" s="79"/>
    </row>
    <row r="45" spans="1:11">
      <c r="I45" s="79"/>
    </row>
    <row r="46" spans="1:11">
      <c r="I46" s="79"/>
    </row>
    <row r="47" spans="1:11">
      <c r="I47" s="79"/>
    </row>
    <row r="48" spans="1:11">
      <c r="I48" s="79"/>
    </row>
    <row r="49" spans="9:9">
      <c r="I49" s="79"/>
    </row>
    <row r="50" spans="9:9">
      <c r="I50" s="79"/>
    </row>
    <row r="51" spans="9:9">
      <c r="I51" s="79"/>
    </row>
    <row r="52" spans="9:9">
      <c r="I52" s="79"/>
    </row>
    <row r="53" spans="9:9">
      <c r="I53" s="79"/>
    </row>
    <row r="54" spans="9:9">
      <c r="I54" s="79"/>
    </row>
    <row r="55" spans="9:9">
      <c r="I55" s="79"/>
    </row>
    <row r="56" spans="9:9">
      <c r="I56" s="79"/>
    </row>
    <row r="57" spans="9:9">
      <c r="I57" s="79"/>
    </row>
    <row r="58" spans="9:9">
      <c r="I58" s="79"/>
    </row>
    <row r="59" spans="9:9">
      <c r="I59" s="79"/>
    </row>
    <row r="60" spans="9:9">
      <c r="I60" s="79"/>
    </row>
    <row r="61" spans="9:9">
      <c r="I61" s="79"/>
    </row>
    <row r="62" spans="9:9">
      <c r="I62" s="79"/>
    </row>
    <row r="63" spans="9:9">
      <c r="I63" s="79"/>
    </row>
    <row r="64" spans="9:9">
      <c r="I64" s="79"/>
    </row>
    <row r="65" spans="9:9">
      <c r="I65" s="79"/>
    </row>
    <row r="66" spans="9:9">
      <c r="I66" s="79"/>
    </row>
    <row r="67" spans="9:9">
      <c r="I67" s="79"/>
    </row>
    <row r="68" spans="9:9">
      <c r="I68" s="79"/>
    </row>
  </sheetData>
  <mergeCells count="6">
    <mergeCell ref="A1:J1"/>
    <mergeCell ref="A3:A4"/>
    <mergeCell ref="B3:B4"/>
    <mergeCell ref="C3:E3"/>
    <mergeCell ref="F3:H3"/>
    <mergeCell ref="I3:J3"/>
  </mergeCells>
  <phoneticPr fontId="124" type="noConversion"/>
  <hyperlinks>
    <hyperlink ref="K1" location="Indice!A1" display="volver al índice"/>
  </hyperlinks>
  <printOptions horizontalCentered="1"/>
  <pageMargins left="0.70866141732283472" right="0.70866141732283472" top="0.74803149606299213" bottom="0.74803149606299213" header="0.31496062992125984" footer="0.31496062992125984"/>
  <pageSetup paperSize="9" scale="70"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S57"/>
  <sheetViews>
    <sheetView showGridLines="0" workbookViewId="0">
      <selection activeCell="L8" sqref="L8"/>
    </sheetView>
  </sheetViews>
  <sheetFormatPr baseColWidth="10" defaultColWidth="11.44140625" defaultRowHeight="13.2"/>
  <cols>
    <col min="1" max="1" width="14.88671875" style="94" customWidth="1"/>
    <col min="2" max="2" width="11.6640625" style="94" customWidth="1"/>
    <col min="3" max="10" width="11.6640625" style="72" customWidth="1"/>
    <col min="11" max="16384" width="11.44140625" style="72"/>
  </cols>
  <sheetData>
    <row r="1" spans="1:19" ht="20.25" customHeight="1" thickBot="1">
      <c r="A1" s="1723" t="s">
        <v>412</v>
      </c>
      <c r="B1" s="1723"/>
      <c r="C1" s="1723"/>
      <c r="D1" s="1723"/>
      <c r="E1" s="1723"/>
      <c r="F1" s="1723"/>
      <c r="G1" s="1723"/>
      <c r="H1" s="1723"/>
      <c r="I1" s="1723"/>
      <c r="J1" s="1723"/>
      <c r="K1" s="1254" t="s">
        <v>1013</v>
      </c>
    </row>
    <row r="2" spans="1:19" ht="21.75" customHeight="1">
      <c r="A2" s="335"/>
      <c r="B2" s="335"/>
      <c r="C2" s="332"/>
      <c r="D2" s="332"/>
      <c r="E2" s="332"/>
      <c r="F2" s="332"/>
      <c r="G2" s="332"/>
      <c r="H2" s="332"/>
    </row>
    <row r="3" spans="1:19" ht="15.75" customHeight="1" thickBot="1">
      <c r="A3" s="1856" t="s">
        <v>431</v>
      </c>
      <c r="B3" s="1836" t="s">
        <v>411</v>
      </c>
      <c r="C3" s="1855"/>
      <c r="D3" s="1858"/>
      <c r="E3" s="1836" t="s">
        <v>1127</v>
      </c>
      <c r="F3" s="1855"/>
      <c r="G3" s="1858"/>
      <c r="H3" s="1836" t="s">
        <v>1128</v>
      </c>
      <c r="I3" s="1855"/>
      <c r="J3" s="1855"/>
    </row>
    <row r="4" spans="1:19" ht="31.5" customHeight="1" thickBot="1">
      <c r="A4" s="1857"/>
      <c r="B4" s="1001" t="s">
        <v>1156</v>
      </c>
      <c r="C4" s="1003" t="s">
        <v>1145</v>
      </c>
      <c r="D4" s="1002" t="s">
        <v>1144</v>
      </c>
      <c r="E4" s="1001" t="s">
        <v>1156</v>
      </c>
      <c r="F4" s="1003" t="s">
        <v>1145</v>
      </c>
      <c r="G4" s="1002" t="s">
        <v>1144</v>
      </c>
      <c r="H4" s="1001" t="s">
        <v>1156</v>
      </c>
      <c r="I4" s="1003" t="s">
        <v>1145</v>
      </c>
      <c r="J4" s="1003" t="s">
        <v>1144</v>
      </c>
    </row>
    <row r="5" spans="1:19" ht="18" customHeight="1">
      <c r="A5" s="851">
        <v>2001</v>
      </c>
      <c r="B5" s="1414">
        <v>3311686</v>
      </c>
      <c r="C5" s="1415" t="s">
        <v>1209</v>
      </c>
      <c r="D5" s="1416">
        <v>3311686</v>
      </c>
      <c r="E5" s="1414">
        <v>1984588</v>
      </c>
      <c r="F5" s="1415" t="s">
        <v>1209</v>
      </c>
      <c r="G5" s="1416">
        <v>1984588</v>
      </c>
      <c r="H5" s="1417">
        <v>1327098</v>
      </c>
      <c r="I5" s="1418" t="s">
        <v>1209</v>
      </c>
      <c r="J5" s="1418">
        <v>1327098</v>
      </c>
      <c r="K5" s="1"/>
      <c r="L5" s="1"/>
      <c r="M5" s="1"/>
      <c r="N5" s="1"/>
      <c r="O5" s="1"/>
      <c r="P5" s="1"/>
      <c r="Q5" s="1"/>
      <c r="R5" s="1"/>
      <c r="S5" s="1"/>
    </row>
    <row r="6" spans="1:19" ht="18" customHeight="1">
      <c r="A6" s="852">
        <v>2002</v>
      </c>
      <c r="B6" s="1419">
        <v>3280487</v>
      </c>
      <c r="C6" s="1420" t="s">
        <v>1209</v>
      </c>
      <c r="D6" s="1421">
        <v>3280487</v>
      </c>
      <c r="E6" s="1419">
        <v>1953410</v>
      </c>
      <c r="F6" s="1420" t="s">
        <v>1209</v>
      </c>
      <c r="G6" s="1421">
        <v>1953410</v>
      </c>
      <c r="H6" s="1414">
        <v>1327077</v>
      </c>
      <c r="I6" s="1415" t="s">
        <v>1209</v>
      </c>
      <c r="J6" s="1415">
        <v>1327077</v>
      </c>
      <c r="K6" s="1"/>
      <c r="L6" s="1"/>
      <c r="M6" s="1"/>
      <c r="N6" s="1"/>
      <c r="O6" s="1"/>
      <c r="P6" s="1"/>
      <c r="Q6" s="1"/>
      <c r="R6" s="1"/>
      <c r="S6" s="1"/>
    </row>
    <row r="7" spans="1:19" ht="18" customHeight="1">
      <c r="A7" s="852">
        <v>2003</v>
      </c>
      <c r="B7" s="1419">
        <v>3253009</v>
      </c>
      <c r="C7" s="1420" t="s">
        <v>1209</v>
      </c>
      <c r="D7" s="1421">
        <v>3253009</v>
      </c>
      <c r="E7" s="1419">
        <v>1925531</v>
      </c>
      <c r="F7" s="1420" t="s">
        <v>1209</v>
      </c>
      <c r="G7" s="1421">
        <v>1925531</v>
      </c>
      <c r="H7" s="1414">
        <v>1327478</v>
      </c>
      <c r="I7" s="1415" t="s">
        <v>1209</v>
      </c>
      <c r="J7" s="1415">
        <v>1327478</v>
      </c>
      <c r="K7" s="1"/>
      <c r="L7" s="1"/>
      <c r="M7" s="1"/>
      <c r="N7" s="1"/>
      <c r="O7" s="1"/>
      <c r="P7" s="1"/>
      <c r="Q7" s="1"/>
      <c r="R7" s="1"/>
      <c r="S7" s="1"/>
    </row>
    <row r="8" spans="1:19" ht="18" customHeight="1">
      <c r="A8" s="852">
        <v>2004</v>
      </c>
      <c r="B8" s="1419">
        <v>3201506</v>
      </c>
      <c r="C8" s="1420" t="s">
        <v>1209</v>
      </c>
      <c r="D8" s="1421">
        <v>3201506</v>
      </c>
      <c r="E8" s="1419">
        <v>1881671</v>
      </c>
      <c r="F8" s="1420" t="s">
        <v>1209</v>
      </c>
      <c r="G8" s="1421">
        <v>1881671</v>
      </c>
      <c r="H8" s="1414">
        <v>1319835</v>
      </c>
      <c r="I8" s="1415" t="s">
        <v>1209</v>
      </c>
      <c r="J8" s="1415">
        <v>1319835</v>
      </c>
      <c r="K8" s="1"/>
      <c r="L8" s="1"/>
      <c r="M8" s="1"/>
      <c r="N8" s="1"/>
      <c r="O8" s="1"/>
      <c r="P8" s="1"/>
      <c r="Q8" s="1"/>
      <c r="R8" s="1"/>
      <c r="S8" s="1"/>
    </row>
    <row r="9" spans="1:19" ht="18" customHeight="1">
      <c r="A9" s="852">
        <v>2005</v>
      </c>
      <c r="B9" s="1419">
        <v>3165336</v>
      </c>
      <c r="C9" s="1420">
        <v>8249</v>
      </c>
      <c r="D9" s="1421">
        <v>3160524</v>
      </c>
      <c r="E9" s="1419">
        <v>1856967</v>
      </c>
      <c r="F9" s="1420">
        <v>8249</v>
      </c>
      <c r="G9" s="1421">
        <v>1852155</v>
      </c>
      <c r="H9" s="1414">
        <v>1308369</v>
      </c>
      <c r="I9" s="1415" t="s">
        <v>1209</v>
      </c>
      <c r="J9" s="1415">
        <v>1308369</v>
      </c>
      <c r="K9" s="1"/>
      <c r="L9" s="1"/>
      <c r="M9" s="1"/>
      <c r="N9" s="1"/>
      <c r="O9" s="1"/>
      <c r="P9" s="1"/>
      <c r="Q9" s="1"/>
      <c r="R9" s="1"/>
      <c r="S9" s="1"/>
    </row>
    <row r="10" spans="1:19" ht="18" customHeight="1">
      <c r="A10" s="852">
        <v>2006</v>
      </c>
      <c r="B10" s="1419">
        <v>3333947</v>
      </c>
      <c r="C10" s="1420">
        <v>189827</v>
      </c>
      <c r="D10" s="1421">
        <v>3144120</v>
      </c>
      <c r="E10" s="1419">
        <v>2031435</v>
      </c>
      <c r="F10" s="1420">
        <v>189380</v>
      </c>
      <c r="G10" s="1421">
        <v>1842055</v>
      </c>
      <c r="H10" s="1414">
        <v>1302512</v>
      </c>
      <c r="I10" s="1415">
        <v>446</v>
      </c>
      <c r="J10" s="1415">
        <v>1302065</v>
      </c>
      <c r="K10" s="1"/>
      <c r="L10" s="1"/>
      <c r="M10" s="1"/>
      <c r="N10" s="1"/>
      <c r="O10" s="1"/>
      <c r="P10" s="1"/>
      <c r="Q10" s="1"/>
      <c r="R10" s="1"/>
      <c r="S10" s="1"/>
    </row>
    <row r="11" spans="1:19" ht="18" customHeight="1">
      <c r="A11" s="852">
        <v>2007</v>
      </c>
      <c r="B11" s="1419">
        <v>4460354</v>
      </c>
      <c r="C11" s="1420">
        <v>1385132</v>
      </c>
      <c r="D11" s="1421">
        <v>3075222</v>
      </c>
      <c r="E11" s="1419">
        <v>3167799</v>
      </c>
      <c r="F11" s="1420">
        <v>1377788</v>
      </c>
      <c r="G11" s="1421">
        <v>1790012</v>
      </c>
      <c r="H11" s="1414">
        <v>1292554</v>
      </c>
      <c r="I11" s="1415">
        <v>7345</v>
      </c>
      <c r="J11" s="1415">
        <v>1285210</v>
      </c>
      <c r="K11" s="1"/>
      <c r="L11" s="1"/>
      <c r="M11" s="1"/>
      <c r="N11" s="1"/>
      <c r="O11" s="1"/>
      <c r="P11" s="1"/>
      <c r="Q11" s="1"/>
      <c r="R11" s="1"/>
      <c r="S11" s="1"/>
    </row>
    <row r="12" spans="1:19" ht="18" customHeight="1">
      <c r="A12" s="852">
        <v>2008</v>
      </c>
      <c r="B12" s="1419">
        <v>4919396</v>
      </c>
      <c r="C12" s="1420">
        <v>1864229</v>
      </c>
      <c r="D12" s="1421">
        <v>3055167</v>
      </c>
      <c r="E12" s="1419">
        <v>3611162</v>
      </c>
      <c r="F12" s="1420">
        <v>1839418</v>
      </c>
      <c r="G12" s="1421">
        <v>1771744</v>
      </c>
      <c r="H12" s="1414">
        <v>1308234</v>
      </c>
      <c r="I12" s="1415">
        <v>24810</v>
      </c>
      <c r="J12" s="1415">
        <v>1283423</v>
      </c>
      <c r="K12" s="1"/>
      <c r="L12" s="1"/>
      <c r="M12" s="1"/>
      <c r="N12" s="1"/>
      <c r="O12" s="1"/>
      <c r="P12" s="1"/>
      <c r="Q12" s="1"/>
      <c r="R12" s="1"/>
      <c r="S12" s="1"/>
    </row>
    <row r="13" spans="1:19" ht="18" customHeight="1">
      <c r="A13" s="852">
        <v>2009</v>
      </c>
      <c r="B13" s="1419">
        <v>5461463</v>
      </c>
      <c r="C13" s="1420">
        <v>2192401</v>
      </c>
      <c r="D13" s="1421">
        <v>3269062</v>
      </c>
      <c r="E13" s="1419">
        <v>4053666</v>
      </c>
      <c r="F13" s="1420">
        <v>2137646</v>
      </c>
      <c r="G13" s="1421">
        <v>1916020</v>
      </c>
      <c r="H13" s="1414">
        <v>1407797</v>
      </c>
      <c r="I13" s="1415">
        <v>54755</v>
      </c>
      <c r="J13" s="1415">
        <v>1353042</v>
      </c>
      <c r="K13" s="1"/>
      <c r="L13" s="1"/>
      <c r="M13" s="1"/>
      <c r="N13" s="1"/>
      <c r="O13" s="1"/>
      <c r="P13" s="1"/>
      <c r="Q13" s="1"/>
      <c r="R13" s="1"/>
      <c r="S13" s="1"/>
    </row>
    <row r="14" spans="1:19" ht="18" customHeight="1">
      <c r="A14" s="852">
        <v>2010</v>
      </c>
      <c r="B14" s="1419">
        <v>5672147</v>
      </c>
      <c r="C14" s="1420">
        <v>2415501</v>
      </c>
      <c r="D14" s="1421">
        <v>3256646</v>
      </c>
      <c r="E14" s="1419">
        <v>4224398</v>
      </c>
      <c r="F14" s="1420">
        <v>2324976</v>
      </c>
      <c r="G14" s="1421">
        <v>1899422</v>
      </c>
      <c r="H14" s="1414">
        <v>1447749</v>
      </c>
      <c r="I14" s="1415">
        <v>90525</v>
      </c>
      <c r="J14" s="1415">
        <v>1357224</v>
      </c>
      <c r="K14" s="1"/>
      <c r="L14" s="1"/>
      <c r="M14" s="1"/>
      <c r="N14" s="1"/>
      <c r="O14" s="1"/>
      <c r="P14" s="1"/>
      <c r="Q14" s="1"/>
      <c r="R14" s="1"/>
      <c r="S14" s="1"/>
    </row>
    <row r="15" spans="1:19" ht="18" customHeight="1">
      <c r="A15" s="852">
        <v>2011</v>
      </c>
      <c r="B15" s="1419">
        <v>5748858</v>
      </c>
      <c r="C15" s="1420">
        <v>2538526</v>
      </c>
      <c r="D15" s="1421">
        <v>3210332</v>
      </c>
      <c r="E15" s="1419">
        <v>4281335</v>
      </c>
      <c r="F15" s="1420">
        <v>2416197</v>
      </c>
      <c r="G15" s="1421">
        <v>1865138</v>
      </c>
      <c r="H15" s="1414">
        <v>1467523</v>
      </c>
      <c r="I15" s="1415">
        <v>122329</v>
      </c>
      <c r="J15" s="1415">
        <v>1345193</v>
      </c>
      <c r="K15" s="1"/>
      <c r="L15" s="1"/>
      <c r="M15" s="1"/>
      <c r="N15" s="1"/>
      <c r="O15" s="1"/>
      <c r="P15" s="1"/>
      <c r="Q15" s="1"/>
      <c r="R15" s="1"/>
      <c r="S15" s="1"/>
    </row>
    <row r="16" spans="1:19" ht="18" customHeight="1">
      <c r="A16" s="852">
        <v>2012</v>
      </c>
      <c r="B16" s="1419">
        <v>5792812</v>
      </c>
      <c r="C16" s="1420">
        <v>2617981</v>
      </c>
      <c r="D16" s="1421">
        <v>3174831</v>
      </c>
      <c r="E16" s="1419">
        <v>4309368</v>
      </c>
      <c r="F16" s="1420">
        <v>2469455</v>
      </c>
      <c r="G16" s="1421">
        <v>1839913</v>
      </c>
      <c r="H16" s="1414">
        <v>1483444</v>
      </c>
      <c r="I16" s="1415">
        <v>148526</v>
      </c>
      <c r="J16" s="1415">
        <v>1334918</v>
      </c>
      <c r="K16" s="1"/>
      <c r="L16" s="1"/>
      <c r="M16" s="1"/>
      <c r="N16" s="1"/>
      <c r="O16" s="1"/>
      <c r="P16" s="1"/>
      <c r="Q16" s="1"/>
      <c r="R16" s="1"/>
      <c r="S16" s="1"/>
    </row>
    <row r="17" spans="1:19" ht="18" customHeight="1">
      <c r="A17" s="852">
        <v>2013</v>
      </c>
      <c r="B17" s="1419">
        <v>5834006</v>
      </c>
      <c r="C17" s="1420">
        <v>2668131</v>
      </c>
      <c r="D17" s="1421">
        <v>3165875</v>
      </c>
      <c r="E17" s="1419">
        <v>4332216</v>
      </c>
      <c r="F17" s="1420">
        <v>2505563</v>
      </c>
      <c r="G17" s="1421">
        <v>1826653</v>
      </c>
      <c r="H17" s="1414">
        <v>1501790</v>
      </c>
      <c r="I17" s="1415">
        <v>162568</v>
      </c>
      <c r="J17" s="1415">
        <v>1339222</v>
      </c>
      <c r="K17" s="1"/>
      <c r="L17" s="1"/>
      <c r="M17" s="1"/>
      <c r="N17" s="1"/>
      <c r="O17" s="1"/>
      <c r="P17" s="1"/>
      <c r="Q17" s="1"/>
      <c r="R17" s="1"/>
      <c r="S17" s="1"/>
    </row>
    <row r="18" spans="1:19" ht="18" customHeight="1">
      <c r="A18" s="852">
        <v>2014</v>
      </c>
      <c r="B18" s="1419">
        <v>5872678</v>
      </c>
      <c r="C18" s="1420">
        <v>2708714</v>
      </c>
      <c r="D18" s="1421">
        <v>3163964</v>
      </c>
      <c r="E18" s="1419">
        <v>4357746</v>
      </c>
      <c r="F18" s="1420">
        <v>2539028</v>
      </c>
      <c r="G18" s="1421">
        <v>1818718</v>
      </c>
      <c r="H18" s="1414">
        <v>1514932</v>
      </c>
      <c r="I18" s="1415">
        <v>169686</v>
      </c>
      <c r="J18" s="1415">
        <v>1345246</v>
      </c>
      <c r="K18" s="1"/>
      <c r="L18" s="1"/>
      <c r="M18" s="1"/>
      <c r="N18" s="1"/>
      <c r="O18" s="1"/>
      <c r="P18" s="1"/>
      <c r="Q18" s="1"/>
      <c r="R18" s="1"/>
      <c r="S18" s="1"/>
    </row>
    <row r="19" spans="1:19" ht="18" customHeight="1">
      <c r="A19" s="852">
        <v>2015</v>
      </c>
      <c r="B19" s="1419">
        <v>6342187</v>
      </c>
      <c r="C19" s="1420">
        <v>3175465</v>
      </c>
      <c r="D19" s="1421">
        <v>3166721</v>
      </c>
      <c r="E19" s="1419">
        <v>4815402</v>
      </c>
      <c r="F19" s="1420">
        <v>3000780</v>
      </c>
      <c r="G19" s="1421">
        <v>1814622</v>
      </c>
      <c r="H19" s="1414">
        <v>1526785</v>
      </c>
      <c r="I19" s="1415">
        <v>174686</v>
      </c>
      <c r="J19" s="1415">
        <v>1352099</v>
      </c>
      <c r="K19" s="1"/>
      <c r="L19" s="1"/>
      <c r="M19" s="1"/>
      <c r="N19" s="1"/>
      <c r="O19" s="1"/>
      <c r="P19" s="1"/>
      <c r="Q19" s="1"/>
      <c r="R19" s="1"/>
      <c r="S19" s="1"/>
    </row>
    <row r="20" spans="1:19" ht="18" customHeight="1">
      <c r="A20" s="852">
        <v>2016</v>
      </c>
      <c r="B20" s="1419">
        <v>6657905</v>
      </c>
      <c r="C20" s="1420">
        <v>3477777</v>
      </c>
      <c r="D20" s="1421">
        <v>3180129</v>
      </c>
      <c r="E20" s="1419">
        <v>5111178</v>
      </c>
      <c r="F20" s="1422">
        <v>3293148</v>
      </c>
      <c r="G20" s="1423">
        <v>1818030</v>
      </c>
      <c r="H20" s="1414">
        <v>1546728</v>
      </c>
      <c r="I20" s="1424">
        <v>184629</v>
      </c>
      <c r="J20" s="1424">
        <v>1362099</v>
      </c>
      <c r="K20" s="1"/>
      <c r="L20" s="1"/>
      <c r="M20" s="1"/>
      <c r="N20" s="1"/>
      <c r="O20" s="1"/>
      <c r="P20" s="1"/>
      <c r="Q20" s="1"/>
      <c r="R20" s="1"/>
      <c r="S20" s="1"/>
    </row>
    <row r="21" spans="1:19" ht="18" customHeight="1">
      <c r="A21" s="852">
        <v>2017</v>
      </c>
      <c r="B21" s="1419">
        <v>6823951</v>
      </c>
      <c r="C21" s="1420">
        <v>3606851</v>
      </c>
      <c r="D21" s="1421">
        <v>3217100</v>
      </c>
      <c r="E21" s="1419">
        <v>5249686</v>
      </c>
      <c r="F21" s="1422">
        <v>3410195</v>
      </c>
      <c r="G21" s="1423">
        <v>1839491</v>
      </c>
      <c r="H21" s="1414">
        <v>1574265</v>
      </c>
      <c r="I21" s="1424">
        <v>196656</v>
      </c>
      <c r="J21" s="1424">
        <v>1377609</v>
      </c>
      <c r="K21" s="1"/>
      <c r="L21" s="1"/>
      <c r="M21" s="1"/>
      <c r="N21" s="1"/>
      <c r="O21" s="1"/>
      <c r="P21" s="1"/>
      <c r="Q21" s="1"/>
      <c r="R21" s="1"/>
      <c r="S21" s="1"/>
    </row>
    <row r="22" spans="1:19" ht="18" customHeight="1">
      <c r="A22" s="852">
        <v>2018</v>
      </c>
      <c r="B22" s="1419">
        <v>6854493</v>
      </c>
      <c r="C22" s="1420">
        <v>3617042</v>
      </c>
      <c r="D22" s="1421">
        <v>3237451</v>
      </c>
      <c r="E22" s="1419">
        <v>5265956</v>
      </c>
      <c r="F22" s="1422">
        <v>3413909</v>
      </c>
      <c r="G22" s="1423">
        <v>1852047</v>
      </c>
      <c r="H22" s="1414">
        <v>1588537</v>
      </c>
      <c r="I22" s="1424">
        <v>203133</v>
      </c>
      <c r="J22" s="1424">
        <v>1385404</v>
      </c>
      <c r="K22" s="1"/>
      <c r="L22" s="1"/>
      <c r="M22" s="1"/>
      <c r="N22" s="1"/>
      <c r="O22" s="1"/>
      <c r="P22" s="1"/>
      <c r="Q22" s="1"/>
      <c r="R22" s="1"/>
      <c r="S22" s="1"/>
    </row>
    <row r="23" spans="1:19" ht="18" customHeight="1">
      <c r="A23" s="696">
        <v>43709</v>
      </c>
      <c r="B23" s="1419">
        <v>6851363</v>
      </c>
      <c r="C23" s="1420">
        <v>3620371</v>
      </c>
      <c r="D23" s="1421">
        <v>3230992</v>
      </c>
      <c r="E23" s="1419">
        <v>5257547</v>
      </c>
      <c r="F23" s="1422">
        <v>3413376</v>
      </c>
      <c r="G23" s="1423">
        <v>1844171</v>
      </c>
      <c r="H23" s="1414">
        <v>1593816</v>
      </c>
      <c r="I23" s="1424">
        <v>206995</v>
      </c>
      <c r="J23" s="1424">
        <v>1386821</v>
      </c>
      <c r="K23" s="1"/>
      <c r="L23" s="1"/>
      <c r="M23" s="1"/>
      <c r="N23" s="1"/>
      <c r="O23" s="1"/>
      <c r="P23" s="1"/>
      <c r="Q23" s="1"/>
      <c r="R23" s="1"/>
      <c r="S23" s="1"/>
    </row>
    <row r="24" spans="1:19" ht="14.85" customHeight="1">
      <c r="A24" s="217"/>
      <c r="B24" s="114"/>
      <c r="C24" s="23"/>
      <c r="D24" s="114"/>
      <c r="E24" s="114"/>
      <c r="F24" s="483"/>
      <c r="G24" s="216"/>
      <c r="H24" s="218"/>
      <c r="J24" s="152"/>
    </row>
    <row r="25" spans="1:19" ht="14.85" customHeight="1">
      <c r="A25" s="214" t="s">
        <v>1114</v>
      </c>
      <c r="B25" s="176"/>
      <c r="C25" s="178"/>
      <c r="D25" s="219"/>
      <c r="E25" s="176"/>
      <c r="F25" s="220"/>
      <c r="G25" s="177"/>
      <c r="H25" s="177"/>
      <c r="J25" s="152"/>
    </row>
    <row r="26" spans="1:19" ht="14.85" customHeight="1">
      <c r="A26" s="215" t="s">
        <v>911</v>
      </c>
      <c r="B26" s="178"/>
      <c r="C26" s="178"/>
      <c r="D26" s="178"/>
      <c r="E26" s="178"/>
      <c r="F26" s="222"/>
      <c r="G26" s="180"/>
      <c r="H26" s="180"/>
    </row>
    <row r="27" spans="1:19" ht="14.25" customHeight="1">
      <c r="A27" s="221"/>
      <c r="B27" s="178"/>
      <c r="C27" s="178"/>
      <c r="D27" s="178"/>
      <c r="E27" s="178"/>
      <c r="F27" s="222"/>
      <c r="G27" s="180"/>
      <c r="H27" s="180"/>
    </row>
    <row r="28" spans="1:19" ht="11.25" customHeight="1">
      <c r="A28" s="110" t="s">
        <v>913</v>
      </c>
      <c r="B28" s="181"/>
      <c r="C28" s="181"/>
      <c r="D28" s="181"/>
      <c r="E28" s="181"/>
      <c r="F28" s="223"/>
      <c r="G28" s="182"/>
      <c r="H28" s="224"/>
    </row>
    <row r="29" spans="1:19" ht="12" customHeight="1">
      <c r="A29" s="179"/>
      <c r="B29" s="178"/>
      <c r="C29" s="178"/>
      <c r="D29" s="180"/>
      <c r="E29" s="180"/>
      <c r="F29" s="21"/>
      <c r="G29" s="95"/>
      <c r="H29" s="95"/>
    </row>
    <row r="30" spans="1:19" ht="13.5" customHeight="1" thickBot="1">
      <c r="A30" s="334" t="s">
        <v>413</v>
      </c>
      <c r="B30" s="334"/>
      <c r="C30" s="334"/>
      <c r="D30" s="334"/>
      <c r="E30" s="334"/>
      <c r="F30" s="334"/>
      <c r="G30" s="334"/>
      <c r="H30" s="334"/>
      <c r="I30" s="334"/>
      <c r="J30" s="334"/>
    </row>
    <row r="31" spans="1:19" ht="14.25" customHeight="1">
      <c r="A31" s="181"/>
      <c r="B31" s="181"/>
      <c r="C31" s="181"/>
      <c r="D31" s="181"/>
      <c r="E31" s="182"/>
      <c r="F31" s="93"/>
      <c r="G31" s="92"/>
      <c r="H31" s="92"/>
    </row>
    <row r="32" spans="1:19" ht="14.25" customHeight="1">
      <c r="A32" s="72"/>
      <c r="B32" s="72"/>
      <c r="F32" s="93"/>
      <c r="G32" s="92"/>
      <c r="H32" s="92"/>
    </row>
    <row r="33" spans="1:8" ht="14.25" customHeight="1">
      <c r="A33" s="72"/>
      <c r="B33" s="72"/>
      <c r="F33" s="93"/>
      <c r="G33" s="92"/>
      <c r="H33" s="92"/>
    </row>
    <row r="34" spans="1:8" ht="14.25" customHeight="1">
      <c r="A34" s="72"/>
      <c r="B34" s="72"/>
      <c r="F34" s="93"/>
      <c r="G34" s="92"/>
      <c r="H34" s="92"/>
    </row>
    <row r="35" spans="1:8" ht="14.25" customHeight="1">
      <c r="A35" s="72"/>
      <c r="B35" s="72"/>
      <c r="F35" s="93"/>
      <c r="G35" s="92"/>
      <c r="H35" s="92"/>
    </row>
    <row r="36" spans="1:8" ht="15.75" customHeight="1">
      <c r="A36" s="72"/>
      <c r="B36" s="72"/>
      <c r="F36" s="93"/>
      <c r="G36" s="92"/>
      <c r="H36" s="92"/>
    </row>
    <row r="37" spans="1:8">
      <c r="F37" s="93"/>
      <c r="G37" s="92"/>
      <c r="H37" s="92"/>
    </row>
    <row r="38" spans="1:8">
      <c r="F38" s="93"/>
      <c r="G38" s="92"/>
      <c r="H38" s="92"/>
    </row>
    <row r="39" spans="1:8">
      <c r="F39" s="93"/>
      <c r="G39" s="92"/>
      <c r="H39" s="92"/>
    </row>
    <row r="40" spans="1:8">
      <c r="F40" s="93"/>
      <c r="G40" s="92"/>
      <c r="H40" s="92"/>
    </row>
    <row r="41" spans="1:8">
      <c r="F41" s="91"/>
    </row>
    <row r="54" spans="1:1">
      <c r="A54" s="214" t="s">
        <v>1114</v>
      </c>
    </row>
    <row r="55" spans="1:1">
      <c r="A55" s="215" t="s">
        <v>911</v>
      </c>
    </row>
    <row r="56" spans="1:1">
      <c r="A56" s="221"/>
    </row>
    <row r="57" spans="1:1">
      <c r="A57" s="110" t="s">
        <v>913</v>
      </c>
    </row>
  </sheetData>
  <mergeCells count="5">
    <mergeCell ref="H3:J3"/>
    <mergeCell ref="A3:A4"/>
    <mergeCell ref="B3:D3"/>
    <mergeCell ref="E3:G3"/>
    <mergeCell ref="A1:J1"/>
  </mergeCells>
  <phoneticPr fontId="124" type="noConversion"/>
  <hyperlinks>
    <hyperlink ref="K1" location="Indice!A1" display="volver al índice"/>
  </hyperlinks>
  <printOptions horizontalCentered="1"/>
  <pageMargins left="0.70866141732283472" right="0.70866141732283472" top="0.74803149606299213" bottom="0.74803149606299213" header="0.31496062992125984" footer="0.31496062992125984"/>
  <pageSetup paperSize="9" scale="74"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showGridLines="0" topLeftCell="A31" zoomScale="115" zoomScaleNormal="85" zoomScalePageLayoutView="85" workbookViewId="0">
      <selection activeCell="A11" sqref="A11:XFD19"/>
    </sheetView>
  </sheetViews>
  <sheetFormatPr baseColWidth="10" defaultRowHeight="13.2"/>
  <cols>
    <col min="1" max="1" width="13.109375" customWidth="1"/>
    <col min="2" max="2" width="11.44140625" customWidth="1"/>
    <col min="3" max="3" width="17.109375" customWidth="1"/>
    <col min="4" max="4" width="10.88671875" customWidth="1"/>
    <col min="5" max="5" width="11.33203125" customWidth="1"/>
    <col min="6" max="7" width="11.6640625" customWidth="1"/>
    <col min="8" max="10" width="10.88671875" customWidth="1"/>
    <col min="11" max="11" width="14" customWidth="1"/>
    <col min="12" max="12" width="10" customWidth="1"/>
  </cols>
  <sheetData>
    <row r="1" spans="1:13" ht="20.399999999999999">
      <c r="A1" s="291" t="s">
        <v>773</v>
      </c>
      <c r="K1" s="11"/>
      <c r="L1" s="1254" t="s">
        <v>1013</v>
      </c>
      <c r="M1" s="11"/>
    </row>
    <row r="3" spans="1:13" ht="17.399999999999999">
      <c r="A3" s="279" t="s">
        <v>774</v>
      </c>
    </row>
    <row r="5" spans="1:13" s="283" customFormat="1" ht="409.5" customHeight="1">
      <c r="A5" s="1604" t="s">
        <v>540</v>
      </c>
      <c r="B5" s="1604"/>
      <c r="C5" s="1604"/>
      <c r="D5" s="1604"/>
      <c r="E5" s="1604"/>
      <c r="F5" s="1604"/>
      <c r="G5" s="1604"/>
      <c r="H5" s="1604"/>
      <c r="I5" s="1604"/>
      <c r="J5" s="1604"/>
      <c r="K5" s="1604"/>
    </row>
    <row r="6" spans="1:13" ht="36" customHeight="1">
      <c r="A6" s="1597" t="s">
        <v>81</v>
      </c>
      <c r="B6" s="1597"/>
      <c r="C6" s="1597"/>
      <c r="D6" s="1597"/>
      <c r="E6" s="1597"/>
      <c r="F6" s="1597"/>
      <c r="G6" s="1597"/>
      <c r="H6" s="1597"/>
      <c r="I6" s="1597"/>
      <c r="J6" s="1597"/>
      <c r="K6" s="1597"/>
    </row>
    <row r="8" spans="1:13">
      <c r="A8" s="1605" t="s">
        <v>1248</v>
      </c>
      <c r="B8" s="1605"/>
      <c r="C8" s="1605"/>
      <c r="D8" s="1605"/>
      <c r="E8" s="1605"/>
      <c r="F8" s="1605"/>
      <c r="G8" s="1605"/>
      <c r="H8" s="1605"/>
      <c r="I8" s="1605"/>
      <c r="J8" s="1605"/>
      <c r="K8" s="1605"/>
    </row>
    <row r="10" spans="1:13" ht="45.75" customHeight="1">
      <c r="A10" s="1606" t="s">
        <v>516</v>
      </c>
      <c r="B10" s="1607"/>
      <c r="C10" s="1608"/>
      <c r="D10" s="1617" t="s">
        <v>1246</v>
      </c>
      <c r="E10" s="1623"/>
      <c r="F10" s="1617" t="s">
        <v>780</v>
      </c>
      <c r="G10" s="1618"/>
      <c r="H10" s="1623" t="s">
        <v>781</v>
      </c>
      <c r="I10" s="1618"/>
      <c r="J10" s="1623" t="s">
        <v>1247</v>
      </c>
      <c r="K10" s="1618"/>
    </row>
    <row r="11" spans="1:13" ht="23.4" customHeight="1" thickBot="1">
      <c r="A11" s="1609" t="s">
        <v>1135</v>
      </c>
      <c r="B11" s="1609"/>
      <c r="C11" s="1609"/>
      <c r="D11" s="1615">
        <v>9420929</v>
      </c>
      <c r="E11" s="1616"/>
      <c r="F11" s="1615">
        <v>201610</v>
      </c>
      <c r="G11" s="1616"/>
      <c r="H11" s="1636">
        <v>1</v>
      </c>
      <c r="I11" s="1637"/>
      <c r="J11" s="1626">
        <v>21400</v>
      </c>
      <c r="K11" s="1627"/>
      <c r="L11" s="77"/>
    </row>
    <row r="12" spans="1:13" ht="23.4" customHeight="1" thickTop="1">
      <c r="A12" s="1610" t="s">
        <v>775</v>
      </c>
      <c r="B12" s="1610" t="s">
        <v>286</v>
      </c>
      <c r="C12" s="299" t="s">
        <v>1131</v>
      </c>
      <c r="D12" s="1613">
        <v>2967018</v>
      </c>
      <c r="E12" s="1614"/>
      <c r="F12" s="1613">
        <v>73453</v>
      </c>
      <c r="G12" s="1614"/>
      <c r="H12" s="1638">
        <v>0.36399999999999999</v>
      </c>
      <c r="I12" s="1639"/>
      <c r="J12" s="1624">
        <v>24757</v>
      </c>
      <c r="K12" s="1625"/>
      <c r="L12" s="77"/>
    </row>
    <row r="13" spans="1:13" ht="23.4" customHeight="1">
      <c r="A13" s="1603"/>
      <c r="B13" s="1603"/>
      <c r="C13" s="298" t="s">
        <v>1041</v>
      </c>
      <c r="D13" s="1619">
        <v>3619475</v>
      </c>
      <c r="E13" s="1620"/>
      <c r="F13" s="1619">
        <v>49464</v>
      </c>
      <c r="G13" s="1620"/>
      <c r="H13" s="1628">
        <v>0.245</v>
      </c>
      <c r="I13" s="1629"/>
      <c r="J13" s="1634">
        <v>13666</v>
      </c>
      <c r="K13" s="1635"/>
      <c r="L13" s="77"/>
    </row>
    <row r="14" spans="1:13" ht="23.4" customHeight="1">
      <c r="A14" s="1603"/>
      <c r="B14" s="1603"/>
      <c r="C14" s="298" t="s">
        <v>971</v>
      </c>
      <c r="D14" s="1619">
        <v>218361</v>
      </c>
      <c r="E14" s="1620"/>
      <c r="F14" s="1619">
        <v>12990</v>
      </c>
      <c r="G14" s="1620"/>
      <c r="H14" s="1628">
        <v>6.4000000000000001E-2</v>
      </c>
      <c r="I14" s="1629"/>
      <c r="J14" s="1634">
        <v>59490</v>
      </c>
      <c r="K14" s="1635"/>
      <c r="L14" s="77"/>
    </row>
    <row r="15" spans="1:13" ht="23.4" customHeight="1">
      <c r="A15" s="1603"/>
      <c r="B15" s="1603"/>
      <c r="C15" s="298" t="s">
        <v>778</v>
      </c>
      <c r="D15" s="1619">
        <v>46509</v>
      </c>
      <c r="E15" s="1620"/>
      <c r="F15" s="1619">
        <v>1838</v>
      </c>
      <c r="G15" s="1620"/>
      <c r="H15" s="1628">
        <v>8.9999999999999993E-3</v>
      </c>
      <c r="I15" s="1629"/>
      <c r="J15" s="1634">
        <v>39514</v>
      </c>
      <c r="K15" s="1635"/>
      <c r="L15" s="77"/>
    </row>
    <row r="16" spans="1:13" ht="23.4" customHeight="1">
      <c r="A16" s="1603"/>
      <c r="B16" s="1612" t="s">
        <v>89</v>
      </c>
      <c r="C16" s="1612"/>
      <c r="D16" s="1619">
        <v>804813</v>
      </c>
      <c r="E16" s="1620"/>
      <c r="F16" s="1619">
        <v>37905</v>
      </c>
      <c r="G16" s="1620"/>
      <c r="H16" s="1628">
        <v>0.188</v>
      </c>
      <c r="I16" s="1629"/>
      <c r="J16" s="1634">
        <v>47098</v>
      </c>
      <c r="K16" s="1635"/>
      <c r="L16" s="77"/>
    </row>
    <row r="17" spans="1:12" ht="23.4" customHeight="1" thickBot="1">
      <c r="A17" s="1611"/>
      <c r="B17" s="1611" t="s">
        <v>90</v>
      </c>
      <c r="C17" s="1611"/>
      <c r="D17" s="1621">
        <v>182883</v>
      </c>
      <c r="E17" s="1622"/>
      <c r="F17" s="1621">
        <v>9044</v>
      </c>
      <c r="G17" s="1622"/>
      <c r="H17" s="1630">
        <v>4.4999999999999998E-2</v>
      </c>
      <c r="I17" s="1631"/>
      <c r="J17" s="1632">
        <v>49450</v>
      </c>
      <c r="K17" s="1633"/>
      <c r="L17" s="77"/>
    </row>
    <row r="18" spans="1:12" ht="23.4" customHeight="1" thickTop="1">
      <c r="A18" s="1602" t="s">
        <v>776</v>
      </c>
      <c r="B18" s="1602" t="s">
        <v>777</v>
      </c>
      <c r="C18" s="1602"/>
      <c r="D18" s="1613">
        <v>1436326</v>
      </c>
      <c r="E18" s="1614"/>
      <c r="F18" s="1613">
        <v>15377</v>
      </c>
      <c r="G18" s="1614"/>
      <c r="H18" s="1638">
        <v>7.5999999999999998E-2</v>
      </c>
      <c r="I18" s="1639"/>
      <c r="J18" s="1624">
        <v>10706</v>
      </c>
      <c r="K18" s="1625"/>
      <c r="L18" s="77"/>
    </row>
    <row r="19" spans="1:12" ht="23.4" customHeight="1">
      <c r="A19" s="1603"/>
      <c r="B19" s="1603" t="s">
        <v>779</v>
      </c>
      <c r="C19" s="1603"/>
      <c r="D19" s="1619">
        <v>145544</v>
      </c>
      <c r="E19" s="1620"/>
      <c r="F19" s="1619">
        <v>1539</v>
      </c>
      <c r="G19" s="1620"/>
      <c r="H19" s="1628">
        <v>8.0000000000000002E-3</v>
      </c>
      <c r="I19" s="1629"/>
      <c r="J19" s="1634">
        <v>10576</v>
      </c>
      <c r="K19" s="1635"/>
      <c r="L19" s="77"/>
    </row>
    <row r="20" spans="1:12" ht="8.25" customHeight="1">
      <c r="A20" s="284"/>
      <c r="B20" s="284"/>
      <c r="C20" s="284"/>
      <c r="D20" s="285"/>
      <c r="E20" s="286"/>
      <c r="F20" s="286"/>
      <c r="G20" s="286"/>
      <c r="H20" s="286"/>
      <c r="I20" s="286"/>
      <c r="J20" s="286"/>
      <c r="K20" s="286"/>
    </row>
    <row r="21" spans="1:12" ht="10.5" customHeight="1">
      <c r="A21" s="198" t="s">
        <v>1174</v>
      </c>
      <c r="B21" s="281"/>
      <c r="C21" s="281"/>
      <c r="D21" s="281"/>
      <c r="E21" s="281"/>
      <c r="F21" s="281"/>
    </row>
    <row r="22" spans="1:12" ht="9.75" customHeight="1">
      <c r="A22" s="1640" t="s">
        <v>87</v>
      </c>
      <c r="B22" s="1640"/>
      <c r="C22" s="1640"/>
      <c r="D22" s="1640"/>
      <c r="E22" s="1640"/>
      <c r="F22" s="1640"/>
      <c r="G22" s="1640"/>
      <c r="H22" s="1640"/>
      <c r="I22" s="1640"/>
      <c r="J22" s="1640"/>
      <c r="K22" s="1640"/>
    </row>
    <row r="23" spans="1:12" ht="13.5" customHeight="1">
      <c r="A23" s="1162" t="s">
        <v>88</v>
      </c>
      <c r="B23" s="281"/>
      <c r="C23" s="281"/>
      <c r="D23" s="281"/>
      <c r="E23" s="281"/>
      <c r="F23" s="281"/>
    </row>
    <row r="24" spans="1:12">
      <c r="A24" s="54"/>
      <c r="B24" s="281"/>
      <c r="C24" s="281"/>
      <c r="D24" s="281"/>
      <c r="E24" s="281"/>
      <c r="F24" s="281"/>
    </row>
    <row r="25" spans="1:12" ht="16.5" customHeight="1">
      <c r="A25" s="54" t="s">
        <v>281</v>
      </c>
    </row>
    <row r="26" spans="1:12" ht="32.25" customHeight="1">
      <c r="A26" s="1597" t="s">
        <v>70</v>
      </c>
      <c r="B26" s="1597"/>
      <c r="C26" s="1597"/>
      <c r="D26" s="1597"/>
      <c r="E26" s="1597"/>
      <c r="F26" s="1597"/>
      <c r="G26" s="1597"/>
      <c r="H26" s="1597"/>
      <c r="I26" s="1597"/>
      <c r="J26" s="1597"/>
      <c r="K26" s="1597"/>
    </row>
    <row r="27" spans="1:12" ht="11.25" customHeight="1">
      <c r="A27" s="1161"/>
      <c r="B27" s="1161"/>
      <c r="C27" s="1161"/>
      <c r="D27" s="1161"/>
      <c r="E27" s="1161"/>
      <c r="F27" s="1161"/>
      <c r="G27" s="1161"/>
      <c r="H27" s="1161"/>
      <c r="I27" s="1161"/>
      <c r="J27" s="1161"/>
      <c r="K27" s="1161"/>
    </row>
    <row r="28" spans="1:12" ht="56.25" customHeight="1">
      <c r="A28" s="1599" t="s">
        <v>83</v>
      </c>
      <c r="B28" s="1599"/>
      <c r="C28" s="1599"/>
      <c r="D28" s="1600" t="s">
        <v>1136</v>
      </c>
      <c r="E28" s="1600"/>
      <c r="F28" s="1599" t="s">
        <v>84</v>
      </c>
      <c r="G28" s="1599"/>
      <c r="H28" s="1599" t="s">
        <v>85</v>
      </c>
      <c r="I28" s="1599"/>
      <c r="J28" s="1599" t="s">
        <v>86</v>
      </c>
      <c r="K28" s="1599"/>
    </row>
    <row r="29" spans="1:12" ht="13.8">
      <c r="A29" s="1599"/>
      <c r="B29" s="1599"/>
      <c r="C29" s="1599"/>
      <c r="D29" s="1601">
        <v>6851363</v>
      </c>
      <c r="E29" s="1601"/>
      <c r="F29" s="1601">
        <v>5655344</v>
      </c>
      <c r="G29" s="1601"/>
      <c r="H29" s="1601">
        <v>20105</v>
      </c>
      <c r="I29" s="1601"/>
      <c r="J29" s="1601">
        <v>24357</v>
      </c>
      <c r="K29" s="1601"/>
    </row>
    <row r="30" spans="1:12" ht="24" customHeight="1">
      <c r="A30" s="54" t="s">
        <v>22</v>
      </c>
      <c r="B30" s="1159"/>
      <c r="C30" s="1159"/>
      <c r="D30" s="1160"/>
      <c r="E30" s="1160"/>
      <c r="F30" s="1160"/>
      <c r="G30" s="1160"/>
      <c r="H30" s="1160"/>
      <c r="I30" s="1160"/>
      <c r="J30" s="1160"/>
      <c r="K30" s="1160"/>
    </row>
    <row r="31" spans="1:12" ht="27.75" customHeight="1">
      <c r="A31" s="1598" t="s">
        <v>82</v>
      </c>
      <c r="B31" s="1598"/>
      <c r="C31" s="1598"/>
      <c r="D31" s="1598"/>
      <c r="E31" s="1598"/>
      <c r="F31" s="1598"/>
      <c r="G31" s="1598"/>
      <c r="H31" s="1598"/>
      <c r="I31" s="1598"/>
      <c r="J31" s="1598"/>
      <c r="K31" s="1598"/>
    </row>
    <row r="33" spans="1:11" ht="409.5" customHeight="1">
      <c r="A33" s="1604" t="s">
        <v>539</v>
      </c>
      <c r="B33" s="1604"/>
      <c r="C33" s="1604"/>
      <c r="D33" s="1604"/>
      <c r="E33" s="1604"/>
      <c r="F33" s="1604"/>
      <c r="G33" s="1604"/>
      <c r="H33" s="1604"/>
      <c r="I33" s="1604"/>
      <c r="J33" s="1604"/>
      <c r="K33" s="1604"/>
    </row>
  </sheetData>
  <mergeCells count="65">
    <mergeCell ref="A22:K22"/>
    <mergeCell ref="A33:K33"/>
    <mergeCell ref="J15:K15"/>
    <mergeCell ref="J14:K14"/>
    <mergeCell ref="J13:K13"/>
    <mergeCell ref="H18:I18"/>
    <mergeCell ref="H19:I19"/>
    <mergeCell ref="J19:K19"/>
    <mergeCell ref="J18:K18"/>
    <mergeCell ref="F15:G15"/>
    <mergeCell ref="F14:G14"/>
    <mergeCell ref="F13:G13"/>
    <mergeCell ref="D18:E18"/>
    <mergeCell ref="D19:E19"/>
    <mergeCell ref="F19:G19"/>
    <mergeCell ref="F18:G18"/>
    <mergeCell ref="J12:K12"/>
    <mergeCell ref="J11:K11"/>
    <mergeCell ref="J10:K10"/>
    <mergeCell ref="H16:I16"/>
    <mergeCell ref="H17:I17"/>
    <mergeCell ref="J17:K17"/>
    <mergeCell ref="J16:K16"/>
    <mergeCell ref="H10:I10"/>
    <mergeCell ref="H11:I11"/>
    <mergeCell ref="H12:I12"/>
    <mergeCell ref="H13:I13"/>
    <mergeCell ref="H14:I14"/>
    <mergeCell ref="H15:I15"/>
    <mergeCell ref="D17:E17"/>
    <mergeCell ref="F17:G17"/>
    <mergeCell ref="F16:G16"/>
    <mergeCell ref="D10:E10"/>
    <mergeCell ref="D11:E11"/>
    <mergeCell ref="D12:E12"/>
    <mergeCell ref="D13:E13"/>
    <mergeCell ref="D14:E14"/>
    <mergeCell ref="D15:E15"/>
    <mergeCell ref="B18:C18"/>
    <mergeCell ref="B19:C19"/>
    <mergeCell ref="A18:A19"/>
    <mergeCell ref="A5:K5"/>
    <mergeCell ref="A6:K6"/>
    <mergeCell ref="A8:K8"/>
    <mergeCell ref="A10:C10"/>
    <mergeCell ref="A11:C11"/>
    <mergeCell ref="A12:A17"/>
    <mergeCell ref="B12:B15"/>
    <mergeCell ref="B16:C16"/>
    <mergeCell ref="B17:C17"/>
    <mergeCell ref="F12:G12"/>
    <mergeCell ref="F11:G11"/>
    <mergeCell ref="F10:G10"/>
    <mergeCell ref="D16:E16"/>
    <mergeCell ref="A26:K26"/>
    <mergeCell ref="A31:K31"/>
    <mergeCell ref="A28:C29"/>
    <mergeCell ref="D28:E28"/>
    <mergeCell ref="F28:G28"/>
    <mergeCell ref="H28:I28"/>
    <mergeCell ref="J28:K28"/>
    <mergeCell ref="D29:E29"/>
    <mergeCell ref="F29:G29"/>
    <mergeCell ref="H29:I29"/>
    <mergeCell ref="J29:K29"/>
  </mergeCells>
  <phoneticPr fontId="124" type="noConversion"/>
  <hyperlinks>
    <hyperlink ref="L1" location="Indice!A1" display="volver al índice"/>
  </hyperlinks>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HY94"/>
  <sheetViews>
    <sheetView showGridLines="0" topLeftCell="A13" workbookViewId="0">
      <selection activeCell="L8" sqref="L8"/>
    </sheetView>
  </sheetViews>
  <sheetFormatPr baseColWidth="10" defaultRowHeight="13.2"/>
  <cols>
    <col min="1" max="1" width="10.33203125" style="856" customWidth="1"/>
    <col min="2" max="13" width="11.6640625" style="483" customWidth="1"/>
    <col min="14" max="14" width="10.88671875" style="483"/>
    <col min="15" max="15" width="7.44140625" style="483" customWidth="1"/>
    <col min="16" max="253" width="10.88671875" style="483"/>
    <col min="254" max="254" width="10.33203125" style="483" customWidth="1"/>
    <col min="255" max="255" width="10.33203125" style="483" bestFit="1" customWidth="1"/>
    <col min="256" max="256" width="12.44140625" style="483" bestFit="1" customWidth="1"/>
    <col min="257" max="257" width="11.33203125" style="483" bestFit="1" customWidth="1"/>
    <col min="258" max="258" width="4" style="483" customWidth="1"/>
    <col min="259" max="259" width="6.6640625" style="483" customWidth="1"/>
    <col min="260" max="260" width="10.88671875" style="483"/>
    <col min="261" max="261" width="4.44140625" style="483" customWidth="1"/>
    <col min="262" max="262" width="13" style="483" customWidth="1"/>
    <col min="263" max="263" width="10.44140625" style="483" customWidth="1"/>
    <col min="264" max="509" width="10.88671875" style="483"/>
    <col min="510" max="510" width="10.33203125" style="483" customWidth="1"/>
    <col min="511" max="511" width="10.33203125" style="483" bestFit="1" customWidth="1"/>
    <col min="512" max="512" width="12.44140625" style="483" bestFit="1" customWidth="1"/>
    <col min="513" max="513" width="11.33203125" style="483" bestFit="1" customWidth="1"/>
    <col min="514" max="514" width="4" style="483" customWidth="1"/>
    <col min="515" max="515" width="6.6640625" style="483" customWidth="1"/>
    <col min="516" max="516" width="10.88671875" style="483"/>
    <col min="517" max="517" width="4.44140625" style="483" customWidth="1"/>
    <col min="518" max="518" width="13" style="483" customWidth="1"/>
    <col min="519" max="519" width="10.44140625" style="483" customWidth="1"/>
    <col min="520" max="765" width="10.88671875" style="483"/>
    <col min="766" max="766" width="10.33203125" style="483" customWidth="1"/>
    <col min="767" max="767" width="10.33203125" style="483" bestFit="1" customWidth="1"/>
    <col min="768" max="768" width="12.44140625" style="483" bestFit="1" customWidth="1"/>
    <col min="769" max="769" width="11.33203125" style="483" bestFit="1" customWidth="1"/>
    <col min="770" max="770" width="4" style="483" customWidth="1"/>
    <col min="771" max="771" width="6.6640625" style="483" customWidth="1"/>
    <col min="772" max="772" width="10.88671875" style="483"/>
    <col min="773" max="773" width="4.44140625" style="483" customWidth="1"/>
    <col min="774" max="774" width="13" style="483" customWidth="1"/>
    <col min="775" max="775" width="10.44140625" style="483" customWidth="1"/>
    <col min="776" max="1021" width="10.88671875" style="483"/>
    <col min="1022" max="1022" width="10.33203125" style="483" customWidth="1"/>
    <col min="1023" max="1023" width="10.33203125" style="483" bestFit="1" customWidth="1"/>
    <col min="1024" max="1024" width="12.44140625" style="483" bestFit="1" customWidth="1"/>
    <col min="1025" max="1025" width="11.33203125" style="483" bestFit="1" customWidth="1"/>
    <col min="1026" max="1026" width="4" style="483" customWidth="1"/>
    <col min="1027" max="1027" width="6.6640625" style="483" customWidth="1"/>
    <col min="1028" max="1028" width="10.88671875" style="483"/>
    <col min="1029" max="1029" width="4.44140625" style="483" customWidth="1"/>
    <col min="1030" max="1030" width="13" style="483" customWidth="1"/>
    <col min="1031" max="1031" width="10.44140625" style="483" customWidth="1"/>
    <col min="1032" max="1277" width="10.88671875" style="483"/>
    <col min="1278" max="1278" width="10.33203125" style="483" customWidth="1"/>
    <col min="1279" max="1279" width="10.33203125" style="483" bestFit="1" customWidth="1"/>
    <col min="1280" max="1280" width="12.44140625" style="483" bestFit="1" customWidth="1"/>
    <col min="1281" max="1281" width="11.33203125" style="483" bestFit="1" customWidth="1"/>
    <col min="1282" max="1282" width="4" style="483" customWidth="1"/>
    <col min="1283" max="1283" width="6.6640625" style="483" customWidth="1"/>
    <col min="1284" max="1284" width="10.88671875" style="483"/>
    <col min="1285" max="1285" width="4.44140625" style="483" customWidth="1"/>
    <col min="1286" max="1286" width="13" style="483" customWidth="1"/>
    <col min="1287" max="1287" width="10.44140625" style="483" customWidth="1"/>
    <col min="1288" max="1533" width="10.88671875" style="483"/>
    <col min="1534" max="1534" width="10.33203125" style="483" customWidth="1"/>
    <col min="1535" max="1535" width="10.33203125" style="483" bestFit="1" customWidth="1"/>
    <col min="1536" max="1536" width="12.44140625" style="483" bestFit="1" customWidth="1"/>
    <col min="1537" max="1537" width="11.33203125" style="483" bestFit="1" customWidth="1"/>
    <col min="1538" max="1538" width="4" style="483" customWidth="1"/>
    <col min="1539" max="1539" width="6.6640625" style="483" customWidth="1"/>
    <col min="1540" max="1540" width="10.88671875" style="483"/>
    <col min="1541" max="1541" width="4.44140625" style="483" customWidth="1"/>
    <col min="1542" max="1542" width="13" style="483" customWidth="1"/>
    <col min="1543" max="1543" width="10.44140625" style="483" customWidth="1"/>
    <col min="1544" max="1789" width="10.88671875" style="483"/>
    <col min="1790" max="1790" width="10.33203125" style="483" customWidth="1"/>
    <col min="1791" max="1791" width="10.33203125" style="483" bestFit="1" customWidth="1"/>
    <col min="1792" max="1792" width="12.44140625" style="483" bestFit="1" customWidth="1"/>
    <col min="1793" max="1793" width="11.33203125" style="483" bestFit="1" customWidth="1"/>
    <col min="1794" max="1794" width="4" style="483" customWidth="1"/>
    <col min="1795" max="1795" width="6.6640625" style="483" customWidth="1"/>
    <col min="1796" max="1796" width="10.88671875" style="483"/>
    <col min="1797" max="1797" width="4.44140625" style="483" customWidth="1"/>
    <col min="1798" max="1798" width="13" style="483" customWidth="1"/>
    <col min="1799" max="1799" width="10.44140625" style="483" customWidth="1"/>
    <col min="1800" max="2045" width="10.88671875" style="483"/>
    <col min="2046" max="2046" width="10.33203125" style="483" customWidth="1"/>
    <col min="2047" max="2047" width="10.33203125" style="483" bestFit="1" customWidth="1"/>
    <col min="2048" max="2048" width="12.44140625" style="483" bestFit="1" customWidth="1"/>
    <col min="2049" max="2049" width="11.33203125" style="483" bestFit="1" customWidth="1"/>
    <col min="2050" max="2050" width="4" style="483" customWidth="1"/>
    <col min="2051" max="2051" width="6.6640625" style="483" customWidth="1"/>
    <col min="2052" max="2052" width="10.88671875" style="483"/>
    <col min="2053" max="2053" width="4.44140625" style="483" customWidth="1"/>
    <col min="2054" max="2054" width="13" style="483" customWidth="1"/>
    <col min="2055" max="2055" width="10.44140625" style="483" customWidth="1"/>
    <col min="2056" max="2301" width="10.88671875" style="483"/>
    <col min="2302" max="2302" width="10.33203125" style="483" customWidth="1"/>
    <col min="2303" max="2303" width="10.33203125" style="483" bestFit="1" customWidth="1"/>
    <col min="2304" max="2304" width="12.44140625" style="483" bestFit="1" customWidth="1"/>
    <col min="2305" max="2305" width="11.33203125" style="483" bestFit="1" customWidth="1"/>
    <col min="2306" max="2306" width="4" style="483" customWidth="1"/>
    <col min="2307" max="2307" width="6.6640625" style="483" customWidth="1"/>
    <col min="2308" max="2308" width="10.88671875" style="483"/>
    <col min="2309" max="2309" width="4.44140625" style="483" customWidth="1"/>
    <col min="2310" max="2310" width="13" style="483" customWidth="1"/>
    <col min="2311" max="2311" width="10.44140625" style="483" customWidth="1"/>
    <col min="2312" max="2557" width="10.88671875" style="483"/>
    <col min="2558" max="2558" width="10.33203125" style="483" customWidth="1"/>
    <col min="2559" max="2559" width="10.33203125" style="483" bestFit="1" customWidth="1"/>
    <col min="2560" max="2560" width="12.44140625" style="483" bestFit="1" customWidth="1"/>
    <col min="2561" max="2561" width="11.33203125" style="483" bestFit="1" customWidth="1"/>
    <col min="2562" max="2562" width="4" style="483" customWidth="1"/>
    <col min="2563" max="2563" width="6.6640625" style="483" customWidth="1"/>
    <col min="2564" max="2564" width="10.88671875" style="483"/>
    <col min="2565" max="2565" width="4.44140625" style="483" customWidth="1"/>
    <col min="2566" max="2566" width="13" style="483" customWidth="1"/>
    <col min="2567" max="2567" width="10.44140625" style="483" customWidth="1"/>
    <col min="2568" max="2813" width="10.88671875" style="483"/>
    <col min="2814" max="2814" width="10.33203125" style="483" customWidth="1"/>
    <col min="2815" max="2815" width="10.33203125" style="483" bestFit="1" customWidth="1"/>
    <col min="2816" max="2816" width="12.44140625" style="483" bestFit="1" customWidth="1"/>
    <col min="2817" max="2817" width="11.33203125" style="483" bestFit="1" customWidth="1"/>
    <col min="2818" max="2818" width="4" style="483" customWidth="1"/>
    <col min="2819" max="2819" width="6.6640625" style="483" customWidth="1"/>
    <col min="2820" max="2820" width="10.88671875" style="483"/>
    <col min="2821" max="2821" width="4.44140625" style="483" customWidth="1"/>
    <col min="2822" max="2822" width="13" style="483" customWidth="1"/>
    <col min="2823" max="2823" width="10.44140625" style="483" customWidth="1"/>
    <col min="2824" max="3069" width="10.88671875" style="483"/>
    <col min="3070" max="3070" width="10.33203125" style="483" customWidth="1"/>
    <col min="3071" max="3071" width="10.33203125" style="483" bestFit="1" customWidth="1"/>
    <col min="3072" max="3072" width="12.44140625" style="483" bestFit="1" customWidth="1"/>
    <col min="3073" max="3073" width="11.33203125" style="483" bestFit="1" customWidth="1"/>
    <col min="3074" max="3074" width="4" style="483" customWidth="1"/>
    <col min="3075" max="3075" width="6.6640625" style="483" customWidth="1"/>
    <col min="3076" max="3076" width="10.88671875" style="483"/>
    <col min="3077" max="3077" width="4.44140625" style="483" customWidth="1"/>
    <col min="3078" max="3078" width="13" style="483" customWidth="1"/>
    <col min="3079" max="3079" width="10.44140625" style="483" customWidth="1"/>
    <col min="3080" max="3325" width="10.88671875" style="483"/>
    <col min="3326" max="3326" width="10.33203125" style="483" customWidth="1"/>
    <col min="3327" max="3327" width="10.33203125" style="483" bestFit="1" customWidth="1"/>
    <col min="3328" max="3328" width="12.44140625" style="483" bestFit="1" customWidth="1"/>
    <col min="3329" max="3329" width="11.33203125" style="483" bestFit="1" customWidth="1"/>
    <col min="3330" max="3330" width="4" style="483" customWidth="1"/>
    <col min="3331" max="3331" width="6.6640625" style="483" customWidth="1"/>
    <col min="3332" max="3332" width="10.88671875" style="483"/>
    <col min="3333" max="3333" width="4.44140625" style="483" customWidth="1"/>
    <col min="3334" max="3334" width="13" style="483" customWidth="1"/>
    <col min="3335" max="3335" width="10.44140625" style="483" customWidth="1"/>
    <col min="3336" max="3581" width="10.88671875" style="483"/>
    <col min="3582" max="3582" width="10.33203125" style="483" customWidth="1"/>
    <col min="3583" max="3583" width="10.33203125" style="483" bestFit="1" customWidth="1"/>
    <col min="3584" max="3584" width="12.44140625" style="483" bestFit="1" customWidth="1"/>
    <col min="3585" max="3585" width="11.33203125" style="483" bestFit="1" customWidth="1"/>
    <col min="3586" max="3586" width="4" style="483" customWidth="1"/>
    <col min="3587" max="3587" width="6.6640625" style="483" customWidth="1"/>
    <col min="3588" max="3588" width="10.88671875" style="483"/>
    <col min="3589" max="3589" width="4.44140625" style="483" customWidth="1"/>
    <col min="3590" max="3590" width="13" style="483" customWidth="1"/>
    <col min="3591" max="3591" width="10.44140625" style="483" customWidth="1"/>
    <col min="3592" max="3837" width="10.88671875" style="483"/>
    <col min="3838" max="3838" width="10.33203125" style="483" customWidth="1"/>
    <col min="3839" max="3839" width="10.33203125" style="483" bestFit="1" customWidth="1"/>
    <col min="3840" max="3840" width="12.44140625" style="483" bestFit="1" customWidth="1"/>
    <col min="3841" max="3841" width="11.33203125" style="483" bestFit="1" customWidth="1"/>
    <col min="3842" max="3842" width="4" style="483" customWidth="1"/>
    <col min="3843" max="3843" width="6.6640625" style="483" customWidth="1"/>
    <col min="3844" max="3844" width="10.88671875" style="483"/>
    <col min="3845" max="3845" width="4.44140625" style="483" customWidth="1"/>
    <col min="3846" max="3846" width="13" style="483" customWidth="1"/>
    <col min="3847" max="3847" width="10.44140625" style="483" customWidth="1"/>
    <col min="3848" max="4093" width="10.88671875" style="483"/>
    <col min="4094" max="4094" width="10.33203125" style="483" customWidth="1"/>
    <col min="4095" max="4095" width="10.33203125" style="483" bestFit="1" customWidth="1"/>
    <col min="4096" max="4096" width="12.44140625" style="483" bestFit="1" customWidth="1"/>
    <col min="4097" max="4097" width="11.33203125" style="483" bestFit="1" customWidth="1"/>
    <col min="4098" max="4098" width="4" style="483" customWidth="1"/>
    <col min="4099" max="4099" width="6.6640625" style="483" customWidth="1"/>
    <col min="4100" max="4100" width="10.88671875" style="483"/>
    <col min="4101" max="4101" width="4.44140625" style="483" customWidth="1"/>
    <col min="4102" max="4102" width="13" style="483" customWidth="1"/>
    <col min="4103" max="4103" width="10.44140625" style="483" customWidth="1"/>
    <col min="4104" max="4349" width="10.88671875" style="483"/>
    <col min="4350" max="4350" width="10.33203125" style="483" customWidth="1"/>
    <col min="4351" max="4351" width="10.33203125" style="483" bestFit="1" customWidth="1"/>
    <col min="4352" max="4352" width="12.44140625" style="483" bestFit="1" customWidth="1"/>
    <col min="4353" max="4353" width="11.33203125" style="483" bestFit="1" customWidth="1"/>
    <col min="4354" max="4354" width="4" style="483" customWidth="1"/>
    <col min="4355" max="4355" width="6.6640625" style="483" customWidth="1"/>
    <col min="4356" max="4356" width="10.88671875" style="483"/>
    <col min="4357" max="4357" width="4.44140625" style="483" customWidth="1"/>
    <col min="4358" max="4358" width="13" style="483" customWidth="1"/>
    <col min="4359" max="4359" width="10.44140625" style="483" customWidth="1"/>
    <col min="4360" max="4605" width="10.88671875" style="483"/>
    <col min="4606" max="4606" width="10.33203125" style="483" customWidth="1"/>
    <col min="4607" max="4607" width="10.33203125" style="483" bestFit="1" customWidth="1"/>
    <col min="4608" max="4608" width="12.44140625" style="483" bestFit="1" customWidth="1"/>
    <col min="4609" max="4609" width="11.33203125" style="483" bestFit="1" customWidth="1"/>
    <col min="4610" max="4610" width="4" style="483" customWidth="1"/>
    <col min="4611" max="4611" width="6.6640625" style="483" customWidth="1"/>
    <col min="4612" max="4612" width="10.88671875" style="483"/>
    <col min="4613" max="4613" width="4.44140625" style="483" customWidth="1"/>
    <col min="4614" max="4614" width="13" style="483" customWidth="1"/>
    <col min="4615" max="4615" width="10.44140625" style="483" customWidth="1"/>
    <col min="4616" max="4861" width="10.88671875" style="483"/>
    <col min="4862" max="4862" width="10.33203125" style="483" customWidth="1"/>
    <col min="4863" max="4863" width="10.33203125" style="483" bestFit="1" customWidth="1"/>
    <col min="4864" max="4864" width="12.44140625" style="483" bestFit="1" customWidth="1"/>
    <col min="4865" max="4865" width="11.33203125" style="483" bestFit="1" customWidth="1"/>
    <col min="4866" max="4866" width="4" style="483" customWidth="1"/>
    <col min="4867" max="4867" width="6.6640625" style="483" customWidth="1"/>
    <col min="4868" max="4868" width="10.88671875" style="483"/>
    <col min="4869" max="4869" width="4.44140625" style="483" customWidth="1"/>
    <col min="4870" max="4870" width="13" style="483" customWidth="1"/>
    <col min="4871" max="4871" width="10.44140625" style="483" customWidth="1"/>
    <col min="4872" max="5117" width="10.88671875" style="483"/>
    <col min="5118" max="5118" width="10.33203125" style="483" customWidth="1"/>
    <col min="5119" max="5119" width="10.33203125" style="483" bestFit="1" customWidth="1"/>
    <col min="5120" max="5120" width="12.44140625" style="483" bestFit="1" customWidth="1"/>
    <col min="5121" max="5121" width="11.33203125" style="483" bestFit="1" customWidth="1"/>
    <col min="5122" max="5122" width="4" style="483" customWidth="1"/>
    <col min="5123" max="5123" width="6.6640625" style="483" customWidth="1"/>
    <col min="5124" max="5124" width="10.88671875" style="483"/>
    <col min="5125" max="5125" width="4.44140625" style="483" customWidth="1"/>
    <col min="5126" max="5126" width="13" style="483" customWidth="1"/>
    <col min="5127" max="5127" width="10.44140625" style="483" customWidth="1"/>
    <col min="5128" max="5373" width="10.88671875" style="483"/>
    <col min="5374" max="5374" width="10.33203125" style="483" customWidth="1"/>
    <col min="5375" max="5375" width="10.33203125" style="483" bestFit="1" customWidth="1"/>
    <col min="5376" max="5376" width="12.44140625" style="483" bestFit="1" customWidth="1"/>
    <col min="5377" max="5377" width="11.33203125" style="483" bestFit="1" customWidth="1"/>
    <col min="5378" max="5378" width="4" style="483" customWidth="1"/>
    <col min="5379" max="5379" width="6.6640625" style="483" customWidth="1"/>
    <col min="5380" max="5380" width="10.88671875" style="483"/>
    <col min="5381" max="5381" width="4.44140625" style="483" customWidth="1"/>
    <col min="5382" max="5382" width="13" style="483" customWidth="1"/>
    <col min="5383" max="5383" width="10.44140625" style="483" customWidth="1"/>
    <col min="5384" max="5629" width="10.88671875" style="483"/>
    <col min="5630" max="5630" width="10.33203125" style="483" customWidth="1"/>
    <col min="5631" max="5631" width="10.33203125" style="483" bestFit="1" customWidth="1"/>
    <col min="5632" max="5632" width="12.44140625" style="483" bestFit="1" customWidth="1"/>
    <col min="5633" max="5633" width="11.33203125" style="483" bestFit="1" customWidth="1"/>
    <col min="5634" max="5634" width="4" style="483" customWidth="1"/>
    <col min="5635" max="5635" width="6.6640625" style="483" customWidth="1"/>
    <col min="5636" max="5636" width="10.88671875" style="483"/>
    <col min="5637" max="5637" width="4.44140625" style="483" customWidth="1"/>
    <col min="5638" max="5638" width="13" style="483" customWidth="1"/>
    <col min="5639" max="5639" width="10.44140625" style="483" customWidth="1"/>
    <col min="5640" max="5885" width="10.88671875" style="483"/>
    <col min="5886" max="5886" width="10.33203125" style="483" customWidth="1"/>
    <col min="5887" max="5887" width="10.33203125" style="483" bestFit="1" customWidth="1"/>
    <col min="5888" max="5888" width="12.44140625" style="483" bestFit="1" customWidth="1"/>
    <col min="5889" max="5889" width="11.33203125" style="483" bestFit="1" customWidth="1"/>
    <col min="5890" max="5890" width="4" style="483" customWidth="1"/>
    <col min="5891" max="5891" width="6.6640625" style="483" customWidth="1"/>
    <col min="5892" max="5892" width="10.88671875" style="483"/>
    <col min="5893" max="5893" width="4.44140625" style="483" customWidth="1"/>
    <col min="5894" max="5894" width="13" style="483" customWidth="1"/>
    <col min="5895" max="5895" width="10.44140625" style="483" customWidth="1"/>
    <col min="5896" max="6141" width="10.88671875" style="483"/>
    <col min="6142" max="6142" width="10.33203125" style="483" customWidth="1"/>
    <col min="6143" max="6143" width="10.33203125" style="483" bestFit="1" customWidth="1"/>
    <col min="6144" max="6144" width="12.44140625" style="483" bestFit="1" customWidth="1"/>
    <col min="6145" max="6145" width="11.33203125" style="483" bestFit="1" customWidth="1"/>
    <col min="6146" max="6146" width="4" style="483" customWidth="1"/>
    <col min="6147" max="6147" width="6.6640625" style="483" customWidth="1"/>
    <col min="6148" max="6148" width="10.88671875" style="483"/>
    <col min="6149" max="6149" width="4.44140625" style="483" customWidth="1"/>
    <col min="6150" max="6150" width="13" style="483" customWidth="1"/>
    <col min="6151" max="6151" width="10.44140625" style="483" customWidth="1"/>
    <col min="6152" max="6397" width="10.88671875" style="483"/>
    <col min="6398" max="6398" width="10.33203125" style="483" customWidth="1"/>
    <col min="6399" max="6399" width="10.33203125" style="483" bestFit="1" customWidth="1"/>
    <col min="6400" max="6400" width="12.44140625" style="483" bestFit="1" customWidth="1"/>
    <col min="6401" max="6401" width="11.33203125" style="483" bestFit="1" customWidth="1"/>
    <col min="6402" max="6402" width="4" style="483" customWidth="1"/>
    <col min="6403" max="6403" width="6.6640625" style="483" customWidth="1"/>
    <col min="6404" max="6404" width="10.88671875" style="483"/>
    <col min="6405" max="6405" width="4.44140625" style="483" customWidth="1"/>
    <col min="6406" max="6406" width="13" style="483" customWidth="1"/>
    <col min="6407" max="6407" width="10.44140625" style="483" customWidth="1"/>
    <col min="6408" max="6653" width="10.88671875" style="483"/>
    <col min="6654" max="6654" width="10.33203125" style="483" customWidth="1"/>
    <col min="6655" max="6655" width="10.33203125" style="483" bestFit="1" customWidth="1"/>
    <col min="6656" max="6656" width="12.44140625" style="483" bestFit="1" customWidth="1"/>
    <col min="6657" max="6657" width="11.33203125" style="483" bestFit="1" customWidth="1"/>
    <col min="6658" max="6658" width="4" style="483" customWidth="1"/>
    <col min="6659" max="6659" width="6.6640625" style="483" customWidth="1"/>
    <col min="6660" max="6660" width="10.88671875" style="483"/>
    <col min="6661" max="6661" width="4.44140625" style="483" customWidth="1"/>
    <col min="6662" max="6662" width="13" style="483" customWidth="1"/>
    <col min="6663" max="6663" width="10.44140625" style="483" customWidth="1"/>
    <col min="6664" max="6909" width="10.88671875" style="483"/>
    <col min="6910" max="6910" width="10.33203125" style="483" customWidth="1"/>
    <col min="6911" max="6911" width="10.33203125" style="483" bestFit="1" customWidth="1"/>
    <col min="6912" max="6912" width="12.44140625" style="483" bestFit="1" customWidth="1"/>
    <col min="6913" max="6913" width="11.33203125" style="483" bestFit="1" customWidth="1"/>
    <col min="6914" max="6914" width="4" style="483" customWidth="1"/>
    <col min="6915" max="6915" width="6.6640625" style="483" customWidth="1"/>
    <col min="6916" max="6916" width="10.88671875" style="483"/>
    <col min="6917" max="6917" width="4.44140625" style="483" customWidth="1"/>
    <col min="6918" max="6918" width="13" style="483" customWidth="1"/>
    <col min="6919" max="6919" width="10.44140625" style="483" customWidth="1"/>
    <col min="6920" max="7165" width="10.88671875" style="483"/>
    <col min="7166" max="7166" width="10.33203125" style="483" customWidth="1"/>
    <col min="7167" max="7167" width="10.33203125" style="483" bestFit="1" customWidth="1"/>
    <col min="7168" max="7168" width="12.44140625" style="483" bestFit="1" customWidth="1"/>
    <col min="7169" max="7169" width="11.33203125" style="483" bestFit="1" customWidth="1"/>
    <col min="7170" max="7170" width="4" style="483" customWidth="1"/>
    <col min="7171" max="7171" width="6.6640625" style="483" customWidth="1"/>
    <col min="7172" max="7172" width="10.88671875" style="483"/>
    <col min="7173" max="7173" width="4.44140625" style="483" customWidth="1"/>
    <col min="7174" max="7174" width="13" style="483" customWidth="1"/>
    <col min="7175" max="7175" width="10.44140625" style="483" customWidth="1"/>
    <col min="7176" max="7421" width="10.88671875" style="483"/>
    <col min="7422" max="7422" width="10.33203125" style="483" customWidth="1"/>
    <col min="7423" max="7423" width="10.33203125" style="483" bestFit="1" customWidth="1"/>
    <col min="7424" max="7424" width="12.44140625" style="483" bestFit="1" customWidth="1"/>
    <col min="7425" max="7425" width="11.33203125" style="483" bestFit="1" customWidth="1"/>
    <col min="7426" max="7426" width="4" style="483" customWidth="1"/>
    <col min="7427" max="7427" width="6.6640625" style="483" customWidth="1"/>
    <col min="7428" max="7428" width="10.88671875" style="483"/>
    <col min="7429" max="7429" width="4.44140625" style="483" customWidth="1"/>
    <col min="7430" max="7430" width="13" style="483" customWidth="1"/>
    <col min="7431" max="7431" width="10.44140625" style="483" customWidth="1"/>
    <col min="7432" max="7677" width="10.88671875" style="483"/>
    <col min="7678" max="7678" width="10.33203125" style="483" customWidth="1"/>
    <col min="7679" max="7679" width="10.33203125" style="483" bestFit="1" customWidth="1"/>
    <col min="7680" max="7680" width="12.44140625" style="483" bestFit="1" customWidth="1"/>
    <col min="7681" max="7681" width="11.33203125" style="483" bestFit="1" customWidth="1"/>
    <col min="7682" max="7682" width="4" style="483" customWidth="1"/>
    <col min="7683" max="7683" width="6.6640625" style="483" customWidth="1"/>
    <col min="7684" max="7684" width="10.88671875" style="483"/>
    <col min="7685" max="7685" width="4.44140625" style="483" customWidth="1"/>
    <col min="7686" max="7686" width="13" style="483" customWidth="1"/>
    <col min="7687" max="7687" width="10.44140625" style="483" customWidth="1"/>
    <col min="7688" max="7933" width="10.88671875" style="483"/>
    <col min="7934" max="7934" width="10.33203125" style="483" customWidth="1"/>
    <col min="7935" max="7935" width="10.33203125" style="483" bestFit="1" customWidth="1"/>
    <col min="7936" max="7936" width="12.44140625" style="483" bestFit="1" customWidth="1"/>
    <col min="7937" max="7937" width="11.33203125" style="483" bestFit="1" customWidth="1"/>
    <col min="7938" max="7938" width="4" style="483" customWidth="1"/>
    <col min="7939" max="7939" width="6.6640625" style="483" customWidth="1"/>
    <col min="7940" max="7940" width="10.88671875" style="483"/>
    <col min="7941" max="7941" width="4.44140625" style="483" customWidth="1"/>
    <col min="7942" max="7942" width="13" style="483" customWidth="1"/>
    <col min="7943" max="7943" width="10.44140625" style="483" customWidth="1"/>
    <col min="7944" max="8189" width="10.88671875" style="483"/>
    <col min="8190" max="8190" width="10.33203125" style="483" customWidth="1"/>
    <col min="8191" max="8191" width="10.33203125" style="483" bestFit="1" customWidth="1"/>
    <col min="8192" max="8192" width="12.44140625" style="483" bestFit="1" customWidth="1"/>
    <col min="8193" max="8193" width="11.33203125" style="483" bestFit="1" customWidth="1"/>
    <col min="8194" max="8194" width="4" style="483" customWidth="1"/>
    <col min="8195" max="8195" width="6.6640625" style="483" customWidth="1"/>
    <col min="8196" max="8196" width="10.88671875" style="483"/>
    <col min="8197" max="8197" width="4.44140625" style="483" customWidth="1"/>
    <col min="8198" max="8198" width="13" style="483" customWidth="1"/>
    <col min="8199" max="8199" width="10.44140625" style="483" customWidth="1"/>
    <col min="8200" max="8445" width="10.88671875" style="483"/>
    <col min="8446" max="8446" width="10.33203125" style="483" customWidth="1"/>
    <col min="8447" max="8447" width="10.33203125" style="483" bestFit="1" customWidth="1"/>
    <col min="8448" max="8448" width="12.44140625" style="483" bestFit="1" customWidth="1"/>
    <col min="8449" max="8449" width="11.33203125" style="483" bestFit="1" customWidth="1"/>
    <col min="8450" max="8450" width="4" style="483" customWidth="1"/>
    <col min="8451" max="8451" width="6.6640625" style="483" customWidth="1"/>
    <col min="8452" max="8452" width="10.88671875" style="483"/>
    <col min="8453" max="8453" width="4.44140625" style="483" customWidth="1"/>
    <col min="8454" max="8454" width="13" style="483" customWidth="1"/>
    <col min="8455" max="8455" width="10.44140625" style="483" customWidth="1"/>
    <col min="8456" max="8701" width="10.88671875" style="483"/>
    <col min="8702" max="8702" width="10.33203125" style="483" customWidth="1"/>
    <col min="8703" max="8703" width="10.33203125" style="483" bestFit="1" customWidth="1"/>
    <col min="8704" max="8704" width="12.44140625" style="483" bestFit="1" customWidth="1"/>
    <col min="8705" max="8705" width="11.33203125" style="483" bestFit="1" customWidth="1"/>
    <col min="8706" max="8706" width="4" style="483" customWidth="1"/>
    <col min="8707" max="8707" width="6.6640625" style="483" customWidth="1"/>
    <col min="8708" max="8708" width="10.88671875" style="483"/>
    <col min="8709" max="8709" width="4.44140625" style="483" customWidth="1"/>
    <col min="8710" max="8710" width="13" style="483" customWidth="1"/>
    <col min="8711" max="8711" width="10.44140625" style="483" customWidth="1"/>
    <col min="8712" max="8957" width="10.88671875" style="483"/>
    <col min="8958" max="8958" width="10.33203125" style="483" customWidth="1"/>
    <col min="8959" max="8959" width="10.33203125" style="483" bestFit="1" customWidth="1"/>
    <col min="8960" max="8960" width="12.44140625" style="483" bestFit="1" customWidth="1"/>
    <col min="8961" max="8961" width="11.33203125" style="483" bestFit="1" customWidth="1"/>
    <col min="8962" max="8962" width="4" style="483" customWidth="1"/>
    <col min="8963" max="8963" width="6.6640625" style="483" customWidth="1"/>
    <col min="8964" max="8964" width="10.88671875" style="483"/>
    <col min="8965" max="8965" width="4.44140625" style="483" customWidth="1"/>
    <col min="8966" max="8966" width="13" style="483" customWidth="1"/>
    <col min="8967" max="8967" width="10.44140625" style="483" customWidth="1"/>
    <col min="8968" max="9213" width="10.88671875" style="483"/>
    <col min="9214" max="9214" width="10.33203125" style="483" customWidth="1"/>
    <col min="9215" max="9215" width="10.33203125" style="483" bestFit="1" customWidth="1"/>
    <col min="9216" max="9216" width="12.44140625" style="483" bestFit="1" customWidth="1"/>
    <col min="9217" max="9217" width="11.33203125" style="483" bestFit="1" customWidth="1"/>
    <col min="9218" max="9218" width="4" style="483" customWidth="1"/>
    <col min="9219" max="9219" width="6.6640625" style="483" customWidth="1"/>
    <col min="9220" max="9220" width="10.88671875" style="483"/>
    <col min="9221" max="9221" width="4.44140625" style="483" customWidth="1"/>
    <col min="9222" max="9222" width="13" style="483" customWidth="1"/>
    <col min="9223" max="9223" width="10.44140625" style="483" customWidth="1"/>
    <col min="9224" max="9469" width="10.88671875" style="483"/>
    <col min="9470" max="9470" width="10.33203125" style="483" customWidth="1"/>
    <col min="9471" max="9471" width="10.33203125" style="483" bestFit="1" customWidth="1"/>
    <col min="9472" max="9472" width="12.44140625" style="483" bestFit="1" customWidth="1"/>
    <col min="9473" max="9473" width="11.33203125" style="483" bestFit="1" customWidth="1"/>
    <col min="9474" max="9474" width="4" style="483" customWidth="1"/>
    <col min="9475" max="9475" width="6.6640625" style="483" customWidth="1"/>
    <col min="9476" max="9476" width="10.88671875" style="483"/>
    <col min="9477" max="9477" width="4.44140625" style="483" customWidth="1"/>
    <col min="9478" max="9478" width="13" style="483" customWidth="1"/>
    <col min="9479" max="9479" width="10.44140625" style="483" customWidth="1"/>
    <col min="9480" max="9725" width="10.88671875" style="483"/>
    <col min="9726" max="9726" width="10.33203125" style="483" customWidth="1"/>
    <col min="9727" max="9727" width="10.33203125" style="483" bestFit="1" customWidth="1"/>
    <col min="9728" max="9728" width="12.44140625" style="483" bestFit="1" customWidth="1"/>
    <col min="9729" max="9729" width="11.33203125" style="483" bestFit="1" customWidth="1"/>
    <col min="9730" max="9730" width="4" style="483" customWidth="1"/>
    <col min="9731" max="9731" width="6.6640625" style="483" customWidth="1"/>
    <col min="9732" max="9732" width="10.88671875" style="483"/>
    <col min="9733" max="9733" width="4.44140625" style="483" customWidth="1"/>
    <col min="9734" max="9734" width="13" style="483" customWidth="1"/>
    <col min="9735" max="9735" width="10.44140625" style="483" customWidth="1"/>
    <col min="9736" max="9981" width="10.88671875" style="483"/>
    <col min="9982" max="9982" width="10.33203125" style="483" customWidth="1"/>
    <col min="9983" max="9983" width="10.33203125" style="483" bestFit="1" customWidth="1"/>
    <col min="9984" max="9984" width="12.44140625" style="483" bestFit="1" customWidth="1"/>
    <col min="9985" max="9985" width="11.33203125" style="483" bestFit="1" customWidth="1"/>
    <col min="9986" max="9986" width="4" style="483" customWidth="1"/>
    <col min="9987" max="9987" width="6.6640625" style="483" customWidth="1"/>
    <col min="9988" max="9988" width="10.88671875" style="483"/>
    <col min="9989" max="9989" width="4.44140625" style="483" customWidth="1"/>
    <col min="9990" max="9990" width="13" style="483" customWidth="1"/>
    <col min="9991" max="9991" width="10.44140625" style="483" customWidth="1"/>
    <col min="9992" max="10237" width="10.88671875" style="483"/>
    <col min="10238" max="10238" width="10.33203125" style="483" customWidth="1"/>
    <col min="10239" max="10239" width="10.33203125" style="483" bestFit="1" customWidth="1"/>
    <col min="10240" max="10240" width="12.44140625" style="483" bestFit="1" customWidth="1"/>
    <col min="10241" max="10241" width="11.33203125" style="483" bestFit="1" customWidth="1"/>
    <col min="10242" max="10242" width="4" style="483" customWidth="1"/>
    <col min="10243" max="10243" width="6.6640625" style="483" customWidth="1"/>
    <col min="10244" max="10244" width="10.88671875" style="483"/>
    <col min="10245" max="10245" width="4.44140625" style="483" customWidth="1"/>
    <col min="10246" max="10246" width="13" style="483" customWidth="1"/>
    <col min="10247" max="10247" width="10.44140625" style="483" customWidth="1"/>
    <col min="10248" max="10493" width="10.88671875" style="483"/>
    <col min="10494" max="10494" width="10.33203125" style="483" customWidth="1"/>
    <col min="10495" max="10495" width="10.33203125" style="483" bestFit="1" customWidth="1"/>
    <col min="10496" max="10496" width="12.44140625" style="483" bestFit="1" customWidth="1"/>
    <col min="10497" max="10497" width="11.33203125" style="483" bestFit="1" customWidth="1"/>
    <col min="10498" max="10498" width="4" style="483" customWidth="1"/>
    <col min="10499" max="10499" width="6.6640625" style="483" customWidth="1"/>
    <col min="10500" max="10500" width="10.88671875" style="483"/>
    <col min="10501" max="10501" width="4.44140625" style="483" customWidth="1"/>
    <col min="10502" max="10502" width="13" style="483" customWidth="1"/>
    <col min="10503" max="10503" width="10.44140625" style="483" customWidth="1"/>
    <col min="10504" max="10749" width="10.88671875" style="483"/>
    <col min="10750" max="10750" width="10.33203125" style="483" customWidth="1"/>
    <col min="10751" max="10751" width="10.33203125" style="483" bestFit="1" customWidth="1"/>
    <col min="10752" max="10752" width="12.44140625" style="483" bestFit="1" customWidth="1"/>
    <col min="10753" max="10753" width="11.33203125" style="483" bestFit="1" customWidth="1"/>
    <col min="10754" max="10754" width="4" style="483" customWidth="1"/>
    <col min="10755" max="10755" width="6.6640625" style="483" customWidth="1"/>
    <col min="10756" max="10756" width="10.88671875" style="483"/>
    <col min="10757" max="10757" width="4.44140625" style="483" customWidth="1"/>
    <col min="10758" max="10758" width="13" style="483" customWidth="1"/>
    <col min="10759" max="10759" width="10.44140625" style="483" customWidth="1"/>
    <col min="10760" max="11005" width="10.88671875" style="483"/>
    <col min="11006" max="11006" width="10.33203125" style="483" customWidth="1"/>
    <col min="11007" max="11007" width="10.33203125" style="483" bestFit="1" customWidth="1"/>
    <col min="11008" max="11008" width="12.44140625" style="483" bestFit="1" customWidth="1"/>
    <col min="11009" max="11009" width="11.33203125" style="483" bestFit="1" customWidth="1"/>
    <col min="11010" max="11010" width="4" style="483" customWidth="1"/>
    <col min="11011" max="11011" width="6.6640625" style="483" customWidth="1"/>
    <col min="11012" max="11012" width="10.88671875" style="483"/>
    <col min="11013" max="11013" width="4.44140625" style="483" customWidth="1"/>
    <col min="11014" max="11014" width="13" style="483" customWidth="1"/>
    <col min="11015" max="11015" width="10.44140625" style="483" customWidth="1"/>
    <col min="11016" max="11261" width="10.88671875" style="483"/>
    <col min="11262" max="11262" width="10.33203125" style="483" customWidth="1"/>
    <col min="11263" max="11263" width="10.33203125" style="483" bestFit="1" customWidth="1"/>
    <col min="11264" max="11264" width="12.44140625" style="483" bestFit="1" customWidth="1"/>
    <col min="11265" max="11265" width="11.33203125" style="483" bestFit="1" customWidth="1"/>
    <col min="11266" max="11266" width="4" style="483" customWidth="1"/>
    <col min="11267" max="11267" width="6.6640625" style="483" customWidth="1"/>
    <col min="11268" max="11268" width="10.88671875" style="483"/>
    <col min="11269" max="11269" width="4.44140625" style="483" customWidth="1"/>
    <col min="11270" max="11270" width="13" style="483" customWidth="1"/>
    <col min="11271" max="11271" width="10.44140625" style="483" customWidth="1"/>
    <col min="11272" max="11517" width="10.88671875" style="483"/>
    <col min="11518" max="11518" width="10.33203125" style="483" customWidth="1"/>
    <col min="11519" max="11519" width="10.33203125" style="483" bestFit="1" customWidth="1"/>
    <col min="11520" max="11520" width="12.44140625" style="483" bestFit="1" customWidth="1"/>
    <col min="11521" max="11521" width="11.33203125" style="483" bestFit="1" customWidth="1"/>
    <col min="11522" max="11522" width="4" style="483" customWidth="1"/>
    <col min="11523" max="11523" width="6.6640625" style="483" customWidth="1"/>
    <col min="11524" max="11524" width="10.88671875" style="483"/>
    <col min="11525" max="11525" width="4.44140625" style="483" customWidth="1"/>
    <col min="11526" max="11526" width="13" style="483" customWidth="1"/>
    <col min="11527" max="11527" width="10.44140625" style="483" customWidth="1"/>
    <col min="11528" max="11773" width="10.88671875" style="483"/>
    <col min="11774" max="11774" width="10.33203125" style="483" customWidth="1"/>
    <col min="11775" max="11775" width="10.33203125" style="483" bestFit="1" customWidth="1"/>
    <col min="11776" max="11776" width="12.44140625" style="483" bestFit="1" customWidth="1"/>
    <col min="11777" max="11777" width="11.33203125" style="483" bestFit="1" customWidth="1"/>
    <col min="11778" max="11778" width="4" style="483" customWidth="1"/>
    <col min="11779" max="11779" width="6.6640625" style="483" customWidth="1"/>
    <col min="11780" max="11780" width="10.88671875" style="483"/>
    <col min="11781" max="11781" width="4.44140625" style="483" customWidth="1"/>
    <col min="11782" max="11782" width="13" style="483" customWidth="1"/>
    <col min="11783" max="11783" width="10.44140625" style="483" customWidth="1"/>
    <col min="11784" max="12029" width="10.88671875" style="483"/>
    <col min="12030" max="12030" width="10.33203125" style="483" customWidth="1"/>
    <col min="12031" max="12031" width="10.33203125" style="483" bestFit="1" customWidth="1"/>
    <col min="12032" max="12032" width="12.44140625" style="483" bestFit="1" customWidth="1"/>
    <col min="12033" max="12033" width="11.33203125" style="483" bestFit="1" customWidth="1"/>
    <col min="12034" max="12034" width="4" style="483" customWidth="1"/>
    <col min="12035" max="12035" width="6.6640625" style="483" customWidth="1"/>
    <col min="12036" max="12036" width="10.88671875" style="483"/>
    <col min="12037" max="12037" width="4.44140625" style="483" customWidth="1"/>
    <col min="12038" max="12038" width="13" style="483" customWidth="1"/>
    <col min="12039" max="12039" width="10.44140625" style="483" customWidth="1"/>
    <col min="12040" max="12285" width="10.88671875" style="483"/>
    <col min="12286" max="12286" width="10.33203125" style="483" customWidth="1"/>
    <col min="12287" max="12287" width="10.33203125" style="483" bestFit="1" customWidth="1"/>
    <col min="12288" max="12288" width="12.44140625" style="483" bestFit="1" customWidth="1"/>
    <col min="12289" max="12289" width="11.33203125" style="483" bestFit="1" customWidth="1"/>
    <col min="12290" max="12290" width="4" style="483" customWidth="1"/>
    <col min="12291" max="12291" width="6.6640625" style="483" customWidth="1"/>
    <col min="12292" max="12292" width="10.88671875" style="483"/>
    <col min="12293" max="12293" width="4.44140625" style="483" customWidth="1"/>
    <col min="12294" max="12294" width="13" style="483" customWidth="1"/>
    <col min="12295" max="12295" width="10.44140625" style="483" customWidth="1"/>
    <col min="12296" max="12541" width="10.88671875" style="483"/>
    <col min="12542" max="12542" width="10.33203125" style="483" customWidth="1"/>
    <col min="12543" max="12543" width="10.33203125" style="483" bestFit="1" customWidth="1"/>
    <col min="12544" max="12544" width="12.44140625" style="483" bestFit="1" customWidth="1"/>
    <col min="12545" max="12545" width="11.33203125" style="483" bestFit="1" customWidth="1"/>
    <col min="12546" max="12546" width="4" style="483" customWidth="1"/>
    <col min="12547" max="12547" width="6.6640625" style="483" customWidth="1"/>
    <col min="12548" max="12548" width="10.88671875" style="483"/>
    <col min="12549" max="12549" width="4.44140625" style="483" customWidth="1"/>
    <col min="12550" max="12550" width="13" style="483" customWidth="1"/>
    <col min="12551" max="12551" width="10.44140625" style="483" customWidth="1"/>
    <col min="12552" max="12797" width="10.88671875" style="483"/>
    <col min="12798" max="12798" width="10.33203125" style="483" customWidth="1"/>
    <col min="12799" max="12799" width="10.33203125" style="483" bestFit="1" customWidth="1"/>
    <col min="12800" max="12800" width="12.44140625" style="483" bestFit="1" customWidth="1"/>
    <col min="12801" max="12801" width="11.33203125" style="483" bestFit="1" customWidth="1"/>
    <col min="12802" max="12802" width="4" style="483" customWidth="1"/>
    <col min="12803" max="12803" width="6.6640625" style="483" customWidth="1"/>
    <col min="12804" max="12804" width="10.88671875" style="483"/>
    <col min="12805" max="12805" width="4.44140625" style="483" customWidth="1"/>
    <col min="12806" max="12806" width="13" style="483" customWidth="1"/>
    <col min="12807" max="12807" width="10.44140625" style="483" customWidth="1"/>
    <col min="12808" max="13053" width="10.88671875" style="483"/>
    <col min="13054" max="13054" width="10.33203125" style="483" customWidth="1"/>
    <col min="13055" max="13055" width="10.33203125" style="483" bestFit="1" customWidth="1"/>
    <col min="13056" max="13056" width="12.44140625" style="483" bestFit="1" customWidth="1"/>
    <col min="13057" max="13057" width="11.33203125" style="483" bestFit="1" customWidth="1"/>
    <col min="13058" max="13058" width="4" style="483" customWidth="1"/>
    <col min="13059" max="13059" width="6.6640625" style="483" customWidth="1"/>
    <col min="13060" max="13060" width="10.88671875" style="483"/>
    <col min="13061" max="13061" width="4.44140625" style="483" customWidth="1"/>
    <col min="13062" max="13062" width="13" style="483" customWidth="1"/>
    <col min="13063" max="13063" width="10.44140625" style="483" customWidth="1"/>
    <col min="13064" max="13309" width="10.88671875" style="483"/>
    <col min="13310" max="13310" width="10.33203125" style="483" customWidth="1"/>
    <col min="13311" max="13311" width="10.33203125" style="483" bestFit="1" customWidth="1"/>
    <col min="13312" max="13312" width="12.44140625" style="483" bestFit="1" customWidth="1"/>
    <col min="13313" max="13313" width="11.33203125" style="483" bestFit="1" customWidth="1"/>
    <col min="13314" max="13314" width="4" style="483" customWidth="1"/>
    <col min="13315" max="13315" width="6.6640625" style="483" customWidth="1"/>
    <col min="13316" max="13316" width="10.88671875" style="483"/>
    <col min="13317" max="13317" width="4.44140625" style="483" customWidth="1"/>
    <col min="13318" max="13318" width="13" style="483" customWidth="1"/>
    <col min="13319" max="13319" width="10.44140625" style="483" customWidth="1"/>
    <col min="13320" max="13565" width="10.88671875" style="483"/>
    <col min="13566" max="13566" width="10.33203125" style="483" customWidth="1"/>
    <col min="13567" max="13567" width="10.33203125" style="483" bestFit="1" customWidth="1"/>
    <col min="13568" max="13568" width="12.44140625" style="483" bestFit="1" customWidth="1"/>
    <col min="13569" max="13569" width="11.33203125" style="483" bestFit="1" customWidth="1"/>
    <col min="13570" max="13570" width="4" style="483" customWidth="1"/>
    <col min="13571" max="13571" width="6.6640625" style="483" customWidth="1"/>
    <col min="13572" max="13572" width="10.88671875" style="483"/>
    <col min="13573" max="13573" width="4.44140625" style="483" customWidth="1"/>
    <col min="13574" max="13574" width="13" style="483" customWidth="1"/>
    <col min="13575" max="13575" width="10.44140625" style="483" customWidth="1"/>
    <col min="13576" max="13821" width="10.88671875" style="483"/>
    <col min="13822" max="13822" width="10.33203125" style="483" customWidth="1"/>
    <col min="13823" max="13823" width="10.33203125" style="483" bestFit="1" customWidth="1"/>
    <col min="13824" max="13824" width="12.44140625" style="483" bestFit="1" customWidth="1"/>
    <col min="13825" max="13825" width="11.33203125" style="483" bestFit="1" customWidth="1"/>
    <col min="13826" max="13826" width="4" style="483" customWidth="1"/>
    <col min="13827" max="13827" width="6.6640625" style="483" customWidth="1"/>
    <col min="13828" max="13828" width="10.88671875" style="483"/>
    <col min="13829" max="13829" width="4.44140625" style="483" customWidth="1"/>
    <col min="13830" max="13830" width="13" style="483" customWidth="1"/>
    <col min="13831" max="13831" width="10.44140625" style="483" customWidth="1"/>
    <col min="13832" max="14077" width="10.88671875" style="483"/>
    <col min="14078" max="14078" width="10.33203125" style="483" customWidth="1"/>
    <col min="14079" max="14079" width="10.33203125" style="483" bestFit="1" customWidth="1"/>
    <col min="14080" max="14080" width="12.44140625" style="483" bestFit="1" customWidth="1"/>
    <col min="14081" max="14081" width="11.33203125" style="483" bestFit="1" customWidth="1"/>
    <col min="14082" max="14082" width="4" style="483" customWidth="1"/>
    <col min="14083" max="14083" width="6.6640625" style="483" customWidth="1"/>
    <col min="14084" max="14084" width="10.88671875" style="483"/>
    <col min="14085" max="14085" width="4.44140625" style="483" customWidth="1"/>
    <col min="14086" max="14086" width="13" style="483" customWidth="1"/>
    <col min="14087" max="14087" width="10.44140625" style="483" customWidth="1"/>
    <col min="14088" max="14333" width="10.88671875" style="483"/>
    <col min="14334" max="14334" width="10.33203125" style="483" customWidth="1"/>
    <col min="14335" max="14335" width="10.33203125" style="483" bestFit="1" customWidth="1"/>
    <col min="14336" max="14336" width="12.44140625" style="483" bestFit="1" customWidth="1"/>
    <col min="14337" max="14337" width="11.33203125" style="483" bestFit="1" customWidth="1"/>
    <col min="14338" max="14338" width="4" style="483" customWidth="1"/>
    <col min="14339" max="14339" width="6.6640625" style="483" customWidth="1"/>
    <col min="14340" max="14340" width="10.88671875" style="483"/>
    <col min="14341" max="14341" width="4.44140625" style="483" customWidth="1"/>
    <col min="14342" max="14342" width="13" style="483" customWidth="1"/>
    <col min="14343" max="14343" width="10.44140625" style="483" customWidth="1"/>
    <col min="14344" max="14589" width="10.88671875" style="483"/>
    <col min="14590" max="14590" width="10.33203125" style="483" customWidth="1"/>
    <col min="14591" max="14591" width="10.33203125" style="483" bestFit="1" customWidth="1"/>
    <col min="14592" max="14592" width="12.44140625" style="483" bestFit="1" customWidth="1"/>
    <col min="14593" max="14593" width="11.33203125" style="483" bestFit="1" customWidth="1"/>
    <col min="14594" max="14594" width="4" style="483" customWidth="1"/>
    <col min="14595" max="14595" width="6.6640625" style="483" customWidth="1"/>
    <col min="14596" max="14596" width="10.88671875" style="483"/>
    <col min="14597" max="14597" width="4.44140625" style="483" customWidth="1"/>
    <col min="14598" max="14598" width="13" style="483" customWidth="1"/>
    <col min="14599" max="14599" width="10.44140625" style="483" customWidth="1"/>
    <col min="14600" max="14845" width="10.88671875" style="483"/>
    <col min="14846" max="14846" width="10.33203125" style="483" customWidth="1"/>
    <col min="14847" max="14847" width="10.33203125" style="483" bestFit="1" customWidth="1"/>
    <col min="14848" max="14848" width="12.44140625" style="483" bestFit="1" customWidth="1"/>
    <col min="14849" max="14849" width="11.33203125" style="483" bestFit="1" customWidth="1"/>
    <col min="14850" max="14850" width="4" style="483" customWidth="1"/>
    <col min="14851" max="14851" width="6.6640625" style="483" customWidth="1"/>
    <col min="14852" max="14852" width="10.88671875" style="483"/>
    <col min="14853" max="14853" width="4.44140625" style="483" customWidth="1"/>
    <col min="14854" max="14854" width="13" style="483" customWidth="1"/>
    <col min="14855" max="14855" width="10.44140625" style="483" customWidth="1"/>
    <col min="14856" max="15101" width="10.88671875" style="483"/>
    <col min="15102" max="15102" width="10.33203125" style="483" customWidth="1"/>
    <col min="15103" max="15103" width="10.33203125" style="483" bestFit="1" customWidth="1"/>
    <col min="15104" max="15104" width="12.44140625" style="483" bestFit="1" customWidth="1"/>
    <col min="15105" max="15105" width="11.33203125" style="483" bestFit="1" customWidth="1"/>
    <col min="15106" max="15106" width="4" style="483" customWidth="1"/>
    <col min="15107" max="15107" width="6.6640625" style="483" customWidth="1"/>
    <col min="15108" max="15108" width="10.88671875" style="483"/>
    <col min="15109" max="15109" width="4.44140625" style="483" customWidth="1"/>
    <col min="15110" max="15110" width="13" style="483" customWidth="1"/>
    <col min="15111" max="15111" width="10.44140625" style="483" customWidth="1"/>
    <col min="15112" max="15357" width="10.88671875" style="483"/>
    <col min="15358" max="15358" width="10.33203125" style="483" customWidth="1"/>
    <col min="15359" max="15359" width="10.33203125" style="483" bestFit="1" customWidth="1"/>
    <col min="15360" max="15360" width="12.44140625" style="483" bestFit="1" customWidth="1"/>
    <col min="15361" max="15361" width="11.33203125" style="483" bestFit="1" customWidth="1"/>
    <col min="15362" max="15362" width="4" style="483" customWidth="1"/>
    <col min="15363" max="15363" width="6.6640625" style="483" customWidth="1"/>
    <col min="15364" max="15364" width="10.88671875" style="483"/>
    <col min="15365" max="15365" width="4.44140625" style="483" customWidth="1"/>
    <col min="15366" max="15366" width="13" style="483" customWidth="1"/>
    <col min="15367" max="15367" width="10.44140625" style="483" customWidth="1"/>
    <col min="15368" max="15613" width="10.88671875" style="483"/>
    <col min="15614" max="15614" width="10.33203125" style="483" customWidth="1"/>
    <col min="15615" max="15615" width="10.33203125" style="483" bestFit="1" customWidth="1"/>
    <col min="15616" max="15616" width="12.44140625" style="483" bestFit="1" customWidth="1"/>
    <col min="15617" max="15617" width="11.33203125" style="483" bestFit="1" customWidth="1"/>
    <col min="15618" max="15618" width="4" style="483" customWidth="1"/>
    <col min="15619" max="15619" width="6.6640625" style="483" customWidth="1"/>
    <col min="15620" max="15620" width="10.88671875" style="483"/>
    <col min="15621" max="15621" width="4.44140625" style="483" customWidth="1"/>
    <col min="15622" max="15622" width="13" style="483" customWidth="1"/>
    <col min="15623" max="15623" width="10.44140625" style="483" customWidth="1"/>
    <col min="15624" max="15869" width="10.88671875" style="483"/>
    <col min="15870" max="15870" width="10.33203125" style="483" customWidth="1"/>
    <col min="15871" max="15871" width="10.33203125" style="483" bestFit="1" customWidth="1"/>
    <col min="15872" max="15872" width="12.44140625" style="483" bestFit="1" customWidth="1"/>
    <col min="15873" max="15873" width="11.33203125" style="483" bestFit="1" customWidth="1"/>
    <col min="15874" max="15874" width="4" style="483" customWidth="1"/>
    <col min="15875" max="15875" width="6.6640625" style="483" customWidth="1"/>
    <col min="15876" max="15876" width="10.88671875" style="483"/>
    <col min="15877" max="15877" width="4.44140625" style="483" customWidth="1"/>
    <col min="15878" max="15878" width="13" style="483" customWidth="1"/>
    <col min="15879" max="15879" width="10.44140625" style="483" customWidth="1"/>
    <col min="15880" max="16125" width="10.88671875" style="483"/>
    <col min="16126" max="16126" width="10.33203125" style="483" customWidth="1"/>
    <col min="16127" max="16127" width="10.33203125" style="483" bestFit="1" customWidth="1"/>
    <col min="16128" max="16128" width="12.44140625" style="483" bestFit="1" customWidth="1"/>
    <col min="16129" max="16129" width="11.33203125" style="483" bestFit="1" customWidth="1"/>
    <col min="16130" max="16130" width="4" style="483" customWidth="1"/>
    <col min="16131" max="16131" width="6.6640625" style="483" customWidth="1"/>
    <col min="16132" max="16132" width="10.88671875" style="483"/>
    <col min="16133" max="16133" width="4.44140625" style="483" customWidth="1"/>
    <col min="16134" max="16134" width="13" style="483" customWidth="1"/>
    <col min="16135" max="16135" width="10.44140625" style="483" customWidth="1"/>
    <col min="16136" max="16384" width="10.88671875" style="483"/>
  </cols>
  <sheetData>
    <row r="1" spans="1:25" ht="18.75" customHeight="1" thickBot="1">
      <c r="A1" s="857" t="s">
        <v>418</v>
      </c>
      <c r="B1" s="858"/>
      <c r="C1" s="858"/>
      <c r="D1" s="858"/>
      <c r="E1" s="858"/>
      <c r="F1" s="858"/>
      <c r="G1" s="858"/>
      <c r="H1" s="859"/>
      <c r="I1" s="859"/>
      <c r="J1" s="859"/>
      <c r="K1" s="859"/>
      <c r="L1" s="859"/>
      <c r="M1" s="859"/>
      <c r="O1" s="860"/>
      <c r="P1" s="1254" t="s">
        <v>1013</v>
      </c>
    </row>
    <row r="2" spans="1:25" ht="18.75" customHeight="1">
      <c r="A2" s="861"/>
      <c r="H2" s="860"/>
      <c r="I2" s="860"/>
      <c r="J2" s="860"/>
      <c r="K2" s="860"/>
      <c r="L2" s="860"/>
    </row>
    <row r="3" spans="1:25" ht="17.25" customHeight="1" thickBot="1">
      <c r="A3" s="1856" t="s">
        <v>419</v>
      </c>
      <c r="B3" s="1861" t="s">
        <v>1159</v>
      </c>
      <c r="C3" s="1862"/>
      <c r="D3" s="1862"/>
      <c r="E3" s="1862"/>
      <c r="F3" s="1862"/>
      <c r="G3" s="1863"/>
      <c r="H3" s="1861" t="s">
        <v>1160</v>
      </c>
      <c r="I3" s="1862"/>
      <c r="J3" s="1862"/>
      <c r="K3" s="1862"/>
      <c r="L3" s="1862"/>
      <c r="M3" s="1862"/>
    </row>
    <row r="4" spans="1:25" ht="17.25" customHeight="1" thickBot="1">
      <c r="A4" s="1856"/>
      <c r="B4" s="1757" t="s">
        <v>1127</v>
      </c>
      <c r="C4" s="1859"/>
      <c r="D4" s="1860"/>
      <c r="E4" s="1757" t="s">
        <v>420</v>
      </c>
      <c r="F4" s="1859"/>
      <c r="G4" s="1860"/>
      <c r="H4" s="1757" t="s">
        <v>1127</v>
      </c>
      <c r="I4" s="1859"/>
      <c r="J4" s="1860"/>
      <c r="K4" s="1757" t="s">
        <v>420</v>
      </c>
      <c r="L4" s="1859"/>
      <c r="M4" s="1859"/>
    </row>
    <row r="5" spans="1:25" ht="30.9" customHeight="1" thickBot="1">
      <c r="A5" s="1857"/>
      <c r="B5" s="1009" t="s">
        <v>1156</v>
      </c>
      <c r="C5" s="1010" t="s">
        <v>1145</v>
      </c>
      <c r="D5" s="1011" t="s">
        <v>1144</v>
      </c>
      <c r="E5" s="1009" t="s">
        <v>1156</v>
      </c>
      <c r="F5" s="1010" t="s">
        <v>1145</v>
      </c>
      <c r="G5" s="1011" t="s">
        <v>1144</v>
      </c>
      <c r="H5" s="1009" t="s">
        <v>1156</v>
      </c>
      <c r="I5" s="1010" t="s">
        <v>1145</v>
      </c>
      <c r="J5" s="1010" t="s">
        <v>1144</v>
      </c>
      <c r="K5" s="1009" t="s">
        <v>1156</v>
      </c>
      <c r="L5" s="1010" t="s">
        <v>1145</v>
      </c>
      <c r="M5" s="1010" t="s">
        <v>1144</v>
      </c>
    </row>
    <row r="6" spans="1:25" ht="18" customHeight="1">
      <c r="A6" s="851">
        <v>2001</v>
      </c>
      <c r="B6" s="1414">
        <v>1109809</v>
      </c>
      <c r="C6" s="1415" t="s">
        <v>1209</v>
      </c>
      <c r="D6" s="1416">
        <v>1109809</v>
      </c>
      <c r="E6" s="1414">
        <v>79423</v>
      </c>
      <c r="F6" s="1415" t="s">
        <v>1209</v>
      </c>
      <c r="G6" s="1416">
        <v>79423</v>
      </c>
      <c r="H6" s="1417">
        <v>828061</v>
      </c>
      <c r="I6" s="1418" t="s">
        <v>1209</v>
      </c>
      <c r="J6" s="1418">
        <v>828061</v>
      </c>
      <c r="K6" s="1417">
        <v>1236301</v>
      </c>
      <c r="L6" s="1418" t="s">
        <v>1209</v>
      </c>
      <c r="M6" s="1418">
        <v>1236301</v>
      </c>
      <c r="N6" s="876"/>
      <c r="O6" s="876"/>
      <c r="P6" s="876"/>
      <c r="Q6" s="876"/>
      <c r="R6" s="876"/>
      <c r="S6" s="876"/>
      <c r="T6" s="876"/>
      <c r="U6" s="876"/>
      <c r="V6" s="876"/>
      <c r="W6" s="876"/>
      <c r="X6" s="876"/>
      <c r="Y6" s="876"/>
    </row>
    <row r="7" spans="1:25" ht="18" customHeight="1">
      <c r="A7" s="852">
        <v>2002</v>
      </c>
      <c r="B7" s="1419">
        <v>1093147</v>
      </c>
      <c r="C7" s="1420" t="s">
        <v>1209</v>
      </c>
      <c r="D7" s="1421">
        <v>1093147</v>
      </c>
      <c r="E7" s="1419">
        <v>80285</v>
      </c>
      <c r="F7" s="1420" t="s">
        <v>1209</v>
      </c>
      <c r="G7" s="1421">
        <v>80285</v>
      </c>
      <c r="H7" s="1414">
        <v>815705</v>
      </c>
      <c r="I7" s="1415" t="s">
        <v>1209</v>
      </c>
      <c r="J7" s="1415">
        <v>815705</v>
      </c>
      <c r="K7" s="1414">
        <v>1236138</v>
      </c>
      <c r="L7" s="1415" t="s">
        <v>1209</v>
      </c>
      <c r="M7" s="1415">
        <v>1236138</v>
      </c>
      <c r="N7" s="876"/>
      <c r="O7" s="876"/>
      <c r="P7" s="876"/>
      <c r="Q7" s="876"/>
      <c r="R7" s="876"/>
      <c r="S7" s="876"/>
      <c r="T7" s="876"/>
      <c r="U7" s="876"/>
      <c r="V7" s="876"/>
      <c r="W7" s="876"/>
      <c r="X7" s="876"/>
      <c r="Y7" s="876"/>
    </row>
    <row r="8" spans="1:25" ht="18" customHeight="1">
      <c r="A8" s="852">
        <v>2003</v>
      </c>
      <c r="B8" s="1419">
        <v>1078596</v>
      </c>
      <c r="C8" s="1420" t="s">
        <v>1209</v>
      </c>
      <c r="D8" s="1421">
        <v>1078596</v>
      </c>
      <c r="E8" s="1419">
        <v>81417</v>
      </c>
      <c r="F8" s="1420" t="s">
        <v>1209</v>
      </c>
      <c r="G8" s="1421">
        <v>81417</v>
      </c>
      <c r="H8" s="1414">
        <v>804664</v>
      </c>
      <c r="I8" s="1415" t="s">
        <v>1209</v>
      </c>
      <c r="J8" s="1415">
        <v>804664</v>
      </c>
      <c r="K8" s="1414">
        <v>1236305</v>
      </c>
      <c r="L8" s="1415" t="s">
        <v>1209</v>
      </c>
      <c r="M8" s="1415">
        <v>1236305</v>
      </c>
      <c r="N8" s="876"/>
      <c r="O8" s="876"/>
      <c r="P8" s="876"/>
      <c r="Q8" s="876"/>
      <c r="R8" s="876"/>
      <c r="S8" s="876"/>
      <c r="T8" s="876"/>
      <c r="U8" s="876"/>
      <c r="V8" s="876"/>
      <c r="W8" s="876"/>
      <c r="X8" s="876"/>
      <c r="Y8" s="876"/>
    </row>
    <row r="9" spans="1:25" ht="18" customHeight="1">
      <c r="A9" s="852">
        <v>2004</v>
      </c>
      <c r="B9" s="1419">
        <v>1053305</v>
      </c>
      <c r="C9" s="1420" t="s">
        <v>1209</v>
      </c>
      <c r="D9" s="1421">
        <v>1053305</v>
      </c>
      <c r="E9" s="1419">
        <v>81634</v>
      </c>
      <c r="F9" s="1420" t="s">
        <v>1209</v>
      </c>
      <c r="G9" s="1421">
        <v>81634</v>
      </c>
      <c r="H9" s="1414">
        <v>788008</v>
      </c>
      <c r="I9" s="1415" t="s">
        <v>1209</v>
      </c>
      <c r="J9" s="1415">
        <v>788008</v>
      </c>
      <c r="K9" s="1414">
        <v>1229040</v>
      </c>
      <c r="L9" s="1415" t="s">
        <v>1209</v>
      </c>
      <c r="M9" s="1415">
        <v>1229040</v>
      </c>
      <c r="N9" s="876"/>
      <c r="O9" s="876"/>
      <c r="P9" s="876"/>
      <c r="Q9" s="876"/>
      <c r="R9" s="876"/>
      <c r="S9" s="876"/>
      <c r="T9" s="876"/>
      <c r="U9" s="876"/>
      <c r="V9" s="876"/>
      <c r="W9" s="876"/>
      <c r="X9" s="876"/>
      <c r="Y9" s="876"/>
    </row>
    <row r="10" spans="1:25" ht="18" customHeight="1">
      <c r="A10" s="852">
        <v>2005</v>
      </c>
      <c r="B10" s="1419">
        <v>1035547</v>
      </c>
      <c r="C10" s="1420">
        <v>1979</v>
      </c>
      <c r="D10" s="1421">
        <v>1034393</v>
      </c>
      <c r="E10" s="1419">
        <v>81327</v>
      </c>
      <c r="F10" s="1420" t="s">
        <v>1209</v>
      </c>
      <c r="G10" s="1421">
        <v>81327</v>
      </c>
      <c r="H10" s="1414">
        <v>783091</v>
      </c>
      <c r="I10" s="1415">
        <v>6270</v>
      </c>
      <c r="J10" s="1415">
        <v>779434</v>
      </c>
      <c r="K10" s="1414">
        <v>1218499</v>
      </c>
      <c r="L10" s="1415" t="s">
        <v>1209</v>
      </c>
      <c r="M10" s="1415">
        <v>1218499</v>
      </c>
      <c r="N10" s="876"/>
      <c r="O10" s="876"/>
      <c r="P10" s="876"/>
      <c r="Q10" s="876"/>
      <c r="R10" s="876"/>
      <c r="S10" s="876"/>
      <c r="T10" s="876"/>
      <c r="U10" s="876"/>
      <c r="V10" s="876"/>
      <c r="W10" s="876"/>
      <c r="X10" s="876"/>
      <c r="Y10" s="876"/>
    </row>
    <row r="11" spans="1:25" ht="18" customHeight="1">
      <c r="A11" s="852">
        <v>2006</v>
      </c>
      <c r="B11" s="1419">
        <v>1053652</v>
      </c>
      <c r="C11" s="1420">
        <v>23368</v>
      </c>
      <c r="D11" s="1421">
        <v>1030284</v>
      </c>
      <c r="E11" s="1419">
        <v>81920</v>
      </c>
      <c r="F11" s="1420">
        <v>98</v>
      </c>
      <c r="G11" s="1421">
        <v>81822</v>
      </c>
      <c r="H11" s="1414">
        <v>941331</v>
      </c>
      <c r="I11" s="1415">
        <v>166012</v>
      </c>
      <c r="J11" s="1415">
        <v>775318</v>
      </c>
      <c r="K11" s="1414">
        <v>1212519</v>
      </c>
      <c r="L11" s="1415">
        <v>349</v>
      </c>
      <c r="M11" s="1415">
        <v>1212170</v>
      </c>
      <c r="N11" s="876"/>
      <c r="O11" s="876"/>
      <c r="P11" s="876"/>
      <c r="Q11" s="876"/>
      <c r="R11" s="876"/>
      <c r="S11" s="876"/>
      <c r="T11" s="876"/>
      <c r="U11" s="876"/>
      <c r="V11" s="876"/>
      <c r="W11" s="876"/>
      <c r="X11" s="876"/>
      <c r="Y11" s="876"/>
    </row>
    <row r="12" spans="1:25" ht="18" customHeight="1">
      <c r="A12" s="852">
        <v>2007</v>
      </c>
      <c r="B12" s="1419">
        <v>1177406</v>
      </c>
      <c r="C12" s="1420">
        <v>179245</v>
      </c>
      <c r="D12" s="1421">
        <v>998162</v>
      </c>
      <c r="E12" s="1419">
        <v>84589</v>
      </c>
      <c r="F12" s="1420">
        <v>1253</v>
      </c>
      <c r="G12" s="1421">
        <v>83336</v>
      </c>
      <c r="H12" s="1414">
        <v>1955754</v>
      </c>
      <c r="I12" s="1415">
        <v>1198543</v>
      </c>
      <c r="J12" s="1415">
        <v>757211</v>
      </c>
      <c r="K12" s="1414">
        <v>1200380</v>
      </c>
      <c r="L12" s="1415">
        <v>6092</v>
      </c>
      <c r="M12" s="1415">
        <v>1194288</v>
      </c>
      <c r="N12" s="876"/>
      <c r="O12" s="876"/>
      <c r="P12" s="876"/>
      <c r="Q12" s="876"/>
      <c r="R12" s="876"/>
      <c r="S12" s="876"/>
      <c r="T12" s="876"/>
      <c r="U12" s="876"/>
      <c r="V12" s="876"/>
      <c r="W12" s="876"/>
      <c r="X12" s="876"/>
      <c r="Y12" s="876"/>
    </row>
    <row r="13" spans="1:25" ht="18" customHeight="1">
      <c r="A13" s="852">
        <v>2008</v>
      </c>
      <c r="B13" s="1419">
        <v>1315639</v>
      </c>
      <c r="C13" s="1420">
        <v>323729</v>
      </c>
      <c r="D13" s="1421">
        <v>991911</v>
      </c>
      <c r="E13" s="1419">
        <v>94601</v>
      </c>
      <c r="F13" s="1420">
        <v>5319</v>
      </c>
      <c r="G13" s="1421">
        <v>89283</v>
      </c>
      <c r="H13" s="1414">
        <v>2262581</v>
      </c>
      <c r="I13" s="1415">
        <v>1515689</v>
      </c>
      <c r="J13" s="1415">
        <v>746891</v>
      </c>
      <c r="K13" s="1414">
        <v>1206536</v>
      </c>
      <c r="L13" s="1415">
        <v>19492</v>
      </c>
      <c r="M13" s="1415">
        <v>1187045</v>
      </c>
      <c r="N13" s="876"/>
      <c r="O13" s="876"/>
      <c r="P13" s="876"/>
      <c r="Q13" s="876"/>
      <c r="R13" s="876"/>
      <c r="S13" s="876"/>
      <c r="T13" s="876"/>
      <c r="U13" s="876"/>
      <c r="V13" s="876"/>
      <c r="W13" s="876"/>
      <c r="X13" s="876"/>
      <c r="Y13" s="876"/>
    </row>
    <row r="14" spans="1:25" ht="18" customHeight="1">
      <c r="A14" s="852">
        <v>2009</v>
      </c>
      <c r="B14" s="1419">
        <v>1545317</v>
      </c>
      <c r="C14" s="1420">
        <v>447493</v>
      </c>
      <c r="D14" s="1421">
        <v>1097824</v>
      </c>
      <c r="E14" s="1419">
        <v>116272</v>
      </c>
      <c r="F14" s="1420">
        <v>16237</v>
      </c>
      <c r="G14" s="1421">
        <v>100035</v>
      </c>
      <c r="H14" s="1414">
        <v>2476742</v>
      </c>
      <c r="I14" s="1415">
        <v>1690146</v>
      </c>
      <c r="J14" s="1415">
        <v>786595</v>
      </c>
      <c r="K14" s="1414">
        <v>1284809</v>
      </c>
      <c r="L14" s="1415">
        <v>38518</v>
      </c>
      <c r="M14" s="1415">
        <v>1246291</v>
      </c>
      <c r="N14" s="876"/>
      <c r="O14" s="876"/>
      <c r="P14" s="876"/>
      <c r="Q14" s="876"/>
      <c r="R14" s="876"/>
      <c r="S14" s="876"/>
      <c r="T14" s="876"/>
      <c r="U14" s="876"/>
      <c r="V14" s="876"/>
      <c r="W14" s="876"/>
      <c r="X14" s="876"/>
      <c r="Y14" s="876"/>
    </row>
    <row r="15" spans="1:25" ht="18" customHeight="1">
      <c r="A15" s="852">
        <v>2010</v>
      </c>
      <c r="B15" s="1419">
        <v>1610897</v>
      </c>
      <c r="C15" s="1420">
        <v>522710</v>
      </c>
      <c r="D15" s="1421">
        <v>1088187</v>
      </c>
      <c r="E15" s="1419">
        <v>131934</v>
      </c>
      <c r="F15" s="1420">
        <v>29916</v>
      </c>
      <c r="G15" s="1421">
        <v>102018</v>
      </c>
      <c r="H15" s="1414">
        <v>2583412</v>
      </c>
      <c r="I15" s="1415">
        <v>1802257</v>
      </c>
      <c r="J15" s="1415">
        <v>781155</v>
      </c>
      <c r="K15" s="1414">
        <v>1309485</v>
      </c>
      <c r="L15" s="1415">
        <v>60609</v>
      </c>
      <c r="M15" s="1415">
        <v>1248876</v>
      </c>
      <c r="N15" s="876"/>
      <c r="O15" s="876"/>
      <c r="P15" s="876"/>
      <c r="Q15" s="876"/>
      <c r="R15" s="876"/>
      <c r="S15" s="876"/>
      <c r="T15" s="876"/>
      <c r="U15" s="876"/>
      <c r="V15" s="876"/>
      <c r="W15" s="876"/>
      <c r="X15" s="876"/>
      <c r="Y15" s="876"/>
    </row>
    <row r="16" spans="1:25" ht="18" customHeight="1">
      <c r="A16" s="852">
        <v>2011</v>
      </c>
      <c r="B16" s="1419">
        <v>1650643</v>
      </c>
      <c r="C16" s="1420">
        <v>579071</v>
      </c>
      <c r="D16" s="1421">
        <v>1071572</v>
      </c>
      <c r="E16" s="1419">
        <v>145228</v>
      </c>
      <c r="F16" s="1420">
        <v>42327</v>
      </c>
      <c r="G16" s="1421">
        <v>102901</v>
      </c>
      <c r="H16" s="1414">
        <v>2602227</v>
      </c>
      <c r="I16" s="1415">
        <v>1837118</v>
      </c>
      <c r="J16" s="1415">
        <v>765109</v>
      </c>
      <c r="K16" s="1414">
        <v>1316361</v>
      </c>
      <c r="L16" s="1415">
        <v>80002</v>
      </c>
      <c r="M16" s="1415">
        <v>1236359</v>
      </c>
      <c r="N16" s="876"/>
      <c r="O16" s="876"/>
      <c r="P16" s="876"/>
      <c r="Q16" s="876"/>
      <c r="R16" s="876"/>
      <c r="S16" s="876"/>
      <c r="T16" s="876"/>
      <c r="U16" s="876"/>
      <c r="V16" s="876"/>
      <c r="W16" s="876"/>
      <c r="X16" s="876"/>
      <c r="Y16" s="876"/>
    </row>
    <row r="17" spans="1:233" ht="18" customHeight="1">
      <c r="A17" s="852">
        <v>2012</v>
      </c>
      <c r="B17" s="1419">
        <v>1681860</v>
      </c>
      <c r="C17" s="1420">
        <v>622658</v>
      </c>
      <c r="D17" s="1421">
        <v>1059202</v>
      </c>
      <c r="E17" s="1419">
        <v>157807</v>
      </c>
      <c r="F17" s="1420">
        <v>50776</v>
      </c>
      <c r="G17" s="1421">
        <v>107031</v>
      </c>
      <c r="H17" s="1414">
        <v>2600563</v>
      </c>
      <c r="I17" s="1415">
        <v>1846788</v>
      </c>
      <c r="J17" s="1415">
        <v>753775</v>
      </c>
      <c r="K17" s="1414">
        <v>1320078</v>
      </c>
      <c r="L17" s="1415">
        <v>97750</v>
      </c>
      <c r="M17" s="1415">
        <v>1222328</v>
      </c>
      <c r="N17" s="876"/>
      <c r="O17" s="876"/>
      <c r="P17" s="876"/>
      <c r="Q17" s="876"/>
      <c r="R17" s="876"/>
      <c r="S17" s="876"/>
      <c r="T17" s="876"/>
      <c r="U17" s="876"/>
      <c r="V17" s="876"/>
      <c r="W17" s="876"/>
      <c r="X17" s="876"/>
      <c r="Y17" s="876"/>
    </row>
    <row r="18" spans="1:233" ht="18" customHeight="1">
      <c r="A18" s="852">
        <v>2013</v>
      </c>
      <c r="B18" s="1419">
        <v>1709181</v>
      </c>
      <c r="C18" s="1420">
        <v>657183</v>
      </c>
      <c r="D18" s="1421">
        <v>1051998</v>
      </c>
      <c r="E18" s="1419">
        <v>169685</v>
      </c>
      <c r="F18" s="1420">
        <v>52733</v>
      </c>
      <c r="G18" s="1421">
        <v>116952</v>
      </c>
      <c r="H18" s="1414">
        <v>2597617</v>
      </c>
      <c r="I18" s="1415">
        <v>1848371</v>
      </c>
      <c r="J18" s="1415">
        <v>749246</v>
      </c>
      <c r="K18" s="1414">
        <v>1326849</v>
      </c>
      <c r="L18" s="1415">
        <v>109834</v>
      </c>
      <c r="M18" s="1415">
        <v>1217015</v>
      </c>
      <c r="N18" s="876"/>
      <c r="O18" s="876"/>
      <c r="P18" s="876"/>
      <c r="Q18" s="876"/>
      <c r="R18" s="876"/>
      <c r="S18" s="876"/>
      <c r="T18" s="876"/>
      <c r="U18" s="876"/>
      <c r="V18" s="876"/>
      <c r="W18" s="876"/>
      <c r="X18" s="876"/>
      <c r="Y18" s="876"/>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2"/>
      <c r="GM18" s="72"/>
      <c r="GN18" s="72"/>
      <c r="GO18" s="72"/>
      <c r="GP18" s="72"/>
      <c r="GQ18" s="72"/>
      <c r="GR18" s="72"/>
      <c r="GS18" s="72"/>
      <c r="GT18" s="72"/>
      <c r="GU18" s="72"/>
      <c r="GV18" s="72"/>
      <c r="GW18" s="72"/>
      <c r="GX18" s="72"/>
      <c r="GY18" s="72"/>
      <c r="GZ18" s="72"/>
      <c r="HA18" s="72"/>
      <c r="HB18" s="72"/>
      <c r="HC18" s="72"/>
      <c r="HD18" s="72"/>
      <c r="HE18" s="72"/>
      <c r="HF18" s="72"/>
      <c r="HG18" s="72"/>
      <c r="HH18" s="72"/>
      <c r="HI18" s="72"/>
      <c r="HJ18" s="72"/>
      <c r="HK18" s="72"/>
      <c r="HL18" s="72"/>
      <c r="HM18" s="72"/>
      <c r="HN18" s="72"/>
      <c r="HO18" s="72"/>
      <c r="HP18" s="72"/>
      <c r="HQ18" s="72"/>
      <c r="HR18" s="72"/>
      <c r="HS18" s="72"/>
      <c r="HT18" s="72"/>
      <c r="HU18" s="72"/>
      <c r="HV18" s="72"/>
      <c r="HW18" s="72"/>
      <c r="HX18" s="72"/>
      <c r="HY18" s="72"/>
    </row>
    <row r="19" spans="1:233" ht="18" customHeight="1">
      <c r="A19" s="852">
        <v>2014</v>
      </c>
      <c r="B19" s="1419">
        <v>1740121</v>
      </c>
      <c r="C19" s="1420">
        <v>687278</v>
      </c>
      <c r="D19" s="1421">
        <v>1052843</v>
      </c>
      <c r="E19" s="1419">
        <v>179720</v>
      </c>
      <c r="F19" s="1420">
        <v>52190</v>
      </c>
      <c r="G19" s="1421">
        <v>127530</v>
      </c>
      <c r="H19" s="1414">
        <v>2602069</v>
      </c>
      <c r="I19" s="1415">
        <v>1851740</v>
      </c>
      <c r="J19" s="1415">
        <v>750329</v>
      </c>
      <c r="K19" s="1414">
        <v>1331878</v>
      </c>
      <c r="L19" s="1415">
        <v>117496</v>
      </c>
      <c r="M19" s="1415">
        <v>1214383</v>
      </c>
      <c r="N19" s="876"/>
      <c r="O19" s="876"/>
      <c r="P19" s="876"/>
      <c r="Q19" s="876"/>
      <c r="R19" s="876"/>
      <c r="S19" s="876"/>
      <c r="T19" s="876"/>
      <c r="U19" s="876"/>
      <c r="V19" s="876"/>
      <c r="W19" s="876"/>
      <c r="X19" s="876"/>
      <c r="Y19" s="876"/>
    </row>
    <row r="20" spans="1:233" ht="18" customHeight="1">
      <c r="A20" s="852">
        <v>2015</v>
      </c>
      <c r="B20" s="1419">
        <v>1831976</v>
      </c>
      <c r="C20" s="1420">
        <v>779133</v>
      </c>
      <c r="D20" s="1421">
        <v>1052843</v>
      </c>
      <c r="E20" s="1419">
        <v>188881</v>
      </c>
      <c r="F20" s="1420">
        <v>50916</v>
      </c>
      <c r="G20" s="1421">
        <v>137965</v>
      </c>
      <c r="H20" s="1414">
        <v>2972141</v>
      </c>
      <c r="I20" s="1415">
        <v>2221638</v>
      </c>
      <c r="J20" s="1415">
        <v>750503</v>
      </c>
      <c r="K20" s="1414">
        <v>1334863</v>
      </c>
      <c r="L20" s="1415">
        <v>123770</v>
      </c>
      <c r="M20" s="1415">
        <v>1211094</v>
      </c>
      <c r="N20" s="876"/>
      <c r="O20" s="876"/>
      <c r="P20" s="876"/>
      <c r="Q20" s="876"/>
      <c r="R20" s="876"/>
      <c r="S20" s="876"/>
      <c r="T20" s="876"/>
      <c r="U20" s="876"/>
      <c r="V20" s="876"/>
      <c r="W20" s="876"/>
      <c r="X20" s="876"/>
      <c r="Y20" s="876"/>
    </row>
    <row r="21" spans="1:233" ht="18" customHeight="1">
      <c r="A21" s="852">
        <v>2016</v>
      </c>
      <c r="B21" s="1419">
        <v>1932338</v>
      </c>
      <c r="C21" s="1420">
        <v>873325</v>
      </c>
      <c r="D21" s="1421">
        <v>1059012</v>
      </c>
      <c r="E21" s="1419">
        <v>199971</v>
      </c>
      <c r="F21" s="1422">
        <v>50824</v>
      </c>
      <c r="G21" s="1423">
        <v>149147</v>
      </c>
      <c r="H21" s="1414">
        <v>3169626</v>
      </c>
      <c r="I21" s="1424">
        <v>2419817</v>
      </c>
      <c r="J21" s="1424">
        <v>749809</v>
      </c>
      <c r="K21" s="1414">
        <v>1344289</v>
      </c>
      <c r="L21" s="1424">
        <v>133805</v>
      </c>
      <c r="M21" s="1424">
        <v>1210485</v>
      </c>
      <c r="N21" s="876"/>
      <c r="O21" s="876"/>
      <c r="P21" s="876"/>
      <c r="Q21" s="876"/>
      <c r="R21" s="876"/>
      <c r="S21" s="876"/>
      <c r="T21" s="876"/>
      <c r="U21" s="876"/>
      <c r="V21" s="876"/>
      <c r="W21" s="876"/>
      <c r="X21" s="876"/>
      <c r="Y21" s="876"/>
    </row>
    <row r="22" spans="1:233" ht="18" customHeight="1">
      <c r="A22" s="852">
        <v>2017</v>
      </c>
      <c r="B22" s="1419">
        <v>2004773</v>
      </c>
      <c r="C22" s="1420">
        <v>926039</v>
      </c>
      <c r="D22" s="1421">
        <v>1078734</v>
      </c>
      <c r="E22" s="1419">
        <v>214514</v>
      </c>
      <c r="F22" s="1422">
        <v>52379</v>
      </c>
      <c r="G22" s="1423">
        <v>162135</v>
      </c>
      <c r="H22" s="1414">
        <v>3240409</v>
      </c>
      <c r="I22" s="1424">
        <v>2484154</v>
      </c>
      <c r="J22" s="1424">
        <v>756255</v>
      </c>
      <c r="K22" s="1414">
        <v>1358485</v>
      </c>
      <c r="L22" s="1424">
        <v>144278</v>
      </c>
      <c r="M22" s="1424">
        <v>1214208</v>
      </c>
      <c r="N22" s="876"/>
      <c r="O22" s="876"/>
      <c r="P22" s="876"/>
      <c r="Q22" s="876"/>
      <c r="R22" s="876"/>
      <c r="S22" s="876"/>
      <c r="T22" s="876"/>
      <c r="U22" s="876"/>
      <c r="V22" s="876"/>
      <c r="W22" s="876"/>
      <c r="X22" s="876"/>
      <c r="Y22" s="876"/>
    </row>
    <row r="23" spans="1:233" ht="18" customHeight="1">
      <c r="A23" s="852">
        <v>2018</v>
      </c>
      <c r="B23" s="1419">
        <v>2007875</v>
      </c>
      <c r="C23" s="1420">
        <v>915901</v>
      </c>
      <c r="D23" s="1421">
        <v>1091975</v>
      </c>
      <c r="E23" s="1419">
        <v>225157</v>
      </c>
      <c r="F23" s="1422">
        <v>53646</v>
      </c>
      <c r="G23" s="1423">
        <v>171512</v>
      </c>
      <c r="H23" s="1414">
        <v>3258062</v>
      </c>
      <c r="I23" s="1424">
        <v>2498009</v>
      </c>
      <c r="J23" s="1424">
        <v>760054</v>
      </c>
      <c r="K23" s="1414">
        <v>1363342</v>
      </c>
      <c r="L23" s="1424">
        <v>149487</v>
      </c>
      <c r="M23" s="1424">
        <v>1213855</v>
      </c>
      <c r="N23" s="876"/>
      <c r="O23" s="876"/>
      <c r="P23" s="876"/>
      <c r="Q23" s="876"/>
      <c r="R23" s="876"/>
      <c r="S23" s="876"/>
      <c r="T23" s="876"/>
      <c r="U23" s="876"/>
      <c r="V23" s="876"/>
      <c r="W23" s="876"/>
      <c r="X23" s="876"/>
      <c r="Y23" s="876"/>
    </row>
    <row r="24" spans="1:233" ht="18" customHeight="1">
      <c r="A24" s="458">
        <v>43709</v>
      </c>
      <c r="B24" s="1419">
        <v>1988476</v>
      </c>
      <c r="C24" s="1420">
        <v>898392</v>
      </c>
      <c r="D24" s="1421">
        <v>1090084</v>
      </c>
      <c r="E24" s="1419">
        <v>233306</v>
      </c>
      <c r="F24" s="1422">
        <v>54406</v>
      </c>
      <c r="G24" s="1423">
        <v>178900</v>
      </c>
      <c r="H24" s="1414">
        <v>3269053</v>
      </c>
      <c r="I24" s="1424">
        <v>2514984</v>
      </c>
      <c r="J24" s="1424">
        <v>754069</v>
      </c>
      <c r="K24" s="1414">
        <v>1360474</v>
      </c>
      <c r="L24" s="1424">
        <v>152589</v>
      </c>
      <c r="M24" s="1424">
        <v>1207885</v>
      </c>
      <c r="N24" s="876"/>
      <c r="O24" s="876"/>
      <c r="P24" s="876"/>
      <c r="Q24" s="876"/>
      <c r="R24" s="876"/>
      <c r="S24" s="876"/>
      <c r="T24" s="876"/>
      <c r="U24" s="876"/>
      <c r="V24" s="876"/>
      <c r="W24" s="876"/>
      <c r="X24" s="876"/>
      <c r="Y24" s="876"/>
    </row>
    <row r="25" spans="1:233" ht="13.5" customHeight="1">
      <c r="A25" s="850"/>
      <c r="B25" s="850"/>
      <c r="C25" s="850"/>
      <c r="D25" s="850"/>
    </row>
    <row r="26" spans="1:233" ht="12.75" customHeight="1">
      <c r="A26" s="853">
        <v>201903</v>
      </c>
      <c r="N26" s="850"/>
    </row>
    <row r="27" spans="1:233" ht="12.75" customHeight="1">
      <c r="A27" s="214" t="s">
        <v>1174</v>
      </c>
      <c r="N27" s="850"/>
    </row>
    <row r="28" spans="1:233">
      <c r="A28" s="215" t="s">
        <v>414</v>
      </c>
      <c r="B28" s="854"/>
      <c r="C28" s="854"/>
      <c r="D28" s="854"/>
      <c r="E28" s="854"/>
      <c r="F28" s="854"/>
      <c r="N28" s="850"/>
    </row>
    <row r="29" spans="1:233">
      <c r="A29" s="215" t="s">
        <v>415</v>
      </c>
      <c r="B29" s="854"/>
      <c r="C29" s="854"/>
      <c r="D29" s="854"/>
      <c r="E29" s="854"/>
      <c r="F29" s="854"/>
      <c r="N29" s="850"/>
    </row>
    <row r="30" spans="1:233">
      <c r="A30" s="215" t="s">
        <v>416</v>
      </c>
      <c r="B30" s="854"/>
      <c r="C30" s="854"/>
      <c r="D30" s="854"/>
      <c r="E30" s="854"/>
      <c r="F30" s="854"/>
      <c r="N30" s="850"/>
    </row>
    <row r="31" spans="1:233">
      <c r="A31" s="484"/>
    </row>
    <row r="32" spans="1:233">
      <c r="A32" s="73" t="s">
        <v>1129</v>
      </c>
    </row>
    <row r="33" spans="1:13">
      <c r="A33" s="73"/>
      <c r="G33"/>
      <c r="H33"/>
      <c r="I33"/>
      <c r="J33"/>
      <c r="L33"/>
    </row>
    <row r="34" spans="1:13" ht="13.8" thickBot="1">
      <c r="A34" s="862" t="s">
        <v>417</v>
      </c>
      <c r="B34" s="863"/>
      <c r="C34" s="863"/>
      <c r="D34" s="863"/>
      <c r="E34" s="863"/>
      <c r="F34" s="863"/>
      <c r="G34" s="863"/>
      <c r="H34" s="863"/>
      <c r="I34" s="863"/>
      <c r="J34" s="863"/>
      <c r="K34" s="863"/>
      <c r="L34"/>
      <c r="M34"/>
    </row>
    <row r="35" spans="1:13">
      <c r="A35" s="855"/>
      <c r="H35" s="855"/>
      <c r="K35"/>
      <c r="L35"/>
      <c r="M35"/>
    </row>
    <row r="36" spans="1:13">
      <c r="K36"/>
      <c r="L36"/>
      <c r="M36"/>
    </row>
    <row r="59" spans="1:12">
      <c r="A59" s="214"/>
    </row>
    <row r="60" spans="1:12">
      <c r="A60" s="215"/>
    </row>
    <row r="61" spans="1:12">
      <c r="A61" s="215"/>
    </row>
    <row r="62" spans="1:12">
      <c r="A62" s="484"/>
    </row>
    <row r="63" spans="1:12" ht="16.2" thickBot="1">
      <c r="A63" s="862" t="s">
        <v>277</v>
      </c>
      <c r="B63" s="863"/>
      <c r="C63" s="863"/>
      <c r="D63" s="863"/>
      <c r="E63" s="863"/>
      <c r="F63" s="863"/>
      <c r="G63" s="863"/>
      <c r="H63" s="863"/>
      <c r="I63" s="863"/>
      <c r="J63" s="863"/>
      <c r="K63" s="863"/>
      <c r="L63"/>
    </row>
    <row r="64" spans="1:12">
      <c r="A64" s="855"/>
      <c r="L64"/>
    </row>
    <row r="65" spans="1:1">
      <c r="A65" s="483"/>
    </row>
    <row r="66" spans="1:1">
      <c r="A66" s="483"/>
    </row>
    <row r="67" spans="1:1">
      <c r="A67" s="483"/>
    </row>
    <row r="68" spans="1:1">
      <c r="A68" s="483"/>
    </row>
    <row r="69" spans="1:1">
      <c r="A69" s="483"/>
    </row>
    <row r="70" spans="1:1">
      <c r="A70" s="483"/>
    </row>
    <row r="71" spans="1:1">
      <c r="A71" s="483"/>
    </row>
    <row r="72" spans="1:1">
      <c r="A72" s="483"/>
    </row>
    <row r="73" spans="1:1">
      <c r="A73" s="483"/>
    </row>
    <row r="74" spans="1:1">
      <c r="A74" s="483"/>
    </row>
    <row r="75" spans="1:1">
      <c r="A75" s="483"/>
    </row>
    <row r="76" spans="1:1">
      <c r="A76" s="483"/>
    </row>
    <row r="77" spans="1:1">
      <c r="A77" s="483"/>
    </row>
    <row r="78" spans="1:1">
      <c r="A78" s="483"/>
    </row>
    <row r="79" spans="1:1">
      <c r="A79" s="483"/>
    </row>
    <row r="80" spans="1:1">
      <c r="A80" s="483"/>
    </row>
    <row r="81" spans="1:1">
      <c r="A81" s="483"/>
    </row>
    <row r="82" spans="1:1">
      <c r="A82" s="483"/>
    </row>
    <row r="83" spans="1:1">
      <c r="A83" s="483"/>
    </row>
    <row r="84" spans="1:1">
      <c r="A84" s="483"/>
    </row>
    <row r="85" spans="1:1">
      <c r="A85" s="483"/>
    </row>
    <row r="86" spans="1:1">
      <c r="A86" s="483"/>
    </row>
    <row r="87" spans="1:1">
      <c r="A87" s="483"/>
    </row>
    <row r="88" spans="1:1">
      <c r="A88" s="483"/>
    </row>
    <row r="89" spans="1:1">
      <c r="A89" s="483"/>
    </row>
    <row r="90" spans="1:1">
      <c r="A90" s="214" t="s">
        <v>1174</v>
      </c>
    </row>
    <row r="91" spans="1:1">
      <c r="A91" s="215" t="s">
        <v>911</v>
      </c>
    </row>
    <row r="92" spans="1:1">
      <c r="A92" s="215" t="s">
        <v>279</v>
      </c>
    </row>
    <row r="93" spans="1:1">
      <c r="A93" s="483"/>
    </row>
    <row r="94" spans="1:1">
      <c r="A94" s="73" t="s">
        <v>1129</v>
      </c>
    </row>
  </sheetData>
  <mergeCells count="7">
    <mergeCell ref="B4:D4"/>
    <mergeCell ref="E4:G4"/>
    <mergeCell ref="H4:J4"/>
    <mergeCell ref="K4:M4"/>
    <mergeCell ref="A3:A5"/>
    <mergeCell ref="B3:G3"/>
    <mergeCell ref="H3:M3"/>
  </mergeCells>
  <phoneticPr fontId="124" type="noConversion"/>
  <hyperlinks>
    <hyperlink ref="P1" location="Indice!A1" display="volver al índice"/>
  </hyperlinks>
  <printOptions horizontalCentered="1"/>
  <pageMargins left="0.70866141732283472" right="0.70866141732283472" top="0.74803149606299213" bottom="0.74803149606299213" header="0.31496062992125984" footer="0.31496062992125984"/>
  <pageSetup paperSize="9" scale="56"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C6F2"/>
    <pageSetUpPr fitToPage="1"/>
  </sheetPr>
  <dimension ref="A1:IO46"/>
  <sheetViews>
    <sheetView showGridLines="0" workbookViewId="0">
      <selection activeCell="L8" sqref="L8"/>
    </sheetView>
  </sheetViews>
  <sheetFormatPr baseColWidth="10" defaultColWidth="11.44140625" defaultRowHeight="13.2"/>
  <cols>
    <col min="1" max="5" width="15.6640625" style="3" customWidth="1"/>
    <col min="6" max="6" width="8.109375" style="11" customWidth="1"/>
    <col min="7" max="16384" width="11.44140625" style="11"/>
  </cols>
  <sheetData>
    <row r="1" spans="1:6" ht="28.5" customHeight="1" thickBot="1">
      <c r="A1" s="1723" t="s">
        <v>229</v>
      </c>
      <c r="B1" s="1723"/>
      <c r="C1" s="1723"/>
      <c r="D1" s="1723"/>
      <c r="E1" s="1723"/>
      <c r="F1" s="1254" t="s">
        <v>1013</v>
      </c>
    </row>
    <row r="2" spans="1:6" ht="21" customHeight="1">
      <c r="A2"/>
      <c r="B2"/>
      <c r="C2"/>
      <c r="D2"/>
      <c r="E2"/>
    </row>
    <row r="3" spans="1:6" ht="18" customHeight="1" thickBot="1">
      <c r="A3" s="681" t="s">
        <v>432</v>
      </c>
      <c r="B3" s="684" t="s">
        <v>1156</v>
      </c>
      <c r="C3" s="684" t="s">
        <v>1159</v>
      </c>
      <c r="D3" s="683" t="s">
        <v>1160</v>
      </c>
      <c r="E3" s="683" t="s">
        <v>1161</v>
      </c>
    </row>
    <row r="4" spans="1:6" ht="18" customHeight="1" thickBot="1">
      <c r="A4" s="461" t="s">
        <v>1156</v>
      </c>
      <c r="B4" s="462">
        <v>5257547</v>
      </c>
      <c r="C4" s="463">
        <v>1988476</v>
      </c>
      <c r="D4" s="464">
        <v>3269053</v>
      </c>
      <c r="E4" s="1008">
        <v>18</v>
      </c>
    </row>
    <row r="5" spans="1:6" ht="18" customHeight="1">
      <c r="A5" s="454" t="s">
        <v>1162</v>
      </c>
      <c r="B5" s="455">
        <v>5</v>
      </c>
      <c r="C5" s="456">
        <v>4</v>
      </c>
      <c r="D5" s="457">
        <v>1</v>
      </c>
      <c r="E5" s="1007">
        <v>0</v>
      </c>
    </row>
    <row r="6" spans="1:6" ht="18" customHeight="1">
      <c r="A6" s="454" t="s">
        <v>1163</v>
      </c>
      <c r="B6" s="455">
        <v>52</v>
      </c>
      <c r="C6" s="456">
        <v>42</v>
      </c>
      <c r="D6" s="457">
        <v>10</v>
      </c>
      <c r="E6" s="1007">
        <v>0</v>
      </c>
    </row>
    <row r="7" spans="1:6" ht="18" customHeight="1">
      <c r="A7" s="454" t="s">
        <v>1164</v>
      </c>
      <c r="B7" s="455">
        <v>417</v>
      </c>
      <c r="C7" s="456">
        <v>355</v>
      </c>
      <c r="D7" s="457">
        <v>62</v>
      </c>
      <c r="E7" s="1007">
        <v>0</v>
      </c>
    </row>
    <row r="8" spans="1:6" ht="18" customHeight="1">
      <c r="A8" s="454" t="s">
        <v>1165</v>
      </c>
      <c r="B8" s="455">
        <v>1306</v>
      </c>
      <c r="C8" s="456">
        <v>1040</v>
      </c>
      <c r="D8" s="457">
        <v>266</v>
      </c>
      <c r="E8" s="1007">
        <v>0</v>
      </c>
    </row>
    <row r="9" spans="1:6" ht="18" customHeight="1">
      <c r="A9" s="454" t="s">
        <v>1166</v>
      </c>
      <c r="B9" s="455">
        <v>2849</v>
      </c>
      <c r="C9" s="456">
        <v>2123</v>
      </c>
      <c r="D9" s="457">
        <v>726</v>
      </c>
      <c r="E9" s="1007">
        <v>0</v>
      </c>
    </row>
    <row r="10" spans="1:6" ht="18" customHeight="1">
      <c r="A10" s="454" t="s">
        <v>1167</v>
      </c>
      <c r="B10" s="455">
        <v>5129</v>
      </c>
      <c r="C10" s="456">
        <v>3709</v>
      </c>
      <c r="D10" s="457">
        <v>1420</v>
      </c>
      <c r="E10" s="1007">
        <v>0</v>
      </c>
    </row>
    <row r="11" spans="1:6" ht="18" customHeight="1">
      <c r="A11" s="454" t="s">
        <v>1168</v>
      </c>
      <c r="B11" s="455">
        <v>9832</v>
      </c>
      <c r="C11" s="456">
        <v>7051</v>
      </c>
      <c r="D11" s="457">
        <v>2781</v>
      </c>
      <c r="E11" s="1007">
        <v>0</v>
      </c>
    </row>
    <row r="12" spans="1:6" ht="18" customHeight="1">
      <c r="A12" s="454" t="s">
        <v>1169</v>
      </c>
      <c r="B12" s="455">
        <v>20514</v>
      </c>
      <c r="C12" s="456">
        <v>14642</v>
      </c>
      <c r="D12" s="457">
        <v>5872</v>
      </c>
      <c r="E12" s="1007">
        <v>0</v>
      </c>
    </row>
    <row r="13" spans="1:6" ht="18" customHeight="1">
      <c r="A13" s="454" t="s">
        <v>1170</v>
      </c>
      <c r="B13" s="455">
        <v>66126</v>
      </c>
      <c r="C13" s="456">
        <v>45906</v>
      </c>
      <c r="D13" s="457">
        <v>20220</v>
      </c>
      <c r="E13" s="1007">
        <v>0</v>
      </c>
    </row>
    <row r="14" spans="1:6" ht="18" customHeight="1">
      <c r="A14" s="454" t="s">
        <v>1171</v>
      </c>
      <c r="B14" s="455">
        <v>632748</v>
      </c>
      <c r="C14" s="456">
        <v>99700</v>
      </c>
      <c r="D14" s="457">
        <v>533048</v>
      </c>
      <c r="E14" s="1007">
        <v>0</v>
      </c>
    </row>
    <row r="15" spans="1:6" ht="18" customHeight="1">
      <c r="A15" s="454" t="s">
        <v>1210</v>
      </c>
      <c r="B15" s="455">
        <v>1213294</v>
      </c>
      <c r="C15" s="456">
        <v>470931</v>
      </c>
      <c r="D15" s="457">
        <v>742363</v>
      </c>
      <c r="E15" s="1007">
        <v>0</v>
      </c>
    </row>
    <row r="16" spans="1:6" ht="18" customHeight="1">
      <c r="A16" s="454" t="s">
        <v>1211</v>
      </c>
      <c r="B16" s="455">
        <v>1218228</v>
      </c>
      <c r="C16" s="456">
        <v>553600</v>
      </c>
      <c r="D16" s="457">
        <v>664628</v>
      </c>
      <c r="E16" s="1007">
        <v>0</v>
      </c>
    </row>
    <row r="17" spans="1:249" ht="18" customHeight="1">
      <c r="A17" s="454" t="s">
        <v>1212</v>
      </c>
      <c r="B17" s="455">
        <v>903284</v>
      </c>
      <c r="C17" s="456">
        <v>381584</v>
      </c>
      <c r="D17" s="457">
        <v>521700</v>
      </c>
      <c r="E17" s="1007">
        <v>0</v>
      </c>
    </row>
    <row r="18" spans="1:249" ht="18" customHeight="1">
      <c r="A18" s="454" t="s">
        <v>1213</v>
      </c>
      <c r="B18" s="455">
        <v>609058</v>
      </c>
      <c r="C18" s="456">
        <v>231278</v>
      </c>
      <c r="D18" s="457">
        <v>377780</v>
      </c>
      <c r="E18" s="1007">
        <v>0</v>
      </c>
    </row>
    <row r="19" spans="1:249" ht="18" customHeight="1">
      <c r="A19" s="454" t="s">
        <v>1214</v>
      </c>
      <c r="B19" s="455">
        <v>371401</v>
      </c>
      <c r="C19" s="456">
        <v>122463</v>
      </c>
      <c r="D19" s="457">
        <v>248937</v>
      </c>
      <c r="E19" s="1007">
        <v>1</v>
      </c>
    </row>
    <row r="20" spans="1:249" ht="18" customHeight="1">
      <c r="A20" s="454" t="s">
        <v>1215</v>
      </c>
      <c r="B20" s="455">
        <v>160531</v>
      </c>
      <c r="C20" s="456">
        <v>44625</v>
      </c>
      <c r="D20" s="457">
        <v>115905</v>
      </c>
      <c r="E20" s="1007">
        <v>1</v>
      </c>
    </row>
    <row r="21" spans="1:249" ht="18" customHeight="1">
      <c r="A21" s="454" t="s">
        <v>1216</v>
      </c>
      <c r="B21" s="455">
        <v>42727</v>
      </c>
      <c r="C21" s="456">
        <v>9411</v>
      </c>
      <c r="D21" s="457">
        <v>33314</v>
      </c>
      <c r="E21" s="1007">
        <v>2</v>
      </c>
    </row>
    <row r="22" spans="1:249" ht="18" customHeight="1">
      <c r="A22" s="454" t="s">
        <v>1173</v>
      </c>
      <c r="B22" s="455">
        <v>46</v>
      </c>
      <c r="C22" s="456">
        <v>12</v>
      </c>
      <c r="D22" s="457">
        <v>20</v>
      </c>
      <c r="E22" s="1007">
        <v>14</v>
      </c>
    </row>
    <row r="23" spans="1:249" ht="25.5" customHeight="1">
      <c r="A23" s="147" t="s">
        <v>285</v>
      </c>
      <c r="B23"/>
      <c r="C23"/>
      <c r="D23"/>
      <c r="E2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row>
    <row r="24" spans="1:249">
      <c r="A24" s="147"/>
      <c r="B24"/>
      <c r="C24"/>
      <c r="D24"/>
      <c r="E24"/>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row>
    <row r="25" spans="1:249">
      <c r="A25" s="147"/>
      <c r="B25"/>
      <c r="C25"/>
      <c r="D25"/>
      <c r="E25"/>
    </row>
    <row r="26" spans="1:249">
      <c r="A26" s="5"/>
      <c r="B26" s="5"/>
      <c r="C26" s="5"/>
      <c r="D26" s="5"/>
      <c r="E26" s="5"/>
    </row>
    <row r="27" spans="1:249">
      <c r="A27" s="5"/>
      <c r="B27" s="5"/>
      <c r="C27" s="5"/>
      <c r="D27" s="5"/>
      <c r="E27" s="5"/>
    </row>
    <row r="28" spans="1:249">
      <c r="A28" s="5"/>
      <c r="B28" s="5"/>
      <c r="C28" s="5"/>
      <c r="D28" s="5"/>
      <c r="E28" s="5"/>
    </row>
    <row r="29" spans="1:249">
      <c r="A29" s="5"/>
      <c r="B29" s="5"/>
      <c r="C29" s="5"/>
      <c r="D29" s="5"/>
      <c r="E29" s="5"/>
    </row>
    <row r="30" spans="1:249">
      <c r="A30" s="5"/>
      <c r="B30" s="5"/>
      <c r="C30" s="5"/>
      <c r="D30" s="5"/>
      <c r="E30" s="5"/>
    </row>
    <row r="31" spans="1:249">
      <c r="A31" s="5"/>
      <c r="B31" s="5"/>
      <c r="C31" s="5"/>
      <c r="D31" s="5"/>
      <c r="E31" s="5"/>
    </row>
    <row r="32" spans="1:249">
      <c r="A32" s="5"/>
      <c r="B32" s="5"/>
      <c r="C32" s="5"/>
      <c r="D32" s="5"/>
      <c r="E32" s="5"/>
    </row>
    <row r="33" spans="1:5">
      <c r="A33" s="5"/>
      <c r="B33" s="5"/>
      <c r="C33" s="5"/>
      <c r="D33" s="5"/>
      <c r="E33" s="5"/>
    </row>
    <row r="34" spans="1:5">
      <c r="A34" s="5"/>
      <c r="B34" s="5"/>
      <c r="C34" s="5"/>
      <c r="D34" s="5"/>
      <c r="E34" s="5"/>
    </row>
    <row r="35" spans="1:5">
      <c r="A35" s="5"/>
      <c r="B35" s="5"/>
      <c r="C35" s="5"/>
      <c r="D35" s="5"/>
      <c r="E35" s="5"/>
    </row>
    <row r="36" spans="1:5">
      <c r="A36" s="5"/>
      <c r="B36" s="5"/>
      <c r="C36" s="5"/>
      <c r="D36" s="5"/>
      <c r="E36" s="5"/>
    </row>
    <row r="37" spans="1:5">
      <c r="A37" s="5"/>
      <c r="B37" s="5"/>
      <c r="C37" s="5"/>
      <c r="D37" s="5"/>
      <c r="E37" s="5"/>
    </row>
    <row r="38" spans="1:5">
      <c r="A38" s="5"/>
      <c r="B38" s="5"/>
      <c r="C38" s="5"/>
      <c r="D38" s="5"/>
      <c r="E38" s="5"/>
    </row>
    <row r="39" spans="1:5">
      <c r="A39" s="5"/>
      <c r="B39" s="5"/>
      <c r="C39" s="5"/>
      <c r="D39" s="5"/>
      <c r="E39" s="5"/>
    </row>
    <row r="40" spans="1:5">
      <c r="A40" s="5"/>
      <c r="B40" s="5"/>
      <c r="C40" s="5"/>
      <c r="D40" s="5"/>
      <c r="E40" s="5"/>
    </row>
    <row r="41" spans="1:5">
      <c r="A41" s="5"/>
      <c r="B41" s="5"/>
      <c r="C41" s="5"/>
      <c r="D41" s="5"/>
      <c r="E41" s="5"/>
    </row>
    <row r="42" spans="1:5">
      <c r="A42" s="5"/>
      <c r="B42" s="5"/>
      <c r="C42" s="5"/>
      <c r="D42" s="5"/>
      <c r="E42" s="5"/>
    </row>
    <row r="43" spans="1:5">
      <c r="A43" s="5"/>
      <c r="B43" s="5"/>
      <c r="C43" s="5"/>
      <c r="D43" s="5"/>
      <c r="E43" s="5"/>
    </row>
    <row r="44" spans="1:5">
      <c r="A44" s="460"/>
      <c r="B44" s="171"/>
      <c r="C44" s="171"/>
      <c r="D44" s="171"/>
      <c r="E44" s="171"/>
    </row>
    <row r="45" spans="1:5">
      <c r="A45" s="34"/>
      <c r="B45" s="209"/>
      <c r="C45" s="210"/>
      <c r="D45" s="210"/>
      <c r="E45" s="210"/>
    </row>
    <row r="46" spans="1:5">
      <c r="A46" s="44"/>
      <c r="B46" s="34"/>
      <c r="C46" s="34"/>
      <c r="D46" s="34"/>
      <c r="E46" s="34"/>
    </row>
  </sheetData>
  <mergeCells count="1">
    <mergeCell ref="A1:E1"/>
  </mergeCells>
  <phoneticPr fontId="124" type="noConversion"/>
  <hyperlinks>
    <hyperlink ref="F1" location="Indice!A1" display="volver al índice"/>
  </hyperlinks>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C6F2"/>
    <pageSetUpPr fitToPage="1"/>
  </sheetPr>
  <dimension ref="A1:IO46"/>
  <sheetViews>
    <sheetView showGridLines="0" workbookViewId="0">
      <selection activeCell="L8" sqref="L8"/>
    </sheetView>
  </sheetViews>
  <sheetFormatPr baseColWidth="10" defaultColWidth="11.44140625" defaultRowHeight="13.2"/>
  <cols>
    <col min="1" max="5" width="15.6640625" style="3" customWidth="1"/>
    <col min="6" max="6" width="8.109375" style="11" customWidth="1"/>
    <col min="7" max="16384" width="11.44140625" style="11"/>
  </cols>
  <sheetData>
    <row r="1" spans="1:6" ht="28.5" customHeight="1" thickBot="1">
      <c r="A1" s="1723" t="s">
        <v>230</v>
      </c>
      <c r="B1" s="1723"/>
      <c r="C1" s="1723"/>
      <c r="D1" s="1723"/>
      <c r="E1" s="1723"/>
      <c r="F1" s="1254" t="s">
        <v>1013</v>
      </c>
    </row>
    <row r="2" spans="1:6" ht="21" customHeight="1">
      <c r="A2"/>
      <c r="B2"/>
      <c r="C2"/>
      <c r="D2"/>
      <c r="E2"/>
    </row>
    <row r="3" spans="1:6" ht="18" customHeight="1" thickBot="1">
      <c r="A3" s="681" t="s">
        <v>432</v>
      </c>
      <c r="B3" s="684" t="s">
        <v>1156</v>
      </c>
      <c r="C3" s="684" t="s">
        <v>1159</v>
      </c>
      <c r="D3" s="683" t="s">
        <v>1160</v>
      </c>
      <c r="E3" s="683" t="s">
        <v>1161</v>
      </c>
    </row>
    <row r="4" spans="1:6" ht="18" customHeight="1" thickBot="1">
      <c r="A4" s="461" t="s">
        <v>1156</v>
      </c>
      <c r="B4" s="462">
        <v>1593816</v>
      </c>
      <c r="C4" s="463">
        <v>233306</v>
      </c>
      <c r="D4" s="464">
        <v>1360474</v>
      </c>
      <c r="E4" s="1008">
        <v>36</v>
      </c>
    </row>
    <row r="5" spans="1:6" ht="18" customHeight="1">
      <c r="A5" s="454" t="s">
        <v>1162</v>
      </c>
      <c r="B5" s="455">
        <v>13115</v>
      </c>
      <c r="C5" s="456">
        <v>6778</v>
      </c>
      <c r="D5" s="457">
        <v>6337</v>
      </c>
      <c r="E5" s="1007">
        <v>0</v>
      </c>
    </row>
    <row r="6" spans="1:6" ht="18" customHeight="1">
      <c r="A6" s="454" t="s">
        <v>1163</v>
      </c>
      <c r="B6" s="455">
        <v>485</v>
      </c>
      <c r="C6" s="456">
        <v>208</v>
      </c>
      <c r="D6" s="457">
        <v>277</v>
      </c>
      <c r="E6" s="1007">
        <v>0</v>
      </c>
    </row>
    <row r="7" spans="1:6" ht="18" customHeight="1">
      <c r="A7" s="454" t="s">
        <v>1164</v>
      </c>
      <c r="B7" s="455">
        <v>1869</v>
      </c>
      <c r="C7" s="456">
        <v>497</v>
      </c>
      <c r="D7" s="457">
        <v>1368</v>
      </c>
      <c r="E7" s="1007">
        <v>4</v>
      </c>
    </row>
    <row r="8" spans="1:6" ht="18" customHeight="1">
      <c r="A8" s="454" t="s">
        <v>1165</v>
      </c>
      <c r="B8" s="455">
        <v>4697</v>
      </c>
      <c r="C8" s="456">
        <v>900</v>
      </c>
      <c r="D8" s="457">
        <v>3797</v>
      </c>
      <c r="E8" s="1007">
        <v>0</v>
      </c>
    </row>
    <row r="9" spans="1:6" ht="18" customHeight="1">
      <c r="A9" s="454" t="s">
        <v>1166</v>
      </c>
      <c r="B9" s="455">
        <v>9592</v>
      </c>
      <c r="C9" s="456">
        <v>1979</v>
      </c>
      <c r="D9" s="457">
        <v>7613</v>
      </c>
      <c r="E9" s="1007">
        <v>0</v>
      </c>
    </row>
    <row r="10" spans="1:6" ht="18" customHeight="1">
      <c r="A10" s="454" t="s">
        <v>1167</v>
      </c>
      <c r="B10" s="455">
        <v>16853</v>
      </c>
      <c r="C10" s="456">
        <v>3440</v>
      </c>
      <c r="D10" s="457">
        <v>13413</v>
      </c>
      <c r="E10" s="1007">
        <v>0</v>
      </c>
    </row>
    <row r="11" spans="1:6" ht="18" customHeight="1">
      <c r="A11" s="454" t="s">
        <v>1168</v>
      </c>
      <c r="B11" s="455">
        <v>25189</v>
      </c>
      <c r="C11" s="456">
        <v>4943</v>
      </c>
      <c r="D11" s="457">
        <v>20246</v>
      </c>
      <c r="E11" s="1007">
        <v>0</v>
      </c>
    </row>
    <row r="12" spans="1:6" ht="18" customHeight="1">
      <c r="A12" s="454" t="s">
        <v>1169</v>
      </c>
      <c r="B12" s="455">
        <v>40046</v>
      </c>
      <c r="C12" s="456">
        <v>7028</v>
      </c>
      <c r="D12" s="457">
        <v>33018</v>
      </c>
      <c r="E12" s="1007">
        <v>0</v>
      </c>
    </row>
    <row r="13" spans="1:6" ht="18" customHeight="1">
      <c r="A13" s="454" t="s">
        <v>1170</v>
      </c>
      <c r="B13" s="455">
        <v>68751</v>
      </c>
      <c r="C13" s="456">
        <v>10226</v>
      </c>
      <c r="D13" s="457">
        <v>58525</v>
      </c>
      <c r="E13" s="1007">
        <v>0</v>
      </c>
    </row>
    <row r="14" spans="1:6" ht="18" customHeight="1">
      <c r="A14" s="454" t="s">
        <v>1171</v>
      </c>
      <c r="B14" s="455">
        <v>113745</v>
      </c>
      <c r="C14" s="456">
        <v>15157</v>
      </c>
      <c r="D14" s="457">
        <v>98588</v>
      </c>
      <c r="E14" s="1007">
        <v>0</v>
      </c>
    </row>
    <row r="15" spans="1:6" ht="18" customHeight="1">
      <c r="A15" s="454" t="s">
        <v>1210</v>
      </c>
      <c r="B15" s="455">
        <v>178380</v>
      </c>
      <c r="C15" s="456">
        <v>23983</v>
      </c>
      <c r="D15" s="457">
        <v>154396</v>
      </c>
      <c r="E15" s="1007">
        <v>1</v>
      </c>
    </row>
    <row r="16" spans="1:6" ht="18" customHeight="1">
      <c r="A16" s="454" t="s">
        <v>1211</v>
      </c>
      <c r="B16" s="455">
        <v>243618</v>
      </c>
      <c r="C16" s="456">
        <v>34392</v>
      </c>
      <c r="D16" s="457">
        <v>209226</v>
      </c>
      <c r="E16" s="1007">
        <v>0</v>
      </c>
    </row>
    <row r="17" spans="1:249" ht="18" customHeight="1">
      <c r="A17" s="454" t="s">
        <v>1212</v>
      </c>
      <c r="B17" s="455">
        <v>272183</v>
      </c>
      <c r="C17" s="456">
        <v>39417</v>
      </c>
      <c r="D17" s="457">
        <v>232766</v>
      </c>
      <c r="E17" s="1007">
        <v>0</v>
      </c>
    </row>
    <row r="18" spans="1:249" ht="18" customHeight="1">
      <c r="A18" s="454" t="s">
        <v>1213</v>
      </c>
      <c r="B18" s="455">
        <v>258936</v>
      </c>
      <c r="C18" s="456">
        <v>37201</v>
      </c>
      <c r="D18" s="457">
        <v>221735</v>
      </c>
      <c r="E18" s="1007">
        <v>0</v>
      </c>
    </row>
    <row r="19" spans="1:249" ht="18" customHeight="1">
      <c r="A19" s="454" t="s">
        <v>1214</v>
      </c>
      <c r="B19" s="455">
        <v>206032</v>
      </c>
      <c r="C19" s="456">
        <v>28851</v>
      </c>
      <c r="D19" s="457">
        <v>177181</v>
      </c>
      <c r="E19" s="1007">
        <v>0</v>
      </c>
    </row>
    <row r="20" spans="1:249" ht="18" customHeight="1">
      <c r="A20" s="454" t="s">
        <v>1215</v>
      </c>
      <c r="B20" s="455">
        <v>107335</v>
      </c>
      <c r="C20" s="456">
        <v>14448</v>
      </c>
      <c r="D20" s="457">
        <v>92885</v>
      </c>
      <c r="E20" s="1007">
        <v>2</v>
      </c>
    </row>
    <row r="21" spans="1:249" ht="18" customHeight="1">
      <c r="A21" s="454" t="s">
        <v>1216</v>
      </c>
      <c r="B21" s="455">
        <v>32922</v>
      </c>
      <c r="C21" s="456">
        <v>3855</v>
      </c>
      <c r="D21" s="457">
        <v>29067</v>
      </c>
      <c r="E21" s="1007">
        <v>0</v>
      </c>
    </row>
    <row r="22" spans="1:249" ht="18" customHeight="1">
      <c r="A22" s="454" t="s">
        <v>1173</v>
      </c>
      <c r="B22" s="455">
        <v>68</v>
      </c>
      <c r="C22" s="456">
        <v>3</v>
      </c>
      <c r="D22" s="457">
        <v>36</v>
      </c>
      <c r="E22" s="1007">
        <v>29</v>
      </c>
    </row>
    <row r="23" spans="1:249" ht="25.5" customHeight="1">
      <c r="A23" s="32" t="s">
        <v>1114</v>
      </c>
      <c r="B23"/>
      <c r="C23"/>
      <c r="D23"/>
      <c r="E2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row>
    <row r="24" spans="1:249">
      <c r="A24" s="147" t="s">
        <v>1130</v>
      </c>
      <c r="B24"/>
      <c r="C24"/>
      <c r="D24"/>
      <c r="E24"/>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row>
    <row r="25" spans="1:249">
      <c r="A25" s="147"/>
      <c r="B25"/>
      <c r="C25"/>
      <c r="D25"/>
      <c r="E25"/>
    </row>
    <row r="26" spans="1:249">
      <c r="A26" s="14" t="s">
        <v>285</v>
      </c>
      <c r="B26" s="5"/>
      <c r="C26" s="5"/>
      <c r="D26" s="5"/>
      <c r="E26" s="5"/>
    </row>
    <row r="27" spans="1:249">
      <c r="A27" s="5"/>
      <c r="B27" s="5"/>
      <c r="C27" s="5"/>
      <c r="D27" s="5"/>
      <c r="E27" s="5"/>
    </row>
    <row r="28" spans="1:249">
      <c r="A28" s="5"/>
      <c r="B28" s="5"/>
      <c r="C28" s="5"/>
      <c r="D28" s="5"/>
      <c r="E28" s="5"/>
    </row>
    <row r="29" spans="1:249">
      <c r="A29" s="5"/>
      <c r="B29" s="5"/>
      <c r="C29" s="5"/>
      <c r="D29" s="5"/>
      <c r="E29" s="5"/>
    </row>
    <row r="30" spans="1:249">
      <c r="A30" s="5"/>
      <c r="B30" s="5"/>
      <c r="C30" s="5"/>
      <c r="D30" s="5"/>
      <c r="E30" s="5"/>
    </row>
    <row r="31" spans="1:249">
      <c r="A31" s="5"/>
      <c r="B31" s="5"/>
      <c r="C31" s="5"/>
      <c r="D31" s="5"/>
      <c r="E31" s="5"/>
    </row>
    <row r="32" spans="1:249">
      <c r="A32" s="5"/>
      <c r="B32" s="5"/>
      <c r="C32" s="5"/>
      <c r="D32" s="5"/>
      <c r="E32" s="5"/>
    </row>
    <row r="33" spans="1:5">
      <c r="A33" s="5"/>
      <c r="B33" s="5"/>
      <c r="C33" s="5"/>
      <c r="D33" s="5"/>
      <c r="E33" s="5"/>
    </row>
    <row r="34" spans="1:5">
      <c r="A34" s="5"/>
      <c r="B34" s="5"/>
      <c r="C34" s="5"/>
      <c r="D34" s="5"/>
      <c r="E34" s="5"/>
    </row>
    <row r="35" spans="1:5">
      <c r="A35" s="5"/>
      <c r="B35" s="5"/>
      <c r="C35" s="5"/>
      <c r="D35" s="5"/>
      <c r="E35" s="5"/>
    </row>
    <row r="36" spans="1:5">
      <c r="A36" s="5"/>
      <c r="B36" s="5"/>
      <c r="C36" s="5"/>
      <c r="D36" s="5"/>
      <c r="E36" s="5"/>
    </row>
    <row r="37" spans="1:5">
      <c r="A37" s="5"/>
      <c r="B37" s="5"/>
      <c r="C37" s="5"/>
      <c r="D37" s="5"/>
      <c r="E37" s="5"/>
    </row>
    <row r="38" spans="1:5">
      <c r="A38" s="5"/>
      <c r="B38" s="5"/>
      <c r="C38" s="5"/>
      <c r="D38" s="5"/>
      <c r="E38" s="5"/>
    </row>
    <row r="39" spans="1:5">
      <c r="A39" s="5"/>
      <c r="B39" s="5"/>
      <c r="C39" s="5"/>
      <c r="D39" s="5"/>
      <c r="E39" s="5"/>
    </row>
    <row r="40" spans="1:5">
      <c r="A40" s="5"/>
      <c r="B40" s="5"/>
      <c r="C40" s="5"/>
      <c r="D40" s="5"/>
      <c r="E40" s="5"/>
    </row>
    <row r="41" spans="1:5">
      <c r="A41" s="5"/>
      <c r="B41" s="5"/>
      <c r="C41" s="5"/>
      <c r="D41" s="5"/>
      <c r="E41" s="5"/>
    </row>
    <row r="42" spans="1:5">
      <c r="A42" s="5"/>
      <c r="B42" s="5"/>
      <c r="C42" s="5"/>
      <c r="D42" s="5"/>
      <c r="E42" s="5"/>
    </row>
    <row r="43" spans="1:5">
      <c r="A43" s="5"/>
      <c r="B43" s="5"/>
      <c r="C43" s="5"/>
      <c r="D43" s="5"/>
      <c r="E43" s="5"/>
    </row>
    <row r="44" spans="1:5">
      <c r="A44" s="460"/>
      <c r="B44" s="171"/>
      <c r="C44" s="171"/>
      <c r="D44" s="171"/>
      <c r="E44" s="171"/>
    </row>
    <row r="45" spans="1:5">
      <c r="A45" s="34"/>
      <c r="B45" s="209"/>
      <c r="C45" s="210"/>
      <c r="D45" s="210"/>
      <c r="E45" s="210"/>
    </row>
    <row r="46" spans="1:5">
      <c r="A46" s="44"/>
      <c r="B46" s="34"/>
      <c r="C46" s="34"/>
      <c r="D46" s="34"/>
      <c r="E46" s="34"/>
    </row>
  </sheetData>
  <mergeCells count="1">
    <mergeCell ref="A1:E1"/>
  </mergeCells>
  <phoneticPr fontId="124" type="noConversion"/>
  <hyperlinks>
    <hyperlink ref="F1" location="Indice!A1" display="volver al índice"/>
  </hyperlinks>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C6F2"/>
    <pageSetUpPr fitToPage="1"/>
  </sheetPr>
  <dimension ref="A1:J75"/>
  <sheetViews>
    <sheetView showGridLines="0" workbookViewId="0">
      <selection activeCell="L8" sqref="L8"/>
    </sheetView>
  </sheetViews>
  <sheetFormatPr baseColWidth="10" defaultColWidth="11.44140625" defaultRowHeight="13.2"/>
  <cols>
    <col min="1" max="1" width="15.6640625" style="6" customWidth="1"/>
    <col min="2" max="4" width="15.6640625" style="2" customWidth="1"/>
    <col min="5" max="5" width="8.109375" style="2" customWidth="1"/>
    <col min="6" max="16384" width="11.44140625" style="2"/>
  </cols>
  <sheetData>
    <row r="1" spans="1:10" ht="28.5" customHeight="1" thickBot="1">
      <c r="A1" s="1723" t="s">
        <v>410</v>
      </c>
      <c r="B1" s="1723"/>
      <c r="C1" s="1723"/>
      <c r="D1" s="1723"/>
      <c r="E1" s="1254" t="s">
        <v>1013</v>
      </c>
    </row>
    <row r="2" spans="1:10" ht="20.25" customHeight="1">
      <c r="A2" s="686"/>
      <c r="B2" s="480"/>
      <c r="C2" s="480"/>
      <c r="D2" s="481"/>
    </row>
    <row r="3" spans="1:10" ht="18" customHeight="1" thickBot="1">
      <c r="A3" s="682" t="s">
        <v>431</v>
      </c>
      <c r="B3" s="684" t="s">
        <v>1156</v>
      </c>
      <c r="C3" s="684" t="s">
        <v>1127</v>
      </c>
      <c r="D3" s="683" t="s">
        <v>1128</v>
      </c>
    </row>
    <row r="4" spans="1:10" s="88" customFormat="1" ht="18" customHeight="1">
      <c r="A4" s="687">
        <v>2001</v>
      </c>
      <c r="B4" s="1163">
        <v>357</v>
      </c>
      <c r="C4" s="1163">
        <v>409</v>
      </c>
      <c r="D4" s="1164">
        <v>280</v>
      </c>
      <c r="E4" s="873"/>
      <c r="F4" s="873"/>
      <c r="G4" s="873"/>
    </row>
    <row r="5" spans="1:10" ht="18" customHeight="1">
      <c r="A5" s="687">
        <v>2002</v>
      </c>
      <c r="B5" s="1163">
        <v>364</v>
      </c>
      <c r="C5" s="1163">
        <v>416</v>
      </c>
      <c r="D5" s="1164">
        <v>286</v>
      </c>
      <c r="E5" s="873"/>
      <c r="F5" s="873"/>
      <c r="G5" s="873"/>
      <c r="H5" s="168"/>
      <c r="I5" s="168"/>
      <c r="J5" s="168"/>
    </row>
    <row r="6" spans="1:10" ht="18" customHeight="1">
      <c r="A6" s="687">
        <v>2003</v>
      </c>
      <c r="B6" s="1163">
        <v>378</v>
      </c>
      <c r="C6" s="1163">
        <v>430</v>
      </c>
      <c r="D6" s="1164">
        <v>303</v>
      </c>
      <c r="E6" s="873"/>
      <c r="F6" s="873"/>
      <c r="G6" s="873"/>
      <c r="H6" s="168"/>
      <c r="I6" s="173"/>
      <c r="J6" s="168"/>
    </row>
    <row r="7" spans="1:10" ht="18" customHeight="1">
      <c r="A7" s="687">
        <v>2004</v>
      </c>
      <c r="B7" s="1163">
        <v>425</v>
      </c>
      <c r="C7" s="1163">
        <v>474</v>
      </c>
      <c r="D7" s="1164">
        <v>356</v>
      </c>
      <c r="E7" s="873"/>
      <c r="F7" s="873"/>
      <c r="G7" s="873"/>
      <c r="H7" s="169"/>
      <c r="I7" s="169"/>
      <c r="J7" s="169"/>
    </row>
    <row r="8" spans="1:10" ht="18" customHeight="1">
      <c r="A8" s="687">
        <v>2005</v>
      </c>
      <c r="B8" s="1163">
        <v>487</v>
      </c>
      <c r="C8" s="1163">
        <v>532</v>
      </c>
      <c r="D8" s="1164">
        <v>423</v>
      </c>
      <c r="E8" s="873"/>
      <c r="F8" s="873"/>
      <c r="G8" s="873"/>
      <c r="H8" s="169"/>
      <c r="I8" s="169"/>
      <c r="J8" s="169"/>
    </row>
    <row r="9" spans="1:10" ht="18" customHeight="1">
      <c r="A9" s="687">
        <v>2006</v>
      </c>
      <c r="B9" s="1163">
        <v>576</v>
      </c>
      <c r="C9" s="1163">
        <v>609</v>
      </c>
      <c r="D9" s="1164">
        <v>525</v>
      </c>
      <c r="E9" s="873"/>
      <c r="F9" s="873"/>
      <c r="G9" s="873"/>
      <c r="H9" s="169"/>
      <c r="I9" s="169"/>
      <c r="J9" s="169"/>
    </row>
    <row r="10" spans="1:10" ht="18" customHeight="1">
      <c r="A10" s="687">
        <v>2007</v>
      </c>
      <c r="B10" s="1163">
        <v>689</v>
      </c>
      <c r="C10" s="1163">
        <v>697</v>
      </c>
      <c r="D10" s="1164">
        <v>668</v>
      </c>
      <c r="E10" s="873"/>
      <c r="F10" s="873"/>
      <c r="G10" s="873"/>
      <c r="H10" s="169"/>
      <c r="I10" s="169"/>
      <c r="J10" s="169"/>
    </row>
    <row r="11" spans="1:10" ht="18" customHeight="1">
      <c r="A11" s="687">
        <v>2008</v>
      </c>
      <c r="B11" s="1163">
        <v>824</v>
      </c>
      <c r="C11" s="1163">
        <v>830</v>
      </c>
      <c r="D11" s="1164">
        <v>805</v>
      </c>
      <c r="E11" s="873"/>
      <c r="F11" s="873"/>
      <c r="G11" s="873"/>
      <c r="H11" s="169"/>
      <c r="I11" s="169"/>
      <c r="J11" s="169"/>
    </row>
    <row r="12" spans="1:10" ht="18" customHeight="1">
      <c r="A12" s="687">
        <v>2009</v>
      </c>
      <c r="B12" s="1163">
        <v>989</v>
      </c>
      <c r="C12" s="1163">
        <v>1002</v>
      </c>
      <c r="D12" s="1164">
        <v>952</v>
      </c>
      <c r="E12" s="873"/>
      <c r="F12" s="873"/>
      <c r="G12" s="873"/>
      <c r="H12" s="169"/>
      <c r="I12" s="169"/>
      <c r="J12" s="169"/>
    </row>
    <row r="13" spans="1:10" ht="18" customHeight="1">
      <c r="A13" s="687">
        <v>2010</v>
      </c>
      <c r="B13" s="1163">
        <v>1216</v>
      </c>
      <c r="C13" s="1163">
        <v>1236</v>
      </c>
      <c r="D13" s="1164">
        <v>1157</v>
      </c>
      <c r="E13" s="873"/>
      <c r="F13" s="873"/>
      <c r="G13" s="873"/>
      <c r="H13" s="169"/>
      <c r="I13" s="169"/>
      <c r="J13" s="169"/>
    </row>
    <row r="14" spans="1:10" ht="18" customHeight="1">
      <c r="A14" s="687">
        <v>2011</v>
      </c>
      <c r="B14" s="1163">
        <v>1662</v>
      </c>
      <c r="C14" s="1163">
        <v>1694</v>
      </c>
      <c r="D14" s="1164">
        <v>1569</v>
      </c>
      <c r="E14" s="873"/>
      <c r="F14" s="873"/>
      <c r="G14" s="873"/>
      <c r="H14" s="169"/>
      <c r="I14" s="169"/>
      <c r="J14" s="169"/>
    </row>
    <row r="15" spans="1:10" ht="18" customHeight="1">
      <c r="A15" s="687">
        <v>2012</v>
      </c>
      <c r="B15" s="1163">
        <v>2272</v>
      </c>
      <c r="C15" s="1163">
        <v>2321</v>
      </c>
      <c r="D15" s="1164">
        <v>2130</v>
      </c>
      <c r="E15" s="873"/>
      <c r="F15" s="873"/>
      <c r="G15" s="873"/>
      <c r="H15" s="169"/>
      <c r="I15" s="169"/>
      <c r="J15" s="169"/>
    </row>
    <row r="16" spans="1:10" ht="18" customHeight="1">
      <c r="A16" s="687">
        <v>2013</v>
      </c>
      <c r="B16" s="1163">
        <v>2991</v>
      </c>
      <c r="C16" s="1163">
        <v>3061</v>
      </c>
      <c r="D16" s="1164">
        <v>2789</v>
      </c>
      <c r="E16" s="873"/>
      <c r="F16" s="873"/>
      <c r="G16" s="873"/>
      <c r="H16" s="169"/>
      <c r="I16" s="169"/>
      <c r="J16" s="169"/>
    </row>
    <row r="17" spans="1:10" ht="18" customHeight="1">
      <c r="A17" s="687">
        <v>2014</v>
      </c>
      <c r="B17" s="1163">
        <v>3924</v>
      </c>
      <c r="C17" s="1163">
        <v>4024</v>
      </c>
      <c r="D17" s="1164">
        <v>3636</v>
      </c>
      <c r="E17" s="873"/>
      <c r="F17" s="873"/>
      <c r="G17" s="873"/>
      <c r="H17" s="169"/>
      <c r="I17" s="169"/>
      <c r="J17" s="169"/>
    </row>
    <row r="18" spans="1:10" ht="18" customHeight="1">
      <c r="A18" s="687">
        <v>2015</v>
      </c>
      <c r="B18" s="1163">
        <v>5336</v>
      </c>
      <c r="C18" s="1163">
        <v>5439</v>
      </c>
      <c r="D18" s="1164">
        <v>5008</v>
      </c>
      <c r="E18" s="873"/>
      <c r="F18" s="873"/>
      <c r="G18" s="873"/>
      <c r="H18" s="169"/>
      <c r="I18" s="169"/>
      <c r="J18" s="169"/>
    </row>
    <row r="19" spans="1:10" ht="18" customHeight="1">
      <c r="A19" s="687">
        <v>2016</v>
      </c>
      <c r="B19" s="1163">
        <v>7074</v>
      </c>
      <c r="C19" s="1163">
        <v>7190</v>
      </c>
      <c r="D19" s="1164">
        <v>6692</v>
      </c>
      <c r="E19" s="873"/>
      <c r="F19" s="873"/>
      <c r="G19" s="873"/>
      <c r="H19" s="169"/>
      <c r="I19" s="169"/>
      <c r="J19" s="169"/>
    </row>
    <row r="20" spans="1:10" ht="18" customHeight="1">
      <c r="A20" s="687">
        <v>2017</v>
      </c>
      <c r="B20" s="1163">
        <v>9715</v>
      </c>
      <c r="C20" s="1163">
        <v>9833</v>
      </c>
      <c r="D20" s="1164">
        <v>9321</v>
      </c>
      <c r="E20" s="873"/>
      <c r="F20" s="873"/>
      <c r="G20" s="873"/>
      <c r="H20" s="169"/>
      <c r="I20" s="169"/>
      <c r="J20" s="169"/>
    </row>
    <row r="21" spans="1:10" ht="18" customHeight="1">
      <c r="A21" s="687">
        <v>2018</v>
      </c>
      <c r="B21" s="1165">
        <v>12441</v>
      </c>
      <c r="C21" s="1165">
        <v>12566</v>
      </c>
      <c r="D21" s="1166">
        <v>12029</v>
      </c>
      <c r="E21" s="873"/>
      <c r="F21" s="873"/>
      <c r="G21" s="873"/>
      <c r="H21" s="169"/>
      <c r="I21" s="169"/>
      <c r="J21" s="169"/>
    </row>
    <row r="22" spans="1:10" ht="18" customHeight="1">
      <c r="A22" s="696">
        <v>43709</v>
      </c>
      <c r="B22" s="1165">
        <v>20105</v>
      </c>
      <c r="C22" s="1165">
        <v>20410</v>
      </c>
      <c r="D22" s="1166">
        <v>19098</v>
      </c>
      <c r="E22" s="873"/>
      <c r="F22" s="873"/>
      <c r="G22" s="873"/>
      <c r="H22" s="169"/>
      <c r="I22" s="169"/>
      <c r="J22" s="169"/>
    </row>
    <row r="23" spans="1:10" ht="14.85" customHeight="1">
      <c r="A23" s="74"/>
      <c r="D23" s="75"/>
      <c r="E23" s="170"/>
      <c r="F23" s="172"/>
      <c r="G23" s="174"/>
      <c r="H23" s="169"/>
      <c r="I23" s="169"/>
      <c r="J23" s="169"/>
    </row>
    <row r="24" spans="1:10" ht="14.85" customHeight="1">
      <c r="A24" s="73" t="s">
        <v>1114</v>
      </c>
      <c r="B24" s="484"/>
      <c r="C24" s="485"/>
      <c r="D24" s="485"/>
      <c r="E24" s="170"/>
      <c r="F24" s="172"/>
      <c r="G24" s="174"/>
      <c r="H24" s="169"/>
      <c r="I24" s="169"/>
      <c r="J24" s="169"/>
    </row>
    <row r="25" spans="1:10" ht="14.85" customHeight="1">
      <c r="A25" s="14" t="s">
        <v>912</v>
      </c>
      <c r="B25" s="5"/>
      <c r="C25" s="5"/>
      <c r="D25" s="5"/>
      <c r="E25" s="170"/>
      <c r="F25" s="169"/>
      <c r="G25" s="174"/>
      <c r="H25" s="169"/>
      <c r="I25" s="169"/>
      <c r="J25" s="169"/>
    </row>
    <row r="26" spans="1:10">
      <c r="A26" s="5"/>
      <c r="B26" s="5"/>
      <c r="C26" s="5"/>
      <c r="D26" s="5"/>
      <c r="E26" s="170"/>
      <c r="F26" s="175"/>
      <c r="G26" s="174"/>
      <c r="H26" s="175"/>
      <c r="I26" s="175"/>
      <c r="J26" s="175"/>
    </row>
    <row r="27" spans="1:10">
      <c r="A27" s="14" t="s">
        <v>967</v>
      </c>
      <c r="B27" s="5"/>
      <c r="C27" s="5"/>
      <c r="D27" s="5"/>
      <c r="E27" s="89"/>
      <c r="F27" s="171"/>
      <c r="G27" s="171"/>
      <c r="H27" s="171"/>
      <c r="I27" s="171"/>
      <c r="J27" s="75"/>
    </row>
    <row r="28" spans="1:10">
      <c r="A28" s="5"/>
      <c r="B28" s="5"/>
      <c r="C28" s="5"/>
      <c r="D28" s="5"/>
      <c r="E28" s="73"/>
      <c r="F28" s="75"/>
      <c r="G28" s="75"/>
      <c r="H28" s="75"/>
      <c r="J28" s="75"/>
    </row>
    <row r="29" spans="1:10">
      <c r="A29" s="5"/>
      <c r="B29" s="5"/>
      <c r="C29" s="5"/>
      <c r="D29" s="5"/>
    </row>
    <row r="30" spans="1:10">
      <c r="A30" s="5"/>
      <c r="B30" s="5"/>
      <c r="C30" s="5"/>
      <c r="D30" s="5"/>
    </row>
    <row r="31" spans="1:10">
      <c r="A31" s="5"/>
      <c r="B31" s="5"/>
      <c r="C31" s="5"/>
      <c r="D31" s="5"/>
    </row>
    <row r="32" spans="1:10">
      <c r="A32" s="5"/>
      <c r="B32" s="5"/>
      <c r="C32" s="5"/>
      <c r="D32" s="5"/>
    </row>
    <row r="33" spans="1:4">
      <c r="A33" s="5"/>
      <c r="B33" s="5"/>
      <c r="C33" s="5"/>
      <c r="D33" s="5"/>
    </row>
    <row r="34" spans="1:4">
      <c r="A34" s="5"/>
      <c r="B34" s="5"/>
      <c r="C34" s="5"/>
      <c r="D34" s="5"/>
    </row>
    <row r="35" spans="1:4">
      <c r="A35" s="5"/>
      <c r="B35" s="5"/>
      <c r="C35" s="5"/>
      <c r="D35" s="5"/>
    </row>
    <row r="36" spans="1:4">
      <c r="A36" s="5"/>
      <c r="B36" s="5"/>
      <c r="C36" s="5"/>
      <c r="D36" s="5"/>
    </row>
    <row r="37" spans="1:4">
      <c r="A37" s="5"/>
      <c r="B37" s="5"/>
      <c r="C37" s="5"/>
      <c r="D37" s="5"/>
    </row>
    <row r="38" spans="1:4">
      <c r="A38" s="5"/>
      <c r="B38" s="5"/>
      <c r="C38" s="5"/>
      <c r="D38" s="5"/>
    </row>
    <row r="39" spans="1:4">
      <c r="A39" s="5"/>
      <c r="B39" s="5"/>
      <c r="C39" s="5"/>
      <c r="D39" s="5"/>
    </row>
    <row r="40" spans="1:4">
      <c r="A40" s="5"/>
      <c r="B40" s="5"/>
      <c r="C40" s="5"/>
      <c r="D40" s="5"/>
    </row>
    <row r="41" spans="1:4">
      <c r="A41" s="5"/>
      <c r="B41" s="5"/>
      <c r="C41" s="5"/>
      <c r="D41" s="5"/>
    </row>
    <row r="42" spans="1:4">
      <c r="A42" s="5"/>
      <c r="B42" s="5"/>
      <c r="C42" s="5"/>
      <c r="D42" s="5"/>
    </row>
    <row r="43" spans="1:4">
      <c r="A43" s="5"/>
      <c r="B43" s="5"/>
      <c r="C43" s="5"/>
      <c r="D43" s="5"/>
    </row>
    <row r="44" spans="1:4">
      <c r="A44" s="5"/>
      <c r="B44" s="5"/>
      <c r="C44" s="5"/>
      <c r="D44" s="5"/>
    </row>
    <row r="45" spans="1:4">
      <c r="A45" s="74"/>
      <c r="D45" s="75"/>
    </row>
    <row r="46" spans="1:4">
      <c r="A46" s="74"/>
      <c r="D46" s="75"/>
    </row>
    <row r="47" spans="1:4">
      <c r="A47" s="214"/>
      <c r="D47" s="75"/>
    </row>
    <row r="48" spans="1:4">
      <c r="A48" s="215"/>
      <c r="D48" s="75"/>
    </row>
    <row r="49" spans="1:4">
      <c r="A49" s="484"/>
      <c r="D49" s="75"/>
    </row>
    <row r="50" spans="1:4">
      <c r="A50" s="73"/>
      <c r="D50" s="75"/>
    </row>
    <row r="51" spans="1:4">
      <c r="A51" s="2"/>
      <c r="D51" s="75"/>
    </row>
    <row r="52" spans="1:4">
      <c r="A52" s="2"/>
      <c r="D52" s="75"/>
    </row>
    <row r="53" spans="1:4">
      <c r="A53" s="2"/>
      <c r="D53" s="75"/>
    </row>
    <row r="54" spans="1:4">
      <c r="A54" s="2"/>
      <c r="D54" s="75"/>
    </row>
    <row r="55" spans="1:4">
      <c r="A55" s="2"/>
      <c r="D55" s="75"/>
    </row>
    <row r="56" spans="1:4">
      <c r="A56" s="2"/>
      <c r="D56" s="75"/>
    </row>
    <row r="57" spans="1:4">
      <c r="A57" s="2"/>
      <c r="D57" s="75"/>
    </row>
    <row r="58" spans="1:4">
      <c r="A58" s="2"/>
      <c r="D58" s="75"/>
    </row>
    <row r="59" spans="1:4">
      <c r="A59" s="2"/>
      <c r="D59" s="75"/>
    </row>
    <row r="60" spans="1:4">
      <c r="A60" s="2"/>
      <c r="D60" s="75"/>
    </row>
    <row r="61" spans="1:4">
      <c r="A61" s="2"/>
      <c r="D61" s="75"/>
    </row>
    <row r="62" spans="1:4">
      <c r="A62" s="2"/>
      <c r="D62" s="75"/>
    </row>
    <row r="63" spans="1:4">
      <c r="A63" s="2"/>
      <c r="D63" s="75"/>
    </row>
    <row r="64" spans="1:4">
      <c r="A64" s="2"/>
      <c r="D64" s="75"/>
    </row>
    <row r="65" spans="1:4">
      <c r="A65" s="76"/>
      <c r="D65" s="75"/>
    </row>
    <row r="66" spans="1:4">
      <c r="A66" s="2"/>
      <c r="D66" s="75"/>
    </row>
    <row r="67" spans="1:4">
      <c r="D67" s="75"/>
    </row>
    <row r="68" spans="1:4">
      <c r="D68" s="75"/>
    </row>
    <row r="69" spans="1:4">
      <c r="D69" s="75"/>
    </row>
    <row r="70" spans="1:4">
      <c r="D70" s="75"/>
    </row>
    <row r="71" spans="1:4">
      <c r="D71" s="75"/>
    </row>
    <row r="72" spans="1:4">
      <c r="D72" s="75"/>
    </row>
    <row r="73" spans="1:4">
      <c r="D73" s="75"/>
    </row>
    <row r="74" spans="1:4">
      <c r="D74" s="75"/>
    </row>
    <row r="75" spans="1:4">
      <c r="D75" s="75"/>
    </row>
  </sheetData>
  <mergeCells count="1">
    <mergeCell ref="A1:D1"/>
  </mergeCells>
  <phoneticPr fontId="124" type="noConversion"/>
  <hyperlinks>
    <hyperlink ref="E1" location="Indice!A1" display="volver al índice"/>
  </hyperlinks>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C6F2"/>
    <pageSetUpPr fitToPage="1"/>
  </sheetPr>
  <dimension ref="A1:N59"/>
  <sheetViews>
    <sheetView showGridLines="0" workbookViewId="0">
      <selection activeCell="L8" sqref="L8"/>
    </sheetView>
  </sheetViews>
  <sheetFormatPr baseColWidth="10" defaultColWidth="11.44140625" defaultRowHeight="13.2"/>
  <cols>
    <col min="1" max="1" width="23.109375" style="94" customWidth="1"/>
    <col min="2" max="2" width="11.6640625" style="94" customWidth="1"/>
    <col min="3" max="3" width="11.6640625" style="72" customWidth="1"/>
    <col min="4" max="4" width="14.33203125" style="72" customWidth="1"/>
    <col min="5" max="6" width="11.6640625" style="72" customWidth="1"/>
    <col min="7" max="7" width="14.44140625" style="72" customWidth="1"/>
    <col min="8" max="8" width="11.6640625" style="72" customWidth="1"/>
    <col min="9" max="9" width="8.109375" style="72" customWidth="1"/>
    <col min="10" max="16384" width="11.44140625" style="72"/>
  </cols>
  <sheetData>
    <row r="1" spans="1:14" ht="30" customHeight="1">
      <c r="A1" s="1848" t="s">
        <v>409</v>
      </c>
      <c r="B1" s="1848"/>
      <c r="C1" s="1848"/>
      <c r="D1" s="1848"/>
      <c r="E1" s="1848"/>
      <c r="F1" s="1848"/>
      <c r="G1" s="1848"/>
      <c r="H1" s="1848"/>
      <c r="I1" s="1254" t="s">
        <v>1013</v>
      </c>
    </row>
    <row r="2" spans="1:14" ht="16.5" customHeight="1" thickBot="1">
      <c r="A2" s="334" t="s">
        <v>231</v>
      </c>
      <c r="B2" s="334"/>
      <c r="C2" s="331"/>
      <c r="D2" s="331"/>
      <c r="E2" s="331"/>
      <c r="F2" s="331"/>
      <c r="G2" s="331"/>
      <c r="H2" s="331"/>
    </row>
    <row r="3" spans="1:14" ht="9" customHeight="1">
      <c r="A3" s="335"/>
      <c r="B3" s="335"/>
      <c r="C3" s="332"/>
      <c r="D3" s="332"/>
      <c r="E3" s="332"/>
      <c r="F3" s="332"/>
      <c r="G3" s="332"/>
      <c r="H3" s="332"/>
    </row>
    <row r="4" spans="1:14" ht="15.75" customHeight="1" thickBot="1">
      <c r="A4" s="1869" t="s">
        <v>910</v>
      </c>
      <c r="B4" s="1867" t="s">
        <v>1135</v>
      </c>
      <c r="C4" s="1836" t="s">
        <v>1131</v>
      </c>
      <c r="D4" s="1855"/>
      <c r="E4" s="1858"/>
      <c r="F4" s="1836" t="s">
        <v>1132</v>
      </c>
      <c r="G4" s="1855"/>
      <c r="H4" s="1855"/>
    </row>
    <row r="5" spans="1:14" ht="18" customHeight="1">
      <c r="A5" s="1869"/>
      <c r="B5" s="1867"/>
      <c r="C5" s="1864" t="s">
        <v>1184</v>
      </c>
      <c r="D5" s="1755" t="s">
        <v>1133</v>
      </c>
      <c r="E5" s="1865" t="s">
        <v>1134</v>
      </c>
      <c r="F5" s="1864" t="s">
        <v>1184</v>
      </c>
      <c r="G5" s="1755" t="s">
        <v>1133</v>
      </c>
      <c r="H5" s="1866" t="s">
        <v>1134</v>
      </c>
    </row>
    <row r="6" spans="1:14" ht="12.75" customHeight="1" thickBot="1">
      <c r="A6" s="1870"/>
      <c r="B6" s="1868"/>
      <c r="C6" s="1722"/>
      <c r="D6" s="1725"/>
      <c r="E6" s="1717"/>
      <c r="F6" s="1722"/>
      <c r="G6" s="1725"/>
      <c r="H6" s="1709"/>
    </row>
    <row r="7" spans="1:14" ht="25.5" customHeight="1" thickBot="1">
      <c r="A7" s="1225" t="s">
        <v>1156</v>
      </c>
      <c r="B7" s="1425">
        <v>6851363</v>
      </c>
      <c r="C7" s="1426">
        <v>3230992</v>
      </c>
      <c r="D7" s="1425">
        <v>1844171</v>
      </c>
      <c r="E7" s="1425">
        <v>1386821</v>
      </c>
      <c r="F7" s="1425">
        <v>3620371</v>
      </c>
      <c r="G7" s="1425">
        <v>3413376</v>
      </c>
      <c r="H7" s="1427">
        <v>206995</v>
      </c>
      <c r="I7" s="152"/>
      <c r="J7" s="152"/>
      <c r="K7" s="152"/>
      <c r="L7" s="152"/>
      <c r="M7" s="152"/>
      <c r="N7" s="152"/>
    </row>
    <row r="8" spans="1:14" ht="18" customHeight="1">
      <c r="A8" s="1224" t="s">
        <v>232</v>
      </c>
      <c r="B8" s="1416">
        <v>80444</v>
      </c>
      <c r="C8" s="1428">
        <v>72871</v>
      </c>
      <c r="D8" s="1416">
        <v>13258</v>
      </c>
      <c r="E8" s="1416">
        <v>59613</v>
      </c>
      <c r="F8" s="1429">
        <v>7573</v>
      </c>
      <c r="G8" s="1416">
        <v>3765</v>
      </c>
      <c r="H8" s="1415">
        <v>3808</v>
      </c>
    </row>
    <row r="9" spans="1:14" ht="18" customHeight="1">
      <c r="A9" s="694" t="s">
        <v>238</v>
      </c>
      <c r="B9" s="1421">
        <v>4284579</v>
      </c>
      <c r="C9" s="1430">
        <v>1118135</v>
      </c>
      <c r="D9" s="1421">
        <v>423300</v>
      </c>
      <c r="E9" s="1421">
        <v>694835</v>
      </c>
      <c r="F9" s="1423">
        <v>3166444</v>
      </c>
      <c r="G9" s="1421">
        <v>2979037</v>
      </c>
      <c r="H9" s="1420">
        <v>187407</v>
      </c>
    </row>
    <row r="10" spans="1:14" ht="18" customHeight="1">
      <c r="A10" s="695" t="s">
        <v>233</v>
      </c>
      <c r="B10" s="1421">
        <v>301069</v>
      </c>
      <c r="C10" s="1430">
        <v>198603</v>
      </c>
      <c r="D10" s="1421">
        <v>114968</v>
      </c>
      <c r="E10" s="1421">
        <v>83635</v>
      </c>
      <c r="F10" s="1423">
        <v>102466</v>
      </c>
      <c r="G10" s="1421">
        <v>99941</v>
      </c>
      <c r="H10" s="1420">
        <v>2525</v>
      </c>
    </row>
    <row r="11" spans="1:14" ht="18" customHeight="1">
      <c r="A11" s="695" t="s">
        <v>234</v>
      </c>
      <c r="B11" s="1421">
        <v>665988</v>
      </c>
      <c r="C11" s="1430">
        <v>406993</v>
      </c>
      <c r="D11" s="1421">
        <v>242731</v>
      </c>
      <c r="E11" s="1421">
        <v>164262</v>
      </c>
      <c r="F11" s="1423">
        <v>258995</v>
      </c>
      <c r="G11" s="1421">
        <v>248357</v>
      </c>
      <c r="H11" s="1420">
        <v>10638</v>
      </c>
    </row>
    <row r="12" spans="1:14" ht="18" customHeight="1">
      <c r="A12" s="695" t="s">
        <v>1191</v>
      </c>
      <c r="B12" s="1421">
        <v>376408</v>
      </c>
      <c r="C12" s="1430">
        <v>333904</v>
      </c>
      <c r="D12" s="1421">
        <v>197607</v>
      </c>
      <c r="E12" s="1421">
        <v>136297</v>
      </c>
      <c r="F12" s="1423">
        <v>42504</v>
      </c>
      <c r="G12" s="1421">
        <v>41322</v>
      </c>
      <c r="H12" s="1420">
        <v>1182</v>
      </c>
    </row>
    <row r="13" spans="1:14" ht="18" customHeight="1">
      <c r="A13" s="410" t="s">
        <v>1192</v>
      </c>
      <c r="B13" s="1421">
        <v>229264</v>
      </c>
      <c r="C13" s="1430">
        <v>211584</v>
      </c>
      <c r="D13" s="1421">
        <v>147639</v>
      </c>
      <c r="E13" s="1421">
        <v>63945</v>
      </c>
      <c r="F13" s="1423">
        <v>17680</v>
      </c>
      <c r="G13" s="1421">
        <v>17177</v>
      </c>
      <c r="H13" s="1420">
        <v>503</v>
      </c>
    </row>
    <row r="14" spans="1:14" ht="18" customHeight="1">
      <c r="A14" s="410" t="s">
        <v>235</v>
      </c>
      <c r="B14" s="1421">
        <v>170624</v>
      </c>
      <c r="C14" s="1430">
        <v>161201</v>
      </c>
      <c r="D14" s="1421">
        <v>116401</v>
      </c>
      <c r="E14" s="1421">
        <v>44800</v>
      </c>
      <c r="F14" s="1423">
        <v>9423</v>
      </c>
      <c r="G14" s="1421">
        <v>9122</v>
      </c>
      <c r="H14" s="1420">
        <v>301</v>
      </c>
    </row>
    <row r="15" spans="1:14" ht="18" customHeight="1">
      <c r="A15" s="410" t="s">
        <v>1193</v>
      </c>
      <c r="B15" s="1421">
        <v>129832</v>
      </c>
      <c r="C15" s="1430">
        <v>124320</v>
      </c>
      <c r="D15" s="1421">
        <v>93785</v>
      </c>
      <c r="E15" s="1421">
        <v>30535</v>
      </c>
      <c r="F15" s="1423">
        <v>5512</v>
      </c>
      <c r="G15" s="1421">
        <v>5332</v>
      </c>
      <c r="H15" s="1420">
        <v>180</v>
      </c>
    </row>
    <row r="16" spans="1:14" ht="18" customHeight="1">
      <c r="A16" s="410" t="s">
        <v>1194</v>
      </c>
      <c r="B16" s="1421">
        <v>103520</v>
      </c>
      <c r="C16" s="1430">
        <v>100370</v>
      </c>
      <c r="D16" s="1421">
        <v>76812</v>
      </c>
      <c r="E16" s="1421">
        <v>23558</v>
      </c>
      <c r="F16" s="1423">
        <v>3150</v>
      </c>
      <c r="G16" s="1421">
        <v>3033</v>
      </c>
      <c r="H16" s="1420">
        <v>117</v>
      </c>
    </row>
    <row r="17" spans="1:10" ht="18" customHeight="1">
      <c r="A17" s="410" t="s">
        <v>1195</v>
      </c>
      <c r="B17" s="1421">
        <v>85687</v>
      </c>
      <c r="C17" s="1430">
        <v>83659</v>
      </c>
      <c r="D17" s="1421">
        <v>65400</v>
      </c>
      <c r="E17" s="1421">
        <v>18259</v>
      </c>
      <c r="F17" s="1423">
        <v>2028</v>
      </c>
      <c r="G17" s="1421">
        <v>1942</v>
      </c>
      <c r="H17" s="1420">
        <v>86</v>
      </c>
    </row>
    <row r="18" spans="1:10" ht="18" customHeight="1">
      <c r="A18" s="410" t="s">
        <v>1196</v>
      </c>
      <c r="B18" s="1421">
        <v>69483</v>
      </c>
      <c r="C18" s="1430">
        <v>68077</v>
      </c>
      <c r="D18" s="1421">
        <v>54072</v>
      </c>
      <c r="E18" s="1421">
        <v>14005</v>
      </c>
      <c r="F18" s="1423">
        <v>1406</v>
      </c>
      <c r="G18" s="1421">
        <v>1343</v>
      </c>
      <c r="H18" s="1420">
        <v>63</v>
      </c>
    </row>
    <row r="19" spans="1:10" ht="18" customHeight="1">
      <c r="A19" s="410" t="s">
        <v>1197</v>
      </c>
      <c r="B19" s="1421">
        <v>58405</v>
      </c>
      <c r="C19" s="1430">
        <v>57419</v>
      </c>
      <c r="D19" s="1421">
        <v>46573</v>
      </c>
      <c r="E19" s="1421">
        <v>10846</v>
      </c>
      <c r="F19" s="1423">
        <v>986</v>
      </c>
      <c r="G19" s="1421">
        <v>951</v>
      </c>
      <c r="H19" s="1420">
        <v>35</v>
      </c>
    </row>
    <row r="20" spans="1:10" ht="18" customHeight="1">
      <c r="A20" s="410" t="s">
        <v>1198</v>
      </c>
      <c r="B20" s="1421">
        <v>49423</v>
      </c>
      <c r="C20" s="1430">
        <v>48698</v>
      </c>
      <c r="D20" s="1421">
        <v>40228</v>
      </c>
      <c r="E20" s="1421">
        <v>8470</v>
      </c>
      <c r="F20" s="1423">
        <v>725</v>
      </c>
      <c r="G20" s="1421">
        <v>693</v>
      </c>
      <c r="H20" s="1420">
        <v>32</v>
      </c>
    </row>
    <row r="21" spans="1:10" ht="18" customHeight="1">
      <c r="A21" s="694" t="s">
        <v>723</v>
      </c>
      <c r="B21" s="1421">
        <v>43150</v>
      </c>
      <c r="C21" s="1430">
        <v>42671</v>
      </c>
      <c r="D21" s="1421">
        <v>34427</v>
      </c>
      <c r="E21" s="1421">
        <v>8244</v>
      </c>
      <c r="F21" s="1423">
        <v>479</v>
      </c>
      <c r="G21" s="1421">
        <v>439</v>
      </c>
      <c r="H21" s="1420">
        <v>40</v>
      </c>
    </row>
    <row r="22" spans="1:10" ht="18" customHeight="1">
      <c r="A22" s="410" t="s">
        <v>724</v>
      </c>
      <c r="B22" s="1421">
        <v>35612</v>
      </c>
      <c r="C22" s="1430">
        <v>35300</v>
      </c>
      <c r="D22" s="1421">
        <v>30228</v>
      </c>
      <c r="E22" s="1421">
        <v>5072</v>
      </c>
      <c r="F22" s="1423">
        <v>312</v>
      </c>
      <c r="G22" s="1421">
        <v>279</v>
      </c>
      <c r="H22" s="1420">
        <v>33</v>
      </c>
    </row>
    <row r="23" spans="1:10" ht="18" customHeight="1">
      <c r="A23" s="410" t="s">
        <v>725</v>
      </c>
      <c r="B23" s="1421">
        <v>30269</v>
      </c>
      <c r="C23" s="1430">
        <v>30070</v>
      </c>
      <c r="D23" s="1421">
        <v>26613</v>
      </c>
      <c r="E23" s="1421">
        <v>3457</v>
      </c>
      <c r="F23" s="1423">
        <v>199</v>
      </c>
      <c r="G23" s="1423">
        <v>189</v>
      </c>
      <c r="H23" s="1422">
        <v>10</v>
      </c>
    </row>
    <row r="24" spans="1:10" ht="18" customHeight="1">
      <c r="A24" s="410" t="s">
        <v>402</v>
      </c>
      <c r="B24" s="1421">
        <v>30618</v>
      </c>
      <c r="C24" s="1430">
        <v>30456</v>
      </c>
      <c r="D24" s="1421">
        <v>24351</v>
      </c>
      <c r="E24" s="1421">
        <v>6105</v>
      </c>
      <c r="F24" s="1423">
        <v>162</v>
      </c>
      <c r="G24" s="1423">
        <v>144</v>
      </c>
      <c r="H24" s="1422">
        <v>18</v>
      </c>
    </row>
    <row r="25" spans="1:10" ht="18" customHeight="1">
      <c r="A25" s="410" t="s">
        <v>403</v>
      </c>
      <c r="B25" s="1421">
        <v>20691</v>
      </c>
      <c r="C25" s="1430">
        <v>20589</v>
      </c>
      <c r="D25" s="1421">
        <v>19112</v>
      </c>
      <c r="E25" s="1421">
        <v>1477</v>
      </c>
      <c r="F25" s="1423">
        <v>102</v>
      </c>
      <c r="G25" s="1423">
        <v>98</v>
      </c>
      <c r="H25" s="1422">
        <v>4</v>
      </c>
    </row>
    <row r="26" spans="1:10" ht="18" customHeight="1">
      <c r="A26" s="410" t="s">
        <v>236</v>
      </c>
      <c r="B26" s="1421">
        <v>17963</v>
      </c>
      <c r="C26" s="1430">
        <v>17883</v>
      </c>
      <c r="D26" s="1421">
        <v>16231</v>
      </c>
      <c r="E26" s="1421">
        <v>1652</v>
      </c>
      <c r="F26" s="1423">
        <v>80</v>
      </c>
      <c r="G26" s="1423">
        <v>78</v>
      </c>
      <c r="H26" s="1422">
        <v>2</v>
      </c>
      <c r="J26" s="152"/>
    </row>
    <row r="27" spans="1:10" ht="18" customHeight="1">
      <c r="A27" s="1074" t="s">
        <v>239</v>
      </c>
      <c r="B27" s="1421">
        <v>23392</v>
      </c>
      <c r="C27" s="1430">
        <v>23289</v>
      </c>
      <c r="D27" s="1421">
        <v>20187</v>
      </c>
      <c r="E27" s="1421">
        <v>3102</v>
      </c>
      <c r="F27" s="1423">
        <v>103</v>
      </c>
      <c r="G27" s="1423">
        <v>97</v>
      </c>
      <c r="H27" s="1422">
        <v>6</v>
      </c>
    </row>
    <row r="28" spans="1:10" ht="18" customHeight="1">
      <c r="A28" s="410" t="s">
        <v>237</v>
      </c>
      <c r="B28" s="1421">
        <v>10515</v>
      </c>
      <c r="C28" s="1430">
        <v>10503</v>
      </c>
      <c r="D28" s="1421">
        <v>9459</v>
      </c>
      <c r="E28" s="1421">
        <v>1044</v>
      </c>
      <c r="F28" s="1423">
        <v>12</v>
      </c>
      <c r="G28" s="1423">
        <v>11</v>
      </c>
      <c r="H28" s="1422">
        <v>1</v>
      </c>
    </row>
    <row r="29" spans="1:10" ht="18" customHeight="1">
      <c r="A29" s="410" t="s">
        <v>1117</v>
      </c>
      <c r="B29" s="1421">
        <v>16204</v>
      </c>
      <c r="C29" s="1430">
        <v>16188</v>
      </c>
      <c r="D29" s="1421">
        <v>14632</v>
      </c>
      <c r="E29" s="1421">
        <v>1556</v>
      </c>
      <c r="F29" s="1423">
        <v>16</v>
      </c>
      <c r="G29" s="1423">
        <v>13</v>
      </c>
      <c r="H29" s="1422">
        <v>3</v>
      </c>
    </row>
    <row r="30" spans="1:10" ht="18" customHeight="1">
      <c r="A30" s="410" t="s">
        <v>1118</v>
      </c>
      <c r="B30" s="1421">
        <v>7870</v>
      </c>
      <c r="C30" s="1430">
        <v>7857</v>
      </c>
      <c r="D30" s="1421">
        <v>7104</v>
      </c>
      <c r="E30" s="1421">
        <v>753</v>
      </c>
      <c r="F30" s="1423">
        <v>13</v>
      </c>
      <c r="G30" s="1423">
        <v>12</v>
      </c>
      <c r="H30" s="1422">
        <v>1</v>
      </c>
    </row>
    <row r="31" spans="1:10" ht="18" customHeight="1">
      <c r="A31" s="410" t="s">
        <v>1119</v>
      </c>
      <c r="B31" s="1421">
        <v>2798</v>
      </c>
      <c r="C31" s="1430">
        <v>2797</v>
      </c>
      <c r="D31" s="1421">
        <v>2517</v>
      </c>
      <c r="E31" s="1421">
        <v>280</v>
      </c>
      <c r="F31" s="1423">
        <v>1</v>
      </c>
      <c r="G31" s="1423">
        <v>1</v>
      </c>
      <c r="H31" s="1422">
        <v>0</v>
      </c>
    </row>
    <row r="32" spans="1:10" ht="18" customHeight="1">
      <c r="A32" s="410" t="s">
        <v>1120</v>
      </c>
      <c r="B32" s="1421">
        <v>2143</v>
      </c>
      <c r="C32" s="1430">
        <v>2143</v>
      </c>
      <c r="D32" s="1421">
        <v>1946</v>
      </c>
      <c r="E32" s="1421">
        <v>197</v>
      </c>
      <c r="F32" s="1423">
        <v>0</v>
      </c>
      <c r="G32" s="1423">
        <v>0</v>
      </c>
      <c r="H32" s="1422">
        <v>0</v>
      </c>
    </row>
    <row r="33" spans="1:8" ht="18" customHeight="1">
      <c r="A33" s="410" t="s">
        <v>1121</v>
      </c>
      <c r="B33" s="1421">
        <v>1152</v>
      </c>
      <c r="C33" s="1430">
        <v>1152</v>
      </c>
      <c r="D33" s="1421">
        <v>1000</v>
      </c>
      <c r="E33" s="1421">
        <v>152</v>
      </c>
      <c r="F33" s="1423">
        <v>0</v>
      </c>
      <c r="G33" s="1423">
        <v>0</v>
      </c>
      <c r="H33" s="1422">
        <v>0</v>
      </c>
    </row>
    <row r="34" spans="1:8" ht="18" customHeight="1">
      <c r="A34" s="410" t="s">
        <v>1122</v>
      </c>
      <c r="B34" s="1421">
        <v>813</v>
      </c>
      <c r="C34" s="1430">
        <v>813</v>
      </c>
      <c r="D34" s="1421">
        <v>673</v>
      </c>
      <c r="E34" s="1421">
        <v>140</v>
      </c>
      <c r="F34" s="1423">
        <v>0</v>
      </c>
      <c r="G34" s="1423">
        <v>0</v>
      </c>
      <c r="H34" s="1422">
        <v>0</v>
      </c>
    </row>
    <row r="35" spans="1:8" ht="18" customHeight="1">
      <c r="A35" s="410" t="s">
        <v>1123</v>
      </c>
      <c r="B35" s="1421">
        <v>720</v>
      </c>
      <c r="C35" s="1430">
        <v>720</v>
      </c>
      <c r="D35" s="1421">
        <v>614</v>
      </c>
      <c r="E35" s="1421">
        <v>106</v>
      </c>
      <c r="F35" s="1423">
        <v>0</v>
      </c>
      <c r="G35" s="1423">
        <v>0</v>
      </c>
      <c r="H35" s="1422">
        <v>0</v>
      </c>
    </row>
    <row r="36" spans="1:8" ht="18" customHeight="1">
      <c r="A36" s="410" t="s">
        <v>1124</v>
      </c>
      <c r="B36" s="1421">
        <v>459</v>
      </c>
      <c r="C36" s="1430">
        <v>459</v>
      </c>
      <c r="D36" s="1421">
        <v>384</v>
      </c>
      <c r="E36" s="1421">
        <v>75</v>
      </c>
      <c r="F36" s="1423">
        <v>0</v>
      </c>
      <c r="G36" s="1423">
        <v>0</v>
      </c>
      <c r="H36" s="1422">
        <v>0</v>
      </c>
    </row>
    <row r="37" spans="1:8" ht="18" customHeight="1">
      <c r="A37" s="410" t="s">
        <v>1125</v>
      </c>
      <c r="B37" s="1421">
        <v>363</v>
      </c>
      <c r="C37" s="1430">
        <v>363</v>
      </c>
      <c r="D37" s="1421">
        <v>285</v>
      </c>
      <c r="E37" s="1421">
        <v>78</v>
      </c>
      <c r="F37" s="1423">
        <v>0</v>
      </c>
      <c r="G37" s="1423">
        <v>0</v>
      </c>
      <c r="H37" s="1422">
        <v>0</v>
      </c>
    </row>
    <row r="38" spans="1:8" ht="18" customHeight="1">
      <c r="A38" s="410" t="s">
        <v>1126</v>
      </c>
      <c r="B38" s="1421">
        <v>315</v>
      </c>
      <c r="C38" s="1430">
        <v>315</v>
      </c>
      <c r="D38" s="1421">
        <v>204</v>
      </c>
      <c r="E38" s="1421">
        <v>111</v>
      </c>
      <c r="F38" s="1423">
        <v>0</v>
      </c>
      <c r="G38" s="1423">
        <v>0</v>
      </c>
      <c r="H38" s="1422">
        <v>0</v>
      </c>
    </row>
    <row r="39" spans="1:8" ht="18" customHeight="1">
      <c r="A39" s="410" t="s">
        <v>984</v>
      </c>
      <c r="B39" s="1421">
        <v>1590</v>
      </c>
      <c r="C39" s="1430">
        <v>1590</v>
      </c>
      <c r="D39" s="1421">
        <v>1430</v>
      </c>
      <c r="E39" s="1421">
        <v>160</v>
      </c>
      <c r="F39" s="1423">
        <v>0</v>
      </c>
      <c r="G39" s="1423">
        <v>0</v>
      </c>
      <c r="H39" s="1422">
        <v>0</v>
      </c>
    </row>
    <row r="40" spans="1:8" ht="14.85" customHeight="1">
      <c r="A40" s="217"/>
      <c r="B40" s="114"/>
      <c r="C40" s="23"/>
      <c r="D40" s="114"/>
      <c r="E40" s="114"/>
      <c r="F40" s="483"/>
      <c r="G40" s="216"/>
      <c r="H40" s="218"/>
    </row>
    <row r="41" spans="1:8" ht="14.85" customHeight="1">
      <c r="A41" s="167" t="s">
        <v>1174</v>
      </c>
      <c r="B41" s="176"/>
      <c r="C41" s="178"/>
      <c r="D41" s="219"/>
      <c r="E41" s="176"/>
      <c r="F41" s="220"/>
      <c r="G41" s="177"/>
      <c r="H41" s="177"/>
    </row>
    <row r="42" spans="1:8" ht="14.85" customHeight="1">
      <c r="A42" s="1226" t="s">
        <v>61</v>
      </c>
      <c r="B42" s="1227"/>
      <c r="C42" s="1227"/>
      <c r="D42" s="178"/>
      <c r="E42" s="178"/>
      <c r="F42" s="222"/>
      <c r="G42" s="180"/>
      <c r="H42" s="180"/>
    </row>
    <row r="43" spans="1:8" ht="14.25" customHeight="1">
      <c r="A43" s="1226" t="s">
        <v>62</v>
      </c>
      <c r="B43" s="155"/>
      <c r="C43" s="159"/>
      <c r="D43" s="159"/>
      <c r="E43" s="159"/>
      <c r="F43" s="222"/>
      <c r="G43" s="180"/>
      <c r="H43" s="180"/>
    </row>
    <row r="44" spans="1:8" ht="14.25" customHeight="1">
      <c r="A44" s="221"/>
      <c r="B44" s="155"/>
      <c r="C44" s="159"/>
      <c r="D44" s="159"/>
      <c r="E44" s="159"/>
      <c r="F44" s="222"/>
      <c r="G44" s="180"/>
      <c r="H44" s="180"/>
    </row>
    <row r="45" spans="1:8" ht="14.25" customHeight="1">
      <c r="A45" s="221"/>
      <c r="B45" s="178"/>
      <c r="C45" s="178"/>
      <c r="D45" s="178"/>
      <c r="E45" s="178"/>
      <c r="F45" s="222"/>
      <c r="G45" s="180"/>
      <c r="H45" s="180"/>
    </row>
    <row r="46" spans="1:8" ht="11.25" customHeight="1">
      <c r="A46" s="110" t="s">
        <v>280</v>
      </c>
      <c r="B46" s="181"/>
      <c r="C46" s="181"/>
      <c r="D46" s="181"/>
      <c r="E46" s="181"/>
      <c r="F46" s="223"/>
      <c r="G46" s="182"/>
      <c r="H46" s="224"/>
    </row>
    <row r="47" spans="1:8" ht="12" customHeight="1">
      <c r="A47" s="179"/>
      <c r="B47" s="178"/>
      <c r="C47" s="178"/>
      <c r="D47" s="180"/>
      <c r="E47" s="180"/>
      <c r="F47" s="21"/>
      <c r="G47" s="95"/>
      <c r="H47" s="95"/>
    </row>
    <row r="48" spans="1:8" ht="15.75" customHeight="1">
      <c r="A48" s="179"/>
      <c r="B48" s="178"/>
      <c r="C48" s="178"/>
      <c r="D48" s="180"/>
      <c r="E48" s="180"/>
      <c r="F48" s="21"/>
      <c r="G48" s="95"/>
      <c r="H48" s="95"/>
    </row>
    <row r="49" spans="1:8" ht="14.25" customHeight="1">
      <c r="A49" s="181"/>
      <c r="B49" s="181"/>
      <c r="C49" s="181"/>
      <c r="D49" s="181"/>
      <c r="E49" s="182"/>
      <c r="F49" s="93"/>
      <c r="G49" s="92"/>
      <c r="H49" s="92"/>
    </row>
    <row r="50" spans="1:8" ht="14.25" customHeight="1">
      <c r="A50" s="72"/>
      <c r="B50" s="72"/>
      <c r="F50" s="93"/>
      <c r="G50" s="92"/>
      <c r="H50" s="92"/>
    </row>
    <row r="51" spans="1:8" ht="14.25" customHeight="1">
      <c r="A51" s="72"/>
      <c r="B51" s="72"/>
      <c r="F51" s="93"/>
      <c r="G51" s="92"/>
      <c r="H51" s="92"/>
    </row>
    <row r="52" spans="1:8" ht="14.25" customHeight="1">
      <c r="A52" s="72"/>
      <c r="B52" s="72"/>
      <c r="F52" s="93"/>
      <c r="G52" s="92"/>
      <c r="H52" s="92"/>
    </row>
    <row r="53" spans="1:8" ht="14.25" customHeight="1">
      <c r="A53" s="72"/>
      <c r="B53" s="72"/>
      <c r="F53" s="93"/>
      <c r="G53" s="92"/>
      <c r="H53" s="92"/>
    </row>
    <row r="54" spans="1:8" ht="15.75" customHeight="1">
      <c r="A54" s="72"/>
      <c r="B54" s="72"/>
      <c r="F54" s="93"/>
      <c r="G54" s="92"/>
      <c r="H54" s="92"/>
    </row>
    <row r="55" spans="1:8">
      <c r="F55" s="93"/>
      <c r="G55" s="92"/>
      <c r="H55" s="92"/>
    </row>
    <row r="56" spans="1:8">
      <c r="F56" s="93"/>
      <c r="G56" s="92"/>
      <c r="H56" s="92"/>
    </row>
    <row r="57" spans="1:8">
      <c r="F57" s="93"/>
      <c r="G57" s="92"/>
      <c r="H57" s="92"/>
    </row>
    <row r="58" spans="1:8">
      <c r="F58" s="93"/>
      <c r="G58" s="92"/>
      <c r="H58" s="92"/>
    </row>
    <row r="59" spans="1:8">
      <c r="F59" s="91"/>
    </row>
  </sheetData>
  <mergeCells count="11">
    <mergeCell ref="A1:H1"/>
    <mergeCell ref="C4:E4"/>
    <mergeCell ref="F4:H4"/>
    <mergeCell ref="C5:C6"/>
    <mergeCell ref="D5:D6"/>
    <mergeCell ref="E5:E6"/>
    <mergeCell ref="F5:F6"/>
    <mergeCell ref="G5:G6"/>
    <mergeCell ref="H5:H6"/>
    <mergeCell ref="B4:B6"/>
    <mergeCell ref="A4:A6"/>
  </mergeCells>
  <phoneticPr fontId="124" type="noConversion"/>
  <hyperlinks>
    <hyperlink ref="I1" location="Indice!A1" display="volver al índice"/>
  </hyperlinks>
  <printOptions horizontalCentered="1"/>
  <pageMargins left="0.70866141732283472" right="0.70866141732283472" top="0.74803149606299213" bottom="0.74803149606299213" header="0.31496062992125984" footer="0.31496062992125984"/>
  <pageSetup paperSize="9" scale="80"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C6F2"/>
    <pageSetUpPr fitToPage="1"/>
  </sheetPr>
  <dimension ref="A1:Q58"/>
  <sheetViews>
    <sheetView showGridLines="0" workbookViewId="0">
      <selection activeCell="A2" sqref="A2"/>
    </sheetView>
  </sheetViews>
  <sheetFormatPr baseColWidth="10" defaultColWidth="11.44140625" defaultRowHeight="13.2"/>
  <cols>
    <col min="1" max="1" width="23.109375" style="94" customWidth="1"/>
    <col min="2" max="2" width="13.6640625" style="94" customWidth="1"/>
    <col min="3" max="13" width="13.6640625" style="72" customWidth="1"/>
    <col min="14" max="16384" width="11.44140625" style="72"/>
  </cols>
  <sheetData>
    <row r="1" spans="1:17" ht="21" thickBot="1">
      <c r="A1" s="765" t="s">
        <v>6</v>
      </c>
      <c r="B1" s="765"/>
      <c r="C1" s="765"/>
      <c r="D1" s="765"/>
      <c r="E1" s="765"/>
      <c r="F1" s="765"/>
      <c r="G1" s="765"/>
      <c r="H1" s="765"/>
      <c r="I1" s="765"/>
      <c r="J1" s="334"/>
      <c r="K1" s="334"/>
      <c r="L1" s="334"/>
      <c r="M1" s="334"/>
      <c r="N1" s="1254" t="s">
        <v>1013</v>
      </c>
    </row>
    <row r="2" spans="1:17" s="152" customFormat="1" ht="16.5" customHeight="1">
      <c r="A2" s="335"/>
      <c r="B2" s="335"/>
      <c r="C2" s="332"/>
      <c r="D2" s="332"/>
      <c r="E2" s="332"/>
      <c r="F2" s="332"/>
      <c r="G2" s="332"/>
      <c r="H2" s="332"/>
      <c r="I2" s="332"/>
      <c r="J2" s="332"/>
      <c r="K2" s="332"/>
    </row>
    <row r="3" spans="1:17" s="49" customFormat="1" ht="20.399999999999999" customHeight="1" thickBot="1">
      <c r="A3" s="1875" t="s">
        <v>7</v>
      </c>
      <c r="B3" s="1873" t="s">
        <v>1156</v>
      </c>
      <c r="C3" s="1877" t="s">
        <v>1202</v>
      </c>
      <c r="D3" s="1878"/>
      <c r="E3" s="1878"/>
      <c r="F3" s="1878"/>
      <c r="G3" s="1878"/>
      <c r="H3" s="1878"/>
      <c r="I3" s="1878"/>
      <c r="J3" s="1878"/>
      <c r="K3" s="1878"/>
      <c r="L3" s="1878"/>
      <c r="M3" s="1878"/>
    </row>
    <row r="4" spans="1:17" s="1234" customFormat="1" ht="20.399999999999999" customHeight="1" thickBot="1">
      <c r="A4" s="1875"/>
      <c r="B4" s="1873"/>
      <c r="C4" s="1871" t="s">
        <v>8</v>
      </c>
      <c r="D4" s="1879" t="s">
        <v>9</v>
      </c>
      <c r="E4" s="1879"/>
      <c r="F4" s="1879" t="s">
        <v>10</v>
      </c>
      <c r="G4" s="1879"/>
      <c r="H4" s="1879"/>
      <c r="I4" s="1879"/>
      <c r="J4" s="1879"/>
      <c r="K4" s="1879"/>
      <c r="L4" s="1879"/>
      <c r="M4" s="1875" t="s">
        <v>15</v>
      </c>
    </row>
    <row r="5" spans="1:17" s="1234" customFormat="1" ht="55.5" customHeight="1" thickBot="1">
      <c r="A5" s="1876"/>
      <c r="B5" s="1874"/>
      <c r="C5" s="1872"/>
      <c r="D5" s="1236" t="s">
        <v>1144</v>
      </c>
      <c r="E5" s="1236" t="s">
        <v>1073</v>
      </c>
      <c r="F5" s="1236" t="s">
        <v>13</v>
      </c>
      <c r="G5" s="1236" t="s">
        <v>757</v>
      </c>
      <c r="H5" s="1236" t="s">
        <v>14</v>
      </c>
      <c r="I5" s="1236" t="s">
        <v>752</v>
      </c>
      <c r="J5" s="1236" t="s">
        <v>756</v>
      </c>
      <c r="K5" s="1236" t="s">
        <v>11</v>
      </c>
      <c r="L5" s="1236" t="s">
        <v>12</v>
      </c>
      <c r="M5" s="1876"/>
      <c r="O5" s="1235"/>
    </row>
    <row r="6" spans="1:17" ht="25.5" customHeight="1" thickBot="1">
      <c r="A6" s="1225" t="s">
        <v>1156</v>
      </c>
      <c r="B6" s="1425">
        <v>6851363</v>
      </c>
      <c r="C6" s="1426">
        <v>597810</v>
      </c>
      <c r="D6" s="1425">
        <v>2369208</v>
      </c>
      <c r="E6" s="1425">
        <v>3619475</v>
      </c>
      <c r="F6" s="1425">
        <v>156414</v>
      </c>
      <c r="G6" s="1425">
        <v>38944</v>
      </c>
      <c r="H6" s="1426">
        <v>8010</v>
      </c>
      <c r="I6" s="1426">
        <v>6936</v>
      </c>
      <c r="J6" s="1426">
        <v>6874</v>
      </c>
      <c r="K6" s="1426">
        <v>695</v>
      </c>
      <c r="L6" s="1426">
        <v>488</v>
      </c>
      <c r="M6" s="1427">
        <v>46509</v>
      </c>
      <c r="N6" s="152"/>
      <c r="O6" s="152"/>
      <c r="P6" s="152"/>
      <c r="Q6" s="152"/>
    </row>
    <row r="7" spans="1:17" ht="18" customHeight="1">
      <c r="A7" s="1224" t="s">
        <v>232</v>
      </c>
      <c r="B7" s="1416">
        <v>80444</v>
      </c>
      <c r="C7" s="1428">
        <v>2192</v>
      </c>
      <c r="D7" s="1416">
        <v>69165</v>
      </c>
      <c r="E7" s="1416">
        <v>7571</v>
      </c>
      <c r="F7" s="1429">
        <v>802</v>
      </c>
      <c r="G7" s="1416">
        <v>83</v>
      </c>
      <c r="H7" s="1431">
        <v>31</v>
      </c>
      <c r="I7" s="1431">
        <v>1</v>
      </c>
      <c r="J7" s="1431">
        <v>14</v>
      </c>
      <c r="K7" s="1431">
        <v>5</v>
      </c>
      <c r="L7" s="1431">
        <v>0</v>
      </c>
      <c r="M7" s="1415">
        <v>580</v>
      </c>
    </row>
    <row r="8" spans="1:17" ht="18" customHeight="1">
      <c r="A8" s="694" t="s">
        <v>16</v>
      </c>
      <c r="B8" s="1421">
        <v>4284579</v>
      </c>
      <c r="C8" s="1430">
        <v>271576</v>
      </c>
      <c r="D8" s="1421">
        <v>842295</v>
      </c>
      <c r="E8" s="1421">
        <v>3166267</v>
      </c>
      <c r="F8" s="1423">
        <v>4321</v>
      </c>
      <c r="G8" s="1421">
        <v>13</v>
      </c>
      <c r="H8" s="1432">
        <v>9</v>
      </c>
      <c r="I8" s="1432">
        <v>1</v>
      </c>
      <c r="J8" s="1432">
        <v>78</v>
      </c>
      <c r="K8" s="1432">
        <v>0</v>
      </c>
      <c r="L8" s="1432">
        <v>0</v>
      </c>
      <c r="M8" s="1420">
        <v>19</v>
      </c>
    </row>
    <row r="9" spans="1:17" ht="18" customHeight="1">
      <c r="A9" s="695" t="s">
        <v>233</v>
      </c>
      <c r="B9" s="1421">
        <v>301069</v>
      </c>
      <c r="C9" s="1430">
        <v>57734</v>
      </c>
      <c r="D9" s="1421">
        <v>136613</v>
      </c>
      <c r="E9" s="1421">
        <v>102446</v>
      </c>
      <c r="F9" s="1423">
        <v>3353</v>
      </c>
      <c r="G9" s="1421">
        <v>85</v>
      </c>
      <c r="H9" s="1432">
        <v>10</v>
      </c>
      <c r="I9" s="1432">
        <v>0</v>
      </c>
      <c r="J9" s="1432">
        <v>113</v>
      </c>
      <c r="K9" s="1432">
        <v>1</v>
      </c>
      <c r="L9" s="1432">
        <v>2</v>
      </c>
      <c r="M9" s="1420">
        <v>712</v>
      </c>
    </row>
    <row r="10" spans="1:17" ht="18" customHeight="1">
      <c r="A10" s="695" t="s">
        <v>234</v>
      </c>
      <c r="B10" s="1421">
        <v>665988</v>
      </c>
      <c r="C10" s="1430">
        <v>55682</v>
      </c>
      <c r="D10" s="1421">
        <v>339120</v>
      </c>
      <c r="E10" s="1421">
        <v>258928</v>
      </c>
      <c r="F10" s="1423">
        <v>7687</v>
      </c>
      <c r="G10" s="1421">
        <v>391</v>
      </c>
      <c r="H10" s="1432">
        <v>46</v>
      </c>
      <c r="I10" s="1432">
        <v>2</v>
      </c>
      <c r="J10" s="1432">
        <v>338</v>
      </c>
      <c r="K10" s="1432">
        <v>2</v>
      </c>
      <c r="L10" s="1432">
        <v>4</v>
      </c>
      <c r="M10" s="1420">
        <v>3788</v>
      </c>
    </row>
    <row r="11" spans="1:17" ht="18" customHeight="1">
      <c r="A11" s="695" t="s">
        <v>1191</v>
      </c>
      <c r="B11" s="1421">
        <v>376408</v>
      </c>
      <c r="C11" s="1430">
        <v>61590</v>
      </c>
      <c r="D11" s="1421">
        <v>255781</v>
      </c>
      <c r="E11" s="1421">
        <v>42406</v>
      </c>
      <c r="F11" s="1423">
        <v>10111</v>
      </c>
      <c r="G11" s="1421">
        <v>1008</v>
      </c>
      <c r="H11" s="1432">
        <v>62</v>
      </c>
      <c r="I11" s="1432">
        <v>1</v>
      </c>
      <c r="J11" s="1432">
        <v>212</v>
      </c>
      <c r="K11" s="1432">
        <v>1</v>
      </c>
      <c r="L11" s="1432">
        <v>1</v>
      </c>
      <c r="M11" s="1420">
        <v>5235</v>
      </c>
    </row>
    <row r="12" spans="1:17" ht="18" customHeight="1">
      <c r="A12" s="410" t="s">
        <v>1192</v>
      </c>
      <c r="B12" s="1421">
        <v>229264</v>
      </c>
      <c r="C12" s="1430">
        <v>31651</v>
      </c>
      <c r="D12" s="1421">
        <v>159335</v>
      </c>
      <c r="E12" s="1421">
        <v>17605</v>
      </c>
      <c r="F12" s="1423">
        <v>13398</v>
      </c>
      <c r="G12" s="1421">
        <v>2246</v>
      </c>
      <c r="H12" s="1432">
        <v>59</v>
      </c>
      <c r="I12" s="1432">
        <v>0</v>
      </c>
      <c r="J12" s="1432">
        <v>272</v>
      </c>
      <c r="K12" s="1432">
        <v>3</v>
      </c>
      <c r="L12" s="1432">
        <v>2</v>
      </c>
      <c r="M12" s="1420">
        <v>4693</v>
      </c>
    </row>
    <row r="13" spans="1:17" ht="18" customHeight="1">
      <c r="A13" s="410" t="s">
        <v>235</v>
      </c>
      <c r="B13" s="1421">
        <v>170624</v>
      </c>
      <c r="C13" s="1430">
        <v>22695</v>
      </c>
      <c r="D13" s="1421">
        <v>117176</v>
      </c>
      <c r="E13" s="1421">
        <v>9330</v>
      </c>
      <c r="F13" s="1423">
        <v>13661</v>
      </c>
      <c r="G13" s="1421">
        <v>2717</v>
      </c>
      <c r="H13" s="1432">
        <v>96</v>
      </c>
      <c r="I13" s="1432">
        <v>0</v>
      </c>
      <c r="J13" s="1432">
        <v>478</v>
      </c>
      <c r="K13" s="1432">
        <v>1</v>
      </c>
      <c r="L13" s="1432">
        <v>9</v>
      </c>
      <c r="M13" s="1420">
        <v>4461</v>
      </c>
    </row>
    <row r="14" spans="1:17" ht="18" customHeight="1">
      <c r="A14" s="410" t="s">
        <v>1193</v>
      </c>
      <c r="B14" s="1421">
        <v>129832</v>
      </c>
      <c r="C14" s="1430">
        <v>15993</v>
      </c>
      <c r="D14" s="1421">
        <v>86741</v>
      </c>
      <c r="E14" s="1421">
        <v>5434</v>
      </c>
      <c r="F14" s="1423">
        <v>11812</v>
      </c>
      <c r="G14" s="1421">
        <v>3327</v>
      </c>
      <c r="H14" s="1432">
        <v>121</v>
      </c>
      <c r="I14" s="1432">
        <v>0</v>
      </c>
      <c r="J14" s="1432">
        <v>340</v>
      </c>
      <c r="K14" s="1432">
        <v>2</v>
      </c>
      <c r="L14" s="1432">
        <v>11</v>
      </c>
      <c r="M14" s="1420">
        <v>6051</v>
      </c>
    </row>
    <row r="15" spans="1:17" ht="18" customHeight="1">
      <c r="A15" s="410" t="s">
        <v>1194</v>
      </c>
      <c r="B15" s="1421">
        <v>103520</v>
      </c>
      <c r="C15" s="1430">
        <v>12742</v>
      </c>
      <c r="D15" s="1421">
        <v>67308</v>
      </c>
      <c r="E15" s="1421">
        <v>3093</v>
      </c>
      <c r="F15" s="1423">
        <v>10695</v>
      </c>
      <c r="G15" s="1421">
        <v>3721</v>
      </c>
      <c r="H15" s="1432">
        <v>153</v>
      </c>
      <c r="I15" s="1432">
        <v>3</v>
      </c>
      <c r="J15" s="1432">
        <v>392</v>
      </c>
      <c r="K15" s="1432">
        <v>0</v>
      </c>
      <c r="L15" s="1432">
        <v>19</v>
      </c>
      <c r="M15" s="1420">
        <v>5394</v>
      </c>
    </row>
    <row r="16" spans="1:17" ht="18" customHeight="1">
      <c r="A16" s="410" t="s">
        <v>1195</v>
      </c>
      <c r="B16" s="1421">
        <v>85687</v>
      </c>
      <c r="C16" s="1430">
        <v>10311</v>
      </c>
      <c r="D16" s="1421">
        <v>53227</v>
      </c>
      <c r="E16" s="1421">
        <v>1973</v>
      </c>
      <c r="F16" s="1423">
        <v>10187</v>
      </c>
      <c r="G16" s="1421">
        <v>4052</v>
      </c>
      <c r="H16" s="1432">
        <v>150</v>
      </c>
      <c r="I16" s="1432">
        <v>9</v>
      </c>
      <c r="J16" s="1432">
        <v>352</v>
      </c>
      <c r="K16" s="1432">
        <v>1</v>
      </c>
      <c r="L16" s="1432">
        <v>26</v>
      </c>
      <c r="M16" s="1420">
        <v>5399</v>
      </c>
    </row>
    <row r="17" spans="1:13" ht="18" customHeight="1">
      <c r="A17" s="410" t="s">
        <v>1196</v>
      </c>
      <c r="B17" s="1421">
        <v>69483</v>
      </c>
      <c r="C17" s="1430">
        <v>8080</v>
      </c>
      <c r="D17" s="1421">
        <v>41980</v>
      </c>
      <c r="E17" s="1421">
        <v>1359</v>
      </c>
      <c r="F17" s="1423">
        <v>10712</v>
      </c>
      <c r="G17" s="1421">
        <v>3819</v>
      </c>
      <c r="H17" s="1432">
        <v>194</v>
      </c>
      <c r="I17" s="1432">
        <v>3</v>
      </c>
      <c r="J17" s="1432">
        <v>262</v>
      </c>
      <c r="K17" s="1432">
        <v>0</v>
      </c>
      <c r="L17" s="1432">
        <v>11</v>
      </c>
      <c r="M17" s="1420">
        <v>3063</v>
      </c>
    </row>
    <row r="18" spans="1:13" ht="18" customHeight="1">
      <c r="A18" s="410" t="s">
        <v>1197</v>
      </c>
      <c r="B18" s="1421">
        <v>58405</v>
      </c>
      <c r="C18" s="1430">
        <v>6865</v>
      </c>
      <c r="D18" s="1421">
        <v>34882</v>
      </c>
      <c r="E18" s="1421">
        <v>944</v>
      </c>
      <c r="F18" s="1423">
        <v>9855</v>
      </c>
      <c r="G18" s="1421">
        <v>3464</v>
      </c>
      <c r="H18" s="1432">
        <v>219</v>
      </c>
      <c r="I18" s="1432">
        <v>4</v>
      </c>
      <c r="J18" s="1432">
        <v>285</v>
      </c>
      <c r="K18" s="1432">
        <v>2</v>
      </c>
      <c r="L18" s="1432">
        <v>19</v>
      </c>
      <c r="M18" s="1420">
        <v>1866</v>
      </c>
    </row>
    <row r="19" spans="1:13" ht="18" customHeight="1">
      <c r="A19" s="410" t="s">
        <v>1198</v>
      </c>
      <c r="B19" s="1421">
        <v>49423</v>
      </c>
      <c r="C19" s="1430">
        <v>5734</v>
      </c>
      <c r="D19" s="1421">
        <v>28940</v>
      </c>
      <c r="E19" s="1421">
        <v>704</v>
      </c>
      <c r="F19" s="1423">
        <v>8973</v>
      </c>
      <c r="G19" s="1421">
        <v>2663</v>
      </c>
      <c r="H19" s="1432">
        <v>289</v>
      </c>
      <c r="I19" s="1432">
        <v>13</v>
      </c>
      <c r="J19" s="1432">
        <v>363</v>
      </c>
      <c r="K19" s="1432">
        <v>1</v>
      </c>
      <c r="L19" s="1432">
        <v>16</v>
      </c>
      <c r="M19" s="1420">
        <v>1727</v>
      </c>
    </row>
    <row r="20" spans="1:13" ht="18" customHeight="1">
      <c r="A20" s="694" t="s">
        <v>723</v>
      </c>
      <c r="B20" s="1421">
        <v>43150</v>
      </c>
      <c r="C20" s="1430">
        <v>4646</v>
      </c>
      <c r="D20" s="1421">
        <v>26848</v>
      </c>
      <c r="E20" s="1421">
        <v>468</v>
      </c>
      <c r="F20" s="1423">
        <v>7207</v>
      </c>
      <c r="G20" s="1421">
        <v>2232</v>
      </c>
      <c r="H20" s="1432">
        <v>318</v>
      </c>
      <c r="I20" s="1432">
        <v>10</v>
      </c>
      <c r="J20" s="1432">
        <v>379</v>
      </c>
      <c r="K20" s="1432">
        <v>2</v>
      </c>
      <c r="L20" s="1432">
        <v>21</v>
      </c>
      <c r="M20" s="1420">
        <v>1019</v>
      </c>
    </row>
    <row r="21" spans="1:13" ht="18" customHeight="1">
      <c r="A21" s="410" t="s">
        <v>724</v>
      </c>
      <c r="B21" s="1421">
        <v>35612</v>
      </c>
      <c r="C21" s="1430">
        <v>3858</v>
      </c>
      <c r="D21" s="1421">
        <v>21657</v>
      </c>
      <c r="E21" s="1421">
        <v>300</v>
      </c>
      <c r="F21" s="1423">
        <v>6230</v>
      </c>
      <c r="G21" s="1421">
        <v>1971</v>
      </c>
      <c r="H21" s="1432">
        <v>366</v>
      </c>
      <c r="I21" s="1432">
        <v>16</v>
      </c>
      <c r="J21" s="1432">
        <v>332</v>
      </c>
      <c r="K21" s="1432">
        <v>1</v>
      </c>
      <c r="L21" s="1432">
        <v>18</v>
      </c>
      <c r="M21" s="1420">
        <v>863</v>
      </c>
    </row>
    <row r="22" spans="1:13" ht="18" customHeight="1">
      <c r="A22" s="410" t="s">
        <v>725</v>
      </c>
      <c r="B22" s="1421">
        <v>30269</v>
      </c>
      <c r="C22" s="1430">
        <v>3685</v>
      </c>
      <c r="D22" s="1421">
        <v>17735</v>
      </c>
      <c r="E22" s="1421">
        <v>190</v>
      </c>
      <c r="F22" s="1423">
        <v>5638</v>
      </c>
      <c r="G22" s="1423">
        <v>1854</v>
      </c>
      <c r="H22" s="1430">
        <v>424</v>
      </c>
      <c r="I22" s="1430">
        <v>18</v>
      </c>
      <c r="J22" s="1430">
        <v>313</v>
      </c>
      <c r="K22" s="1430">
        <v>1</v>
      </c>
      <c r="L22" s="1430">
        <v>20</v>
      </c>
      <c r="M22" s="1422">
        <v>391</v>
      </c>
    </row>
    <row r="23" spans="1:13" ht="18" customHeight="1">
      <c r="A23" s="410" t="s">
        <v>402</v>
      </c>
      <c r="B23" s="1421">
        <v>30618</v>
      </c>
      <c r="C23" s="1430">
        <v>4210</v>
      </c>
      <c r="D23" s="1421">
        <v>18686</v>
      </c>
      <c r="E23" s="1421">
        <v>153</v>
      </c>
      <c r="F23" s="1423">
        <v>4610</v>
      </c>
      <c r="G23" s="1423">
        <v>1684</v>
      </c>
      <c r="H23" s="1430">
        <v>475</v>
      </c>
      <c r="I23" s="1430">
        <v>25</v>
      </c>
      <c r="J23" s="1430">
        <v>439</v>
      </c>
      <c r="K23" s="1430">
        <v>1</v>
      </c>
      <c r="L23" s="1430">
        <v>17</v>
      </c>
      <c r="M23" s="1422">
        <v>318</v>
      </c>
    </row>
    <row r="24" spans="1:13" ht="18" customHeight="1">
      <c r="A24" s="410" t="s">
        <v>403</v>
      </c>
      <c r="B24" s="1421">
        <v>20691</v>
      </c>
      <c r="C24" s="1430">
        <v>2243</v>
      </c>
      <c r="D24" s="1421">
        <v>12353</v>
      </c>
      <c r="E24" s="1421">
        <v>94</v>
      </c>
      <c r="F24" s="1423">
        <v>3714</v>
      </c>
      <c r="G24" s="1423">
        <v>1093</v>
      </c>
      <c r="H24" s="1430">
        <v>431</v>
      </c>
      <c r="I24" s="1430">
        <v>37</v>
      </c>
      <c r="J24" s="1430">
        <v>392</v>
      </c>
      <c r="K24" s="1430">
        <v>1</v>
      </c>
      <c r="L24" s="1430">
        <v>29</v>
      </c>
      <c r="M24" s="1422">
        <v>304</v>
      </c>
    </row>
    <row r="25" spans="1:13" ht="18" customHeight="1">
      <c r="A25" s="410" t="s">
        <v>236</v>
      </c>
      <c r="B25" s="1421">
        <v>17963</v>
      </c>
      <c r="C25" s="1430">
        <v>2729</v>
      </c>
      <c r="D25" s="1421">
        <v>10842</v>
      </c>
      <c r="E25" s="1421">
        <v>74</v>
      </c>
      <c r="F25" s="1423">
        <v>2823</v>
      </c>
      <c r="G25" s="1423">
        <v>477</v>
      </c>
      <c r="H25" s="1430">
        <v>408</v>
      </c>
      <c r="I25" s="1430">
        <v>57</v>
      </c>
      <c r="J25" s="1430">
        <v>284</v>
      </c>
      <c r="K25" s="1430">
        <v>3</v>
      </c>
      <c r="L25" s="1430">
        <v>17</v>
      </c>
      <c r="M25" s="1422">
        <v>249</v>
      </c>
    </row>
    <row r="26" spans="1:13" ht="18" customHeight="1">
      <c r="A26" s="1228" t="s">
        <v>17</v>
      </c>
      <c r="B26" s="1421">
        <v>23392</v>
      </c>
      <c r="C26" s="1430">
        <v>5028</v>
      </c>
      <c r="D26" s="1421">
        <v>17420</v>
      </c>
      <c r="E26" s="1421">
        <v>99</v>
      </c>
      <c r="F26" s="1423">
        <v>17</v>
      </c>
      <c r="G26" s="1423">
        <v>776</v>
      </c>
      <c r="H26" s="1430">
        <v>51</v>
      </c>
      <c r="I26" s="1430">
        <v>0</v>
      </c>
      <c r="J26" s="1430">
        <v>0</v>
      </c>
      <c r="K26" s="1430">
        <v>1</v>
      </c>
      <c r="L26" s="1430">
        <v>0</v>
      </c>
      <c r="M26" s="1422">
        <v>0</v>
      </c>
    </row>
    <row r="27" spans="1:13" ht="18" customHeight="1">
      <c r="A27" s="410" t="s">
        <v>237</v>
      </c>
      <c r="B27" s="1421">
        <v>10515</v>
      </c>
      <c r="C27" s="1430">
        <v>2704</v>
      </c>
      <c r="D27" s="1421">
        <v>3646</v>
      </c>
      <c r="E27" s="1421">
        <v>11</v>
      </c>
      <c r="F27" s="1423">
        <v>2790</v>
      </c>
      <c r="G27" s="1423">
        <v>377</v>
      </c>
      <c r="H27" s="1430">
        <v>515</v>
      </c>
      <c r="I27" s="1430">
        <v>51</v>
      </c>
      <c r="J27" s="1430">
        <v>302</v>
      </c>
      <c r="K27" s="1430">
        <v>3</v>
      </c>
      <c r="L27" s="1430">
        <v>16</v>
      </c>
      <c r="M27" s="1422">
        <v>100</v>
      </c>
    </row>
    <row r="28" spans="1:13" ht="18" customHeight="1">
      <c r="A28" s="410" t="s">
        <v>1117</v>
      </c>
      <c r="B28" s="1421">
        <v>16204</v>
      </c>
      <c r="C28" s="1430">
        <v>2216</v>
      </c>
      <c r="D28" s="1421">
        <v>4690</v>
      </c>
      <c r="E28" s="1421">
        <v>15</v>
      </c>
      <c r="F28" s="1423">
        <v>5404</v>
      </c>
      <c r="G28" s="1423">
        <v>508</v>
      </c>
      <c r="H28" s="1430">
        <v>1902</v>
      </c>
      <c r="I28" s="1430">
        <v>551</v>
      </c>
      <c r="J28" s="1430">
        <v>581</v>
      </c>
      <c r="K28" s="1430">
        <v>13</v>
      </c>
      <c r="L28" s="1430">
        <v>88</v>
      </c>
      <c r="M28" s="1422">
        <v>236</v>
      </c>
    </row>
    <row r="29" spans="1:13" ht="18" customHeight="1">
      <c r="A29" s="410" t="s">
        <v>1118</v>
      </c>
      <c r="B29" s="1421">
        <v>7870</v>
      </c>
      <c r="C29" s="1430">
        <v>1886</v>
      </c>
      <c r="D29" s="1421">
        <v>2452</v>
      </c>
      <c r="E29" s="1421">
        <v>10</v>
      </c>
      <c r="F29" s="1423">
        <v>1624</v>
      </c>
      <c r="G29" s="1423">
        <v>263</v>
      </c>
      <c r="H29" s="1430">
        <v>778</v>
      </c>
      <c r="I29" s="1430">
        <v>515</v>
      </c>
      <c r="J29" s="1430">
        <v>205</v>
      </c>
      <c r="K29" s="1430">
        <v>17</v>
      </c>
      <c r="L29" s="1430">
        <v>101</v>
      </c>
      <c r="M29" s="1422">
        <v>19</v>
      </c>
    </row>
    <row r="30" spans="1:13" ht="18" customHeight="1">
      <c r="A30" s="410" t="s">
        <v>1119</v>
      </c>
      <c r="B30" s="1421">
        <v>2798</v>
      </c>
      <c r="C30" s="1430">
        <v>754</v>
      </c>
      <c r="D30" s="1421">
        <v>178</v>
      </c>
      <c r="E30" s="1421">
        <v>1</v>
      </c>
      <c r="F30" s="1423">
        <v>473</v>
      </c>
      <c r="G30" s="1423">
        <v>49</v>
      </c>
      <c r="H30" s="1430">
        <v>373</v>
      </c>
      <c r="I30" s="1430">
        <v>835</v>
      </c>
      <c r="J30" s="1430">
        <v>63</v>
      </c>
      <c r="K30" s="1430">
        <v>19</v>
      </c>
      <c r="L30" s="1430">
        <v>41</v>
      </c>
      <c r="M30" s="1422">
        <v>12</v>
      </c>
    </row>
    <row r="31" spans="1:13" ht="18" customHeight="1">
      <c r="A31" s="410" t="s">
        <v>1120</v>
      </c>
      <c r="B31" s="1421">
        <v>2143</v>
      </c>
      <c r="C31" s="1430">
        <v>393</v>
      </c>
      <c r="D31" s="1421">
        <v>63</v>
      </c>
      <c r="E31" s="1421">
        <v>0</v>
      </c>
      <c r="F31" s="1423">
        <v>194</v>
      </c>
      <c r="G31" s="1423">
        <v>20</v>
      </c>
      <c r="H31" s="1430">
        <v>217</v>
      </c>
      <c r="I31" s="1430">
        <v>1177</v>
      </c>
      <c r="J31" s="1430">
        <v>37</v>
      </c>
      <c r="K31" s="1430">
        <v>33</v>
      </c>
      <c r="L31" s="1430">
        <v>0</v>
      </c>
      <c r="M31" s="1422">
        <v>9</v>
      </c>
    </row>
    <row r="32" spans="1:13" ht="18" customHeight="1">
      <c r="A32" s="410" t="s">
        <v>1121</v>
      </c>
      <c r="B32" s="1421">
        <v>1152</v>
      </c>
      <c r="C32" s="1430">
        <v>235</v>
      </c>
      <c r="D32" s="1421">
        <v>25</v>
      </c>
      <c r="E32" s="1421">
        <v>0</v>
      </c>
      <c r="F32" s="1423">
        <v>74</v>
      </c>
      <c r="G32" s="1423">
        <v>16</v>
      </c>
      <c r="H32" s="1430">
        <v>131</v>
      </c>
      <c r="I32" s="1430">
        <v>605</v>
      </c>
      <c r="J32" s="1430">
        <v>26</v>
      </c>
      <c r="K32" s="1430">
        <v>39</v>
      </c>
      <c r="L32" s="1430">
        <v>0</v>
      </c>
      <c r="M32" s="1422">
        <v>1</v>
      </c>
    </row>
    <row r="33" spans="1:13" ht="18" customHeight="1">
      <c r="A33" s="410" t="s">
        <v>1122</v>
      </c>
      <c r="B33" s="1421">
        <v>813</v>
      </c>
      <c r="C33" s="1430">
        <v>140</v>
      </c>
      <c r="D33" s="1421">
        <v>21</v>
      </c>
      <c r="E33" s="1421">
        <v>0</v>
      </c>
      <c r="F33" s="1423">
        <v>22</v>
      </c>
      <c r="G33" s="1423">
        <v>14</v>
      </c>
      <c r="H33" s="1430">
        <v>71</v>
      </c>
      <c r="I33" s="1430">
        <v>500</v>
      </c>
      <c r="J33" s="1430">
        <v>12</v>
      </c>
      <c r="K33" s="1430">
        <v>33</v>
      </c>
      <c r="L33" s="1430">
        <v>0</v>
      </c>
      <c r="M33" s="1422">
        <v>0</v>
      </c>
    </row>
    <row r="34" spans="1:13" ht="18" customHeight="1">
      <c r="A34" s="410" t="s">
        <v>1123</v>
      </c>
      <c r="B34" s="1421">
        <v>720</v>
      </c>
      <c r="C34" s="1430">
        <v>83</v>
      </c>
      <c r="D34" s="1421">
        <v>9</v>
      </c>
      <c r="E34" s="1421">
        <v>0</v>
      </c>
      <c r="F34" s="1423">
        <v>13</v>
      </c>
      <c r="G34" s="1423">
        <v>9</v>
      </c>
      <c r="H34" s="1430">
        <v>33</v>
      </c>
      <c r="I34" s="1430">
        <v>528</v>
      </c>
      <c r="J34" s="1430">
        <v>2</v>
      </c>
      <c r="K34" s="1430">
        <v>43</v>
      </c>
      <c r="L34" s="1430">
        <v>0</v>
      </c>
      <c r="M34" s="1422">
        <v>0</v>
      </c>
    </row>
    <row r="35" spans="1:13" ht="18" customHeight="1">
      <c r="A35" s="410" t="s">
        <v>1124</v>
      </c>
      <c r="B35" s="1421">
        <v>459</v>
      </c>
      <c r="C35" s="1430">
        <v>38</v>
      </c>
      <c r="D35" s="1421">
        <v>1</v>
      </c>
      <c r="E35" s="1421">
        <v>0</v>
      </c>
      <c r="F35" s="1423">
        <v>3</v>
      </c>
      <c r="G35" s="1423">
        <v>10</v>
      </c>
      <c r="H35" s="1430">
        <v>25</v>
      </c>
      <c r="I35" s="1430">
        <v>337</v>
      </c>
      <c r="J35" s="1430">
        <v>3</v>
      </c>
      <c r="K35" s="1430">
        <v>42</v>
      </c>
      <c r="L35" s="1430">
        <v>0</v>
      </c>
      <c r="M35" s="1422">
        <v>0</v>
      </c>
    </row>
    <row r="36" spans="1:13" ht="18" customHeight="1">
      <c r="A36" s="410" t="s">
        <v>1125</v>
      </c>
      <c r="B36" s="1421">
        <v>363</v>
      </c>
      <c r="C36" s="1430">
        <v>28</v>
      </c>
      <c r="D36" s="1421">
        <v>5</v>
      </c>
      <c r="E36" s="1421">
        <v>0</v>
      </c>
      <c r="F36" s="1423">
        <v>3</v>
      </c>
      <c r="G36" s="1423">
        <v>0</v>
      </c>
      <c r="H36" s="1430">
        <v>19</v>
      </c>
      <c r="I36" s="1430">
        <v>260</v>
      </c>
      <c r="J36" s="1430">
        <v>1</v>
      </c>
      <c r="K36" s="1430">
        <v>47</v>
      </c>
      <c r="L36" s="1430">
        <v>0</v>
      </c>
      <c r="M36" s="1422">
        <v>0</v>
      </c>
    </row>
    <row r="37" spans="1:13" ht="18" customHeight="1">
      <c r="A37" s="410" t="s">
        <v>1126</v>
      </c>
      <c r="B37" s="1421">
        <v>315</v>
      </c>
      <c r="C37" s="1430">
        <v>15</v>
      </c>
      <c r="D37" s="1421">
        <v>3</v>
      </c>
      <c r="E37" s="1421">
        <v>0</v>
      </c>
      <c r="F37" s="1423">
        <v>1</v>
      </c>
      <c r="G37" s="1423">
        <v>2</v>
      </c>
      <c r="H37" s="1430">
        <v>8</v>
      </c>
      <c r="I37" s="1430">
        <v>216</v>
      </c>
      <c r="J37" s="1430">
        <v>1</v>
      </c>
      <c r="K37" s="1430">
        <v>69</v>
      </c>
      <c r="L37" s="1430">
        <v>0</v>
      </c>
      <c r="M37" s="1422">
        <v>0</v>
      </c>
    </row>
    <row r="38" spans="1:13" ht="18" customHeight="1">
      <c r="A38" s="410" t="s">
        <v>984</v>
      </c>
      <c r="B38" s="1421">
        <v>1590</v>
      </c>
      <c r="C38" s="1430">
        <v>74</v>
      </c>
      <c r="D38" s="1421">
        <v>11</v>
      </c>
      <c r="E38" s="1421">
        <v>0</v>
      </c>
      <c r="F38" s="1423">
        <v>7</v>
      </c>
      <c r="G38" s="1423">
        <v>0</v>
      </c>
      <c r="H38" s="1430">
        <v>26</v>
      </c>
      <c r="I38" s="1430">
        <v>1161</v>
      </c>
      <c r="J38" s="1430">
        <v>3</v>
      </c>
      <c r="K38" s="1430">
        <v>308</v>
      </c>
      <c r="L38" s="1430">
        <v>0</v>
      </c>
      <c r="M38" s="1422">
        <v>0</v>
      </c>
    </row>
    <row r="39" spans="1:13" ht="14.85" customHeight="1">
      <c r="A39" s="217"/>
      <c r="B39" s="114"/>
      <c r="C39" s="23"/>
      <c r="D39" s="114"/>
      <c r="E39" s="114"/>
      <c r="F39" s="483"/>
      <c r="G39" s="216"/>
      <c r="H39" s="218"/>
      <c r="I39" s="218"/>
      <c r="J39" s="218"/>
      <c r="K39" s="218"/>
    </row>
    <row r="40" spans="1:13" ht="14.85" customHeight="1">
      <c r="A40" s="167" t="s">
        <v>1174</v>
      </c>
      <c r="B40" s="176"/>
      <c r="C40" s="178"/>
      <c r="D40" s="219"/>
      <c r="E40" s="176"/>
      <c r="F40" s="220"/>
      <c r="G40" s="177"/>
      <c r="H40" s="177"/>
      <c r="I40" s="177"/>
      <c r="J40" s="177"/>
      <c r="K40" s="177"/>
    </row>
    <row r="41" spans="1:13" ht="14.85" customHeight="1">
      <c r="A41" s="1226" t="s">
        <v>18</v>
      </c>
      <c r="B41" s="176"/>
      <c r="C41" s="178"/>
      <c r="D41" s="219"/>
      <c r="E41" s="176"/>
      <c r="F41" s="220"/>
      <c r="G41" s="177"/>
      <c r="H41" s="177"/>
      <c r="I41" s="177"/>
      <c r="J41" s="177"/>
      <c r="K41" s="177"/>
    </row>
    <row r="42" spans="1:13" ht="14.85" customHeight="1">
      <c r="A42" s="1226" t="s">
        <v>19</v>
      </c>
      <c r="B42" s="1227"/>
      <c r="C42" s="1227"/>
      <c r="D42" s="178"/>
      <c r="E42" s="178"/>
      <c r="F42" s="222"/>
      <c r="G42" s="180"/>
      <c r="H42" s="180"/>
      <c r="I42" s="180"/>
      <c r="J42" s="180"/>
      <c r="K42" s="180"/>
    </row>
    <row r="43" spans="1:13" ht="14.25" customHeight="1">
      <c r="A43" s="1226" t="s">
        <v>20</v>
      </c>
      <c r="B43" s="155"/>
      <c r="C43" s="159"/>
      <c r="D43" s="159"/>
      <c r="E43" s="159"/>
      <c r="F43" s="222"/>
      <c r="G43" s="180"/>
      <c r="H43" s="180"/>
      <c r="I43" s="180"/>
      <c r="J43" s="180"/>
      <c r="K43" s="180"/>
    </row>
    <row r="44" spans="1:13" ht="14.25" customHeight="1">
      <c r="A44" s="221"/>
      <c r="B44" s="155"/>
      <c r="C44" s="159"/>
      <c r="D44" s="159"/>
      <c r="E44" s="159"/>
      <c r="F44" s="222"/>
      <c r="G44" s="180"/>
      <c r="H44" s="180"/>
      <c r="I44" s="180"/>
      <c r="J44" s="180"/>
      <c r="K44" s="180"/>
    </row>
    <row r="45" spans="1:13" ht="11.25" customHeight="1">
      <c r="A45" s="110" t="s">
        <v>280</v>
      </c>
      <c r="B45" s="181"/>
      <c r="C45" s="181"/>
      <c r="D45" s="181"/>
      <c r="E45" s="181"/>
      <c r="F45" s="223"/>
      <c r="G45" s="182"/>
      <c r="H45" s="224"/>
      <c r="I45" s="224"/>
      <c r="J45" s="224"/>
      <c r="K45" s="224"/>
    </row>
    <row r="46" spans="1:13" ht="12" customHeight="1">
      <c r="A46" s="179"/>
      <c r="B46" s="178"/>
      <c r="C46" s="178"/>
      <c r="D46" s="180"/>
      <c r="E46" s="180"/>
      <c r="F46" s="21"/>
      <c r="G46" s="95"/>
      <c r="H46" s="95"/>
      <c r="I46" s="95"/>
      <c r="J46" s="95"/>
      <c r="K46" s="95"/>
    </row>
    <row r="47" spans="1:13" ht="15.75" customHeight="1">
      <c r="A47" s="179"/>
      <c r="B47" s="178"/>
      <c r="C47" s="178"/>
      <c r="D47" s="180"/>
      <c r="E47" s="180"/>
      <c r="F47" s="21"/>
      <c r="G47" s="95"/>
      <c r="H47" s="95"/>
      <c r="I47" s="95"/>
      <c r="J47" s="95"/>
      <c r="K47" s="95"/>
    </row>
    <row r="48" spans="1:13" ht="14.25" customHeight="1">
      <c r="A48" s="181"/>
      <c r="B48" s="181"/>
      <c r="C48" s="181"/>
      <c r="D48" s="181"/>
      <c r="E48" s="182"/>
      <c r="F48" s="93"/>
      <c r="G48" s="92"/>
      <c r="H48" s="92"/>
      <c r="I48" s="92"/>
      <c r="J48" s="92"/>
      <c r="K48" s="92"/>
    </row>
    <row r="49" spans="1:11" ht="14.25" customHeight="1">
      <c r="A49" s="72"/>
      <c r="B49" s="72"/>
      <c r="F49" s="93"/>
      <c r="G49" s="92"/>
      <c r="H49" s="92"/>
      <c r="I49" s="92"/>
      <c r="J49" s="92"/>
      <c r="K49" s="92"/>
    </row>
    <row r="50" spans="1:11" ht="14.25" customHeight="1">
      <c r="A50" s="72"/>
      <c r="B50" s="72"/>
      <c r="F50" s="93"/>
      <c r="G50" s="92"/>
      <c r="H50" s="92"/>
      <c r="I50" s="92"/>
      <c r="J50" s="92"/>
      <c r="K50" s="92"/>
    </row>
    <row r="51" spans="1:11" ht="14.25" customHeight="1">
      <c r="A51" s="72"/>
      <c r="B51" s="72"/>
      <c r="F51" s="93"/>
      <c r="G51" s="92"/>
      <c r="H51" s="92"/>
      <c r="I51" s="92"/>
      <c r="J51" s="92"/>
      <c r="K51" s="92"/>
    </row>
    <row r="52" spans="1:11" ht="14.25" customHeight="1">
      <c r="A52" s="72"/>
      <c r="B52" s="72"/>
      <c r="F52" s="93"/>
      <c r="G52" s="92"/>
      <c r="H52" s="92"/>
      <c r="I52" s="92"/>
      <c r="J52" s="92"/>
      <c r="K52" s="92"/>
    </row>
    <row r="53" spans="1:11" ht="15.75" customHeight="1">
      <c r="A53" s="72"/>
      <c r="B53" s="72"/>
      <c r="F53" s="93"/>
      <c r="G53" s="92"/>
      <c r="H53" s="92"/>
      <c r="I53" s="92"/>
      <c r="J53" s="92"/>
      <c r="K53" s="92"/>
    </row>
    <row r="54" spans="1:11">
      <c r="F54" s="93"/>
      <c r="G54" s="92"/>
      <c r="H54" s="92"/>
      <c r="I54" s="92"/>
      <c r="J54" s="92"/>
      <c r="K54" s="92"/>
    </row>
    <row r="55" spans="1:11">
      <c r="F55" s="93"/>
      <c r="G55" s="92"/>
      <c r="H55" s="92"/>
      <c r="I55" s="92"/>
      <c r="J55" s="92"/>
      <c r="K55" s="92"/>
    </row>
    <row r="56" spans="1:11">
      <c r="F56" s="93"/>
      <c r="G56" s="92"/>
      <c r="H56" s="92"/>
      <c r="I56" s="92"/>
      <c r="J56" s="92"/>
      <c r="K56" s="92"/>
    </row>
    <row r="57" spans="1:11">
      <c r="F57" s="93"/>
      <c r="G57" s="92"/>
      <c r="H57" s="92"/>
      <c r="I57" s="92"/>
      <c r="J57" s="92"/>
      <c r="K57" s="92"/>
    </row>
    <row r="58" spans="1:11">
      <c r="F58" s="91"/>
    </row>
  </sheetData>
  <mergeCells count="7">
    <mergeCell ref="C4:C5"/>
    <mergeCell ref="B3:B5"/>
    <mergeCell ref="A3:A5"/>
    <mergeCell ref="C3:M3"/>
    <mergeCell ref="D4:E4"/>
    <mergeCell ref="F4:L4"/>
    <mergeCell ref="M4:M5"/>
  </mergeCells>
  <phoneticPr fontId="124" type="noConversion"/>
  <hyperlinks>
    <hyperlink ref="N1" location="Indice!A1" display="volver al índice"/>
  </hyperlinks>
  <pageMargins left="0.7" right="0.7" top="0.75" bottom="0.75" header="0.3" footer="0.3"/>
  <pageSetup paperSize="9" scale="61" orientation="landscape" r:id="rId1"/>
  <extLst>
    <ext xmlns:mx="http://schemas.microsoft.com/office/mac/excel/2008/main" uri="http://schemas.microsoft.com/office/mac/excel/2008/main">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C6F2"/>
    <pageSetUpPr fitToPage="1"/>
  </sheetPr>
  <dimension ref="A1:U28"/>
  <sheetViews>
    <sheetView showGridLines="0" topLeftCell="A2" workbookViewId="0">
      <selection activeCell="F8" sqref="F8"/>
    </sheetView>
  </sheetViews>
  <sheetFormatPr baseColWidth="10" defaultRowHeight="13.2"/>
  <cols>
    <col min="1" max="1" width="20.33203125" customWidth="1"/>
    <col min="2" max="2" width="40.33203125" customWidth="1"/>
    <col min="3" max="11" width="14.44140625" customWidth="1"/>
    <col min="12" max="12" width="8.109375" customWidth="1"/>
    <col min="13" max="13" width="17.44140625" bestFit="1" customWidth="1"/>
    <col min="16" max="16" width="12" bestFit="1" customWidth="1"/>
  </cols>
  <sheetData>
    <row r="1" spans="1:21" ht="24" customHeight="1" thickBot="1">
      <c r="A1" s="350" t="s">
        <v>28</v>
      </c>
      <c r="B1" s="331"/>
      <c r="C1" s="489"/>
      <c r="D1" s="489"/>
      <c r="E1" s="489"/>
      <c r="F1" s="489"/>
      <c r="G1" s="489"/>
      <c r="H1" s="489"/>
      <c r="I1" s="489"/>
      <c r="J1" s="489"/>
      <c r="K1" s="489"/>
      <c r="L1" s="1254" t="s">
        <v>1013</v>
      </c>
    </row>
    <row r="2" spans="1:21" ht="9.75" customHeight="1">
      <c r="A2" s="487"/>
      <c r="B2" s="332"/>
      <c r="C2" s="490"/>
      <c r="D2" s="490"/>
      <c r="E2" s="490"/>
      <c r="F2" s="490"/>
      <c r="G2" s="490"/>
      <c r="H2" s="490"/>
      <c r="I2" s="490"/>
      <c r="J2" s="490"/>
      <c r="K2" s="490"/>
    </row>
    <row r="3" spans="1:21" ht="19.5" customHeight="1">
      <c r="A3" s="332"/>
      <c r="B3" s="332"/>
      <c r="C3" s="332"/>
      <c r="D3" s="332"/>
      <c r="E3" s="332"/>
      <c r="F3" s="332"/>
      <c r="G3" s="332"/>
      <c r="H3" s="332"/>
      <c r="I3" s="332"/>
      <c r="J3" s="332"/>
      <c r="K3" s="332"/>
    </row>
    <row r="4" spans="1:21" ht="18.75" customHeight="1" thickBot="1">
      <c r="A4" s="1712" t="s">
        <v>1202</v>
      </c>
      <c r="B4" s="1713"/>
      <c r="C4" s="1836" t="s">
        <v>1184</v>
      </c>
      <c r="D4" s="1855"/>
      <c r="E4" s="1858"/>
      <c r="F4" s="1836" t="s">
        <v>1133</v>
      </c>
      <c r="G4" s="1855"/>
      <c r="H4" s="1858"/>
      <c r="I4" s="1836" t="s">
        <v>1134</v>
      </c>
      <c r="J4" s="1855"/>
      <c r="K4" s="1855"/>
    </row>
    <row r="5" spans="1:21" ht="84" customHeight="1" thickBot="1">
      <c r="A5" s="1714"/>
      <c r="B5" s="1715"/>
      <c r="C5" s="442" t="s">
        <v>1136</v>
      </c>
      <c r="D5" s="442" t="s">
        <v>1137</v>
      </c>
      <c r="E5" s="443" t="s">
        <v>772</v>
      </c>
      <c r="F5" s="442" t="s">
        <v>1136</v>
      </c>
      <c r="G5" s="442" t="s">
        <v>1137</v>
      </c>
      <c r="H5" s="443" t="s">
        <v>772</v>
      </c>
      <c r="I5" s="442" t="s">
        <v>1136</v>
      </c>
      <c r="J5" s="442" t="s">
        <v>1137</v>
      </c>
      <c r="K5" s="442" t="s">
        <v>772</v>
      </c>
    </row>
    <row r="6" spans="1:21" ht="22.5" customHeight="1" thickBot="1">
      <c r="A6" s="1882" t="s">
        <v>1156</v>
      </c>
      <c r="B6" s="1883"/>
      <c r="C6" s="940">
        <v>6851363</v>
      </c>
      <c r="D6" s="1081">
        <v>137744764852.88</v>
      </c>
      <c r="E6" s="476">
        <v>20105</v>
      </c>
      <c r="F6" s="940">
        <v>5257547</v>
      </c>
      <c r="G6" s="1081">
        <v>107306009091.78001</v>
      </c>
      <c r="H6" s="476">
        <v>20410</v>
      </c>
      <c r="I6" s="940">
        <v>1593816</v>
      </c>
      <c r="J6" s="1081">
        <v>30438755761.100006</v>
      </c>
      <c r="K6" s="475">
        <v>19098</v>
      </c>
      <c r="L6" s="273"/>
      <c r="M6" s="273"/>
      <c r="N6" s="272"/>
      <c r="O6" s="272"/>
      <c r="P6" s="272"/>
      <c r="Q6" s="272"/>
      <c r="R6" s="272"/>
      <c r="S6" s="272"/>
      <c r="T6" s="272"/>
      <c r="U6" s="272"/>
    </row>
    <row r="7" spans="1:21" ht="19.5" customHeight="1">
      <c r="A7" s="1884" t="s">
        <v>1139</v>
      </c>
      <c r="B7" s="1885"/>
      <c r="C7" s="688">
        <v>597810</v>
      </c>
      <c r="D7" s="1082">
        <v>14278054286.580002</v>
      </c>
      <c r="E7" s="404">
        <v>23884</v>
      </c>
      <c r="F7" s="688">
        <v>308397</v>
      </c>
      <c r="G7" s="1082">
        <v>8651466445.7099991</v>
      </c>
      <c r="H7" s="404">
        <v>28053</v>
      </c>
      <c r="I7" s="688">
        <v>289413</v>
      </c>
      <c r="J7" s="1082">
        <v>5626587840.8700018</v>
      </c>
      <c r="K7" s="688">
        <v>19441</v>
      </c>
      <c r="L7" s="273"/>
      <c r="M7" s="273"/>
      <c r="N7" s="272"/>
      <c r="O7" s="272"/>
      <c r="P7" s="272"/>
      <c r="Q7" s="272"/>
      <c r="R7" s="272"/>
      <c r="S7" s="272"/>
      <c r="T7" s="272"/>
      <c r="U7" s="272"/>
    </row>
    <row r="8" spans="1:21" ht="19.5" customHeight="1">
      <c r="A8" s="1886" t="s">
        <v>970</v>
      </c>
      <c r="B8" s="426" t="s">
        <v>1131</v>
      </c>
      <c r="C8" s="688">
        <v>2369208</v>
      </c>
      <c r="D8" s="1082">
        <v>59175052789.619995</v>
      </c>
      <c r="E8" s="404">
        <v>24977</v>
      </c>
      <c r="F8" s="688">
        <v>1320071</v>
      </c>
      <c r="G8" s="1082">
        <v>39157266155.009995</v>
      </c>
      <c r="H8" s="404">
        <v>29663</v>
      </c>
      <c r="I8" s="688">
        <v>1049137</v>
      </c>
      <c r="J8" s="1082">
        <v>20017786634.610004</v>
      </c>
      <c r="K8" s="688">
        <v>19080</v>
      </c>
      <c r="L8" s="273"/>
      <c r="M8" s="273"/>
      <c r="N8" s="272"/>
      <c r="O8" s="272"/>
      <c r="P8" s="272"/>
      <c r="Q8" s="272"/>
      <c r="R8" s="272"/>
      <c r="S8" s="272"/>
      <c r="T8" s="272"/>
      <c r="U8" s="272"/>
    </row>
    <row r="9" spans="1:21" ht="19.5" customHeight="1" thickBot="1">
      <c r="A9" s="1887"/>
      <c r="B9" s="689" t="s">
        <v>914</v>
      </c>
      <c r="C9" s="690">
        <v>3619475</v>
      </c>
      <c r="D9" s="1083">
        <v>49463596628.010025</v>
      </c>
      <c r="E9" s="691">
        <v>13666</v>
      </c>
      <c r="F9" s="690">
        <v>3412708</v>
      </c>
      <c r="G9" s="1083">
        <v>46694544568.410027</v>
      </c>
      <c r="H9" s="691">
        <v>13683</v>
      </c>
      <c r="I9" s="690">
        <v>206767</v>
      </c>
      <c r="J9" s="1083">
        <v>2769052059.599998</v>
      </c>
      <c r="K9" s="690">
        <v>13392</v>
      </c>
      <c r="L9" s="273"/>
      <c r="M9" s="273"/>
      <c r="N9" s="272"/>
      <c r="O9" s="272"/>
      <c r="P9" s="272"/>
      <c r="Q9" s="272"/>
      <c r="R9" s="272"/>
      <c r="S9" s="272"/>
      <c r="T9" s="272"/>
      <c r="U9" s="272"/>
    </row>
    <row r="10" spans="1:21" s="5" customFormat="1" ht="19.5" customHeight="1">
      <c r="A10" s="1888" t="s">
        <v>971</v>
      </c>
      <c r="B10" s="426" t="s">
        <v>1204</v>
      </c>
      <c r="C10" s="688">
        <v>156414</v>
      </c>
      <c r="D10" s="1082">
        <v>7887801892.8900023</v>
      </c>
      <c r="E10" s="404">
        <v>50429</v>
      </c>
      <c r="F10" s="688">
        <v>141747</v>
      </c>
      <c r="G10" s="1082">
        <v>7419679837.5300026</v>
      </c>
      <c r="H10" s="404">
        <v>52345</v>
      </c>
      <c r="I10" s="688">
        <v>14667</v>
      </c>
      <c r="J10" s="1082">
        <v>468122055.35999978</v>
      </c>
      <c r="K10" s="688">
        <v>31917</v>
      </c>
      <c r="L10" s="273"/>
      <c r="M10" s="273"/>
      <c r="N10" s="272"/>
      <c r="O10" s="272"/>
      <c r="P10" s="272"/>
      <c r="Q10" s="272"/>
      <c r="R10" s="272"/>
      <c r="S10" s="272"/>
      <c r="T10" s="272"/>
      <c r="U10" s="272"/>
    </row>
    <row r="11" spans="1:21" s="5" customFormat="1" ht="19.5" customHeight="1">
      <c r="A11" s="1889"/>
      <c r="B11" s="410" t="s">
        <v>1205</v>
      </c>
      <c r="C11" s="692">
        <v>38944</v>
      </c>
      <c r="D11" s="1084">
        <v>2160063028.3100004</v>
      </c>
      <c r="E11" s="405">
        <v>55466</v>
      </c>
      <c r="F11" s="692">
        <v>20980</v>
      </c>
      <c r="G11" s="1084">
        <v>1376388096.52</v>
      </c>
      <c r="H11" s="405">
        <v>65605</v>
      </c>
      <c r="I11" s="692">
        <v>17964</v>
      </c>
      <c r="J11" s="1084">
        <v>783674931.79000032</v>
      </c>
      <c r="K11" s="692">
        <v>43625</v>
      </c>
      <c r="L11" s="273"/>
      <c r="M11" s="273"/>
      <c r="N11" s="272"/>
      <c r="O11" s="272"/>
      <c r="P11" s="272"/>
      <c r="Q11" s="272"/>
      <c r="R11" s="272"/>
      <c r="S11" s="272"/>
      <c r="T11" s="272"/>
      <c r="U11" s="272"/>
    </row>
    <row r="12" spans="1:21" s="5" customFormat="1" ht="19.5" customHeight="1">
      <c r="A12" s="1889"/>
      <c r="B12" s="410" t="s">
        <v>915</v>
      </c>
      <c r="C12" s="692">
        <v>8010</v>
      </c>
      <c r="D12" s="1084">
        <v>787365491.04000008</v>
      </c>
      <c r="E12" s="405">
        <v>98298</v>
      </c>
      <c r="F12" s="692">
        <v>6987</v>
      </c>
      <c r="G12" s="1084">
        <v>722562683.76000011</v>
      </c>
      <c r="H12" s="405">
        <v>103415</v>
      </c>
      <c r="I12" s="692">
        <v>1023</v>
      </c>
      <c r="J12" s="1084">
        <v>64802807.280000001</v>
      </c>
      <c r="K12" s="692">
        <v>63346</v>
      </c>
      <c r="L12" s="273"/>
      <c r="M12" s="273"/>
      <c r="N12" s="272"/>
      <c r="O12" s="272"/>
      <c r="P12" s="272"/>
      <c r="Q12" s="272"/>
      <c r="R12" s="272"/>
      <c r="S12" s="272"/>
      <c r="T12" s="272"/>
      <c r="U12" s="272"/>
    </row>
    <row r="13" spans="1:21" s="5" customFormat="1" ht="19.5" customHeight="1">
      <c r="A13" s="1889"/>
      <c r="B13" s="410" t="s">
        <v>916</v>
      </c>
      <c r="C13" s="692">
        <v>6936</v>
      </c>
      <c r="D13" s="1084">
        <v>1456441049.8999996</v>
      </c>
      <c r="E13" s="405">
        <v>209983</v>
      </c>
      <c r="F13" s="692">
        <v>5258</v>
      </c>
      <c r="G13" s="1084">
        <v>1177270147.6999998</v>
      </c>
      <c r="H13" s="405">
        <v>223901</v>
      </c>
      <c r="I13" s="692">
        <v>1678</v>
      </c>
      <c r="J13" s="1084">
        <v>279170902.19999987</v>
      </c>
      <c r="K13" s="692">
        <v>166371</v>
      </c>
      <c r="L13" s="273"/>
      <c r="M13" s="273"/>
      <c r="N13" s="272"/>
      <c r="O13" s="272"/>
      <c r="P13" s="272"/>
      <c r="Q13" s="272"/>
      <c r="R13" s="272"/>
      <c r="S13" s="272"/>
      <c r="T13" s="272"/>
      <c r="U13" s="272"/>
    </row>
    <row r="14" spans="1:21" s="5" customFormat="1" ht="19.5" customHeight="1">
      <c r="A14" s="1889"/>
      <c r="B14" s="410" t="s">
        <v>972</v>
      </c>
      <c r="C14" s="692">
        <v>6874</v>
      </c>
      <c r="D14" s="1084">
        <v>450236719.04999989</v>
      </c>
      <c r="E14" s="405">
        <v>65499</v>
      </c>
      <c r="F14" s="692">
        <v>5986</v>
      </c>
      <c r="G14" s="1084">
        <v>408755226.62999988</v>
      </c>
      <c r="H14" s="405">
        <v>68285</v>
      </c>
      <c r="I14" s="692">
        <v>888</v>
      </c>
      <c r="J14" s="1084">
        <v>41481492.420000002</v>
      </c>
      <c r="K14" s="692">
        <v>46713</v>
      </c>
      <c r="L14" s="273"/>
      <c r="M14" s="273"/>
      <c r="N14" s="272"/>
      <c r="O14" s="272"/>
      <c r="P14" s="272"/>
      <c r="Q14" s="272"/>
      <c r="R14" s="272"/>
      <c r="S14" s="272"/>
      <c r="T14" s="272"/>
      <c r="U14" s="272"/>
    </row>
    <row r="15" spans="1:21" s="5" customFormat="1" ht="19.5" customHeight="1">
      <c r="A15" s="1889"/>
      <c r="B15" s="410" t="s">
        <v>1206</v>
      </c>
      <c r="C15" s="692">
        <v>695</v>
      </c>
      <c r="D15" s="1084">
        <v>202640187.51999998</v>
      </c>
      <c r="E15" s="405">
        <v>291569</v>
      </c>
      <c r="F15" s="692">
        <v>413</v>
      </c>
      <c r="G15" s="1084">
        <v>143003071.67999998</v>
      </c>
      <c r="H15" s="405">
        <v>346254</v>
      </c>
      <c r="I15" s="692">
        <v>282</v>
      </c>
      <c r="J15" s="1084">
        <v>59637115.840000018</v>
      </c>
      <c r="K15" s="692">
        <v>211479</v>
      </c>
      <c r="L15" s="273"/>
      <c r="M15" s="273"/>
      <c r="N15" s="272"/>
      <c r="O15" s="272"/>
      <c r="P15" s="272"/>
      <c r="Q15" s="272"/>
      <c r="R15" s="272"/>
      <c r="S15" s="272"/>
      <c r="T15" s="272"/>
      <c r="U15" s="272"/>
    </row>
    <row r="16" spans="1:21" s="5" customFormat="1" ht="19.5" customHeight="1" thickBot="1">
      <c r="A16" s="1887"/>
      <c r="B16" s="495" t="s">
        <v>1140</v>
      </c>
      <c r="C16" s="693">
        <v>488</v>
      </c>
      <c r="D16" s="1085">
        <v>45736665.20000001</v>
      </c>
      <c r="E16" s="406">
        <v>93723</v>
      </c>
      <c r="F16" s="693">
        <v>433</v>
      </c>
      <c r="G16" s="1085">
        <v>42549652.320000008</v>
      </c>
      <c r="H16" s="406">
        <v>98267</v>
      </c>
      <c r="I16" s="693">
        <v>55</v>
      </c>
      <c r="J16" s="1085">
        <v>3187012.8799999994</v>
      </c>
      <c r="K16" s="693">
        <v>57946</v>
      </c>
      <c r="L16" s="273"/>
      <c r="M16" s="273"/>
      <c r="N16" s="272"/>
      <c r="O16" s="272"/>
      <c r="P16" s="272"/>
      <c r="Q16" s="272"/>
      <c r="R16" s="272"/>
      <c r="S16" s="272"/>
      <c r="T16" s="272"/>
      <c r="U16" s="272"/>
    </row>
    <row r="17" spans="1:21" ht="19.5" customHeight="1" thickBot="1">
      <c r="A17" s="1880" t="s">
        <v>918</v>
      </c>
      <c r="B17" s="1881"/>
      <c r="C17" s="690">
        <v>46509</v>
      </c>
      <c r="D17" s="1083">
        <v>1837776114.7599988</v>
      </c>
      <c r="E17" s="691">
        <v>39514</v>
      </c>
      <c r="F17" s="690">
        <v>34567</v>
      </c>
      <c r="G17" s="1083">
        <v>1512523206.509999</v>
      </c>
      <c r="H17" s="691">
        <v>43756</v>
      </c>
      <c r="I17" s="690">
        <v>11942</v>
      </c>
      <c r="J17" s="1083">
        <v>325252908.24999988</v>
      </c>
      <c r="K17" s="690">
        <v>27236</v>
      </c>
      <c r="L17" s="273"/>
      <c r="M17" s="273"/>
      <c r="N17" s="272"/>
      <c r="O17" s="272"/>
      <c r="P17" s="272"/>
      <c r="Q17" s="272"/>
      <c r="R17" s="272"/>
      <c r="S17" s="272"/>
      <c r="T17" s="272"/>
      <c r="U17" s="272"/>
    </row>
    <row r="18" spans="1:21" ht="15" customHeight="1">
      <c r="A18" s="162"/>
      <c r="B18" s="162"/>
      <c r="C18" s="40"/>
      <c r="D18" s="40"/>
      <c r="E18" s="40"/>
      <c r="F18" s="40"/>
      <c r="G18" s="40"/>
      <c r="H18" s="40"/>
      <c r="I18" s="31"/>
      <c r="J18" s="31"/>
      <c r="K18" s="31"/>
      <c r="P18" s="66"/>
    </row>
    <row r="19" spans="1:21">
      <c r="A19" s="146" t="s">
        <v>1174</v>
      </c>
      <c r="B19" s="5"/>
      <c r="C19" s="29"/>
      <c r="D19" s="5"/>
      <c r="E19" s="5"/>
      <c r="F19" s="5"/>
      <c r="G19" s="5"/>
      <c r="H19" s="5"/>
      <c r="I19" s="29"/>
      <c r="J19" s="5"/>
      <c r="K19" s="5"/>
    </row>
    <row r="20" spans="1:21">
      <c r="A20" s="17" t="s">
        <v>917</v>
      </c>
      <c r="B20" s="5"/>
      <c r="C20" s="5"/>
      <c r="D20" s="5"/>
      <c r="E20" s="5"/>
      <c r="F20" s="5"/>
      <c r="G20" s="5"/>
      <c r="H20" s="5"/>
      <c r="I20" s="5"/>
      <c r="J20" s="5"/>
      <c r="K20" s="5"/>
    </row>
    <row r="21" spans="1:21">
      <c r="A21" s="17" t="s">
        <v>919</v>
      </c>
      <c r="B21" s="5"/>
      <c r="C21" s="59"/>
      <c r="D21" s="5"/>
      <c r="E21" s="5"/>
      <c r="F21" s="5"/>
      <c r="G21" s="5"/>
      <c r="H21" s="5"/>
      <c r="I21" s="5"/>
      <c r="J21" s="5"/>
      <c r="K21" s="5"/>
    </row>
    <row r="22" spans="1:21">
      <c r="A22" s="17"/>
      <c r="B22" s="5"/>
      <c r="C22" s="59"/>
      <c r="D22" s="5"/>
      <c r="E22" s="5"/>
      <c r="F22" s="5"/>
      <c r="G22" s="5"/>
      <c r="H22" s="5"/>
      <c r="I22" s="5"/>
      <c r="J22" s="5"/>
      <c r="K22" s="5"/>
      <c r="M22" s="99"/>
    </row>
    <row r="23" spans="1:21">
      <c r="A23" s="87" t="s">
        <v>1208</v>
      </c>
      <c r="B23" s="5"/>
      <c r="C23" s="5"/>
      <c r="D23" s="5"/>
      <c r="E23" s="5"/>
      <c r="F23" s="5"/>
      <c r="G23" s="5"/>
      <c r="H23" s="5"/>
      <c r="I23" s="5"/>
      <c r="J23" s="5"/>
      <c r="K23" s="5"/>
    </row>
    <row r="24" spans="1:21">
      <c r="C24" s="40"/>
      <c r="D24" s="40"/>
    </row>
    <row r="25" spans="1:21">
      <c r="C25" s="40"/>
      <c r="D25" s="40"/>
    </row>
    <row r="26" spans="1:21">
      <c r="C26" s="40"/>
      <c r="D26" s="40"/>
    </row>
    <row r="27" spans="1:21">
      <c r="C27" s="40"/>
      <c r="D27" s="40"/>
    </row>
    <row r="28" spans="1:21">
      <c r="C28" s="40"/>
      <c r="D28" s="40"/>
    </row>
  </sheetData>
  <mergeCells count="9">
    <mergeCell ref="A17:B17"/>
    <mergeCell ref="A4:B5"/>
    <mergeCell ref="C4:E4"/>
    <mergeCell ref="F4:H4"/>
    <mergeCell ref="I4:K4"/>
    <mergeCell ref="A6:B6"/>
    <mergeCell ref="A7:B7"/>
    <mergeCell ref="A8:A9"/>
    <mergeCell ref="A10:A16"/>
  </mergeCells>
  <phoneticPr fontId="124" type="noConversion"/>
  <hyperlinks>
    <hyperlink ref="L1" location="Indice!A1" display="volver al índice"/>
  </hyperlinks>
  <printOptions horizontalCentered="1"/>
  <pageMargins left="0.70866141732283472" right="0.70866141732283472" top="0.74803149606299213" bottom="0.74803149606299213" header="0.31496062992125984" footer="0.31496062992125984"/>
  <pageSetup paperSize="9" scale="70"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C6F2"/>
    <pageSetUpPr fitToPage="1"/>
  </sheetPr>
  <dimension ref="A1:O29"/>
  <sheetViews>
    <sheetView showGridLines="0" workbookViewId="0">
      <selection activeCell="F8" sqref="F8"/>
    </sheetView>
  </sheetViews>
  <sheetFormatPr baseColWidth="10" defaultColWidth="9.109375" defaultRowHeight="13.2"/>
  <cols>
    <col min="1" max="1" width="29.33203125" customWidth="1"/>
    <col min="2" max="2" width="16" customWidth="1"/>
    <col min="3" max="3" width="12.6640625" customWidth="1"/>
    <col min="4" max="12" width="12.33203125" customWidth="1"/>
    <col min="13" max="13" width="8.109375" customWidth="1"/>
  </cols>
  <sheetData>
    <row r="1" spans="1:15" ht="24" customHeight="1" thickBot="1">
      <c r="A1" s="491" t="s">
        <v>29</v>
      </c>
      <c r="B1" s="492"/>
      <c r="C1" s="492"/>
      <c r="D1" s="492"/>
      <c r="E1" s="492"/>
      <c r="F1" s="492"/>
      <c r="G1" s="492"/>
      <c r="H1" s="492"/>
      <c r="I1" s="492"/>
      <c r="J1" s="492"/>
      <c r="K1" s="492"/>
      <c r="L1" s="492"/>
      <c r="M1" s="1254" t="s">
        <v>1013</v>
      </c>
    </row>
    <row r="2" spans="1:15" ht="17.25" customHeight="1">
      <c r="A2" s="493" t="s">
        <v>842</v>
      </c>
      <c r="B2" s="494"/>
      <c r="C2" s="494"/>
      <c r="D2" s="494"/>
      <c r="E2" s="494"/>
      <c r="F2" s="494"/>
      <c r="G2" s="494"/>
      <c r="H2" s="494"/>
      <c r="I2" s="494"/>
      <c r="J2" s="494"/>
      <c r="K2" s="494"/>
      <c r="L2" s="494"/>
    </row>
    <row r="3" spans="1:15" ht="13.8">
      <c r="A3" s="494"/>
      <c r="B3" s="494"/>
      <c r="C3" s="494"/>
      <c r="D3" s="494"/>
      <c r="E3" s="494"/>
      <c r="F3" s="494"/>
      <c r="G3" s="494"/>
      <c r="H3" s="494"/>
      <c r="I3" s="494"/>
      <c r="J3" s="494"/>
      <c r="K3" s="494"/>
      <c r="L3" s="494"/>
    </row>
    <row r="4" spans="1:15" ht="13.8" thickBot="1">
      <c r="A4" s="1712" t="s">
        <v>1141</v>
      </c>
      <c r="B4" s="1713"/>
      <c r="C4" s="1836" t="s">
        <v>1133</v>
      </c>
      <c r="D4" s="1855"/>
      <c r="E4" s="1855"/>
      <c r="F4" s="1855"/>
      <c r="G4" s="1858"/>
      <c r="H4" s="1836" t="s">
        <v>1134</v>
      </c>
      <c r="I4" s="1855"/>
      <c r="J4" s="1855"/>
      <c r="K4" s="1858"/>
      <c r="L4" s="1893" t="s">
        <v>1184</v>
      </c>
      <c r="M4" s="79"/>
    </row>
    <row r="5" spans="1:15" ht="27" customHeight="1" thickBot="1">
      <c r="A5" s="1712"/>
      <c r="B5" s="1713"/>
      <c r="C5" s="1743" t="s">
        <v>1088</v>
      </c>
      <c r="D5" s="1744"/>
      <c r="E5" s="1838"/>
      <c r="F5" s="1755" t="s">
        <v>1142</v>
      </c>
      <c r="G5" s="1755" t="s">
        <v>1089</v>
      </c>
      <c r="H5" s="1743" t="s">
        <v>1088</v>
      </c>
      <c r="I5" s="1838"/>
      <c r="J5" s="1755" t="s">
        <v>1142</v>
      </c>
      <c r="K5" s="1755" t="s">
        <v>1089</v>
      </c>
      <c r="L5" s="1893"/>
      <c r="M5" s="79"/>
    </row>
    <row r="6" spans="1:15" ht="33.75" customHeight="1" thickBot="1">
      <c r="A6" s="1714"/>
      <c r="B6" s="1715"/>
      <c r="C6" s="338" t="s">
        <v>1143</v>
      </c>
      <c r="D6" s="338" t="s">
        <v>1144</v>
      </c>
      <c r="E6" s="338" t="s">
        <v>1145</v>
      </c>
      <c r="F6" s="1725"/>
      <c r="G6" s="1725"/>
      <c r="H6" s="338" t="s">
        <v>1144</v>
      </c>
      <c r="I6" s="338" t="s">
        <v>1146</v>
      </c>
      <c r="J6" s="1725"/>
      <c r="K6" s="1725"/>
      <c r="L6" s="1754"/>
      <c r="M6" s="79"/>
      <c r="N6" s="79"/>
    </row>
    <row r="7" spans="1:15" ht="18" customHeight="1">
      <c r="A7" s="1888" t="s">
        <v>920</v>
      </c>
      <c r="B7" s="1810"/>
      <c r="C7" s="407" t="s">
        <v>1147</v>
      </c>
      <c r="D7" s="1433">
        <v>7301494019.9799995</v>
      </c>
      <c r="E7" s="1434">
        <v>20735057339.259998</v>
      </c>
      <c r="F7" s="1890">
        <v>7007788230.8500004</v>
      </c>
      <c r="G7" s="1890">
        <v>12605487798.379999</v>
      </c>
      <c r="H7" s="1447">
        <v>1805736719.28</v>
      </c>
      <c r="I7" s="1447">
        <v>675772345.96000004</v>
      </c>
      <c r="J7" s="1890">
        <v>4638559544.289999</v>
      </c>
      <c r="K7" s="1890">
        <v>2004952772.8399999</v>
      </c>
      <c r="L7" s="1896">
        <v>112323029869.22</v>
      </c>
      <c r="M7" s="151"/>
    </row>
    <row r="8" spans="1:15" ht="18" customHeight="1">
      <c r="A8" s="1889"/>
      <c r="B8" s="1811"/>
      <c r="C8" s="410" t="s">
        <v>1148</v>
      </c>
      <c r="D8" s="1435">
        <v>14574450955.24</v>
      </c>
      <c r="E8" s="1436">
        <v>11631088784.49</v>
      </c>
      <c r="F8" s="1891"/>
      <c r="G8" s="1891"/>
      <c r="H8" s="1448">
        <v>2333362309.2800002</v>
      </c>
      <c r="I8" s="1449">
        <v>402546832.62</v>
      </c>
      <c r="J8" s="1891"/>
      <c r="K8" s="1891"/>
      <c r="L8" s="1897"/>
      <c r="M8" s="151"/>
    </row>
    <row r="9" spans="1:15" ht="18" customHeight="1">
      <c r="A9" s="1889"/>
      <c r="B9" s="1811"/>
      <c r="C9" s="410" t="s">
        <v>1149</v>
      </c>
      <c r="D9" s="1435">
        <v>9605642447.3099995</v>
      </c>
      <c r="E9" s="1436">
        <v>2525775030.8699999</v>
      </c>
      <c r="F9" s="1891"/>
      <c r="G9" s="1891"/>
      <c r="H9" s="1450">
        <v>538009764.21000004</v>
      </c>
      <c r="I9" s="1450">
        <v>47721941.280000001</v>
      </c>
      <c r="J9" s="1891"/>
      <c r="K9" s="1891"/>
      <c r="L9" s="1897"/>
      <c r="M9" s="151"/>
    </row>
    <row r="10" spans="1:15" ht="18" customHeight="1">
      <c r="A10" s="1889"/>
      <c r="B10" s="1811"/>
      <c r="C10" s="410" t="s">
        <v>278</v>
      </c>
      <c r="D10" s="1435">
        <v>2463552836.02</v>
      </c>
      <c r="E10" s="1436">
        <v>103473351.48999999</v>
      </c>
      <c r="F10" s="1891"/>
      <c r="G10" s="1891"/>
      <c r="H10" s="1450">
        <v>3649209507.6199999</v>
      </c>
      <c r="I10" s="1450">
        <v>379048681.86000001</v>
      </c>
      <c r="J10" s="1891"/>
      <c r="K10" s="1891"/>
      <c r="L10" s="1897"/>
      <c r="M10" s="151"/>
      <c r="N10" s="106"/>
    </row>
    <row r="11" spans="1:15" ht="18" customHeight="1" thickBot="1">
      <c r="A11" s="1889"/>
      <c r="B11" s="1811"/>
      <c r="C11" s="410" t="s">
        <v>1150</v>
      </c>
      <c r="D11" s="1435">
        <v>273505775.68000001</v>
      </c>
      <c r="E11" s="1436">
        <v>40499333.100000001</v>
      </c>
      <c r="F11" s="1891"/>
      <c r="G11" s="1891"/>
      <c r="H11" s="1448">
        <v>199319200.47</v>
      </c>
      <c r="I11" s="1448">
        <v>740104.71</v>
      </c>
      <c r="J11" s="1891"/>
      <c r="K11" s="1891"/>
      <c r="L11" s="1897"/>
      <c r="M11" s="151"/>
      <c r="O11" s="105"/>
    </row>
    <row r="12" spans="1:15" ht="18" customHeight="1" thickBot="1">
      <c r="A12" s="1887"/>
      <c r="B12" s="1904"/>
      <c r="C12" s="495" t="s">
        <v>1151</v>
      </c>
      <c r="D12" s="1437">
        <v>172660700.94</v>
      </c>
      <c r="E12" s="1438">
        <v>15062009.43</v>
      </c>
      <c r="F12" s="1892"/>
      <c r="G12" s="1892"/>
      <c r="H12" s="1451">
        <v>6556781900.5699997</v>
      </c>
      <c r="I12" s="1451">
        <v>35729631.190000005</v>
      </c>
      <c r="J12" s="1892"/>
      <c r="K12" s="1892"/>
      <c r="L12" s="1898"/>
      <c r="M12" s="151"/>
    </row>
    <row r="13" spans="1:15" ht="18" customHeight="1">
      <c r="A13" s="1810" t="s">
        <v>793</v>
      </c>
      <c r="B13" s="1899" t="s">
        <v>973</v>
      </c>
      <c r="C13" s="1885"/>
      <c r="D13" s="1435">
        <v>1149142925.0599999</v>
      </c>
      <c r="E13" s="1436">
        <v>10276441062.549999</v>
      </c>
      <c r="F13" s="1436">
        <v>27567.91</v>
      </c>
      <c r="G13" s="1436">
        <v>9070342.4299999997</v>
      </c>
      <c r="H13" s="1436">
        <v>2162877352.3099999</v>
      </c>
      <c r="I13" s="1436">
        <v>1152304407.04</v>
      </c>
      <c r="J13" s="1436">
        <v>149573.01999999999</v>
      </c>
      <c r="K13" s="1436">
        <v>7373492.6799999997</v>
      </c>
      <c r="L13" s="1443">
        <v>14757386723</v>
      </c>
      <c r="M13" s="151"/>
    </row>
    <row r="14" spans="1:15" ht="18" customHeight="1" thickBot="1">
      <c r="A14" s="1904"/>
      <c r="B14" s="1894" t="s">
        <v>826</v>
      </c>
      <c r="C14" s="1895"/>
      <c r="D14" s="1439">
        <v>41359936.740000002</v>
      </c>
      <c r="E14" s="1440">
        <v>21881965.129999999</v>
      </c>
      <c r="F14" s="1440">
        <v>21261508.010000002</v>
      </c>
      <c r="G14" s="1440">
        <v>36518.61</v>
      </c>
      <c r="H14" s="1440">
        <v>162221764.03999999</v>
      </c>
      <c r="I14" s="1440">
        <v>1757757.04</v>
      </c>
      <c r="J14" s="1440">
        <v>67439554.269999996</v>
      </c>
      <c r="K14" s="1440">
        <v>461440.25</v>
      </c>
      <c r="L14" s="1444">
        <v>316420444.08999997</v>
      </c>
      <c r="M14" s="151"/>
    </row>
    <row r="15" spans="1:15" ht="18" customHeight="1">
      <c r="A15" s="1810" t="s">
        <v>921</v>
      </c>
      <c r="B15" s="1899" t="s">
        <v>1152</v>
      </c>
      <c r="C15" s="1885"/>
      <c r="D15" s="1435">
        <v>2715329235.9000001</v>
      </c>
      <c r="E15" s="1436">
        <v>350242816.45999998</v>
      </c>
      <c r="F15" s="1436">
        <v>1433026666.21</v>
      </c>
      <c r="G15" s="1436">
        <v>14672250.939999999</v>
      </c>
      <c r="H15" s="1436">
        <v>2101969134.8800001</v>
      </c>
      <c r="I15" s="1436">
        <v>19491463.010000002</v>
      </c>
      <c r="J15" s="1436">
        <v>818926905.21000004</v>
      </c>
      <c r="K15" s="1436">
        <v>6225974.1299999999</v>
      </c>
      <c r="L15" s="1443">
        <v>7459884446.7399998</v>
      </c>
      <c r="M15" s="151"/>
    </row>
    <row r="16" spans="1:15" ht="18" customHeight="1">
      <c r="A16" s="1811"/>
      <c r="B16" s="1900" t="s">
        <v>840</v>
      </c>
      <c r="C16" s="1901"/>
      <c r="D16" s="1435">
        <v>110714847.53</v>
      </c>
      <c r="E16" s="1436">
        <v>71582150.319999993</v>
      </c>
      <c r="F16" s="1436">
        <v>1408.79</v>
      </c>
      <c r="G16" s="1436">
        <v>659.71</v>
      </c>
      <c r="H16" s="1436">
        <v>205097644.13</v>
      </c>
      <c r="I16" s="1436">
        <v>8568630.6099999994</v>
      </c>
      <c r="J16" s="1436">
        <v>302.85000000000002</v>
      </c>
      <c r="K16" s="1436">
        <v>0.1</v>
      </c>
      <c r="L16" s="1443">
        <v>395965644.04000008</v>
      </c>
      <c r="M16" s="151"/>
    </row>
    <row r="17" spans="1:15" ht="18" customHeight="1" thickBot="1">
      <c r="A17" s="1904"/>
      <c r="B17" s="1894" t="s">
        <v>841</v>
      </c>
      <c r="C17" s="1895"/>
      <c r="D17" s="1437">
        <v>7259553.3600000003</v>
      </c>
      <c r="E17" s="1438">
        <v>515355.95</v>
      </c>
      <c r="F17" s="1438">
        <v>18832406.129999999</v>
      </c>
      <c r="G17" s="1438">
        <v>0</v>
      </c>
      <c r="H17" s="1438">
        <v>24763806.199999999</v>
      </c>
      <c r="I17" s="1438">
        <v>20233.41</v>
      </c>
      <c r="J17" s="1438">
        <v>12808805.75</v>
      </c>
      <c r="K17" s="1438">
        <v>15173.11</v>
      </c>
      <c r="L17" s="1445">
        <v>64215333.909999996</v>
      </c>
      <c r="M17" s="151"/>
    </row>
    <row r="18" spans="1:15" ht="18" customHeight="1">
      <c r="A18" s="1810" t="s">
        <v>922</v>
      </c>
      <c r="B18" s="1899" t="s">
        <v>1153</v>
      </c>
      <c r="C18" s="1885"/>
      <c r="D18" s="1435">
        <v>942327913.59000003</v>
      </c>
      <c r="E18" s="1436">
        <v>924062100.35000002</v>
      </c>
      <c r="F18" s="1436">
        <v>183528678.38</v>
      </c>
      <c r="G18" s="1436">
        <v>282750656.64999998</v>
      </c>
      <c r="H18" s="1436">
        <v>364796770.13</v>
      </c>
      <c r="I18" s="1436">
        <v>45966243.710000001</v>
      </c>
      <c r="J18" s="1436">
        <v>95130900.120000005</v>
      </c>
      <c r="K18" s="1436">
        <v>22662569.940000001</v>
      </c>
      <c r="L18" s="1443">
        <v>2861225832.8700004</v>
      </c>
      <c r="M18" s="151"/>
    </row>
    <row r="19" spans="1:15" ht="18" customHeight="1" thickBot="1">
      <c r="A19" s="1904"/>
      <c r="B19" s="1894" t="s">
        <v>827</v>
      </c>
      <c r="C19" s="1895"/>
      <c r="D19" s="1437">
        <v>-200250816.66</v>
      </c>
      <c r="E19" s="1438">
        <v>-1136730.99</v>
      </c>
      <c r="F19" s="1438">
        <v>-49656257.909999996</v>
      </c>
      <c r="G19" s="1438">
        <v>-74441897.969999999</v>
      </c>
      <c r="H19" s="1438">
        <v>-84377823.870000005</v>
      </c>
      <c r="I19" s="1438">
        <v>-616212.84</v>
      </c>
      <c r="J19" s="1438">
        <v>-17223061.190000001</v>
      </c>
      <c r="K19" s="1438">
        <v>-7548295.1200000001</v>
      </c>
      <c r="L19" s="1445">
        <v>-435251096.54999995</v>
      </c>
      <c r="M19" s="187"/>
    </row>
    <row r="20" spans="1:15" ht="18" customHeight="1" thickBot="1">
      <c r="A20" s="1902" t="s">
        <v>1184</v>
      </c>
      <c r="B20" s="1902"/>
      <c r="C20" s="1903"/>
      <c r="D20" s="1441">
        <v>39157190330.689987</v>
      </c>
      <c r="E20" s="1442">
        <v>46694544568.409996</v>
      </c>
      <c r="F20" s="1442">
        <v>8614810208.3700008</v>
      </c>
      <c r="G20" s="1442">
        <v>12837576328.75</v>
      </c>
      <c r="H20" s="1442">
        <v>20019768049.250008</v>
      </c>
      <c r="I20" s="1442">
        <v>2769052059.5999999</v>
      </c>
      <c r="J20" s="1442">
        <v>5615792524.3200006</v>
      </c>
      <c r="K20" s="1442">
        <v>2034143127.9300001</v>
      </c>
      <c r="L20" s="1446">
        <v>137742877197.32001</v>
      </c>
      <c r="M20" s="187"/>
    </row>
    <row r="21" spans="1:15" ht="33.75" customHeight="1">
      <c r="A21" s="58" t="s">
        <v>1174</v>
      </c>
      <c r="B21" s="79"/>
      <c r="M21" s="151"/>
    </row>
    <row r="22" spans="1:15" ht="48.75" customHeight="1">
      <c r="A22" s="1794" t="s">
        <v>269</v>
      </c>
      <c r="B22" s="1794"/>
      <c r="C22" s="1794"/>
      <c r="D22" s="1794"/>
      <c r="E22" s="1794"/>
      <c r="F22" s="1794"/>
      <c r="G22" s="1794"/>
      <c r="H22" s="1794"/>
      <c r="I22" s="1794"/>
      <c r="J22" s="1794"/>
      <c r="K22" s="1794"/>
      <c r="L22" s="1794"/>
      <c r="M22" s="79"/>
      <c r="O22" s="79"/>
    </row>
    <row r="23" spans="1:15" ht="24" customHeight="1">
      <c r="A23" s="1794" t="s">
        <v>408</v>
      </c>
      <c r="B23" s="1794"/>
      <c r="C23" s="1794"/>
      <c r="D23" s="1794"/>
      <c r="E23" s="1794"/>
      <c r="F23" s="1794"/>
      <c r="G23" s="1794"/>
      <c r="H23" s="1794"/>
      <c r="I23" s="1794"/>
      <c r="J23" s="1794"/>
      <c r="K23" s="1794"/>
      <c r="L23" s="1794"/>
      <c r="O23" s="79"/>
    </row>
    <row r="24" spans="1:15" ht="23.25" customHeight="1">
      <c r="A24" s="1794" t="s">
        <v>1154</v>
      </c>
      <c r="B24" s="1794"/>
      <c r="C24" s="1794"/>
      <c r="D24" s="1794"/>
      <c r="E24" s="1794"/>
      <c r="F24" s="1794"/>
      <c r="G24" s="1794"/>
      <c r="H24" s="1794"/>
      <c r="I24" s="1794"/>
      <c r="J24" s="1794"/>
      <c r="K24" s="1794"/>
      <c r="L24" s="1794"/>
    </row>
    <row r="25" spans="1:15" ht="23.25" customHeight="1">
      <c r="A25" s="1794" t="s">
        <v>1155</v>
      </c>
      <c r="B25" s="1794"/>
      <c r="C25" s="1794"/>
      <c r="D25" s="1794"/>
      <c r="E25" s="1794"/>
      <c r="F25" s="1794"/>
      <c r="G25" s="1794"/>
      <c r="H25" s="1794"/>
      <c r="I25" s="1794"/>
      <c r="J25" s="1794"/>
      <c r="K25" s="1794"/>
      <c r="L25" s="1794"/>
    </row>
    <row r="26" spans="1:15" ht="11.25" customHeight="1">
      <c r="A26" s="444"/>
      <c r="B26" s="444"/>
      <c r="C26" s="444"/>
      <c r="D26" s="444"/>
      <c r="E26" s="444"/>
      <c r="F26" s="444"/>
      <c r="G26" s="444"/>
      <c r="H26" s="444"/>
      <c r="I26" s="444"/>
      <c r="J26" s="444"/>
      <c r="K26" s="444"/>
      <c r="L26" s="444"/>
    </row>
    <row r="27" spans="1:15" ht="16.5" customHeight="1">
      <c r="A27" s="17" t="s">
        <v>923</v>
      </c>
      <c r="B27" s="17"/>
      <c r="C27" s="17"/>
      <c r="D27" s="17"/>
      <c r="E27" s="17"/>
      <c r="F27" s="17"/>
      <c r="G27" s="17"/>
      <c r="H27" s="17"/>
      <c r="I27" s="17"/>
      <c r="J27" s="17"/>
      <c r="K27" s="17"/>
      <c r="L27" s="17"/>
    </row>
    <row r="28" spans="1:15" ht="26.25" customHeight="1">
      <c r="A28" s="1794"/>
      <c r="B28" s="1794"/>
      <c r="C28" s="1794"/>
      <c r="D28" s="1794"/>
      <c r="E28" s="1794"/>
      <c r="F28" s="1794"/>
      <c r="G28" s="1794"/>
      <c r="H28" s="1794"/>
      <c r="I28" s="1794"/>
      <c r="J28" s="1794"/>
      <c r="K28" s="1794"/>
      <c r="L28" s="1794"/>
    </row>
    <row r="29" spans="1:15">
      <c r="A29" s="17"/>
      <c r="B29" s="17"/>
      <c r="C29" s="17"/>
      <c r="D29" s="17"/>
      <c r="E29" s="17"/>
      <c r="F29" s="17"/>
      <c r="G29" s="17"/>
      <c r="H29" s="17"/>
      <c r="I29" s="17"/>
      <c r="J29" s="17"/>
      <c r="K29" s="17"/>
      <c r="L29" s="17"/>
    </row>
  </sheetData>
  <mergeCells count="32">
    <mergeCell ref="A18:A19"/>
    <mergeCell ref="H5:I5"/>
    <mergeCell ref="A7:B12"/>
    <mergeCell ref="F7:F12"/>
    <mergeCell ref="A13:A14"/>
    <mergeCell ref="A28:L28"/>
    <mergeCell ref="B19:C19"/>
    <mergeCell ref="A23:L23"/>
    <mergeCell ref="A25:L25"/>
    <mergeCell ref="L7:L12"/>
    <mergeCell ref="B13:C13"/>
    <mergeCell ref="B15:C15"/>
    <mergeCell ref="B16:C16"/>
    <mergeCell ref="B17:C17"/>
    <mergeCell ref="B18:C18"/>
    <mergeCell ref="A22:L22"/>
    <mergeCell ref="A24:L24"/>
    <mergeCell ref="A20:C20"/>
    <mergeCell ref="B14:C14"/>
    <mergeCell ref="G7:G12"/>
    <mergeCell ref="A15:A17"/>
    <mergeCell ref="L4:L6"/>
    <mergeCell ref="C5:E5"/>
    <mergeCell ref="F5:F6"/>
    <mergeCell ref="J5:J6"/>
    <mergeCell ref="K5:K6"/>
    <mergeCell ref="J7:J12"/>
    <mergeCell ref="A4:B6"/>
    <mergeCell ref="C4:G4"/>
    <mergeCell ref="H4:K4"/>
    <mergeCell ref="K7:K12"/>
    <mergeCell ref="G5:G6"/>
  </mergeCells>
  <phoneticPr fontId="124" type="noConversion"/>
  <hyperlinks>
    <hyperlink ref="M1" location="Indice!A1" display="volver al índice"/>
  </hyperlinks>
  <printOptions horizontalCentered="1"/>
  <pageMargins left="0.70866141732283472" right="0.70866141732283472" top="0.74803149606299213" bottom="0.74803149606299213" header="0.31496062992125984" footer="0.31496062992125984"/>
  <pageSetup paperSize="9" scale="79"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C6F2"/>
    <pageSetUpPr fitToPage="1"/>
  </sheetPr>
  <dimension ref="A1:AL66"/>
  <sheetViews>
    <sheetView showGridLines="0" workbookViewId="0">
      <selection activeCell="F8" sqref="F8"/>
    </sheetView>
  </sheetViews>
  <sheetFormatPr baseColWidth="10" defaultRowHeight="13.2"/>
  <cols>
    <col min="1" max="1" width="19.6640625" customWidth="1"/>
    <col min="2" max="2" width="28.109375" customWidth="1"/>
    <col min="3" max="11" width="15" customWidth="1"/>
    <col min="12" max="12" width="8.109375" customWidth="1"/>
  </cols>
  <sheetData>
    <row r="1" spans="1:38" ht="28.35" customHeight="1" thickBot="1">
      <c r="A1" s="1723" t="s">
        <v>30</v>
      </c>
      <c r="B1" s="1723"/>
      <c r="C1" s="1723"/>
      <c r="D1" s="1723"/>
      <c r="E1" s="1723"/>
      <c r="F1" s="1723"/>
      <c r="G1" s="1723"/>
      <c r="H1" s="1723"/>
      <c r="I1" s="1723"/>
      <c r="J1" s="1723"/>
      <c r="K1" s="1723"/>
      <c r="L1" s="1254" t="s">
        <v>1013</v>
      </c>
      <c r="M1" s="5"/>
      <c r="N1" s="5"/>
      <c r="O1" s="5"/>
      <c r="P1" s="5"/>
      <c r="Q1" s="5"/>
      <c r="R1" s="5"/>
      <c r="S1" s="5"/>
      <c r="T1" s="5"/>
      <c r="U1" s="5"/>
      <c r="V1" s="5"/>
      <c r="W1" s="5"/>
      <c r="X1" s="5"/>
      <c r="Y1" s="5"/>
      <c r="Z1" s="5"/>
      <c r="AA1" s="5"/>
      <c r="AB1" s="5"/>
      <c r="AC1" s="5"/>
      <c r="AD1" s="5"/>
      <c r="AE1" s="5"/>
      <c r="AF1" s="5"/>
      <c r="AG1" s="5"/>
      <c r="AH1" s="5"/>
      <c r="AI1" s="5"/>
      <c r="AJ1" s="5"/>
    </row>
    <row r="2" spans="1:38" ht="19.5" customHeight="1">
      <c r="A2" s="496" t="s">
        <v>1037</v>
      </c>
      <c r="B2" s="332"/>
      <c r="C2" s="332"/>
      <c r="D2" s="332"/>
      <c r="E2" s="332"/>
      <c r="F2" s="332"/>
      <c r="G2" s="332"/>
      <c r="H2" s="332"/>
      <c r="I2" s="332"/>
      <c r="J2" s="332"/>
      <c r="K2" s="332"/>
      <c r="M2" s="5"/>
      <c r="N2" s="5"/>
      <c r="O2" s="5"/>
      <c r="P2" s="5"/>
      <c r="Q2" s="5"/>
      <c r="R2" s="5"/>
      <c r="S2" s="5"/>
      <c r="T2" s="5"/>
      <c r="U2" s="5"/>
      <c r="V2" s="5"/>
      <c r="W2" s="5"/>
      <c r="X2" s="5"/>
      <c r="Y2" s="5"/>
      <c r="Z2" s="5"/>
      <c r="AA2" s="5"/>
      <c r="AB2" s="5"/>
      <c r="AC2" s="5"/>
      <c r="AD2" s="5"/>
      <c r="AE2" s="5"/>
      <c r="AF2" s="5"/>
      <c r="AG2" s="5"/>
      <c r="AH2" s="5"/>
      <c r="AI2" s="5"/>
      <c r="AJ2" s="5"/>
    </row>
    <row r="3" spans="1:38">
      <c r="A3" s="332"/>
      <c r="B3" s="332"/>
      <c r="C3" s="332"/>
      <c r="D3" s="332"/>
      <c r="E3" s="332"/>
      <c r="F3" s="332"/>
      <c r="G3" s="332"/>
      <c r="H3" s="332"/>
      <c r="I3" s="332"/>
      <c r="J3" s="332"/>
      <c r="K3" s="332"/>
      <c r="L3" s="5"/>
      <c r="M3" s="5"/>
      <c r="N3" s="5"/>
      <c r="O3" s="5"/>
      <c r="P3" s="5"/>
      <c r="Q3" s="5"/>
      <c r="R3" s="5"/>
      <c r="S3" s="5"/>
      <c r="T3" s="5"/>
      <c r="U3" s="5"/>
      <c r="V3" s="5"/>
      <c r="W3" s="5"/>
      <c r="X3" s="5"/>
      <c r="Y3" s="5"/>
      <c r="Z3" s="5"/>
      <c r="AA3" s="5"/>
      <c r="AB3" s="5"/>
      <c r="AC3" s="5"/>
      <c r="AD3" s="5"/>
      <c r="AE3" s="5"/>
      <c r="AF3" s="5"/>
      <c r="AG3" s="5"/>
      <c r="AH3" s="5"/>
      <c r="AI3" s="5"/>
      <c r="AJ3" s="5"/>
      <c r="AK3" s="5"/>
      <c r="AL3" s="5"/>
    </row>
    <row r="4" spans="1:38" ht="39.75" customHeight="1" thickBot="1">
      <c r="A4" s="1712" t="s">
        <v>1202</v>
      </c>
      <c r="B4" s="1713"/>
      <c r="C4" s="1836" t="s">
        <v>1038</v>
      </c>
      <c r="D4" s="1855"/>
      <c r="E4" s="1858"/>
      <c r="F4" s="1836" t="s">
        <v>1039</v>
      </c>
      <c r="G4" s="1855"/>
      <c r="H4" s="1858"/>
      <c r="I4" s="1836" t="s">
        <v>1040</v>
      </c>
      <c r="J4" s="1855"/>
      <c r="K4" s="1855"/>
      <c r="L4" s="5"/>
      <c r="M4" s="5"/>
      <c r="N4" s="5"/>
      <c r="O4" s="5"/>
      <c r="P4" s="5"/>
      <c r="Q4" s="5"/>
      <c r="R4" s="5"/>
      <c r="S4" s="5"/>
      <c r="T4" s="5"/>
      <c r="U4" s="5"/>
      <c r="V4" s="5"/>
      <c r="W4" s="5"/>
      <c r="X4" s="5"/>
      <c r="Y4" s="5"/>
      <c r="Z4" s="5"/>
      <c r="AA4" s="5"/>
      <c r="AB4" s="5"/>
      <c r="AC4" s="5"/>
      <c r="AD4" s="5"/>
      <c r="AE4" s="5"/>
      <c r="AF4" s="5"/>
      <c r="AG4" s="5"/>
      <c r="AH4" s="5"/>
      <c r="AI4" s="5"/>
      <c r="AJ4" s="5"/>
      <c r="AK4" s="5"/>
      <c r="AL4" s="5"/>
    </row>
    <row r="5" spans="1:38" ht="58.5" customHeight="1" thickBot="1">
      <c r="A5" s="1714"/>
      <c r="B5" s="1715"/>
      <c r="C5" s="442" t="s">
        <v>1136</v>
      </c>
      <c r="D5" s="442" t="s">
        <v>843</v>
      </c>
      <c r="E5" s="443" t="s">
        <v>1138</v>
      </c>
      <c r="F5" s="442" t="s">
        <v>1136</v>
      </c>
      <c r="G5" s="442" t="s">
        <v>843</v>
      </c>
      <c r="H5" s="443" t="s">
        <v>1138</v>
      </c>
      <c r="I5" s="442" t="s">
        <v>1136</v>
      </c>
      <c r="J5" s="442" t="s">
        <v>843</v>
      </c>
      <c r="K5" s="442" t="s">
        <v>1138</v>
      </c>
      <c r="L5" s="5"/>
      <c r="M5" s="5"/>
      <c r="N5" s="5"/>
      <c r="O5" s="5"/>
      <c r="P5" s="5"/>
      <c r="Q5" s="5"/>
      <c r="R5" s="5"/>
      <c r="S5" s="5"/>
      <c r="T5" s="5"/>
      <c r="U5" s="5"/>
      <c r="V5" s="5"/>
      <c r="W5" s="5"/>
      <c r="X5" s="5"/>
      <c r="Y5" s="5"/>
      <c r="Z5" s="5"/>
      <c r="AA5" s="5"/>
      <c r="AB5" s="5"/>
      <c r="AC5" s="5"/>
      <c r="AD5" s="5"/>
      <c r="AE5" s="5"/>
      <c r="AF5" s="5"/>
      <c r="AG5" s="5"/>
      <c r="AH5" s="5"/>
      <c r="AI5" s="5"/>
      <c r="AJ5" s="5"/>
      <c r="AK5" s="5"/>
      <c r="AL5" s="5"/>
    </row>
    <row r="6" spans="1:38" ht="28.5" customHeight="1" thickBot="1">
      <c r="A6" s="1882" t="s">
        <v>1156</v>
      </c>
      <c r="B6" s="1883"/>
      <c r="C6" s="944">
        <v>5041178</v>
      </c>
      <c r="D6" s="945">
        <v>94503303043.570023</v>
      </c>
      <c r="E6" s="946">
        <v>18746.27379623771</v>
      </c>
      <c r="F6" s="947">
        <v>4853289</v>
      </c>
      <c r="G6" s="945">
        <v>90279865450.050018</v>
      </c>
      <c r="H6" s="946">
        <v>18601.790548646499</v>
      </c>
      <c r="I6" s="947">
        <v>187889</v>
      </c>
      <c r="J6" s="945">
        <v>4223437593.5199981</v>
      </c>
      <c r="K6" s="947">
        <v>22478.365383391247</v>
      </c>
      <c r="L6" s="5"/>
      <c r="M6" s="5"/>
      <c r="N6" s="5"/>
      <c r="O6" s="5"/>
      <c r="P6" s="5"/>
      <c r="Q6" s="5"/>
      <c r="R6" s="5"/>
      <c r="S6" s="5"/>
      <c r="T6" s="5"/>
      <c r="U6" s="5"/>
      <c r="V6" s="5"/>
      <c r="W6" s="5"/>
      <c r="X6" s="5"/>
      <c r="Y6" s="5"/>
      <c r="Z6" s="5"/>
      <c r="AA6" s="5"/>
      <c r="AB6" s="5"/>
      <c r="AC6" s="5"/>
      <c r="AD6" s="5"/>
      <c r="AE6" s="5"/>
      <c r="AF6" s="5"/>
      <c r="AG6" s="5"/>
      <c r="AH6" s="5"/>
      <c r="AI6" s="5"/>
      <c r="AJ6" s="5"/>
      <c r="AK6" s="5"/>
      <c r="AL6" s="5"/>
    </row>
    <row r="7" spans="1:38" ht="28.5" customHeight="1" thickBot="1">
      <c r="A7" s="1905" t="s">
        <v>1139</v>
      </c>
      <c r="B7" s="1906"/>
      <c r="C7" s="839">
        <v>308397</v>
      </c>
      <c r="D7" s="840">
        <v>8651466445.710001</v>
      </c>
      <c r="E7" s="847">
        <v>28053.017525170482</v>
      </c>
      <c r="F7" s="841">
        <v>265318</v>
      </c>
      <c r="G7" s="840">
        <v>7751766633.6300001</v>
      </c>
      <c r="H7" s="847">
        <v>29130.998957407141</v>
      </c>
      <c r="I7" s="841">
        <v>43079</v>
      </c>
      <c r="J7" s="840">
        <v>899699812.08000004</v>
      </c>
      <c r="K7" s="842">
        <v>20823.368318691024</v>
      </c>
      <c r="L7" s="5"/>
      <c r="M7" s="5"/>
      <c r="N7" s="5"/>
      <c r="O7" s="5"/>
      <c r="P7" s="5"/>
      <c r="Q7" s="5"/>
      <c r="R7" s="5"/>
      <c r="S7" s="5"/>
      <c r="T7" s="5"/>
      <c r="U7" s="5"/>
      <c r="V7" s="5"/>
      <c r="W7" s="5"/>
      <c r="X7" s="5"/>
      <c r="Y7" s="5"/>
      <c r="Z7" s="5"/>
      <c r="AA7" s="5"/>
      <c r="AB7" s="5"/>
      <c r="AC7" s="5"/>
      <c r="AD7" s="5"/>
      <c r="AE7" s="5"/>
      <c r="AF7" s="5"/>
      <c r="AG7" s="5"/>
      <c r="AH7" s="5"/>
      <c r="AI7" s="5"/>
      <c r="AJ7" s="5"/>
      <c r="AK7" s="5"/>
      <c r="AL7" s="5"/>
    </row>
    <row r="8" spans="1:38" ht="28.5" customHeight="1">
      <c r="A8" s="1888" t="s">
        <v>828</v>
      </c>
      <c r="B8" s="426" t="s">
        <v>1131</v>
      </c>
      <c r="C8" s="843">
        <v>1320071</v>
      </c>
      <c r="D8" s="844">
        <v>39157266155.009995</v>
      </c>
      <c r="E8" s="848">
        <v>29663.00006212544</v>
      </c>
      <c r="F8" s="845">
        <v>1187823</v>
      </c>
      <c r="G8" s="844">
        <v>36029340684</v>
      </c>
      <c r="H8" s="848">
        <v>30332.247046908506</v>
      </c>
      <c r="I8" s="845">
        <v>132248</v>
      </c>
      <c r="J8" s="844">
        <v>3127925471.0099983</v>
      </c>
      <c r="K8" s="845">
        <v>23651.968052522519</v>
      </c>
      <c r="L8" s="5"/>
      <c r="M8" s="5"/>
      <c r="N8" s="5"/>
      <c r="O8" s="5"/>
      <c r="P8" s="5"/>
      <c r="Q8" s="5"/>
      <c r="R8" s="5"/>
      <c r="S8" s="5"/>
      <c r="T8" s="5"/>
      <c r="U8" s="5"/>
      <c r="V8" s="5"/>
      <c r="W8" s="5"/>
      <c r="X8" s="5"/>
      <c r="Y8" s="5"/>
      <c r="Z8" s="5"/>
      <c r="AA8" s="5"/>
      <c r="AB8" s="5"/>
      <c r="AC8" s="5"/>
      <c r="AD8" s="5"/>
      <c r="AE8" s="5"/>
      <c r="AF8" s="5"/>
      <c r="AG8" s="5"/>
      <c r="AH8" s="5"/>
      <c r="AI8" s="5"/>
      <c r="AJ8" s="5"/>
      <c r="AK8" s="5"/>
      <c r="AL8" s="5"/>
    </row>
    <row r="9" spans="1:38" ht="28.5" customHeight="1">
      <c r="A9" s="1889"/>
      <c r="B9" s="846" t="s">
        <v>1041</v>
      </c>
      <c r="C9" s="836">
        <v>3412710</v>
      </c>
      <c r="D9" s="837">
        <v>46694570442.850014</v>
      </c>
      <c r="E9" s="849">
        <v>13682.548602972422</v>
      </c>
      <c r="F9" s="838">
        <v>3400148</v>
      </c>
      <c r="G9" s="837">
        <v>46498758132.420013</v>
      </c>
      <c r="H9" s="849">
        <v>13675.510046156818</v>
      </c>
      <c r="I9" s="838">
        <v>12562</v>
      </c>
      <c r="J9" s="837">
        <v>195812310.42999995</v>
      </c>
      <c r="K9" s="838">
        <v>15588.092037420378</v>
      </c>
      <c r="L9" s="5"/>
      <c r="M9" s="5"/>
      <c r="N9" s="5"/>
      <c r="O9" s="5"/>
      <c r="P9" s="5"/>
      <c r="Q9" s="5"/>
      <c r="R9" s="5"/>
      <c r="S9" s="5"/>
      <c r="T9" s="5"/>
      <c r="U9" s="5"/>
      <c r="V9" s="5"/>
      <c r="W9" s="5"/>
      <c r="X9" s="5"/>
      <c r="Y9" s="5"/>
      <c r="Z9" s="5"/>
      <c r="AA9" s="5"/>
      <c r="AB9" s="5"/>
      <c r="AC9" s="5"/>
      <c r="AD9" s="5"/>
      <c r="AE9" s="5"/>
      <c r="AF9" s="5"/>
      <c r="AG9" s="5"/>
      <c r="AH9" s="5"/>
      <c r="AI9" s="5"/>
      <c r="AJ9" s="5"/>
      <c r="AK9" s="5"/>
      <c r="AL9" s="5"/>
    </row>
    <row r="10" spans="1:38">
      <c r="A10" s="59"/>
      <c r="B10" s="59"/>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row>
    <row r="11" spans="1:38">
      <c r="A11" s="59"/>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row>
    <row r="12" spans="1:38" ht="18" customHeight="1">
      <c r="A12" s="87" t="s">
        <v>1208</v>
      </c>
      <c r="B12" s="5"/>
      <c r="C12" s="98"/>
      <c r="D12" s="5"/>
      <c r="E12" s="98"/>
      <c r="F12" s="98"/>
      <c r="G12" s="5"/>
      <c r="H12" s="98"/>
      <c r="I12" s="98"/>
      <c r="J12" s="5"/>
      <c r="K12" s="98"/>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row>
    <row r="13" spans="1:38">
      <c r="A13" s="5"/>
      <c r="B13" s="5"/>
      <c r="C13" s="98"/>
      <c r="D13" s="5"/>
      <c r="E13" s="225"/>
      <c r="F13" s="98"/>
      <c r="G13" s="5"/>
      <c r="H13" s="98"/>
      <c r="I13" s="98"/>
      <c r="J13" s="5"/>
      <c r="K13" s="98"/>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row>
    <row r="14" spans="1:38" s="5" customFormat="1"/>
    <row r="15" spans="1:38" s="5" customFormat="1">
      <c r="D15" s="59"/>
    </row>
    <row r="16" spans="1:38" s="5" customFormat="1">
      <c r="C16" s="273"/>
      <c r="D16" s="273"/>
      <c r="E16" s="273"/>
      <c r="F16" s="273"/>
      <c r="G16" s="273"/>
      <c r="H16" s="273"/>
      <c r="I16" s="273"/>
      <c r="J16" s="273"/>
      <c r="K16" s="273"/>
    </row>
    <row r="17" spans="2:11" s="5" customFormat="1">
      <c r="C17" s="273"/>
      <c r="D17" s="273"/>
      <c r="E17" s="273"/>
      <c r="F17" s="273"/>
      <c r="G17" s="273"/>
      <c r="H17" s="273"/>
      <c r="I17" s="273"/>
      <c r="J17" s="273"/>
      <c r="K17" s="273"/>
    </row>
    <row r="18" spans="2:11" s="5" customFormat="1">
      <c r="C18" s="273"/>
      <c r="D18" s="273"/>
      <c r="E18" s="273"/>
      <c r="F18" s="273"/>
      <c r="G18" s="273"/>
      <c r="H18" s="273"/>
      <c r="I18" s="273"/>
      <c r="J18" s="273"/>
      <c r="K18" s="273"/>
    </row>
    <row r="19" spans="2:11" s="5" customFormat="1">
      <c r="B19" s="59"/>
      <c r="C19" s="273"/>
      <c r="D19" s="273"/>
      <c r="E19" s="273"/>
      <c r="F19" s="273"/>
      <c r="G19" s="273"/>
      <c r="H19" s="273"/>
      <c r="I19" s="273"/>
      <c r="J19" s="273"/>
      <c r="K19" s="273"/>
    </row>
    <row r="20" spans="2:11" s="5" customFormat="1">
      <c r="B20" s="59"/>
    </row>
    <row r="21" spans="2:11" s="5" customFormat="1"/>
    <row r="22" spans="2:11" s="5" customFormat="1"/>
    <row r="23" spans="2:11" s="5" customFormat="1"/>
    <row r="24" spans="2:11" s="5" customFormat="1"/>
    <row r="25" spans="2:11" s="5" customFormat="1"/>
    <row r="26" spans="2:11" s="5" customFormat="1"/>
    <row r="27" spans="2:11" s="5" customFormat="1"/>
    <row r="28" spans="2:11" s="5" customFormat="1"/>
    <row r="29" spans="2:11" s="5" customFormat="1"/>
    <row r="30" spans="2:11" s="5" customFormat="1"/>
    <row r="31" spans="2:11" s="5" customFormat="1"/>
    <row r="32" spans="2:11"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sheetData>
  <mergeCells count="8">
    <mergeCell ref="A1:K1"/>
    <mergeCell ref="A8:A9"/>
    <mergeCell ref="A4:B5"/>
    <mergeCell ref="C4:E4"/>
    <mergeCell ref="F4:H4"/>
    <mergeCell ref="I4:K4"/>
    <mergeCell ref="A6:B6"/>
    <mergeCell ref="A7:B7"/>
  </mergeCells>
  <phoneticPr fontId="124" type="noConversion"/>
  <hyperlinks>
    <hyperlink ref="L1" location="Indice!A1" display="volver al índice"/>
  </hyperlinks>
  <printOptions horizontalCentered="1"/>
  <pageMargins left="0.70866141732283472" right="0.70866141732283472" top="0.74803149606299213" bottom="0.74803149606299213" header="0.31496062992125984" footer="0.31496062992125984"/>
  <pageSetup paperSize="9" scale="73"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C6F2"/>
    <pageSetUpPr fitToPage="1"/>
  </sheetPr>
  <dimension ref="A1:H69"/>
  <sheetViews>
    <sheetView showGridLines="0" workbookViewId="0">
      <selection activeCell="C13" sqref="C13"/>
    </sheetView>
  </sheetViews>
  <sheetFormatPr baseColWidth="10" defaultRowHeight="13.2"/>
  <cols>
    <col min="1" max="1" width="17.44140625" customWidth="1"/>
    <col min="2" max="2" width="18" customWidth="1"/>
    <col min="3" max="3" width="15.44140625" customWidth="1"/>
    <col min="4" max="4" width="16.6640625" customWidth="1"/>
    <col min="5" max="5" width="15.88671875" customWidth="1"/>
    <col min="6" max="6" width="12.6640625" customWidth="1"/>
    <col min="7" max="7" width="8.109375" customWidth="1"/>
  </cols>
  <sheetData>
    <row r="1" spans="1:8" ht="25.5" customHeight="1" thickBot="1">
      <c r="A1" s="1723" t="s">
        <v>31</v>
      </c>
      <c r="B1" s="1723"/>
      <c r="C1" s="1723"/>
      <c r="D1" s="1723"/>
      <c r="E1" s="1723"/>
      <c r="F1" s="1723"/>
      <c r="G1" s="1254" t="s">
        <v>1013</v>
      </c>
    </row>
    <row r="2" spans="1:8" ht="24.75" customHeight="1">
      <c r="A2" s="497" t="s">
        <v>1042</v>
      </c>
      <c r="B2" s="498"/>
      <c r="C2" s="498"/>
      <c r="D2" s="498"/>
      <c r="E2" s="498"/>
      <c r="F2" s="498"/>
    </row>
    <row r="3" spans="1:8" ht="15" customHeight="1">
      <c r="A3" s="332"/>
      <c r="B3" s="332"/>
      <c r="C3" s="332"/>
      <c r="D3" s="332"/>
      <c r="E3" s="332"/>
      <c r="F3" s="332"/>
    </row>
    <row r="4" spans="1:8" ht="21.75" customHeight="1" thickBot="1">
      <c r="A4" s="1713" t="s">
        <v>1043</v>
      </c>
      <c r="B4" s="1724" t="s">
        <v>433</v>
      </c>
      <c r="C4" s="1754" t="s">
        <v>1131</v>
      </c>
      <c r="D4" s="1715"/>
      <c r="E4" s="1754" t="s">
        <v>1041</v>
      </c>
      <c r="F4" s="1714"/>
    </row>
    <row r="5" spans="1:8" ht="21" customHeight="1" thickBot="1">
      <c r="A5" s="1715"/>
      <c r="B5" s="1725"/>
      <c r="C5" s="499" t="s">
        <v>1044</v>
      </c>
      <c r="D5" s="500" t="s">
        <v>1045</v>
      </c>
      <c r="E5" s="499" t="s">
        <v>1044</v>
      </c>
      <c r="F5" s="488" t="s">
        <v>1045</v>
      </c>
      <c r="G5" s="5"/>
    </row>
    <row r="6" spans="1:8" ht="18" customHeight="1" thickBot="1">
      <c r="A6" s="948" t="s">
        <v>1156</v>
      </c>
      <c r="B6" s="949">
        <v>4587970</v>
      </c>
      <c r="C6" s="950">
        <v>771425</v>
      </c>
      <c r="D6" s="951">
        <v>416397</v>
      </c>
      <c r="E6" s="950">
        <v>887362</v>
      </c>
      <c r="F6" s="952">
        <v>2512786</v>
      </c>
      <c r="G6" s="953"/>
    </row>
    <row r="7" spans="1:8" ht="25.5" customHeight="1" thickBot="1">
      <c r="A7" s="447" t="s">
        <v>1046</v>
      </c>
      <c r="B7" s="501">
        <v>130</v>
      </c>
      <c r="C7" s="226">
        <v>79</v>
      </c>
      <c r="D7" s="501">
        <v>42</v>
      </c>
      <c r="E7" s="226">
        <v>3</v>
      </c>
      <c r="F7" s="226">
        <v>6</v>
      </c>
      <c r="G7" s="107"/>
    </row>
    <row r="8" spans="1:8" ht="14.85" customHeight="1" thickBot="1">
      <c r="A8" s="447">
        <v>50</v>
      </c>
      <c r="B8" s="502">
        <v>61</v>
      </c>
      <c r="C8" s="227">
        <v>36</v>
      </c>
      <c r="D8" s="502">
        <v>20</v>
      </c>
      <c r="E8" s="227">
        <v>3</v>
      </c>
      <c r="F8" s="874">
        <v>2</v>
      </c>
      <c r="G8" s="107"/>
    </row>
    <row r="9" spans="1:8" ht="14.85" customHeight="1" thickBot="1">
      <c r="A9" s="447">
        <v>51</v>
      </c>
      <c r="B9" s="502">
        <v>183</v>
      </c>
      <c r="C9" s="227">
        <v>135</v>
      </c>
      <c r="D9" s="502">
        <v>40</v>
      </c>
      <c r="E9" s="227">
        <v>4</v>
      </c>
      <c r="F9" s="227">
        <v>4</v>
      </c>
      <c r="G9" s="107"/>
    </row>
    <row r="10" spans="1:8" ht="14.85" customHeight="1" thickBot="1">
      <c r="A10" s="447">
        <v>52</v>
      </c>
      <c r="B10" s="502">
        <v>269</v>
      </c>
      <c r="C10" s="227">
        <v>191</v>
      </c>
      <c r="D10" s="502">
        <v>59</v>
      </c>
      <c r="E10" s="227">
        <v>13</v>
      </c>
      <c r="F10" s="227">
        <v>6</v>
      </c>
      <c r="G10" s="107"/>
      <c r="H10" s="189"/>
    </row>
    <row r="11" spans="1:8" ht="14.85" customHeight="1" thickBot="1">
      <c r="A11" s="447">
        <v>53</v>
      </c>
      <c r="B11" s="502">
        <v>442</v>
      </c>
      <c r="C11" s="227">
        <v>340</v>
      </c>
      <c r="D11" s="502">
        <v>67</v>
      </c>
      <c r="E11" s="227">
        <v>19</v>
      </c>
      <c r="F11" s="227">
        <v>16</v>
      </c>
      <c r="G11" s="107"/>
    </row>
    <row r="12" spans="1:8" ht="14.85" customHeight="1" thickBot="1">
      <c r="A12" s="447">
        <v>54</v>
      </c>
      <c r="B12" s="502">
        <v>577</v>
      </c>
      <c r="C12" s="227">
        <v>434</v>
      </c>
      <c r="D12" s="502">
        <v>101</v>
      </c>
      <c r="E12" s="227">
        <v>23</v>
      </c>
      <c r="F12" s="227">
        <v>19</v>
      </c>
      <c r="G12" s="107"/>
    </row>
    <row r="13" spans="1:8" ht="14.85" customHeight="1" thickBot="1">
      <c r="A13" s="447">
        <v>55</v>
      </c>
      <c r="B13" s="502">
        <v>1195</v>
      </c>
      <c r="C13" s="227">
        <v>907</v>
      </c>
      <c r="D13" s="502">
        <v>109</v>
      </c>
      <c r="E13" s="227">
        <v>154</v>
      </c>
      <c r="F13" s="227">
        <v>25</v>
      </c>
      <c r="G13" s="107"/>
    </row>
    <row r="14" spans="1:8" ht="14.85" customHeight="1" thickBot="1">
      <c r="A14" s="447">
        <v>56</v>
      </c>
      <c r="B14" s="502">
        <v>3378</v>
      </c>
      <c r="C14" s="227">
        <v>2366</v>
      </c>
      <c r="D14" s="502">
        <v>173</v>
      </c>
      <c r="E14" s="227">
        <v>797</v>
      </c>
      <c r="F14" s="227">
        <v>42</v>
      </c>
      <c r="G14" s="107"/>
    </row>
    <row r="15" spans="1:8" ht="14.85" customHeight="1" thickBot="1">
      <c r="A15" s="447">
        <v>57</v>
      </c>
      <c r="B15" s="502">
        <v>5283</v>
      </c>
      <c r="C15" s="227">
        <v>3845</v>
      </c>
      <c r="D15" s="502">
        <v>198</v>
      </c>
      <c r="E15" s="227">
        <v>1160</v>
      </c>
      <c r="F15" s="227">
        <v>80</v>
      </c>
      <c r="G15" s="107"/>
    </row>
    <row r="16" spans="1:8" ht="14.85" customHeight="1" thickBot="1">
      <c r="A16" s="447">
        <v>58</v>
      </c>
      <c r="B16" s="502">
        <v>5494</v>
      </c>
      <c r="C16" s="227">
        <v>4369</v>
      </c>
      <c r="D16" s="502">
        <v>257</v>
      </c>
      <c r="E16" s="227">
        <v>754</v>
      </c>
      <c r="F16" s="227">
        <v>114</v>
      </c>
      <c r="G16" s="107"/>
    </row>
    <row r="17" spans="1:7" ht="14.85" customHeight="1" thickBot="1">
      <c r="A17" s="447">
        <v>59</v>
      </c>
      <c r="B17" s="502">
        <v>7321</v>
      </c>
      <c r="C17" s="227">
        <v>5709</v>
      </c>
      <c r="D17" s="502">
        <v>371</v>
      </c>
      <c r="E17" s="227">
        <v>1077</v>
      </c>
      <c r="F17" s="227">
        <v>164</v>
      </c>
      <c r="G17" s="107"/>
    </row>
    <row r="18" spans="1:7" ht="14.85" customHeight="1" thickBot="1">
      <c r="A18" s="447">
        <v>60</v>
      </c>
      <c r="B18" s="502">
        <v>32854</v>
      </c>
      <c r="C18" s="227">
        <v>6604</v>
      </c>
      <c r="D18" s="502">
        <v>4905</v>
      </c>
      <c r="E18" s="227">
        <v>1515</v>
      </c>
      <c r="F18" s="227">
        <v>19830</v>
      </c>
      <c r="G18" s="107"/>
    </row>
    <row r="19" spans="1:7" ht="14.85" customHeight="1" thickBot="1">
      <c r="A19" s="447">
        <v>61</v>
      </c>
      <c r="B19" s="502">
        <v>79698</v>
      </c>
      <c r="C19" s="227">
        <v>7660</v>
      </c>
      <c r="D19" s="502">
        <v>11108</v>
      </c>
      <c r="E19" s="227">
        <v>2008</v>
      </c>
      <c r="F19" s="227">
        <v>58922</v>
      </c>
      <c r="G19" s="107"/>
    </row>
    <row r="20" spans="1:7" ht="14.85" customHeight="1" thickBot="1">
      <c r="A20" s="447">
        <v>62</v>
      </c>
      <c r="B20" s="502">
        <v>127959</v>
      </c>
      <c r="C20" s="227">
        <v>8988</v>
      </c>
      <c r="D20" s="502">
        <v>13778</v>
      </c>
      <c r="E20" s="227">
        <v>2908</v>
      </c>
      <c r="F20" s="227">
        <v>102285</v>
      </c>
      <c r="G20" s="107"/>
    </row>
    <row r="21" spans="1:7" ht="14.85" customHeight="1" thickBot="1">
      <c r="A21" s="447">
        <v>63</v>
      </c>
      <c r="B21" s="502">
        <v>154687</v>
      </c>
      <c r="C21" s="227">
        <v>9884</v>
      </c>
      <c r="D21" s="502">
        <v>13500</v>
      </c>
      <c r="E21" s="227">
        <v>3886</v>
      </c>
      <c r="F21" s="227">
        <v>127417</v>
      </c>
      <c r="G21" s="107"/>
    </row>
    <row r="22" spans="1:7" ht="14.85" customHeight="1" thickBot="1">
      <c r="A22" s="447">
        <v>64</v>
      </c>
      <c r="B22" s="502">
        <v>161688</v>
      </c>
      <c r="C22" s="227">
        <v>10061</v>
      </c>
      <c r="D22" s="502">
        <v>13688</v>
      </c>
      <c r="E22" s="227">
        <v>4998</v>
      </c>
      <c r="F22" s="227">
        <v>132941</v>
      </c>
      <c r="G22" s="107"/>
    </row>
    <row r="23" spans="1:7" ht="14.85" customHeight="1" thickBot="1">
      <c r="A23" s="447">
        <v>65</v>
      </c>
      <c r="B23" s="502">
        <v>183631</v>
      </c>
      <c r="C23" s="227">
        <v>23459</v>
      </c>
      <c r="D23" s="502">
        <v>14849</v>
      </c>
      <c r="E23" s="227">
        <v>15160</v>
      </c>
      <c r="F23" s="227">
        <v>130163</v>
      </c>
      <c r="G23" s="107"/>
    </row>
    <row r="24" spans="1:7" ht="14.85" customHeight="1" thickBot="1">
      <c r="A24" s="447">
        <v>66</v>
      </c>
      <c r="B24" s="502">
        <v>213737</v>
      </c>
      <c r="C24" s="227">
        <v>39989</v>
      </c>
      <c r="D24" s="502">
        <v>16838</v>
      </c>
      <c r="E24" s="227">
        <v>27816</v>
      </c>
      <c r="F24" s="227">
        <v>129094</v>
      </c>
      <c r="G24" s="107"/>
    </row>
    <row r="25" spans="1:7" ht="14.85" customHeight="1" thickBot="1">
      <c r="A25" s="447">
        <v>67</v>
      </c>
      <c r="B25" s="502">
        <v>220044</v>
      </c>
      <c r="C25" s="227">
        <v>43868</v>
      </c>
      <c r="D25" s="502">
        <v>17173</v>
      </c>
      <c r="E25" s="227">
        <v>35374</v>
      </c>
      <c r="F25" s="227">
        <v>123629</v>
      </c>
      <c r="G25" s="107"/>
    </row>
    <row r="26" spans="1:7" ht="14.85" customHeight="1" thickBot="1">
      <c r="A26" s="447">
        <v>68</v>
      </c>
      <c r="B26" s="502">
        <v>256806</v>
      </c>
      <c r="C26" s="227">
        <v>42640</v>
      </c>
      <c r="D26" s="502">
        <v>17615</v>
      </c>
      <c r="E26" s="227">
        <v>75560</v>
      </c>
      <c r="F26" s="227">
        <v>120991</v>
      </c>
      <c r="G26" s="107"/>
    </row>
    <row r="27" spans="1:7" ht="14.85" customHeight="1" thickBot="1">
      <c r="A27" s="447">
        <v>69</v>
      </c>
      <c r="B27" s="502">
        <v>253990</v>
      </c>
      <c r="C27" s="227">
        <v>41481</v>
      </c>
      <c r="D27" s="502">
        <v>17654</v>
      </c>
      <c r="E27" s="227">
        <v>76730</v>
      </c>
      <c r="F27" s="227">
        <v>118125</v>
      </c>
      <c r="G27" s="107"/>
    </row>
    <row r="28" spans="1:7" ht="14.85" customHeight="1" thickBot="1">
      <c r="A28" s="447">
        <v>70</v>
      </c>
      <c r="B28" s="502">
        <v>246590</v>
      </c>
      <c r="C28" s="227">
        <v>40718</v>
      </c>
      <c r="D28" s="502">
        <v>17806</v>
      </c>
      <c r="E28" s="227">
        <v>72871</v>
      </c>
      <c r="F28" s="227">
        <v>115195</v>
      </c>
      <c r="G28" s="107"/>
    </row>
    <row r="29" spans="1:7" ht="14.85" customHeight="1" thickBot="1">
      <c r="A29" s="447">
        <v>71</v>
      </c>
      <c r="B29" s="502">
        <v>239966</v>
      </c>
      <c r="C29" s="227">
        <v>40386</v>
      </c>
      <c r="D29" s="502">
        <v>18380</v>
      </c>
      <c r="E29" s="227">
        <v>68421</v>
      </c>
      <c r="F29" s="227">
        <v>112779</v>
      </c>
      <c r="G29" s="107"/>
    </row>
    <row r="30" spans="1:7" ht="14.85" customHeight="1" thickBot="1">
      <c r="A30" s="447">
        <v>72</v>
      </c>
      <c r="B30" s="502">
        <v>229857</v>
      </c>
      <c r="C30" s="227">
        <v>38605</v>
      </c>
      <c r="D30" s="502">
        <v>17782</v>
      </c>
      <c r="E30" s="227">
        <v>64490</v>
      </c>
      <c r="F30" s="227">
        <v>108980</v>
      </c>
      <c r="G30" s="107"/>
    </row>
    <row r="31" spans="1:7" ht="14.85" customHeight="1" thickBot="1">
      <c r="A31" s="447">
        <v>73</v>
      </c>
      <c r="B31" s="502">
        <v>217400</v>
      </c>
      <c r="C31" s="227">
        <v>37862</v>
      </c>
      <c r="D31" s="502">
        <v>17257</v>
      </c>
      <c r="E31" s="227">
        <v>58389</v>
      </c>
      <c r="F31" s="227">
        <v>103892</v>
      </c>
      <c r="G31" s="107"/>
    </row>
    <row r="32" spans="1:7" ht="14.85" customHeight="1" thickBot="1">
      <c r="A32" s="447">
        <v>74</v>
      </c>
      <c r="B32" s="502">
        <v>211130</v>
      </c>
      <c r="C32" s="227">
        <v>36908</v>
      </c>
      <c r="D32" s="502">
        <v>17743</v>
      </c>
      <c r="E32" s="227">
        <v>55275</v>
      </c>
      <c r="F32" s="227">
        <v>101204</v>
      </c>
      <c r="G32" s="107"/>
    </row>
    <row r="33" spans="1:7" ht="14.85" customHeight="1" thickBot="1">
      <c r="A33" s="447">
        <v>75</v>
      </c>
      <c r="B33" s="502">
        <v>195254</v>
      </c>
      <c r="C33" s="227">
        <v>34208</v>
      </c>
      <c r="D33" s="502">
        <v>16886</v>
      </c>
      <c r="E33" s="227">
        <v>49492</v>
      </c>
      <c r="F33" s="227">
        <v>94668</v>
      </c>
      <c r="G33" s="107"/>
    </row>
    <row r="34" spans="1:7" ht="14.85" customHeight="1" thickBot="1">
      <c r="A34" s="447">
        <v>76</v>
      </c>
      <c r="B34" s="502">
        <v>179822</v>
      </c>
      <c r="C34" s="227">
        <v>30924</v>
      </c>
      <c r="D34" s="502">
        <v>16394</v>
      </c>
      <c r="E34" s="227">
        <v>44844</v>
      </c>
      <c r="F34" s="227">
        <v>87660</v>
      </c>
      <c r="G34" s="107"/>
    </row>
    <row r="35" spans="1:7" ht="14.85" customHeight="1" thickBot="1">
      <c r="A35" s="447">
        <v>77</v>
      </c>
      <c r="B35" s="502">
        <v>165016</v>
      </c>
      <c r="C35" s="227">
        <v>29088</v>
      </c>
      <c r="D35" s="502">
        <v>16236</v>
      </c>
      <c r="E35" s="227">
        <v>39512</v>
      </c>
      <c r="F35" s="227">
        <v>80180</v>
      </c>
      <c r="G35" s="107"/>
    </row>
    <row r="36" spans="1:7" ht="14.85" customHeight="1" thickBot="1">
      <c r="A36" s="447">
        <v>78</v>
      </c>
      <c r="B36" s="502">
        <v>154578</v>
      </c>
      <c r="C36" s="227">
        <v>29056</v>
      </c>
      <c r="D36" s="502">
        <v>16365</v>
      </c>
      <c r="E36" s="227">
        <v>34388</v>
      </c>
      <c r="F36" s="227">
        <v>74769</v>
      </c>
      <c r="G36" s="107"/>
    </row>
    <row r="37" spans="1:7" ht="14.85" customHeight="1" thickBot="1">
      <c r="A37" s="447">
        <v>79</v>
      </c>
      <c r="B37" s="502">
        <v>149782</v>
      </c>
      <c r="C37" s="227">
        <v>30204</v>
      </c>
      <c r="D37" s="502">
        <v>17228</v>
      </c>
      <c r="E37" s="227">
        <v>29615</v>
      </c>
      <c r="F37" s="227">
        <v>72735</v>
      </c>
      <c r="G37" s="107"/>
    </row>
    <row r="38" spans="1:7" ht="14.85" customHeight="1" thickBot="1">
      <c r="A38" s="447">
        <v>80</v>
      </c>
      <c r="B38" s="502">
        <v>132474</v>
      </c>
      <c r="C38" s="227">
        <v>28095</v>
      </c>
      <c r="D38" s="502">
        <v>15463</v>
      </c>
      <c r="E38" s="227">
        <v>23838</v>
      </c>
      <c r="F38" s="227">
        <v>65078</v>
      </c>
      <c r="G38" s="107"/>
    </row>
    <row r="39" spans="1:7" ht="14.85" customHeight="1" thickBot="1">
      <c r="A39" s="447">
        <v>81</v>
      </c>
      <c r="B39" s="502">
        <v>116236</v>
      </c>
      <c r="C39" s="227">
        <v>25596</v>
      </c>
      <c r="D39" s="502">
        <v>12676</v>
      </c>
      <c r="E39" s="227">
        <v>19424</v>
      </c>
      <c r="F39" s="227">
        <v>58540</v>
      </c>
      <c r="G39" s="107"/>
    </row>
    <row r="40" spans="1:7" ht="14.85" customHeight="1" thickBot="1">
      <c r="A40" s="447">
        <v>82</v>
      </c>
      <c r="B40" s="502">
        <v>106493</v>
      </c>
      <c r="C40" s="227">
        <v>23956</v>
      </c>
      <c r="D40" s="502">
        <v>11598</v>
      </c>
      <c r="E40" s="227">
        <v>16436</v>
      </c>
      <c r="F40" s="227">
        <v>54503</v>
      </c>
      <c r="G40" s="107"/>
    </row>
    <row r="41" spans="1:7" ht="14.85" customHeight="1" thickBot="1">
      <c r="A41" s="447">
        <v>83</v>
      </c>
      <c r="B41" s="502">
        <v>94857</v>
      </c>
      <c r="C41" s="227">
        <v>22039</v>
      </c>
      <c r="D41" s="502">
        <v>11060</v>
      </c>
      <c r="E41" s="227">
        <v>13127</v>
      </c>
      <c r="F41" s="227">
        <v>48631</v>
      </c>
      <c r="G41" s="107"/>
    </row>
    <row r="42" spans="1:7" ht="14.85" customHeight="1" thickBot="1">
      <c r="A42" s="447">
        <v>84</v>
      </c>
      <c r="B42" s="502">
        <v>85937</v>
      </c>
      <c r="C42" s="227">
        <v>20436</v>
      </c>
      <c r="D42" s="502">
        <v>11207</v>
      </c>
      <c r="E42" s="227">
        <v>10509</v>
      </c>
      <c r="F42" s="227">
        <v>43785</v>
      </c>
      <c r="G42" s="107"/>
    </row>
    <row r="43" spans="1:7" ht="14.85" customHeight="1" thickBot="1">
      <c r="A43" s="447">
        <v>85</v>
      </c>
      <c r="B43" s="502">
        <v>70696</v>
      </c>
      <c r="C43" s="227">
        <v>15670</v>
      </c>
      <c r="D43" s="502">
        <v>9449</v>
      </c>
      <c r="E43" s="227">
        <v>8178</v>
      </c>
      <c r="F43" s="227">
        <v>37399</v>
      </c>
      <c r="G43" s="107"/>
    </row>
    <row r="44" spans="1:7" ht="14.85" customHeight="1" thickBot="1">
      <c r="A44" s="447">
        <v>86</v>
      </c>
      <c r="B44" s="502">
        <v>56465</v>
      </c>
      <c r="C44" s="227">
        <v>9564</v>
      </c>
      <c r="D44" s="502">
        <v>6724</v>
      </c>
      <c r="E44" s="227">
        <v>6506</v>
      </c>
      <c r="F44" s="227">
        <v>33671</v>
      </c>
      <c r="G44" s="107"/>
    </row>
    <row r="45" spans="1:7" ht="14.85" customHeight="1" thickBot="1">
      <c r="A45" s="447">
        <v>87</v>
      </c>
      <c r="B45" s="502">
        <v>49463</v>
      </c>
      <c r="C45" s="227">
        <v>7803</v>
      </c>
      <c r="D45" s="502">
        <v>5739</v>
      </c>
      <c r="E45" s="227">
        <v>5605</v>
      </c>
      <c r="F45" s="227">
        <v>30316</v>
      </c>
      <c r="G45" s="107"/>
    </row>
    <row r="46" spans="1:7" ht="14.85" customHeight="1" thickBot="1">
      <c r="A46" s="447">
        <v>88</v>
      </c>
      <c r="B46" s="502">
        <v>42071</v>
      </c>
      <c r="C46" s="227">
        <v>6429</v>
      </c>
      <c r="D46" s="502">
        <v>4583</v>
      </c>
      <c r="E46" s="227">
        <v>4284</v>
      </c>
      <c r="F46" s="227">
        <v>26775</v>
      </c>
      <c r="G46" s="107"/>
    </row>
    <row r="47" spans="1:7" ht="14.85" customHeight="1" thickBot="1">
      <c r="A47" s="447">
        <v>89</v>
      </c>
      <c r="B47" s="502">
        <v>34481</v>
      </c>
      <c r="C47" s="227">
        <v>4647</v>
      </c>
      <c r="D47" s="502">
        <v>3499</v>
      </c>
      <c r="E47" s="227">
        <v>3347</v>
      </c>
      <c r="F47" s="227">
        <v>22988</v>
      </c>
      <c r="G47" s="107"/>
    </row>
    <row r="48" spans="1:7" ht="14.85" customHeight="1" thickBot="1">
      <c r="A48" s="447">
        <v>90</v>
      </c>
      <c r="B48" s="502">
        <v>26651</v>
      </c>
      <c r="C48" s="227">
        <v>3108</v>
      </c>
      <c r="D48" s="502">
        <v>2690</v>
      </c>
      <c r="E48" s="227">
        <v>2602</v>
      </c>
      <c r="F48" s="227">
        <v>18251</v>
      </c>
      <c r="G48" s="107"/>
    </row>
    <row r="49" spans="1:8" ht="14.85" customHeight="1" thickBot="1">
      <c r="A49" s="447">
        <v>91</v>
      </c>
      <c r="B49" s="502">
        <v>19848</v>
      </c>
      <c r="C49" s="227">
        <v>1225</v>
      </c>
      <c r="D49" s="502">
        <v>1941</v>
      </c>
      <c r="E49" s="227">
        <v>1950</v>
      </c>
      <c r="F49" s="227">
        <v>14732</v>
      </c>
      <c r="G49" s="107"/>
    </row>
    <row r="50" spans="1:8" ht="14.85" customHeight="1" thickBot="1">
      <c r="A50" s="447">
        <v>92</v>
      </c>
      <c r="B50" s="502">
        <v>15225</v>
      </c>
      <c r="C50" s="227">
        <v>798</v>
      </c>
      <c r="D50" s="502">
        <v>1431</v>
      </c>
      <c r="E50" s="227">
        <v>1406</v>
      </c>
      <c r="F50" s="227">
        <v>11590</v>
      </c>
      <c r="G50" s="107"/>
    </row>
    <row r="51" spans="1:8" ht="14.85" customHeight="1" thickBot="1">
      <c r="A51" s="447">
        <v>93</v>
      </c>
      <c r="B51" s="502">
        <v>11479</v>
      </c>
      <c r="C51" s="227">
        <v>433</v>
      </c>
      <c r="D51" s="502">
        <v>1101</v>
      </c>
      <c r="E51" s="227">
        <v>991</v>
      </c>
      <c r="F51" s="227">
        <v>8954</v>
      </c>
      <c r="G51" s="107"/>
    </row>
    <row r="52" spans="1:8" ht="14.85" customHeight="1" thickBot="1">
      <c r="A52" s="447">
        <v>94</v>
      </c>
      <c r="B52" s="502">
        <v>8424</v>
      </c>
      <c r="C52" s="227">
        <v>282</v>
      </c>
      <c r="D52" s="502">
        <v>858</v>
      </c>
      <c r="E52" s="227">
        <v>654</v>
      </c>
      <c r="F52" s="227">
        <v>6630</v>
      </c>
      <c r="G52" s="107"/>
    </row>
    <row r="53" spans="1:8" ht="14.85" customHeight="1" thickBot="1">
      <c r="A53" s="447" t="s">
        <v>1216</v>
      </c>
      <c r="B53" s="502">
        <v>18337</v>
      </c>
      <c r="C53" s="227">
        <v>339</v>
      </c>
      <c r="D53" s="502">
        <v>1755</v>
      </c>
      <c r="E53" s="227">
        <v>1246</v>
      </c>
      <c r="F53" s="227">
        <v>14997</v>
      </c>
      <c r="G53" s="107"/>
    </row>
    <row r="54" spans="1:8" ht="14.85" customHeight="1" thickBot="1">
      <c r="A54" s="447" t="s">
        <v>1173</v>
      </c>
      <c r="B54" s="502">
        <v>11</v>
      </c>
      <c r="C54" s="227">
        <v>1</v>
      </c>
      <c r="D54" s="502">
        <v>1</v>
      </c>
      <c r="E54" s="227">
        <v>0</v>
      </c>
      <c r="F54" s="227">
        <v>9</v>
      </c>
      <c r="G54" s="107"/>
    </row>
    <row r="55" spans="1:8">
      <c r="A55" s="10"/>
      <c r="B55" s="57"/>
      <c r="C55" s="57"/>
      <c r="D55" s="57"/>
      <c r="E55" s="57"/>
      <c r="F55" s="57"/>
    </row>
    <row r="56" spans="1:8">
      <c r="A56" s="146" t="s">
        <v>1114</v>
      </c>
      <c r="B56" s="159"/>
      <c r="C56" s="159"/>
      <c r="D56" s="155"/>
      <c r="E56" s="39"/>
      <c r="F56" s="17"/>
      <c r="H56" s="79"/>
    </row>
    <row r="57" spans="1:8">
      <c r="A57" s="17" t="s">
        <v>974</v>
      </c>
      <c r="B57" s="155"/>
      <c r="C57" s="159"/>
      <c r="D57" s="155"/>
      <c r="E57" s="39"/>
      <c r="F57" s="17"/>
    </row>
    <row r="58" spans="1:8">
      <c r="A58" s="17"/>
      <c r="B58" s="155"/>
      <c r="C58" s="159"/>
      <c r="D58" s="155"/>
      <c r="E58" s="39"/>
      <c r="F58" s="17"/>
    </row>
    <row r="59" spans="1:8" ht="16.5" customHeight="1">
      <c r="A59" s="87" t="s">
        <v>1208</v>
      </c>
      <c r="B59" s="17"/>
      <c r="C59" s="39"/>
      <c r="D59" s="17"/>
      <c r="E59" s="39"/>
      <c r="F59" s="17"/>
    </row>
    <row r="60" spans="1:8">
      <c r="C60" s="79"/>
      <c r="E60" s="79"/>
    </row>
    <row r="61" spans="1:8">
      <c r="C61" s="79"/>
      <c r="E61" s="79"/>
    </row>
    <row r="62" spans="1:8">
      <c r="C62" s="79"/>
      <c r="E62" s="79"/>
    </row>
    <row r="63" spans="1:8">
      <c r="E63" s="79"/>
    </row>
    <row r="64" spans="1:8">
      <c r="E64" s="79"/>
    </row>
    <row r="65" spans="5:5">
      <c r="E65" s="79"/>
    </row>
    <row r="66" spans="5:5">
      <c r="E66" s="79"/>
    </row>
    <row r="67" spans="5:5">
      <c r="E67" s="79"/>
    </row>
    <row r="68" spans="5:5">
      <c r="E68" s="79"/>
    </row>
    <row r="69" spans="5:5">
      <c r="E69" s="79"/>
    </row>
  </sheetData>
  <mergeCells count="5">
    <mergeCell ref="A1:F1"/>
    <mergeCell ref="A4:A5"/>
    <mergeCell ref="B4:B5"/>
    <mergeCell ref="C4:D4"/>
    <mergeCell ref="E4:F4"/>
  </mergeCells>
  <phoneticPr fontId="124" type="noConversion"/>
  <hyperlinks>
    <hyperlink ref="G1" location="Indice!A1" display="volver al índice"/>
  </hyperlinks>
  <printOptions horizontalCentered="1"/>
  <pageMargins left="0.70866141732283472" right="0.70866141732283472" top="0.74803149606299213" bottom="0.74803149606299213" header="0.31496062992125984" footer="0.31496062992125984"/>
  <pageSetup paperSize="9" scale="84"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20"/>
  <sheetViews>
    <sheetView showGridLines="0" topLeftCell="A92" zoomScale="85" zoomScaleNormal="85" zoomScalePageLayoutView="85" workbookViewId="0">
      <selection activeCell="A95" activeCellId="3" sqref="A1:J29 A31:J61 A63:J93 A95:J120"/>
    </sheetView>
  </sheetViews>
  <sheetFormatPr baseColWidth="10" defaultRowHeight="13.2"/>
  <cols>
    <col min="1" max="1" width="15.44140625" customWidth="1"/>
    <col min="2" max="2" width="13.33203125" customWidth="1"/>
    <col min="3" max="6" width="11.44140625" customWidth="1"/>
    <col min="7" max="7" width="14.109375" customWidth="1"/>
    <col min="9" max="9" width="11.44140625" customWidth="1"/>
    <col min="10" max="10" width="17.109375" customWidth="1"/>
    <col min="11" max="11" width="9.109375" customWidth="1"/>
  </cols>
  <sheetData>
    <row r="1" spans="1:12" ht="35.25" customHeight="1">
      <c r="A1" s="1674" t="s">
        <v>450</v>
      </c>
      <c r="B1" s="1674"/>
      <c r="C1" s="1674"/>
      <c r="D1" s="1674"/>
      <c r="E1" s="1674"/>
      <c r="F1" s="1674"/>
      <c r="G1" s="1674"/>
      <c r="H1" s="1674"/>
      <c r="I1" s="1674"/>
      <c r="J1" s="1674"/>
      <c r="K1" s="1254" t="s">
        <v>1013</v>
      </c>
      <c r="L1" s="11"/>
    </row>
    <row r="3" spans="1:12" ht="16.8">
      <c r="A3" s="280"/>
    </row>
    <row r="5" spans="1:12" s="283" customFormat="1" ht="51.75" customHeight="1">
      <c r="A5" s="1604" t="s">
        <v>647</v>
      </c>
      <c r="B5" s="1604"/>
      <c r="C5" s="1604"/>
      <c r="D5" s="1604"/>
      <c r="E5" s="1604"/>
      <c r="F5" s="1604"/>
      <c r="G5" s="1604"/>
      <c r="H5" s="1604"/>
      <c r="I5" s="1604"/>
      <c r="J5" s="1604"/>
    </row>
    <row r="6" spans="1:12" s="283" customFormat="1" ht="46.5" customHeight="1">
      <c r="A6" s="288"/>
      <c r="B6" s="288"/>
      <c r="C6" s="288"/>
      <c r="D6" s="288"/>
      <c r="E6" s="288"/>
      <c r="F6" s="288"/>
      <c r="G6" s="288"/>
    </row>
    <row r="7" spans="1:12" s="283" customFormat="1" ht="23.25" customHeight="1">
      <c r="A7" s="1645" t="s">
        <v>533</v>
      </c>
      <c r="B7" s="1645"/>
      <c r="C7" s="1645"/>
      <c r="D7" s="1645"/>
      <c r="E7" s="1645"/>
      <c r="F7" s="1645"/>
      <c r="G7" s="1645"/>
      <c r="H7" s="1645"/>
      <c r="I7" s="1645"/>
      <c r="J7" s="1645"/>
    </row>
    <row r="8" spans="1:12" ht="41.25" customHeight="1">
      <c r="A8" s="1682" t="s">
        <v>55</v>
      </c>
      <c r="B8" s="1682"/>
      <c r="C8" s="1682"/>
      <c r="D8" s="1682"/>
      <c r="E8" s="1682"/>
      <c r="F8" s="1682"/>
      <c r="G8" s="1682"/>
      <c r="H8" s="1682"/>
      <c r="I8" s="1682"/>
      <c r="J8" s="1682"/>
    </row>
    <row r="10" spans="1:12" ht="19.5" customHeight="1">
      <c r="A10" s="1675" t="s">
        <v>1180</v>
      </c>
      <c r="B10" s="1675"/>
      <c r="C10" s="1675"/>
      <c r="D10" s="1675"/>
      <c r="E10" s="1675"/>
      <c r="F10" s="1675"/>
      <c r="G10" s="1641" t="s">
        <v>648</v>
      </c>
      <c r="H10" s="1675" t="s">
        <v>649</v>
      </c>
      <c r="I10" s="1675"/>
      <c r="J10" s="1675"/>
    </row>
    <row r="11" spans="1:12" ht="19.5" customHeight="1">
      <c r="A11" s="1675"/>
      <c r="B11" s="1675"/>
      <c r="C11" s="1675"/>
      <c r="D11" s="1675"/>
      <c r="E11" s="1675"/>
      <c r="F11" s="1675"/>
      <c r="G11" s="1641"/>
      <c r="H11" s="1675"/>
      <c r="I11" s="1675"/>
      <c r="J11" s="1675"/>
    </row>
    <row r="12" spans="1:12" ht="18" customHeight="1">
      <c r="A12" s="1662" t="s">
        <v>650</v>
      </c>
      <c r="B12" s="1662"/>
      <c r="C12" s="1662"/>
      <c r="D12" s="1662"/>
      <c r="E12" s="1662"/>
      <c r="F12" s="1662"/>
      <c r="G12" s="300">
        <v>0.11</v>
      </c>
      <c r="H12" s="1666" t="s">
        <v>651</v>
      </c>
      <c r="I12" s="1666"/>
      <c r="J12" s="1666"/>
    </row>
    <row r="13" spans="1:12" ht="18" customHeight="1">
      <c r="A13" s="1686" t="s">
        <v>23</v>
      </c>
      <c r="B13" s="1686"/>
      <c r="C13" s="1686"/>
      <c r="D13" s="1686"/>
      <c r="E13" s="1686"/>
      <c r="F13" s="1686"/>
      <c r="G13" s="1233">
        <v>0.16</v>
      </c>
      <c r="H13" s="1685" t="s">
        <v>652</v>
      </c>
      <c r="I13" s="1685"/>
      <c r="J13" s="1685"/>
      <c r="K13" s="1230"/>
    </row>
    <row r="14" spans="1:12" ht="18" customHeight="1">
      <c r="A14" s="1666" t="s">
        <v>971</v>
      </c>
      <c r="B14" s="1666"/>
      <c r="C14" s="1662" t="s">
        <v>1204</v>
      </c>
      <c r="D14" s="1662"/>
      <c r="E14" s="1662"/>
      <c r="F14" s="1662"/>
      <c r="G14" s="300">
        <v>0.13</v>
      </c>
      <c r="H14" s="1666" t="s">
        <v>653</v>
      </c>
      <c r="I14" s="1666"/>
      <c r="J14" s="1666"/>
    </row>
    <row r="15" spans="1:12" ht="18" customHeight="1">
      <c r="A15" s="1666"/>
      <c r="B15" s="1666"/>
      <c r="C15" s="1662" t="s">
        <v>972</v>
      </c>
      <c r="D15" s="1662"/>
      <c r="E15" s="1662"/>
      <c r="F15" s="1662"/>
      <c r="G15" s="300">
        <v>0.13</v>
      </c>
      <c r="H15" s="1666" t="s">
        <v>654</v>
      </c>
      <c r="I15" s="1666"/>
      <c r="J15" s="1666"/>
    </row>
    <row r="16" spans="1:12" ht="18" customHeight="1">
      <c r="A16" s="1666"/>
      <c r="B16" s="1666"/>
      <c r="C16" s="1663" t="s">
        <v>545</v>
      </c>
      <c r="D16" s="1662"/>
      <c r="E16" s="1662"/>
      <c r="F16" s="1662"/>
      <c r="G16" s="300">
        <v>0.13</v>
      </c>
      <c r="H16" s="1666" t="s">
        <v>656</v>
      </c>
      <c r="I16" s="1666"/>
      <c r="J16" s="1666"/>
    </row>
    <row r="17" spans="1:10" ht="18" customHeight="1">
      <c r="A17" s="1666"/>
      <c r="B17" s="1666"/>
      <c r="C17" s="1662" t="s">
        <v>857</v>
      </c>
      <c r="D17" s="1662"/>
      <c r="E17" s="1662"/>
      <c r="F17" s="1662"/>
      <c r="G17" s="300">
        <v>0.12</v>
      </c>
      <c r="H17" s="1666" t="s">
        <v>657</v>
      </c>
      <c r="I17" s="1666"/>
      <c r="J17" s="1666"/>
    </row>
    <row r="18" spans="1:10" ht="18" customHeight="1">
      <c r="A18" s="1666"/>
      <c r="B18" s="1666"/>
      <c r="C18" s="1662" t="s">
        <v>658</v>
      </c>
      <c r="D18" s="1662"/>
      <c r="E18" s="1662"/>
      <c r="F18" s="1662"/>
      <c r="G18" s="300">
        <v>0.11</v>
      </c>
      <c r="H18" s="1666" t="s">
        <v>659</v>
      </c>
      <c r="I18" s="1666"/>
      <c r="J18" s="1666"/>
    </row>
    <row r="19" spans="1:10" ht="18" customHeight="1">
      <c r="A19" s="1666"/>
      <c r="B19" s="1666"/>
      <c r="C19" s="1662" t="s">
        <v>660</v>
      </c>
      <c r="D19" s="1662"/>
      <c r="E19" s="1662"/>
      <c r="F19" s="1662"/>
      <c r="G19" s="300">
        <v>0.13</v>
      </c>
      <c r="H19" s="1677" t="s">
        <v>618</v>
      </c>
      <c r="I19" s="1666"/>
      <c r="J19" s="1666"/>
    </row>
    <row r="20" spans="1:10" ht="18" customHeight="1">
      <c r="A20" s="1666"/>
      <c r="B20" s="1666"/>
      <c r="C20" s="1662" t="s">
        <v>661</v>
      </c>
      <c r="D20" s="1662"/>
      <c r="E20" s="1662"/>
      <c r="F20" s="1662"/>
      <c r="G20" s="300">
        <v>0.11</v>
      </c>
      <c r="H20" s="1666" t="s">
        <v>662</v>
      </c>
      <c r="I20" s="1666"/>
      <c r="J20" s="1666"/>
    </row>
    <row r="21" spans="1:10" ht="13.5" customHeight="1">
      <c r="A21" s="1666" t="s">
        <v>663</v>
      </c>
      <c r="B21" s="1666"/>
      <c r="C21" s="1676" t="s">
        <v>664</v>
      </c>
      <c r="D21" s="1676"/>
      <c r="E21" s="1676"/>
      <c r="F21" s="1676"/>
      <c r="G21" s="1670">
        <v>0.08</v>
      </c>
      <c r="H21" s="1666" t="s">
        <v>665</v>
      </c>
      <c r="I21" s="1666"/>
      <c r="J21" s="1666"/>
    </row>
    <row r="22" spans="1:10" ht="13.5" customHeight="1">
      <c r="A22" s="1666"/>
      <c r="B22" s="1666"/>
      <c r="C22" s="1676"/>
      <c r="D22" s="1676"/>
      <c r="E22" s="1676"/>
      <c r="F22" s="1676"/>
      <c r="G22" s="1666"/>
      <c r="H22" s="1666"/>
      <c r="I22" s="1666"/>
      <c r="J22" s="1666"/>
    </row>
    <row r="23" spans="1:10" ht="18" customHeight="1">
      <c r="A23" s="1666"/>
      <c r="B23" s="1666"/>
      <c r="C23" s="1662" t="s">
        <v>666</v>
      </c>
      <c r="D23" s="1662"/>
      <c r="E23" s="1662"/>
      <c r="F23" s="1662"/>
      <c r="G23" s="300">
        <v>0.14000000000000001</v>
      </c>
      <c r="H23" s="1666"/>
      <c r="I23" s="1666"/>
      <c r="J23" s="1666"/>
    </row>
    <row r="24" spans="1:10" ht="18" customHeight="1">
      <c r="A24" s="1666"/>
      <c r="B24" s="1666"/>
      <c r="C24" s="1662" t="s">
        <v>667</v>
      </c>
      <c r="D24" s="1662"/>
      <c r="E24" s="1662"/>
      <c r="F24" s="1662"/>
      <c r="G24" s="300">
        <v>0.13</v>
      </c>
      <c r="H24" s="1666"/>
      <c r="I24" s="1666"/>
      <c r="J24" s="1666"/>
    </row>
    <row r="25" spans="1:10" ht="18" customHeight="1">
      <c r="A25" s="1666"/>
      <c r="B25" s="1666"/>
      <c r="C25" s="1662" t="s">
        <v>668</v>
      </c>
      <c r="D25" s="1662"/>
      <c r="E25" s="1662"/>
      <c r="F25" s="1662"/>
      <c r="G25" s="300">
        <v>0.16</v>
      </c>
      <c r="H25" s="1666"/>
      <c r="I25" s="1666"/>
      <c r="J25" s="1666"/>
    </row>
    <row r="27" spans="1:10">
      <c r="A27" s="147" t="s">
        <v>669</v>
      </c>
    </row>
    <row r="28" spans="1:10">
      <c r="A28" s="147"/>
    </row>
    <row r="29" spans="1:10">
      <c r="A29" s="110" t="s">
        <v>442</v>
      </c>
    </row>
    <row r="30" spans="1:10">
      <c r="A30" s="110"/>
    </row>
    <row r="31" spans="1:10" ht="15.6">
      <c r="A31" s="287" t="s">
        <v>56</v>
      </c>
      <c r="B31" s="290"/>
      <c r="C31" s="290"/>
      <c r="D31" s="290"/>
      <c r="E31" s="290"/>
      <c r="F31" s="290"/>
      <c r="G31" s="290"/>
      <c r="H31" s="282"/>
      <c r="I31" s="282"/>
      <c r="J31" s="282"/>
    </row>
    <row r="33" spans="1:10" ht="26.4">
      <c r="A33" s="1675" t="s">
        <v>1180</v>
      </c>
      <c r="B33" s="1675"/>
      <c r="C33" s="759" t="s">
        <v>670</v>
      </c>
      <c r="D33" s="1672" t="s">
        <v>671</v>
      </c>
      <c r="E33" s="1672"/>
      <c r="F33" s="301" t="s">
        <v>672</v>
      </c>
      <c r="G33" s="1672" t="s">
        <v>673</v>
      </c>
      <c r="H33" s="1672"/>
      <c r="I33" s="1672" t="s">
        <v>674</v>
      </c>
      <c r="J33" s="1672"/>
    </row>
    <row r="34" spans="1:10" ht="18" customHeight="1">
      <c r="A34" s="1666" t="s">
        <v>675</v>
      </c>
      <c r="B34" s="1666"/>
      <c r="C34" s="302" t="s">
        <v>676</v>
      </c>
      <c r="D34" s="1643">
        <v>7499.83</v>
      </c>
      <c r="E34" s="1644"/>
      <c r="F34" s="1671">
        <v>0.27</v>
      </c>
      <c r="G34" s="1643">
        <v>2024.9541000000002</v>
      </c>
      <c r="H34" s="1644"/>
      <c r="I34" s="1666" t="s">
        <v>677</v>
      </c>
      <c r="J34" s="1666"/>
    </row>
    <row r="35" spans="1:10" ht="18" customHeight="1">
      <c r="A35" s="1666"/>
      <c r="B35" s="1666"/>
      <c r="C35" s="302" t="s">
        <v>678</v>
      </c>
      <c r="D35" s="1643">
        <v>10499.72</v>
      </c>
      <c r="E35" s="1644"/>
      <c r="F35" s="1671"/>
      <c r="G35" s="1643">
        <v>2834.9243999999999</v>
      </c>
      <c r="H35" s="1644"/>
      <c r="I35" s="1666"/>
      <c r="J35" s="1666"/>
    </row>
    <row r="36" spans="1:10" ht="18" customHeight="1">
      <c r="A36" s="1666"/>
      <c r="B36" s="1666"/>
      <c r="C36" s="302" t="s">
        <v>679</v>
      </c>
      <c r="D36" s="1643">
        <v>14999.67</v>
      </c>
      <c r="E36" s="1644"/>
      <c r="F36" s="1671"/>
      <c r="G36" s="1643">
        <v>4049.9109000000003</v>
      </c>
      <c r="H36" s="1644"/>
      <c r="I36" s="1666"/>
      <c r="J36" s="1666"/>
    </row>
    <row r="37" spans="1:10" ht="18" customHeight="1">
      <c r="A37" s="1666"/>
      <c r="B37" s="1666"/>
      <c r="C37" s="302" t="s">
        <v>680</v>
      </c>
      <c r="D37" s="1643">
        <v>23999.45</v>
      </c>
      <c r="E37" s="1644"/>
      <c r="F37" s="1671"/>
      <c r="G37" s="1643">
        <v>6479.8515000000007</v>
      </c>
      <c r="H37" s="1644"/>
      <c r="I37" s="1666"/>
      <c r="J37" s="1666"/>
    </row>
    <row r="38" spans="1:10" ht="18" customHeight="1">
      <c r="A38" s="1666"/>
      <c r="B38" s="1666"/>
      <c r="C38" s="302" t="s">
        <v>681</v>
      </c>
      <c r="D38" s="1643">
        <v>32999.22</v>
      </c>
      <c r="E38" s="1644"/>
      <c r="F38" s="1671"/>
      <c r="G38" s="1643">
        <v>8909.7894000000015</v>
      </c>
      <c r="H38" s="1644"/>
      <c r="I38" s="1666"/>
      <c r="J38" s="1666"/>
    </row>
    <row r="39" spans="1:10" ht="18" customHeight="1">
      <c r="A39" s="1666"/>
      <c r="B39" s="1666"/>
      <c r="C39" s="302" t="s">
        <v>682</v>
      </c>
      <c r="D39" s="1643">
        <v>7499.83</v>
      </c>
      <c r="E39" s="1644"/>
      <c r="F39" s="1671">
        <v>0.3</v>
      </c>
      <c r="G39" s="1643">
        <v>2249.9490000000001</v>
      </c>
      <c r="H39" s="1644"/>
      <c r="I39" s="1666"/>
      <c r="J39" s="1666"/>
    </row>
    <row r="40" spans="1:10" ht="18" customHeight="1">
      <c r="A40" s="1666"/>
      <c r="B40" s="1666"/>
      <c r="C40" s="302" t="s">
        <v>683</v>
      </c>
      <c r="D40" s="1643">
        <v>10499.72</v>
      </c>
      <c r="E40" s="1644"/>
      <c r="F40" s="1671"/>
      <c r="G40" s="1643">
        <v>3149.9159999999997</v>
      </c>
      <c r="H40" s="1644"/>
      <c r="I40" s="1666"/>
      <c r="J40" s="1666"/>
    </row>
    <row r="41" spans="1:10" ht="18" customHeight="1">
      <c r="A41" s="1666"/>
      <c r="B41" s="1666"/>
      <c r="C41" s="302" t="s">
        <v>684</v>
      </c>
      <c r="D41" s="1643">
        <v>14999.67</v>
      </c>
      <c r="E41" s="1644"/>
      <c r="F41" s="1671"/>
      <c r="G41" s="1643">
        <v>4499.9009999999998</v>
      </c>
      <c r="H41" s="1644"/>
      <c r="I41" s="1666"/>
      <c r="J41" s="1666"/>
    </row>
    <row r="42" spans="1:10" ht="18" customHeight="1">
      <c r="A42" s="1666"/>
      <c r="B42" s="1666"/>
      <c r="C42" s="302" t="s">
        <v>685</v>
      </c>
      <c r="D42" s="1643">
        <v>23999.45</v>
      </c>
      <c r="E42" s="1644"/>
      <c r="F42" s="1671"/>
      <c r="G42" s="1643">
        <v>7199.835</v>
      </c>
      <c r="H42" s="1644"/>
      <c r="I42" s="1666"/>
      <c r="J42" s="1666"/>
    </row>
    <row r="43" spans="1:10" ht="18" customHeight="1">
      <c r="A43" s="1666"/>
      <c r="B43" s="1666"/>
      <c r="C43" s="302" t="s">
        <v>686</v>
      </c>
      <c r="D43" s="1643">
        <v>32999.22</v>
      </c>
      <c r="E43" s="1644"/>
      <c r="F43" s="1671"/>
      <c r="G43" s="1643">
        <v>9899.7659999999996</v>
      </c>
      <c r="H43" s="1644"/>
      <c r="I43" s="1666"/>
      <c r="J43" s="1666"/>
    </row>
    <row r="44" spans="1:10" ht="18" customHeight="1">
      <c r="A44" s="1661" t="s">
        <v>687</v>
      </c>
      <c r="B44" s="1661"/>
      <c r="C44" s="302" t="s">
        <v>688</v>
      </c>
      <c r="D44" s="1660" t="s">
        <v>689</v>
      </c>
      <c r="E44" s="1660"/>
      <c r="F44" s="1660" t="s">
        <v>689</v>
      </c>
      <c r="G44" s="1642">
        <v>493.31</v>
      </c>
      <c r="H44" s="1642"/>
      <c r="I44" s="1666" t="s">
        <v>690</v>
      </c>
      <c r="J44" s="1666"/>
    </row>
    <row r="45" spans="1:10" ht="18" customHeight="1">
      <c r="A45" s="1661"/>
      <c r="B45" s="1661"/>
      <c r="C45" s="302" t="s">
        <v>691</v>
      </c>
      <c r="D45" s="1660"/>
      <c r="E45" s="1660"/>
      <c r="F45" s="1660"/>
      <c r="G45" s="1642">
        <v>542.64</v>
      </c>
      <c r="H45" s="1642"/>
      <c r="I45" s="1666"/>
      <c r="J45" s="1666"/>
    </row>
    <row r="46" spans="1:10" ht="18" customHeight="1">
      <c r="A46" s="1661"/>
      <c r="B46" s="1661"/>
      <c r="C46" s="302" t="s">
        <v>692</v>
      </c>
      <c r="D46" s="1660"/>
      <c r="E46" s="1660"/>
      <c r="F46" s="1660"/>
      <c r="G46" s="1642">
        <v>596.91</v>
      </c>
      <c r="H46" s="1642"/>
      <c r="I46" s="1666"/>
      <c r="J46" s="1666"/>
    </row>
    <row r="47" spans="1:10" ht="18" customHeight="1">
      <c r="A47" s="1661"/>
      <c r="B47" s="1661"/>
      <c r="C47" s="303" t="s">
        <v>693</v>
      </c>
      <c r="D47" s="1660"/>
      <c r="E47" s="1660"/>
      <c r="F47" s="1660"/>
      <c r="G47" s="1642">
        <v>656.6</v>
      </c>
      <c r="H47" s="1642"/>
      <c r="I47" s="1666"/>
      <c r="J47" s="1666"/>
    </row>
    <row r="48" spans="1:10" ht="18" customHeight="1">
      <c r="A48" s="1661"/>
      <c r="B48" s="1661"/>
      <c r="C48" s="302" t="s">
        <v>694</v>
      </c>
      <c r="D48" s="1660"/>
      <c r="E48" s="1660"/>
      <c r="F48" s="1660"/>
      <c r="G48" s="1642">
        <v>722.26</v>
      </c>
      <c r="H48" s="1642"/>
      <c r="I48" s="1666"/>
      <c r="J48" s="1666"/>
    </row>
    <row r="49" spans="1:10" ht="18" customHeight="1">
      <c r="A49" s="1661"/>
      <c r="B49" s="1661"/>
      <c r="C49" s="302" t="s">
        <v>695</v>
      </c>
      <c r="D49" s="1660"/>
      <c r="E49" s="1660"/>
      <c r="F49" s="1660"/>
      <c r="G49" s="1642">
        <v>794.48</v>
      </c>
      <c r="H49" s="1642"/>
      <c r="I49" s="1666"/>
      <c r="J49" s="1666"/>
    </row>
    <row r="50" spans="1:10" ht="18" customHeight="1">
      <c r="A50" s="1661"/>
      <c r="B50" s="1661"/>
      <c r="C50" s="302" t="s">
        <v>696</v>
      </c>
      <c r="D50" s="1660"/>
      <c r="E50" s="1660"/>
      <c r="F50" s="1660"/>
      <c r="G50" s="1642">
        <v>873.93</v>
      </c>
      <c r="H50" s="1642"/>
      <c r="I50" s="1666"/>
      <c r="J50" s="1666"/>
    </row>
    <row r="51" spans="1:10" ht="18" customHeight="1">
      <c r="A51" s="1661"/>
      <c r="B51" s="1661"/>
      <c r="C51" s="302" t="s">
        <v>697</v>
      </c>
      <c r="D51" s="1660"/>
      <c r="E51" s="1660"/>
      <c r="F51" s="1660"/>
      <c r="G51" s="1642">
        <v>961.32</v>
      </c>
      <c r="H51" s="1642"/>
      <c r="I51" s="1666"/>
      <c r="J51" s="1666"/>
    </row>
    <row r="52" spans="1:10" ht="18" customHeight="1">
      <c r="A52" s="1661"/>
      <c r="B52" s="1661"/>
      <c r="C52" s="302" t="s">
        <v>676</v>
      </c>
      <c r="D52" s="1660"/>
      <c r="E52" s="1660"/>
      <c r="F52" s="1660"/>
      <c r="G52" s="1642">
        <v>1057.46</v>
      </c>
      <c r="H52" s="1642"/>
      <c r="I52" s="1666"/>
      <c r="J52" s="1666"/>
    </row>
    <row r="53" spans="1:10" ht="18" customHeight="1">
      <c r="A53" s="1661"/>
      <c r="B53" s="1661"/>
      <c r="C53" s="302" t="s">
        <v>698</v>
      </c>
      <c r="D53" s="1660"/>
      <c r="E53" s="1660"/>
      <c r="F53" s="1660"/>
      <c r="G53" s="1642">
        <v>1163.21</v>
      </c>
      <c r="H53" s="1642"/>
      <c r="I53" s="1666"/>
      <c r="J53" s="1666"/>
    </row>
    <row r="54" spans="1:10" ht="18" customHeight="1">
      <c r="A54" s="1661"/>
      <c r="B54" s="1661"/>
      <c r="C54" s="302" t="s">
        <v>699</v>
      </c>
      <c r="D54" s="1660"/>
      <c r="E54" s="1660"/>
      <c r="F54" s="1660"/>
      <c r="G54" s="1642">
        <v>1279.52</v>
      </c>
      <c r="H54" s="1642"/>
      <c r="I54" s="1666"/>
      <c r="J54" s="1666"/>
    </row>
    <row r="55" spans="1:10" ht="18" customHeight="1">
      <c r="A55" s="1661" t="s">
        <v>700</v>
      </c>
      <c r="B55" s="1661"/>
      <c r="C55" s="1661"/>
      <c r="D55" s="1660"/>
      <c r="E55" s="1660"/>
      <c r="F55" s="1660"/>
      <c r="G55" s="1664">
        <v>0</v>
      </c>
      <c r="H55" s="1664"/>
      <c r="I55" s="1661" t="s">
        <v>701</v>
      </c>
      <c r="J55" s="1661"/>
    </row>
    <row r="56" spans="1:10" ht="18" customHeight="1">
      <c r="A56" s="936" t="s">
        <v>1114</v>
      </c>
      <c r="B56" s="933"/>
      <c r="C56" s="933"/>
      <c r="D56" s="934"/>
      <c r="E56" s="934"/>
      <c r="F56" s="934"/>
      <c r="G56" s="935"/>
      <c r="H56" s="935"/>
      <c r="I56" s="933"/>
      <c r="J56" s="933"/>
    </row>
    <row r="57" spans="1:10" ht="18" customHeight="1">
      <c r="A57" s="135" t="s">
        <v>318</v>
      </c>
      <c r="B57" s="933"/>
      <c r="C57" s="933"/>
      <c r="D57" s="934"/>
      <c r="E57" s="934"/>
      <c r="F57" s="934"/>
      <c r="G57" s="935"/>
      <c r="H57" s="935"/>
      <c r="I57" s="933"/>
      <c r="J57" s="933"/>
    </row>
    <row r="59" spans="1:10">
      <c r="A59" s="110" t="s">
        <v>442</v>
      </c>
    </row>
    <row r="60" spans="1:10">
      <c r="A60" s="110"/>
    </row>
    <row r="61" spans="1:10" ht="40.5" customHeight="1">
      <c r="A61" s="1604" t="s">
        <v>319</v>
      </c>
      <c r="B61" s="1604"/>
      <c r="C61" s="1604"/>
      <c r="D61" s="1604"/>
      <c r="E61" s="1604"/>
      <c r="F61" s="1604"/>
      <c r="G61" s="1604"/>
      <c r="H61" s="1604"/>
      <c r="I61" s="1604"/>
      <c r="J61" s="1604"/>
    </row>
    <row r="63" spans="1:10">
      <c r="A63" s="1648" t="s">
        <v>532</v>
      </c>
      <c r="B63" s="1648"/>
      <c r="C63" s="1648"/>
      <c r="D63" s="1648"/>
      <c r="E63" s="1648"/>
      <c r="F63" s="1648"/>
      <c r="G63" s="1648"/>
    </row>
    <row r="65" spans="1:10" ht="40.5" customHeight="1">
      <c r="A65" s="1604" t="s">
        <v>294</v>
      </c>
      <c r="B65" s="1604"/>
      <c r="C65" s="1604"/>
      <c r="D65" s="1604"/>
      <c r="E65" s="1604"/>
      <c r="F65" s="1604"/>
      <c r="G65" s="1604"/>
      <c r="H65" s="1604"/>
      <c r="I65" s="1604"/>
      <c r="J65" s="1604"/>
    </row>
    <row r="67" spans="1:10" ht="27" customHeight="1">
      <c r="A67" s="1673" t="s">
        <v>57</v>
      </c>
      <c r="B67" s="1673"/>
      <c r="C67" s="1673"/>
      <c r="D67" s="1673"/>
      <c r="E67" s="1673"/>
      <c r="F67" s="1673"/>
      <c r="G67" s="1673"/>
      <c r="H67" s="1673"/>
      <c r="I67" s="1673"/>
      <c r="J67" s="1673"/>
    </row>
    <row r="69" spans="1:10">
      <c r="A69" s="1649" t="s">
        <v>702</v>
      </c>
      <c r="B69" s="1650"/>
      <c r="C69" s="1650"/>
      <c r="D69" s="1651"/>
      <c r="E69" s="1658" t="s">
        <v>1184</v>
      </c>
      <c r="F69" s="1659" t="s">
        <v>703</v>
      </c>
      <c r="G69" s="1659"/>
      <c r="H69" s="1659"/>
      <c r="I69" s="1659"/>
      <c r="J69" s="1667" t="s">
        <v>649</v>
      </c>
    </row>
    <row r="70" spans="1:10">
      <c r="A70" s="1652"/>
      <c r="B70" s="1653"/>
      <c r="C70" s="1653"/>
      <c r="D70" s="1654"/>
      <c r="E70" s="1658"/>
      <c r="F70" s="1668" t="s">
        <v>704</v>
      </c>
      <c r="G70" s="1668"/>
      <c r="H70" s="1668"/>
      <c r="I70" s="1669" t="s">
        <v>810</v>
      </c>
      <c r="J70" s="1667"/>
    </row>
    <row r="71" spans="1:10">
      <c r="A71" s="1655"/>
      <c r="B71" s="1656"/>
      <c r="C71" s="1656"/>
      <c r="D71" s="1657"/>
      <c r="E71" s="1658"/>
      <c r="F71" s="304" t="s">
        <v>705</v>
      </c>
      <c r="G71" s="305" t="s">
        <v>794</v>
      </c>
      <c r="H71" s="305" t="s">
        <v>934</v>
      </c>
      <c r="I71" s="1669"/>
      <c r="J71" s="1667"/>
    </row>
    <row r="72" spans="1:10" ht="28.5" customHeight="1">
      <c r="A72" s="1646" t="s">
        <v>348</v>
      </c>
      <c r="B72" s="1647" t="s">
        <v>349</v>
      </c>
      <c r="C72" s="1647"/>
      <c r="D72" s="1647"/>
      <c r="E72" s="306">
        <v>0.18</v>
      </c>
      <c r="F72" s="306">
        <v>0.16</v>
      </c>
      <c r="G72" s="306">
        <v>0</v>
      </c>
      <c r="H72" s="306">
        <v>0</v>
      </c>
      <c r="I72" s="306">
        <v>0.02</v>
      </c>
      <c r="J72" s="307" t="s">
        <v>651</v>
      </c>
    </row>
    <row r="73" spans="1:10" ht="28.5" customHeight="1">
      <c r="A73" s="1646"/>
      <c r="B73" s="1647" t="s">
        <v>706</v>
      </c>
      <c r="C73" s="1647"/>
      <c r="D73" s="1647"/>
      <c r="E73" s="306">
        <v>0.1017</v>
      </c>
      <c r="F73" s="306">
        <v>8.6699999999999999E-2</v>
      </c>
      <c r="G73" s="306">
        <v>0</v>
      </c>
      <c r="H73" s="306">
        <v>0</v>
      </c>
      <c r="I73" s="306">
        <v>1.4999999999999999E-2</v>
      </c>
      <c r="J73" s="307" t="s">
        <v>707</v>
      </c>
    </row>
    <row r="74" spans="1:10" ht="28.5" customHeight="1">
      <c r="A74" s="1646"/>
      <c r="B74" s="1647" t="s">
        <v>350</v>
      </c>
      <c r="C74" s="1647"/>
      <c r="D74" s="1647"/>
      <c r="E74" s="306">
        <v>0.1236</v>
      </c>
      <c r="F74" s="306">
        <v>0.1077</v>
      </c>
      <c r="G74" s="306">
        <v>0</v>
      </c>
      <c r="H74" s="306">
        <v>0</v>
      </c>
      <c r="I74" s="306">
        <v>1.5900000000000001E-2</v>
      </c>
      <c r="J74" s="307" t="s">
        <v>715</v>
      </c>
    </row>
    <row r="75" spans="1:10" ht="28.5" customHeight="1">
      <c r="A75" s="1646" t="s">
        <v>709</v>
      </c>
      <c r="B75" s="1647" t="s">
        <v>718</v>
      </c>
      <c r="C75" s="1647"/>
      <c r="D75" s="1647"/>
      <c r="E75" s="306">
        <v>8.6699999999999999E-2</v>
      </c>
      <c r="F75" s="306">
        <v>8.6699999999999999E-2</v>
      </c>
      <c r="G75" s="306">
        <v>0</v>
      </c>
      <c r="H75" s="306">
        <v>0</v>
      </c>
      <c r="I75" s="306">
        <v>0</v>
      </c>
      <c r="J75" s="307" t="s">
        <v>710</v>
      </c>
    </row>
    <row r="76" spans="1:10" ht="28.5" customHeight="1">
      <c r="A76" s="1646"/>
      <c r="B76" s="1646" t="s">
        <v>663</v>
      </c>
      <c r="C76" s="1646" t="s">
        <v>1072</v>
      </c>
      <c r="D76" s="1646"/>
      <c r="E76" s="306">
        <v>0.22</v>
      </c>
      <c r="F76" s="306">
        <v>0.22</v>
      </c>
      <c r="G76" s="306">
        <v>0</v>
      </c>
      <c r="H76" s="306">
        <v>0</v>
      </c>
      <c r="I76" s="306">
        <v>0</v>
      </c>
      <c r="J76" s="1665" t="s">
        <v>711</v>
      </c>
    </row>
    <row r="77" spans="1:10" ht="28.5" customHeight="1">
      <c r="A77" s="1646"/>
      <c r="B77" s="1646"/>
      <c r="C77" s="1646" t="s">
        <v>1064</v>
      </c>
      <c r="D77" s="1646"/>
      <c r="E77" s="306">
        <v>0.18</v>
      </c>
      <c r="F77" s="306">
        <v>0.18</v>
      </c>
      <c r="G77" s="306">
        <v>0</v>
      </c>
      <c r="H77" s="306">
        <v>0</v>
      </c>
      <c r="I77" s="306">
        <v>0</v>
      </c>
      <c r="J77" s="1665"/>
    </row>
    <row r="78" spans="1:10" ht="50.4" customHeight="1">
      <c r="A78" s="1646"/>
      <c r="B78" s="1646"/>
      <c r="C78" s="1646" t="s">
        <v>309</v>
      </c>
      <c r="D78" s="1646"/>
      <c r="E78" s="306">
        <v>0.16</v>
      </c>
      <c r="F78" s="306">
        <v>0.16</v>
      </c>
      <c r="G78" s="306">
        <v>0</v>
      </c>
      <c r="H78" s="306">
        <v>0</v>
      </c>
      <c r="I78" s="306">
        <v>0</v>
      </c>
      <c r="J78" s="1665"/>
    </row>
    <row r="79" spans="1:10" ht="28.5" customHeight="1">
      <c r="A79" s="1646" t="s">
        <v>712</v>
      </c>
      <c r="B79" s="1646" t="s">
        <v>763</v>
      </c>
      <c r="C79" s="1646" t="s">
        <v>713</v>
      </c>
      <c r="D79" s="1646"/>
      <c r="E79" s="306">
        <v>0.20399999999999999</v>
      </c>
      <c r="F79" s="306">
        <v>0.1235</v>
      </c>
      <c r="G79" s="306">
        <v>5.3999999999999999E-2</v>
      </c>
      <c r="H79" s="306">
        <v>1.0800000000000001E-2</v>
      </c>
      <c r="I79" s="306">
        <v>1.5699999999999999E-2</v>
      </c>
      <c r="J79" s="307" t="s">
        <v>708</v>
      </c>
    </row>
    <row r="80" spans="1:10" ht="28.5" customHeight="1">
      <c r="A80" s="1646"/>
      <c r="B80" s="1646"/>
      <c r="C80" s="1646" t="s">
        <v>714</v>
      </c>
      <c r="D80" s="1646"/>
      <c r="E80" s="306">
        <v>0.18</v>
      </c>
      <c r="F80" s="306">
        <v>0.1077</v>
      </c>
      <c r="G80" s="306">
        <v>4.7E-2</v>
      </c>
      <c r="H80" s="306">
        <v>9.4000000000000004E-3</v>
      </c>
      <c r="I80" s="306">
        <v>1.5900000000000001E-2</v>
      </c>
      <c r="J80" s="307" t="s">
        <v>715</v>
      </c>
    </row>
    <row r="81" spans="1:10" ht="28.5" customHeight="1">
      <c r="A81" s="1646"/>
      <c r="B81" s="1646" t="s">
        <v>716</v>
      </c>
      <c r="C81" s="1646" t="s">
        <v>717</v>
      </c>
      <c r="D81" s="308">
        <v>1</v>
      </c>
      <c r="E81" s="306">
        <v>0.14699999999999999</v>
      </c>
      <c r="F81" s="306">
        <v>7.8100000000000003E-2</v>
      </c>
      <c r="G81" s="306">
        <v>5.2499999999999998E-2</v>
      </c>
      <c r="H81" s="306">
        <v>1.0500000000000001E-2</v>
      </c>
      <c r="I81" s="306">
        <v>5.8999999999999999E-3</v>
      </c>
      <c r="J81" s="1665" t="s">
        <v>310</v>
      </c>
    </row>
    <row r="82" spans="1:10" ht="28.5" customHeight="1">
      <c r="A82" s="1646"/>
      <c r="B82" s="1646"/>
      <c r="C82" s="1646"/>
      <c r="D82" s="308">
        <f>+D81+1</f>
        <v>2</v>
      </c>
      <c r="E82" s="306">
        <v>0.13639999999999999</v>
      </c>
      <c r="F82" s="306">
        <v>7.2499999999999995E-2</v>
      </c>
      <c r="G82" s="306">
        <v>4.87E-2</v>
      </c>
      <c r="H82" s="306">
        <v>9.7000000000000003E-3</v>
      </c>
      <c r="I82" s="306">
        <v>5.4999999999999997E-3</v>
      </c>
      <c r="J82" s="1665"/>
    </row>
    <row r="83" spans="1:10" ht="28.5" customHeight="1">
      <c r="A83" s="1646"/>
      <c r="B83" s="1646"/>
      <c r="C83" s="1646"/>
      <c r="D83" s="308">
        <f t="shared" ref="D83:D91" si="0">+D82+1</f>
        <v>3</v>
      </c>
      <c r="E83" s="306">
        <v>0.12609999999999999</v>
      </c>
      <c r="F83" s="306">
        <v>6.7000000000000004E-2</v>
      </c>
      <c r="G83" s="306">
        <v>4.4999999999999998E-2</v>
      </c>
      <c r="H83" s="306">
        <v>8.9999999999999993E-3</v>
      </c>
      <c r="I83" s="306">
        <v>5.1000000000000004E-3</v>
      </c>
      <c r="J83" s="1665"/>
    </row>
    <row r="84" spans="1:10" ht="28.5" customHeight="1">
      <c r="A84" s="1646"/>
      <c r="B84" s="1646"/>
      <c r="C84" s="1646"/>
      <c r="D84" s="308">
        <f t="shared" si="0"/>
        <v>4</v>
      </c>
      <c r="E84" s="306">
        <v>0.11550000000000001</v>
      </c>
      <c r="F84" s="306">
        <v>6.1400000000000003E-2</v>
      </c>
      <c r="G84" s="306">
        <v>4.1200000000000001E-2</v>
      </c>
      <c r="H84" s="306">
        <v>8.2000000000000007E-3</v>
      </c>
      <c r="I84" s="306">
        <v>4.7000000000000002E-3</v>
      </c>
      <c r="J84" s="1665"/>
    </row>
    <row r="85" spans="1:10" ht="28.5" customHeight="1">
      <c r="A85" s="1646"/>
      <c r="B85" s="1646"/>
      <c r="C85" s="1646"/>
      <c r="D85" s="308">
        <f t="shared" si="0"/>
        <v>5</v>
      </c>
      <c r="E85" s="306">
        <v>0.105</v>
      </c>
      <c r="F85" s="306">
        <v>5.5800000000000002E-2</v>
      </c>
      <c r="G85" s="306">
        <v>3.7499999999999999E-2</v>
      </c>
      <c r="H85" s="306">
        <v>7.4999999999999997E-3</v>
      </c>
      <c r="I85" s="306">
        <v>4.1999999999999997E-3</v>
      </c>
      <c r="J85" s="1665"/>
    </row>
    <row r="86" spans="1:10" ht="28.5" customHeight="1">
      <c r="A86" s="1646"/>
      <c r="B86" s="1646"/>
      <c r="C86" s="1646"/>
      <c r="D86" s="308">
        <f t="shared" si="0"/>
        <v>6</v>
      </c>
      <c r="E86" s="306">
        <v>9.4399999999999998E-2</v>
      </c>
      <c r="F86" s="306">
        <v>5.0200000000000002E-2</v>
      </c>
      <c r="G86" s="306">
        <v>3.3700000000000001E-2</v>
      </c>
      <c r="H86" s="306">
        <v>6.7000000000000002E-3</v>
      </c>
      <c r="I86" s="306">
        <v>3.8E-3</v>
      </c>
      <c r="J86" s="1665"/>
    </row>
    <row r="87" spans="1:10" ht="28.5" customHeight="1">
      <c r="A87" s="1646"/>
      <c r="B87" s="1646"/>
      <c r="C87" s="1646"/>
      <c r="D87" s="308">
        <f t="shared" si="0"/>
        <v>7</v>
      </c>
      <c r="E87" s="306">
        <v>8.4000000000000005E-2</v>
      </c>
      <c r="F87" s="306">
        <v>4.4600000000000001E-2</v>
      </c>
      <c r="G87" s="306">
        <v>0.03</v>
      </c>
      <c r="H87" s="306">
        <v>6.0000000000000001E-3</v>
      </c>
      <c r="I87" s="306">
        <v>3.3999999999999998E-3</v>
      </c>
      <c r="J87" s="1665"/>
    </row>
    <row r="88" spans="1:10" ht="28.5" customHeight="1">
      <c r="A88" s="1646"/>
      <c r="B88" s="1646"/>
      <c r="C88" s="1646"/>
      <c r="D88" s="308">
        <f t="shared" si="0"/>
        <v>8</v>
      </c>
      <c r="E88" s="306">
        <v>7.3499999999999996E-2</v>
      </c>
      <c r="F88" s="306">
        <v>3.9100000000000003E-2</v>
      </c>
      <c r="G88" s="306">
        <v>2.6200000000000001E-2</v>
      </c>
      <c r="H88" s="306">
        <v>5.1999999999999998E-3</v>
      </c>
      <c r="I88" s="306">
        <v>3.0000000000000001E-3</v>
      </c>
      <c r="J88" s="1665"/>
    </row>
    <row r="89" spans="1:10" ht="28.5" customHeight="1">
      <c r="A89" s="1646"/>
      <c r="B89" s="1646"/>
      <c r="C89" s="1646"/>
      <c r="D89" s="308">
        <f t="shared" si="0"/>
        <v>9</v>
      </c>
      <c r="E89" s="306">
        <v>6.3E-2</v>
      </c>
      <c r="F89" s="306">
        <v>3.3500000000000002E-2</v>
      </c>
      <c r="G89" s="306">
        <v>2.2499999999999999E-2</v>
      </c>
      <c r="H89" s="306">
        <v>4.4999999999999997E-3</v>
      </c>
      <c r="I89" s="306">
        <v>2.5000000000000001E-3</v>
      </c>
      <c r="J89" s="1665"/>
    </row>
    <row r="90" spans="1:10" ht="28.5" customHeight="1">
      <c r="A90" s="1646"/>
      <c r="B90" s="1646"/>
      <c r="C90" s="1646"/>
      <c r="D90" s="308">
        <f t="shared" si="0"/>
        <v>10</v>
      </c>
      <c r="E90" s="306">
        <v>5.2400000000000002E-2</v>
      </c>
      <c r="F90" s="306">
        <v>2.7900000000000001E-2</v>
      </c>
      <c r="G90" s="306">
        <v>1.8700000000000001E-2</v>
      </c>
      <c r="H90" s="306">
        <v>3.7000000000000002E-3</v>
      </c>
      <c r="I90" s="306">
        <v>2.0999999999999999E-3</v>
      </c>
      <c r="J90" s="1665"/>
    </row>
    <row r="91" spans="1:10" ht="28.5" customHeight="1">
      <c r="A91" s="1646"/>
      <c r="B91" s="1646"/>
      <c r="C91" s="1646"/>
      <c r="D91" s="308">
        <f t="shared" si="0"/>
        <v>11</v>
      </c>
      <c r="E91" s="306">
        <v>4.2000000000000003E-2</v>
      </c>
      <c r="F91" s="306">
        <v>2.23E-2</v>
      </c>
      <c r="G91" s="306">
        <v>1.4999999999999999E-2</v>
      </c>
      <c r="H91" s="306">
        <v>3.0000000000000001E-3</v>
      </c>
      <c r="I91" s="306">
        <v>1.6999999999999999E-3</v>
      </c>
      <c r="J91" s="1665"/>
    </row>
    <row r="92" spans="1:10">
      <c r="A92" s="761"/>
      <c r="B92" s="761"/>
      <c r="C92" s="761"/>
      <c r="D92" s="762"/>
      <c r="E92" s="763"/>
      <c r="F92" s="763"/>
      <c r="G92" s="763"/>
      <c r="H92" s="763"/>
      <c r="I92" s="763"/>
      <c r="J92" s="764"/>
    </row>
    <row r="93" spans="1:10">
      <c r="A93" s="110" t="s">
        <v>443</v>
      </c>
    </row>
    <row r="94" spans="1:10">
      <c r="A94" s="110"/>
    </row>
    <row r="95" spans="1:10">
      <c r="A95" s="1678" t="s">
        <v>619</v>
      </c>
      <c r="B95" s="1678"/>
      <c r="C95" s="1678"/>
      <c r="D95" s="1678"/>
      <c r="E95" s="1678"/>
      <c r="F95" s="1678"/>
      <c r="G95" s="1678"/>
      <c r="H95" s="1678"/>
      <c r="I95" s="1678"/>
      <c r="J95" s="1678"/>
    </row>
    <row r="97" spans="1:10" ht="25.5" customHeight="1">
      <c r="A97" s="1683" t="s">
        <v>620</v>
      </c>
      <c r="B97" s="1683"/>
      <c r="C97" s="1683"/>
      <c r="D97" s="1683"/>
      <c r="E97" s="1683"/>
      <c r="F97" s="1683"/>
      <c r="G97" s="1683"/>
      <c r="H97" s="1683"/>
      <c r="I97" s="1683"/>
      <c r="J97" s="1683"/>
    </row>
    <row r="99" spans="1:10" ht="18.75" customHeight="1">
      <c r="C99" s="1675" t="s">
        <v>1180</v>
      </c>
      <c r="D99" s="1675"/>
      <c r="E99" s="1679" t="s">
        <v>705</v>
      </c>
      <c r="F99" s="1679"/>
      <c r="G99" s="1675" t="s">
        <v>649</v>
      </c>
      <c r="H99" s="1675"/>
    </row>
    <row r="100" spans="1:10" ht="18" customHeight="1">
      <c r="C100" s="1661" t="s">
        <v>621</v>
      </c>
      <c r="D100" s="1661"/>
      <c r="E100" s="1680">
        <v>0.02</v>
      </c>
      <c r="F100" s="1680"/>
      <c r="G100" s="1666" t="s">
        <v>622</v>
      </c>
      <c r="H100" s="1666"/>
    </row>
    <row r="101" spans="1:10" ht="18" customHeight="1">
      <c r="C101" s="1661" t="s">
        <v>623</v>
      </c>
      <c r="D101" s="1661"/>
      <c r="E101" s="1680">
        <v>0.05</v>
      </c>
      <c r="F101" s="1680"/>
      <c r="G101" s="1666" t="s">
        <v>652</v>
      </c>
      <c r="H101" s="1666"/>
    </row>
    <row r="102" spans="1:10" ht="18" customHeight="1">
      <c r="C102" s="1661" t="s">
        <v>624</v>
      </c>
      <c r="D102" s="1661"/>
      <c r="E102" s="1680">
        <v>0.02</v>
      </c>
      <c r="F102" s="1680"/>
      <c r="G102" s="1666" t="s">
        <v>625</v>
      </c>
      <c r="H102" s="1666"/>
    </row>
    <row r="104" spans="1:10">
      <c r="A104" s="110" t="s">
        <v>442</v>
      </c>
    </row>
    <row r="105" spans="1:10">
      <c r="A105" s="110"/>
    </row>
    <row r="106" spans="1:10" ht="15.75" customHeight="1">
      <c r="A106" s="1684" t="s">
        <v>58</v>
      </c>
      <c r="B106" s="1684"/>
      <c r="C106" s="1684"/>
      <c r="D106" s="1684"/>
      <c r="E106" s="1684"/>
      <c r="F106" s="1684"/>
      <c r="G106" s="1684"/>
      <c r="H106" s="1684"/>
      <c r="I106" s="1684"/>
      <c r="J106" s="1684"/>
    </row>
    <row r="108" spans="1:10" ht="26.4">
      <c r="C108" s="1675" t="s">
        <v>1180</v>
      </c>
      <c r="D108" s="1675"/>
      <c r="E108" s="1679" t="s">
        <v>670</v>
      </c>
      <c r="F108" s="1679"/>
      <c r="G108" s="309" t="s">
        <v>626</v>
      </c>
      <c r="H108" s="310" t="s">
        <v>649</v>
      </c>
    </row>
    <row r="109" spans="1:10" ht="18" customHeight="1">
      <c r="C109" s="1666" t="s">
        <v>627</v>
      </c>
      <c r="D109" s="1666"/>
      <c r="E109" s="1680" t="s">
        <v>628</v>
      </c>
      <c r="F109" s="1680"/>
      <c r="G109" s="311">
        <v>19.73</v>
      </c>
      <c r="H109" s="1666" t="s">
        <v>629</v>
      </c>
    </row>
    <row r="110" spans="1:10" ht="18" customHeight="1">
      <c r="C110" s="1666"/>
      <c r="D110" s="1666"/>
      <c r="E110" s="1680" t="s">
        <v>630</v>
      </c>
      <c r="F110" s="1680"/>
      <c r="G110" s="311">
        <v>39.46</v>
      </c>
      <c r="H110" s="1666"/>
    </row>
    <row r="111" spans="1:10" ht="18" customHeight="1">
      <c r="C111" s="1666"/>
      <c r="D111" s="1666"/>
      <c r="E111" s="1680" t="s">
        <v>631</v>
      </c>
      <c r="F111" s="1680"/>
      <c r="G111" s="311">
        <v>57.55</v>
      </c>
      <c r="H111" s="1666"/>
    </row>
    <row r="113" spans="1:10">
      <c r="A113" s="110" t="s">
        <v>443</v>
      </c>
    </row>
    <row r="114" spans="1:10">
      <c r="A114" s="110"/>
    </row>
    <row r="115" spans="1:10" ht="14.1" customHeight="1">
      <c r="A115" s="1604" t="s">
        <v>632</v>
      </c>
      <c r="B115" s="1604"/>
      <c r="C115" s="1604"/>
      <c r="D115" s="1604"/>
      <c r="E115" s="1604"/>
      <c r="F115" s="1604"/>
      <c r="G115" s="1604"/>
      <c r="H115" s="1604"/>
      <c r="I115" s="1604"/>
      <c r="J115" s="1604"/>
    </row>
    <row r="118" spans="1:10" ht="13.35" customHeight="1">
      <c r="A118" s="1681" t="s">
        <v>534</v>
      </c>
      <c r="B118" s="1681"/>
      <c r="C118" s="1681"/>
      <c r="D118" s="1681"/>
      <c r="E118" s="1681"/>
      <c r="F118" s="1681"/>
      <c r="G118" s="1681"/>
      <c r="H118" s="1681"/>
      <c r="I118" s="1681"/>
      <c r="J118" s="1681"/>
    </row>
    <row r="120" spans="1:10" ht="184.5" customHeight="1">
      <c r="A120" s="1604" t="s">
        <v>633</v>
      </c>
      <c r="B120" s="1604"/>
      <c r="C120" s="1604"/>
      <c r="D120" s="1604"/>
      <c r="E120" s="1604"/>
      <c r="F120" s="1604"/>
      <c r="G120" s="1604"/>
      <c r="H120" s="1604"/>
      <c r="I120" s="1604"/>
      <c r="J120" s="1604"/>
    </row>
  </sheetData>
  <mergeCells count="132">
    <mergeCell ref="H13:J13"/>
    <mergeCell ref="A13:F13"/>
    <mergeCell ref="I34:J43"/>
    <mergeCell ref="I44:J54"/>
    <mergeCell ref="I55:J55"/>
    <mergeCell ref="G44:H44"/>
    <mergeCell ref="G45:H45"/>
    <mergeCell ref="G46:H46"/>
    <mergeCell ref="G47:H47"/>
    <mergeCell ref="G49:H49"/>
    <mergeCell ref="G50:H50"/>
    <mergeCell ref="G34:H34"/>
    <mergeCell ref="G35:H35"/>
    <mergeCell ref="G36:H36"/>
    <mergeCell ref="G37:H37"/>
    <mergeCell ref="A118:J118"/>
    <mergeCell ref="A120:J120"/>
    <mergeCell ref="A5:J5"/>
    <mergeCell ref="A8:J8"/>
    <mergeCell ref="D34:E34"/>
    <mergeCell ref="D35:E35"/>
    <mergeCell ref="D36:E36"/>
    <mergeCell ref="D37:E37"/>
    <mergeCell ref="D38:E38"/>
    <mergeCell ref="E111:F111"/>
    <mergeCell ref="C109:D111"/>
    <mergeCell ref="C108:D108"/>
    <mergeCell ref="E108:F108"/>
    <mergeCell ref="A115:J115"/>
    <mergeCell ref="G101:H101"/>
    <mergeCell ref="G100:H100"/>
    <mergeCell ref="G99:H99"/>
    <mergeCell ref="A97:J97"/>
    <mergeCell ref="A106:J106"/>
    <mergeCell ref="H109:H111"/>
    <mergeCell ref="E109:F109"/>
    <mergeCell ref="E110:F110"/>
    <mergeCell ref="G33:H33"/>
    <mergeCell ref="I33:J33"/>
    <mergeCell ref="A95:J95"/>
    <mergeCell ref="C99:D99"/>
    <mergeCell ref="C100:D100"/>
    <mergeCell ref="C101:D101"/>
    <mergeCell ref="C102:D102"/>
    <mergeCell ref="E99:F99"/>
    <mergeCell ref="E100:F100"/>
    <mergeCell ref="E101:F101"/>
    <mergeCell ref="E102:F102"/>
    <mergeCell ref="G102:H102"/>
    <mergeCell ref="A1:J1"/>
    <mergeCell ref="D39:E39"/>
    <mergeCell ref="D40:E40"/>
    <mergeCell ref="D41:E41"/>
    <mergeCell ref="D42:E42"/>
    <mergeCell ref="D44:E55"/>
    <mergeCell ref="D43:E43"/>
    <mergeCell ref="A21:B25"/>
    <mergeCell ref="A14:B20"/>
    <mergeCell ref="A10:F11"/>
    <mergeCell ref="A12:F12"/>
    <mergeCell ref="A33:B33"/>
    <mergeCell ref="A34:B43"/>
    <mergeCell ref="A44:B54"/>
    <mergeCell ref="C18:F18"/>
    <mergeCell ref="C19:F19"/>
    <mergeCell ref="C20:F20"/>
    <mergeCell ref="C21:F22"/>
    <mergeCell ref="C23:F23"/>
    <mergeCell ref="C24:F24"/>
    <mergeCell ref="H19:J19"/>
    <mergeCell ref="H20:J20"/>
    <mergeCell ref="H21:J25"/>
    <mergeCell ref="H10:J11"/>
    <mergeCell ref="J81:J91"/>
    <mergeCell ref="H12:J12"/>
    <mergeCell ref="H14:J14"/>
    <mergeCell ref="H15:J15"/>
    <mergeCell ref="H16:J16"/>
    <mergeCell ref="H17:J17"/>
    <mergeCell ref="H18:J18"/>
    <mergeCell ref="J76:J78"/>
    <mergeCell ref="J69:J71"/>
    <mergeCell ref="F70:H70"/>
    <mergeCell ref="I70:I71"/>
    <mergeCell ref="G21:G22"/>
    <mergeCell ref="F34:F38"/>
    <mergeCell ref="F39:F43"/>
    <mergeCell ref="C25:F25"/>
    <mergeCell ref="G38:H38"/>
    <mergeCell ref="G40:H40"/>
    <mergeCell ref="D33:E33"/>
    <mergeCell ref="A61:J61"/>
    <mergeCell ref="A65:J65"/>
    <mergeCell ref="A67:J67"/>
    <mergeCell ref="G51:H51"/>
    <mergeCell ref="G52:H52"/>
    <mergeCell ref="A79:A91"/>
    <mergeCell ref="B79:B80"/>
    <mergeCell ref="C79:D79"/>
    <mergeCell ref="C80:D80"/>
    <mergeCell ref="B81:B91"/>
    <mergeCell ref="C81:C91"/>
    <mergeCell ref="A75:A78"/>
    <mergeCell ref="B75:D75"/>
    <mergeCell ref="B76:B78"/>
    <mergeCell ref="C76:D76"/>
    <mergeCell ref="C77:D77"/>
    <mergeCell ref="C78:D78"/>
    <mergeCell ref="G10:G11"/>
    <mergeCell ref="G48:H48"/>
    <mergeCell ref="G42:H42"/>
    <mergeCell ref="G43:H43"/>
    <mergeCell ref="G41:H41"/>
    <mergeCell ref="G39:H39"/>
    <mergeCell ref="A7:J7"/>
    <mergeCell ref="A72:A74"/>
    <mergeCell ref="B72:D72"/>
    <mergeCell ref="B73:D73"/>
    <mergeCell ref="B74:D74"/>
    <mergeCell ref="A63:G63"/>
    <mergeCell ref="A69:D71"/>
    <mergeCell ref="E69:E71"/>
    <mergeCell ref="F69:I69"/>
    <mergeCell ref="F44:F55"/>
    <mergeCell ref="A55:C55"/>
    <mergeCell ref="C14:F14"/>
    <mergeCell ref="C15:F15"/>
    <mergeCell ref="C16:F16"/>
    <mergeCell ref="C17:F17"/>
    <mergeCell ref="G53:H53"/>
    <mergeCell ref="G54:H54"/>
    <mergeCell ref="G55:H55"/>
  </mergeCells>
  <phoneticPr fontId="124" type="noConversion"/>
  <hyperlinks>
    <hyperlink ref="K1" location="Indice!A1" display="volver al índice"/>
  </hyperlinks>
  <printOptions horizontalCentered="1"/>
  <pageMargins left="0.70866141732283472" right="0.70866141732283472" top="0.74803149606299213" bottom="0.74803149606299213" header="0.31496062992125984" footer="0.31496062992125984"/>
  <pageSetup paperSize="9" scale="69"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C6F2"/>
    <pageSetUpPr fitToPage="1"/>
  </sheetPr>
  <dimension ref="A1:O69"/>
  <sheetViews>
    <sheetView showGridLines="0" workbookViewId="0">
      <selection activeCell="C13" sqref="C13"/>
    </sheetView>
  </sheetViews>
  <sheetFormatPr baseColWidth="10" defaultRowHeight="13.2"/>
  <cols>
    <col min="1" max="6" width="16" customWidth="1"/>
    <col min="7" max="7" width="8.109375" customWidth="1"/>
  </cols>
  <sheetData>
    <row r="1" spans="1:15" ht="24.75" customHeight="1" thickBot="1">
      <c r="A1" s="1723" t="s">
        <v>242</v>
      </c>
      <c r="B1" s="1723"/>
      <c r="C1" s="1723"/>
      <c r="D1" s="1723"/>
      <c r="E1" s="1723"/>
      <c r="F1" s="1723"/>
      <c r="G1" s="1254" t="s">
        <v>1013</v>
      </c>
    </row>
    <row r="2" spans="1:15" ht="16.5" customHeight="1">
      <c r="A2" s="497" t="s">
        <v>1042</v>
      </c>
      <c r="B2" s="498"/>
      <c r="C2" s="498"/>
      <c r="D2" s="498"/>
      <c r="E2" s="498"/>
      <c r="F2" s="498"/>
      <c r="H2" s="372"/>
      <c r="I2" s="372" t="s">
        <v>1131</v>
      </c>
      <c r="J2" s="372"/>
      <c r="K2" s="372" t="s">
        <v>1041</v>
      </c>
      <c r="L2" s="372"/>
    </row>
    <row r="3" spans="1:15" ht="15" customHeight="1">
      <c r="A3" s="332"/>
      <c r="B3" s="332"/>
      <c r="C3" s="332"/>
      <c r="D3" s="332"/>
      <c r="E3" s="332"/>
      <c r="F3" s="923"/>
      <c r="G3" s="372"/>
      <c r="H3" s="372"/>
      <c r="I3" s="372" t="s">
        <v>1044</v>
      </c>
      <c r="J3" s="372" t="s">
        <v>1045</v>
      </c>
      <c r="K3" s="372" t="s">
        <v>1044</v>
      </c>
      <c r="L3" s="372" t="s">
        <v>1045</v>
      </c>
      <c r="M3" s="372"/>
      <c r="N3" s="372"/>
      <c r="O3" s="372"/>
    </row>
    <row r="4" spans="1:15" ht="21.75" customHeight="1">
      <c r="F4" s="372"/>
      <c r="G4" s="372"/>
      <c r="H4" s="372" t="str">
        <f>+'1.5.11'!A7</f>
        <v>Hasta 50 años</v>
      </c>
      <c r="I4" s="372">
        <f>-'1.5.11'!C7</f>
        <v>-79</v>
      </c>
      <c r="J4" s="372">
        <f>'1.5.11'!D7</f>
        <v>42</v>
      </c>
      <c r="K4" s="372">
        <f>-'1.5.11'!E7</f>
        <v>-3</v>
      </c>
      <c r="L4" s="372">
        <f>'1.5.11'!F7</f>
        <v>6</v>
      </c>
      <c r="M4" s="372"/>
      <c r="N4" s="372"/>
      <c r="O4" s="372"/>
    </row>
    <row r="5" spans="1:15" ht="21" customHeight="1">
      <c r="F5" s="372"/>
      <c r="G5" s="9"/>
      <c r="H5" s="372">
        <f>+'1.5.11'!A8</f>
        <v>50</v>
      </c>
      <c r="I5" s="372">
        <f>-'1.5.11'!C8</f>
        <v>-36</v>
      </c>
      <c r="J5" s="372">
        <f>'1.5.11'!D8</f>
        <v>20</v>
      </c>
      <c r="K5" s="372">
        <f>-'1.5.11'!E8</f>
        <v>-3</v>
      </c>
      <c r="L5" s="372">
        <f>'1.5.11'!F8</f>
        <v>2</v>
      </c>
      <c r="M5" s="372"/>
      <c r="N5" s="372"/>
      <c r="O5" s="372"/>
    </row>
    <row r="6" spans="1:15" ht="18" customHeight="1" thickBot="1">
      <c r="F6" s="372"/>
      <c r="G6" s="108"/>
      <c r="H6" s="372">
        <f>+'1.5.11'!A9</f>
        <v>51</v>
      </c>
      <c r="I6" s="372">
        <f>-'1.5.11'!C9</f>
        <v>-135</v>
      </c>
      <c r="J6" s="372">
        <f>'1.5.11'!D9</f>
        <v>40</v>
      </c>
      <c r="K6" s="372">
        <f>-'1.5.11'!E9</f>
        <v>-4</v>
      </c>
      <c r="L6" s="372">
        <f>'1.5.11'!F9</f>
        <v>4</v>
      </c>
      <c r="M6" s="372"/>
      <c r="N6" s="372"/>
      <c r="O6" s="372"/>
    </row>
    <row r="7" spans="1:15" ht="25.5" customHeight="1" thickBot="1">
      <c r="F7" s="372"/>
      <c r="G7" s="1094"/>
      <c r="H7" s="372">
        <f>+'1.5.11'!A10</f>
        <v>52</v>
      </c>
      <c r="I7" s="372">
        <f>-'1.5.11'!C10</f>
        <v>-191</v>
      </c>
      <c r="J7" s="372">
        <f>'1.5.11'!D10</f>
        <v>59</v>
      </c>
      <c r="K7" s="372">
        <f>-'1.5.11'!E10</f>
        <v>-13</v>
      </c>
      <c r="L7" s="372">
        <f>'1.5.11'!F10</f>
        <v>6</v>
      </c>
      <c r="M7" s="372"/>
      <c r="N7" s="372"/>
      <c r="O7" s="372"/>
    </row>
    <row r="8" spans="1:15" ht="14.85" customHeight="1" thickBot="1">
      <c r="F8" s="372"/>
      <c r="G8" s="1094"/>
      <c r="H8" s="372">
        <f>+'1.5.11'!A11</f>
        <v>53</v>
      </c>
      <c r="I8" s="372">
        <f>-'1.5.11'!C11</f>
        <v>-340</v>
      </c>
      <c r="J8" s="372">
        <f>'1.5.11'!D11</f>
        <v>67</v>
      </c>
      <c r="K8" s="372">
        <f>-'1.5.11'!E11</f>
        <v>-19</v>
      </c>
      <c r="L8" s="372">
        <f>'1.5.11'!F11</f>
        <v>16</v>
      </c>
      <c r="M8" s="372"/>
      <c r="N8" s="372"/>
      <c r="O8" s="372"/>
    </row>
    <row r="9" spans="1:15" ht="14.85" customHeight="1" thickBot="1">
      <c r="F9" s="372"/>
      <c r="G9" s="1094"/>
      <c r="H9" s="372">
        <f>+'1.5.11'!A12</f>
        <v>54</v>
      </c>
      <c r="I9" s="372">
        <f>-'1.5.11'!C12</f>
        <v>-434</v>
      </c>
      <c r="J9" s="372">
        <f>'1.5.11'!D12</f>
        <v>101</v>
      </c>
      <c r="K9" s="372">
        <f>-'1.5.11'!E12</f>
        <v>-23</v>
      </c>
      <c r="L9" s="372">
        <f>'1.5.11'!F12</f>
        <v>19</v>
      </c>
      <c r="M9" s="372"/>
      <c r="N9" s="372"/>
      <c r="O9" s="372"/>
    </row>
    <row r="10" spans="1:15" ht="14.85" customHeight="1" thickBot="1">
      <c r="F10" s="372"/>
      <c r="G10" s="1094"/>
      <c r="H10" s="372">
        <f>+'1.5.11'!A13</f>
        <v>55</v>
      </c>
      <c r="I10" s="372">
        <f>-'1.5.11'!C13</f>
        <v>-907</v>
      </c>
      <c r="J10" s="372">
        <f>'1.5.11'!D13</f>
        <v>109</v>
      </c>
      <c r="K10" s="372">
        <f>-'1.5.11'!E13</f>
        <v>-154</v>
      </c>
      <c r="L10" s="372">
        <f>'1.5.11'!F13</f>
        <v>25</v>
      </c>
      <c r="M10" s="372"/>
      <c r="N10" s="372"/>
      <c r="O10" s="372"/>
    </row>
    <row r="11" spans="1:15" ht="14.85" customHeight="1" thickBot="1">
      <c r="F11" s="372"/>
      <c r="G11" s="1094"/>
      <c r="H11" s="372">
        <f>+'1.5.11'!A14</f>
        <v>56</v>
      </c>
      <c r="I11" s="372">
        <f>-'1.5.11'!C14</f>
        <v>-2366</v>
      </c>
      <c r="J11" s="372">
        <f>'1.5.11'!D14</f>
        <v>173</v>
      </c>
      <c r="K11" s="372">
        <f>-'1.5.11'!E14</f>
        <v>-797</v>
      </c>
      <c r="L11" s="372">
        <f>'1.5.11'!F14</f>
        <v>42</v>
      </c>
      <c r="M11" s="372"/>
      <c r="N11" s="372"/>
      <c r="O11" s="372"/>
    </row>
    <row r="12" spans="1:15" ht="14.85" customHeight="1" thickBot="1">
      <c r="F12" s="372"/>
      <c r="G12" s="1094"/>
      <c r="H12" s="372">
        <f>+'1.5.11'!A15</f>
        <v>57</v>
      </c>
      <c r="I12" s="372">
        <f>-'1.5.11'!C15</f>
        <v>-3845</v>
      </c>
      <c r="J12" s="372">
        <f>'1.5.11'!D15</f>
        <v>198</v>
      </c>
      <c r="K12" s="372">
        <f>-'1.5.11'!E15</f>
        <v>-1160</v>
      </c>
      <c r="L12" s="372">
        <f>'1.5.11'!F15</f>
        <v>80</v>
      </c>
      <c r="M12" s="372"/>
      <c r="N12" s="372"/>
      <c r="O12" s="372"/>
    </row>
    <row r="13" spans="1:15" ht="14.85" customHeight="1" thickBot="1">
      <c r="F13" s="372"/>
      <c r="G13" s="1094"/>
      <c r="H13" s="372">
        <f>+'1.5.11'!A16</f>
        <v>58</v>
      </c>
      <c r="I13" s="372">
        <f>-'1.5.11'!C16</f>
        <v>-4369</v>
      </c>
      <c r="J13" s="372">
        <f>'1.5.11'!D16</f>
        <v>257</v>
      </c>
      <c r="K13" s="372">
        <f>-'1.5.11'!E16</f>
        <v>-754</v>
      </c>
      <c r="L13" s="372">
        <f>'1.5.11'!F16</f>
        <v>114</v>
      </c>
      <c r="M13" s="372"/>
      <c r="N13" s="372"/>
      <c r="O13" s="372"/>
    </row>
    <row r="14" spans="1:15" ht="14.85" customHeight="1" thickBot="1">
      <c r="F14" s="372"/>
      <c r="G14" s="1094"/>
      <c r="H14" s="372">
        <f>+'1.5.11'!A17</f>
        <v>59</v>
      </c>
      <c r="I14" s="372">
        <f>-'1.5.11'!C17</f>
        <v>-5709</v>
      </c>
      <c r="J14" s="372">
        <f>'1.5.11'!D17</f>
        <v>371</v>
      </c>
      <c r="K14" s="372">
        <f>-'1.5.11'!E17</f>
        <v>-1077</v>
      </c>
      <c r="L14" s="372">
        <f>'1.5.11'!F17</f>
        <v>164</v>
      </c>
      <c r="M14" s="372"/>
      <c r="N14" s="372"/>
      <c r="O14" s="372"/>
    </row>
    <row r="15" spans="1:15" ht="14.85" customHeight="1" thickBot="1">
      <c r="F15" s="372"/>
      <c r="G15" s="1094"/>
      <c r="H15" s="372">
        <f>+'1.5.11'!A18</f>
        <v>60</v>
      </c>
      <c r="I15" s="372">
        <f>-'1.5.11'!C18</f>
        <v>-6604</v>
      </c>
      <c r="J15" s="372">
        <f>'1.5.11'!D18</f>
        <v>4905</v>
      </c>
      <c r="K15" s="372">
        <f>-'1.5.11'!E18</f>
        <v>-1515</v>
      </c>
      <c r="L15" s="372">
        <f>'1.5.11'!F18</f>
        <v>19830</v>
      </c>
      <c r="M15" s="372"/>
      <c r="N15" s="372"/>
      <c r="O15" s="372"/>
    </row>
    <row r="16" spans="1:15" ht="14.85" customHeight="1" thickBot="1">
      <c r="F16" s="372"/>
      <c r="G16" s="1094"/>
      <c r="H16" s="372">
        <f>+'1.5.11'!A19</f>
        <v>61</v>
      </c>
      <c r="I16" s="372">
        <f>-'1.5.11'!C19</f>
        <v>-7660</v>
      </c>
      <c r="J16" s="372">
        <f>'1.5.11'!D19</f>
        <v>11108</v>
      </c>
      <c r="K16" s="372">
        <f>-'1.5.11'!E19</f>
        <v>-2008</v>
      </c>
      <c r="L16" s="372">
        <f>'1.5.11'!F19</f>
        <v>58922</v>
      </c>
      <c r="M16" s="372"/>
      <c r="N16" s="372"/>
      <c r="O16" s="372"/>
    </row>
    <row r="17" spans="6:15" ht="14.85" customHeight="1" thickBot="1">
      <c r="F17" s="372"/>
      <c r="G17" s="1094"/>
      <c r="H17" s="372">
        <f>+'1.5.11'!A20</f>
        <v>62</v>
      </c>
      <c r="I17" s="372">
        <f>-'1.5.11'!C20</f>
        <v>-8988</v>
      </c>
      <c r="J17" s="372">
        <f>'1.5.11'!D20</f>
        <v>13778</v>
      </c>
      <c r="K17" s="372">
        <f>-'1.5.11'!E20</f>
        <v>-2908</v>
      </c>
      <c r="L17" s="372">
        <f>'1.5.11'!F20</f>
        <v>102285</v>
      </c>
      <c r="M17" s="372"/>
      <c r="N17" s="372"/>
      <c r="O17" s="372"/>
    </row>
    <row r="18" spans="6:15" ht="14.85" customHeight="1" thickBot="1">
      <c r="F18" s="372"/>
      <c r="G18" s="1094"/>
      <c r="H18" s="372">
        <f>+'1.5.11'!A21</f>
        <v>63</v>
      </c>
      <c r="I18" s="372">
        <f>-'1.5.11'!C21</f>
        <v>-9884</v>
      </c>
      <c r="J18" s="372">
        <f>'1.5.11'!D21</f>
        <v>13500</v>
      </c>
      <c r="K18" s="372">
        <f>-'1.5.11'!E21</f>
        <v>-3886</v>
      </c>
      <c r="L18" s="372">
        <f>'1.5.11'!F21</f>
        <v>127417</v>
      </c>
      <c r="M18" s="372"/>
      <c r="N18" s="372"/>
      <c r="O18" s="372"/>
    </row>
    <row r="19" spans="6:15" ht="14.85" customHeight="1" thickBot="1">
      <c r="F19" s="372"/>
      <c r="G19" s="1094"/>
      <c r="H19" s="372">
        <f>+'1.5.11'!A22</f>
        <v>64</v>
      </c>
      <c r="I19" s="372">
        <f>-'1.5.11'!C22</f>
        <v>-10061</v>
      </c>
      <c r="J19" s="372">
        <f>'1.5.11'!D22</f>
        <v>13688</v>
      </c>
      <c r="K19" s="372">
        <f>-'1.5.11'!E22</f>
        <v>-4998</v>
      </c>
      <c r="L19" s="372">
        <f>'1.5.11'!F22</f>
        <v>132941</v>
      </c>
      <c r="M19" s="372"/>
      <c r="N19" s="372"/>
      <c r="O19" s="372"/>
    </row>
    <row r="20" spans="6:15" ht="14.85" customHeight="1" thickBot="1">
      <c r="F20" s="372"/>
      <c r="G20" s="1094"/>
      <c r="H20" s="372">
        <f>+'1.5.11'!A23</f>
        <v>65</v>
      </c>
      <c r="I20" s="372">
        <f>-'1.5.11'!C23</f>
        <v>-23459</v>
      </c>
      <c r="J20" s="372">
        <f>'1.5.11'!D23</f>
        <v>14849</v>
      </c>
      <c r="K20" s="372">
        <f>-'1.5.11'!E23</f>
        <v>-15160</v>
      </c>
      <c r="L20" s="372">
        <f>'1.5.11'!F23</f>
        <v>130163</v>
      </c>
      <c r="M20" s="372"/>
      <c r="N20" s="372"/>
      <c r="O20" s="372"/>
    </row>
    <row r="21" spans="6:15" ht="14.85" customHeight="1" thickBot="1">
      <c r="F21" s="372"/>
      <c r="G21" s="1094"/>
      <c r="H21" s="372">
        <f>+'1.5.11'!A24</f>
        <v>66</v>
      </c>
      <c r="I21" s="372">
        <f>-'1.5.11'!C24</f>
        <v>-39989</v>
      </c>
      <c r="J21" s="372">
        <f>'1.5.11'!D24</f>
        <v>16838</v>
      </c>
      <c r="K21" s="372">
        <f>-'1.5.11'!E24</f>
        <v>-27816</v>
      </c>
      <c r="L21" s="372">
        <f>'1.5.11'!F24</f>
        <v>129094</v>
      </c>
      <c r="M21" s="372"/>
      <c r="N21" s="372"/>
      <c r="O21" s="372"/>
    </row>
    <row r="22" spans="6:15" ht="14.85" customHeight="1" thickBot="1">
      <c r="F22" s="372"/>
      <c r="G22" s="1094"/>
      <c r="H22" s="372">
        <f>+'1.5.11'!A25</f>
        <v>67</v>
      </c>
      <c r="I22" s="372">
        <f>-'1.5.11'!C25</f>
        <v>-43868</v>
      </c>
      <c r="J22" s="372">
        <f>'1.5.11'!D25</f>
        <v>17173</v>
      </c>
      <c r="K22" s="372">
        <f>-'1.5.11'!E25</f>
        <v>-35374</v>
      </c>
      <c r="L22" s="372">
        <f>'1.5.11'!F25</f>
        <v>123629</v>
      </c>
      <c r="M22" s="372"/>
      <c r="N22" s="372"/>
      <c r="O22" s="372"/>
    </row>
    <row r="23" spans="6:15" ht="14.85" customHeight="1" thickBot="1">
      <c r="F23" s="372"/>
      <c r="G23" s="1094"/>
      <c r="H23" s="372">
        <f>+'1.5.11'!A26</f>
        <v>68</v>
      </c>
      <c r="I23" s="372">
        <f>-'1.5.11'!C26</f>
        <v>-42640</v>
      </c>
      <c r="J23" s="372">
        <f>'1.5.11'!D26</f>
        <v>17615</v>
      </c>
      <c r="K23" s="372">
        <f>-'1.5.11'!E26</f>
        <v>-75560</v>
      </c>
      <c r="L23" s="372">
        <f>'1.5.11'!F26</f>
        <v>120991</v>
      </c>
      <c r="M23" s="372"/>
      <c r="N23" s="372"/>
      <c r="O23" s="372"/>
    </row>
    <row r="24" spans="6:15" ht="14.85" customHeight="1" thickBot="1">
      <c r="F24" s="372"/>
      <c r="G24" s="1094"/>
      <c r="H24" s="372">
        <f>+'1.5.11'!A27</f>
        <v>69</v>
      </c>
      <c r="I24" s="372">
        <f>-'1.5.11'!C27</f>
        <v>-41481</v>
      </c>
      <c r="J24" s="372">
        <f>'1.5.11'!D27</f>
        <v>17654</v>
      </c>
      <c r="K24" s="372">
        <f>-'1.5.11'!E27</f>
        <v>-76730</v>
      </c>
      <c r="L24" s="372">
        <f>'1.5.11'!F27</f>
        <v>118125</v>
      </c>
      <c r="M24" s="372"/>
      <c r="N24" s="372"/>
      <c r="O24" s="372"/>
    </row>
    <row r="25" spans="6:15" ht="14.85" customHeight="1" thickBot="1">
      <c r="F25" s="372"/>
      <c r="G25" s="1094"/>
      <c r="H25" s="372">
        <f>+'1.5.11'!A28</f>
        <v>70</v>
      </c>
      <c r="I25" s="372">
        <f>-'1.5.11'!C28</f>
        <v>-40718</v>
      </c>
      <c r="J25" s="372">
        <f>'1.5.11'!D28</f>
        <v>17806</v>
      </c>
      <c r="K25" s="372">
        <f>-'1.5.11'!E28</f>
        <v>-72871</v>
      </c>
      <c r="L25" s="372">
        <f>'1.5.11'!F28</f>
        <v>115195</v>
      </c>
      <c r="M25" s="372"/>
      <c r="N25" s="372"/>
      <c r="O25" s="372"/>
    </row>
    <row r="26" spans="6:15" ht="14.85" customHeight="1" thickBot="1">
      <c r="F26" s="372"/>
      <c r="G26" s="1094"/>
      <c r="H26" s="372">
        <f>+'1.5.11'!A29</f>
        <v>71</v>
      </c>
      <c r="I26" s="372">
        <f>-'1.5.11'!C29</f>
        <v>-40386</v>
      </c>
      <c r="J26" s="372">
        <f>'1.5.11'!D29</f>
        <v>18380</v>
      </c>
      <c r="K26" s="372">
        <f>-'1.5.11'!E29</f>
        <v>-68421</v>
      </c>
      <c r="L26" s="372">
        <f>'1.5.11'!F29</f>
        <v>112779</v>
      </c>
      <c r="M26" s="372"/>
      <c r="N26" s="372"/>
      <c r="O26" s="372"/>
    </row>
    <row r="27" spans="6:15" ht="14.85" customHeight="1" thickBot="1">
      <c r="F27" s="372"/>
      <c r="G27" s="1094"/>
      <c r="H27" s="372">
        <f>+'1.5.11'!A30</f>
        <v>72</v>
      </c>
      <c r="I27" s="372">
        <f>-'1.5.11'!C30</f>
        <v>-38605</v>
      </c>
      <c r="J27" s="372">
        <f>'1.5.11'!D30</f>
        <v>17782</v>
      </c>
      <c r="K27" s="372">
        <f>-'1.5.11'!E30</f>
        <v>-64490</v>
      </c>
      <c r="L27" s="372">
        <f>'1.5.11'!F30</f>
        <v>108980</v>
      </c>
      <c r="M27" s="372"/>
      <c r="N27" s="372"/>
      <c r="O27" s="372"/>
    </row>
    <row r="28" spans="6:15" ht="14.85" customHeight="1" thickBot="1">
      <c r="F28" s="372"/>
      <c r="G28" s="1094"/>
      <c r="H28" s="372">
        <f>+'1.5.11'!A31</f>
        <v>73</v>
      </c>
      <c r="I28" s="372">
        <f>-'1.5.11'!C31</f>
        <v>-37862</v>
      </c>
      <c r="J28" s="372">
        <f>'1.5.11'!D31</f>
        <v>17257</v>
      </c>
      <c r="K28" s="372">
        <f>-'1.5.11'!E31</f>
        <v>-58389</v>
      </c>
      <c r="L28" s="372">
        <f>'1.5.11'!F31</f>
        <v>103892</v>
      </c>
      <c r="M28" s="372"/>
      <c r="N28" s="372"/>
      <c r="O28" s="372"/>
    </row>
    <row r="29" spans="6:15" ht="14.85" customHeight="1" thickBot="1">
      <c r="F29" s="372"/>
      <c r="G29" s="1094"/>
      <c r="H29" s="372">
        <f>+'1.5.11'!A32</f>
        <v>74</v>
      </c>
      <c r="I29" s="372">
        <f>-'1.5.11'!C32</f>
        <v>-36908</v>
      </c>
      <c r="J29" s="372">
        <f>'1.5.11'!D32</f>
        <v>17743</v>
      </c>
      <c r="K29" s="372">
        <f>-'1.5.11'!E32</f>
        <v>-55275</v>
      </c>
      <c r="L29" s="372">
        <f>'1.5.11'!F32</f>
        <v>101204</v>
      </c>
      <c r="M29" s="372"/>
      <c r="N29" s="372"/>
      <c r="O29" s="372"/>
    </row>
    <row r="30" spans="6:15" ht="14.85" customHeight="1" thickBot="1">
      <c r="F30" s="372"/>
      <c r="G30" s="1094"/>
      <c r="H30" s="372">
        <f>+'1.5.11'!A33</f>
        <v>75</v>
      </c>
      <c r="I30" s="372">
        <f>-'1.5.11'!C33</f>
        <v>-34208</v>
      </c>
      <c r="J30" s="372">
        <f>'1.5.11'!D33</f>
        <v>16886</v>
      </c>
      <c r="K30" s="372">
        <f>-'1.5.11'!E33</f>
        <v>-49492</v>
      </c>
      <c r="L30" s="372">
        <f>'1.5.11'!F33</f>
        <v>94668</v>
      </c>
      <c r="M30" s="372"/>
      <c r="N30" s="372"/>
      <c r="O30" s="372"/>
    </row>
    <row r="31" spans="6:15" ht="14.85" customHeight="1" thickBot="1">
      <c r="F31" s="372"/>
      <c r="G31" s="1094"/>
      <c r="H31" s="372">
        <f>+'1.5.11'!A34</f>
        <v>76</v>
      </c>
      <c r="I31" s="372">
        <f>-'1.5.11'!C34</f>
        <v>-30924</v>
      </c>
      <c r="J31" s="372">
        <f>'1.5.11'!D34</f>
        <v>16394</v>
      </c>
      <c r="K31" s="372">
        <f>-'1.5.11'!E34</f>
        <v>-44844</v>
      </c>
      <c r="L31" s="372">
        <f>'1.5.11'!F34</f>
        <v>87660</v>
      </c>
      <c r="M31" s="372"/>
      <c r="N31" s="372"/>
      <c r="O31" s="372"/>
    </row>
    <row r="32" spans="6:15" ht="14.85" customHeight="1" thickBot="1">
      <c r="F32" s="372"/>
      <c r="G32" s="1094"/>
      <c r="H32" s="372">
        <f>+'1.5.11'!A35</f>
        <v>77</v>
      </c>
      <c r="I32" s="372">
        <f>-'1.5.11'!C35</f>
        <v>-29088</v>
      </c>
      <c r="J32" s="372">
        <f>'1.5.11'!D35</f>
        <v>16236</v>
      </c>
      <c r="K32" s="372">
        <f>-'1.5.11'!E35</f>
        <v>-39512</v>
      </c>
      <c r="L32" s="372">
        <f>'1.5.11'!F35</f>
        <v>80180</v>
      </c>
      <c r="M32" s="372"/>
      <c r="N32" s="372"/>
      <c r="O32" s="372"/>
    </row>
    <row r="33" spans="6:15" ht="14.85" customHeight="1" thickBot="1">
      <c r="F33" s="372"/>
      <c r="G33" s="1094"/>
      <c r="H33" s="372">
        <f>+'1.5.11'!A36</f>
        <v>78</v>
      </c>
      <c r="I33" s="372">
        <f>-'1.5.11'!C36</f>
        <v>-29056</v>
      </c>
      <c r="J33" s="372">
        <f>'1.5.11'!D36</f>
        <v>16365</v>
      </c>
      <c r="K33" s="372">
        <f>-'1.5.11'!E36</f>
        <v>-34388</v>
      </c>
      <c r="L33" s="372">
        <f>'1.5.11'!F36</f>
        <v>74769</v>
      </c>
      <c r="M33" s="372"/>
      <c r="N33" s="372"/>
      <c r="O33" s="372"/>
    </row>
    <row r="34" spans="6:15" ht="14.85" customHeight="1" thickBot="1">
      <c r="F34" s="372"/>
      <c r="G34" s="1094"/>
      <c r="H34" s="372">
        <f>+'1.5.11'!A37</f>
        <v>79</v>
      </c>
      <c r="I34" s="372">
        <f>-'1.5.11'!C37</f>
        <v>-30204</v>
      </c>
      <c r="J34" s="372">
        <f>'1.5.11'!D37</f>
        <v>17228</v>
      </c>
      <c r="K34" s="372">
        <f>-'1.5.11'!E37</f>
        <v>-29615</v>
      </c>
      <c r="L34" s="372">
        <f>'1.5.11'!F37</f>
        <v>72735</v>
      </c>
      <c r="M34" s="372"/>
      <c r="N34" s="372"/>
      <c r="O34" s="372"/>
    </row>
    <row r="35" spans="6:15" ht="14.85" customHeight="1" thickBot="1">
      <c r="F35" s="372"/>
      <c r="G35" s="1094"/>
      <c r="H35" s="372">
        <f>+'1.5.11'!A38</f>
        <v>80</v>
      </c>
      <c r="I35" s="372">
        <f>-'1.5.11'!C38</f>
        <v>-28095</v>
      </c>
      <c r="J35" s="372">
        <f>'1.5.11'!D38</f>
        <v>15463</v>
      </c>
      <c r="K35" s="372">
        <f>-'1.5.11'!E38</f>
        <v>-23838</v>
      </c>
      <c r="L35" s="372">
        <f>'1.5.11'!F38</f>
        <v>65078</v>
      </c>
      <c r="M35" s="372"/>
      <c r="N35" s="372"/>
      <c r="O35" s="372"/>
    </row>
    <row r="36" spans="6:15" ht="14.85" customHeight="1" thickBot="1">
      <c r="F36" s="372"/>
      <c r="G36" s="1094"/>
      <c r="H36" s="372">
        <f>+'1.5.11'!A39</f>
        <v>81</v>
      </c>
      <c r="I36" s="372">
        <f>-'1.5.11'!C39</f>
        <v>-25596</v>
      </c>
      <c r="J36" s="372">
        <f>'1.5.11'!D39</f>
        <v>12676</v>
      </c>
      <c r="K36" s="372">
        <f>-'1.5.11'!E39</f>
        <v>-19424</v>
      </c>
      <c r="L36" s="372">
        <f>'1.5.11'!F39</f>
        <v>58540</v>
      </c>
      <c r="M36" s="372"/>
      <c r="N36" s="372"/>
      <c r="O36" s="372"/>
    </row>
    <row r="37" spans="6:15" ht="14.85" customHeight="1" thickBot="1">
      <c r="F37" s="372"/>
      <c r="G37" s="1094"/>
      <c r="H37" s="372">
        <f>+'1.5.11'!A40</f>
        <v>82</v>
      </c>
      <c r="I37" s="372">
        <f>-'1.5.11'!C40</f>
        <v>-23956</v>
      </c>
      <c r="J37" s="372">
        <f>'1.5.11'!D40</f>
        <v>11598</v>
      </c>
      <c r="K37" s="372">
        <f>-'1.5.11'!E40</f>
        <v>-16436</v>
      </c>
      <c r="L37" s="372">
        <f>'1.5.11'!F40</f>
        <v>54503</v>
      </c>
      <c r="M37" s="372"/>
      <c r="N37" s="372"/>
      <c r="O37" s="372"/>
    </row>
    <row r="38" spans="6:15" ht="14.85" customHeight="1" thickBot="1">
      <c r="F38" s="372"/>
      <c r="G38" s="1094"/>
      <c r="H38" s="372">
        <f>+'1.5.11'!A41</f>
        <v>83</v>
      </c>
      <c r="I38" s="372">
        <f>-'1.5.11'!C41</f>
        <v>-22039</v>
      </c>
      <c r="J38" s="372">
        <f>'1.5.11'!D41</f>
        <v>11060</v>
      </c>
      <c r="K38" s="372">
        <f>-'1.5.11'!E41</f>
        <v>-13127</v>
      </c>
      <c r="L38" s="372">
        <f>'1.5.11'!F41</f>
        <v>48631</v>
      </c>
      <c r="M38" s="372"/>
      <c r="N38" s="372"/>
      <c r="O38" s="372"/>
    </row>
    <row r="39" spans="6:15" ht="14.85" customHeight="1" thickBot="1">
      <c r="F39" s="372"/>
      <c r="G39" s="1094"/>
      <c r="H39" s="372">
        <f>+'1.5.11'!A42</f>
        <v>84</v>
      </c>
      <c r="I39" s="372">
        <f>-'1.5.11'!C42</f>
        <v>-20436</v>
      </c>
      <c r="J39" s="372">
        <f>'1.5.11'!D42</f>
        <v>11207</v>
      </c>
      <c r="K39" s="372">
        <f>-'1.5.11'!E42</f>
        <v>-10509</v>
      </c>
      <c r="L39" s="372">
        <f>'1.5.11'!F42</f>
        <v>43785</v>
      </c>
      <c r="M39" s="372"/>
      <c r="N39" s="372"/>
      <c r="O39" s="372"/>
    </row>
    <row r="40" spans="6:15" ht="14.85" customHeight="1" thickBot="1">
      <c r="F40" s="372"/>
      <c r="G40" s="1094"/>
      <c r="H40" s="372">
        <f>+'1.5.11'!A43</f>
        <v>85</v>
      </c>
      <c r="I40" s="372">
        <f>-'1.5.11'!C43</f>
        <v>-15670</v>
      </c>
      <c r="J40" s="372">
        <f>'1.5.11'!D43</f>
        <v>9449</v>
      </c>
      <c r="K40" s="372">
        <f>-'1.5.11'!E43</f>
        <v>-8178</v>
      </c>
      <c r="L40" s="372">
        <f>'1.5.11'!F43</f>
        <v>37399</v>
      </c>
      <c r="M40" s="372"/>
      <c r="N40" s="372"/>
      <c r="O40" s="372"/>
    </row>
    <row r="41" spans="6:15" ht="14.85" customHeight="1" thickBot="1">
      <c r="F41" s="372"/>
      <c r="G41" s="1094"/>
      <c r="H41" s="372">
        <f>+'1.5.11'!A44</f>
        <v>86</v>
      </c>
      <c r="I41" s="372">
        <f>-'1.5.11'!C44</f>
        <v>-9564</v>
      </c>
      <c r="J41" s="372">
        <f>'1.5.11'!D44</f>
        <v>6724</v>
      </c>
      <c r="K41" s="372">
        <f>-'1.5.11'!E44</f>
        <v>-6506</v>
      </c>
      <c r="L41" s="372">
        <f>'1.5.11'!F44</f>
        <v>33671</v>
      </c>
      <c r="M41" s="372"/>
      <c r="N41" s="372"/>
      <c r="O41" s="372"/>
    </row>
    <row r="42" spans="6:15" ht="14.85" customHeight="1" thickBot="1">
      <c r="F42" s="372"/>
      <c r="G42" s="1094"/>
      <c r="H42" s="372">
        <f>+'1.5.11'!A45</f>
        <v>87</v>
      </c>
      <c r="I42" s="372">
        <f>-'1.5.11'!C45</f>
        <v>-7803</v>
      </c>
      <c r="J42" s="372">
        <f>'1.5.11'!D45</f>
        <v>5739</v>
      </c>
      <c r="K42" s="372">
        <f>-'1.5.11'!E45</f>
        <v>-5605</v>
      </c>
      <c r="L42" s="372">
        <f>'1.5.11'!F45</f>
        <v>30316</v>
      </c>
      <c r="M42" s="372"/>
      <c r="N42" s="372"/>
      <c r="O42" s="372"/>
    </row>
    <row r="43" spans="6:15" ht="14.85" customHeight="1" thickBot="1">
      <c r="F43" s="372"/>
      <c r="G43" s="1094"/>
      <c r="H43" s="372">
        <f>+'1.5.11'!A46</f>
        <v>88</v>
      </c>
      <c r="I43" s="372">
        <f>-'1.5.11'!C46</f>
        <v>-6429</v>
      </c>
      <c r="J43" s="372">
        <f>'1.5.11'!D46</f>
        <v>4583</v>
      </c>
      <c r="K43" s="372">
        <f>-'1.5.11'!E46</f>
        <v>-4284</v>
      </c>
      <c r="L43" s="372">
        <f>'1.5.11'!F46</f>
        <v>26775</v>
      </c>
      <c r="M43" s="372"/>
      <c r="N43" s="372"/>
      <c r="O43" s="372"/>
    </row>
    <row r="44" spans="6:15" ht="14.85" customHeight="1" thickBot="1">
      <c r="F44" s="372"/>
      <c r="G44" s="1094"/>
      <c r="H44" s="372">
        <f>+'1.5.11'!A47</f>
        <v>89</v>
      </c>
      <c r="I44" s="372">
        <f>-'1.5.11'!C47</f>
        <v>-4647</v>
      </c>
      <c r="J44" s="372">
        <f>'1.5.11'!D47</f>
        <v>3499</v>
      </c>
      <c r="K44" s="372">
        <f>-'1.5.11'!E47</f>
        <v>-3347</v>
      </c>
      <c r="L44" s="372">
        <f>'1.5.11'!F47</f>
        <v>22988</v>
      </c>
      <c r="M44" s="372"/>
      <c r="N44" s="372"/>
      <c r="O44" s="372"/>
    </row>
    <row r="45" spans="6:15" ht="14.85" customHeight="1" thickBot="1">
      <c r="F45" s="372"/>
      <c r="G45" s="1094"/>
      <c r="H45" s="372">
        <f>+'1.5.11'!A48</f>
        <v>90</v>
      </c>
      <c r="I45" s="372">
        <f>-'1.5.11'!C48</f>
        <v>-3108</v>
      </c>
      <c r="J45" s="372">
        <f>'1.5.11'!D48</f>
        <v>2690</v>
      </c>
      <c r="K45" s="372">
        <f>-'1.5.11'!E48</f>
        <v>-2602</v>
      </c>
      <c r="L45" s="372">
        <f>'1.5.11'!F48</f>
        <v>18251</v>
      </c>
      <c r="M45" s="372"/>
      <c r="N45" s="372"/>
      <c r="O45" s="372"/>
    </row>
    <row r="46" spans="6:15" ht="14.85" customHeight="1" thickBot="1">
      <c r="G46" s="107"/>
      <c r="H46" s="372">
        <f>+'1.5.11'!A49</f>
        <v>91</v>
      </c>
      <c r="I46" s="372">
        <f>-'1.5.11'!C49</f>
        <v>-1225</v>
      </c>
      <c r="J46" s="372">
        <f>'1.5.11'!D49</f>
        <v>1941</v>
      </c>
      <c r="K46" s="372">
        <f>-'1.5.11'!E49</f>
        <v>-1950</v>
      </c>
      <c r="L46" s="372">
        <f>'1.5.11'!F49</f>
        <v>14732</v>
      </c>
      <c r="M46" s="372"/>
      <c r="N46" s="372"/>
      <c r="O46" s="372"/>
    </row>
    <row r="47" spans="6:15" ht="14.85" customHeight="1" thickBot="1">
      <c r="G47" s="107"/>
      <c r="H47" s="372">
        <f>+'1.5.11'!A50</f>
        <v>92</v>
      </c>
      <c r="I47" s="372">
        <f>-'1.5.11'!C50</f>
        <v>-798</v>
      </c>
      <c r="J47" s="372">
        <f>'1.5.11'!D50</f>
        <v>1431</v>
      </c>
      <c r="K47" s="372">
        <f>-'1.5.11'!E50</f>
        <v>-1406</v>
      </c>
      <c r="L47" s="372">
        <f>'1.5.11'!F50</f>
        <v>11590</v>
      </c>
      <c r="M47" s="372"/>
      <c r="N47" s="372"/>
      <c r="O47" s="372"/>
    </row>
    <row r="48" spans="6:15" ht="14.85" customHeight="1" thickBot="1">
      <c r="G48" s="107"/>
      <c r="H48" s="372">
        <f>+'1.5.11'!A51</f>
        <v>93</v>
      </c>
      <c r="I48" s="372">
        <f>-'1.5.11'!C51</f>
        <v>-433</v>
      </c>
      <c r="J48" s="372">
        <f>'1.5.11'!D51</f>
        <v>1101</v>
      </c>
      <c r="K48" s="372">
        <f>-'1.5.11'!E51</f>
        <v>-991</v>
      </c>
      <c r="L48" s="372">
        <f>'1.5.11'!F51</f>
        <v>8954</v>
      </c>
      <c r="M48" s="372"/>
      <c r="N48" s="372"/>
      <c r="O48" s="372"/>
    </row>
    <row r="49" spans="1:15" ht="14.85" customHeight="1" thickBot="1">
      <c r="G49" s="107"/>
      <c r="H49" s="372">
        <f>+'1.5.11'!A52</f>
        <v>94</v>
      </c>
      <c r="I49" s="372">
        <f>-'1.5.11'!C52</f>
        <v>-282</v>
      </c>
      <c r="J49" s="372">
        <f>'1.5.11'!D52</f>
        <v>858</v>
      </c>
      <c r="K49" s="372">
        <f>-'1.5.11'!E52</f>
        <v>-654</v>
      </c>
      <c r="L49" s="372">
        <f>'1.5.11'!F52</f>
        <v>6630</v>
      </c>
      <c r="M49" s="372"/>
      <c r="N49" s="372"/>
      <c r="O49" s="372"/>
    </row>
    <row r="50" spans="1:15" ht="14.85" customHeight="1" thickBot="1">
      <c r="G50" s="107"/>
      <c r="H50" s="372" t="str">
        <f>+'1.5.11'!A53</f>
        <v>95 y más</v>
      </c>
      <c r="I50" s="372">
        <f>-'1.5.11'!C53</f>
        <v>-339</v>
      </c>
      <c r="J50" s="372">
        <f>'1.5.11'!D53</f>
        <v>1755</v>
      </c>
      <c r="K50" s="372">
        <f>-'1.5.11'!E53</f>
        <v>-1246</v>
      </c>
      <c r="L50" s="372">
        <f>'1.5.11'!F53</f>
        <v>14997</v>
      </c>
      <c r="M50" s="372"/>
      <c r="N50" s="372"/>
      <c r="O50" s="372"/>
    </row>
    <row r="51" spans="1:15" ht="14.85" customHeight="1" thickBot="1">
      <c r="G51" s="107"/>
    </row>
    <row r="52" spans="1:15" ht="14.85" customHeight="1" thickBot="1">
      <c r="G52" s="107"/>
    </row>
    <row r="53" spans="1:15" ht="14.85" customHeight="1" thickBot="1">
      <c r="G53" s="107"/>
    </row>
    <row r="54" spans="1:15" ht="14.85" customHeight="1" thickBot="1">
      <c r="G54" s="107"/>
    </row>
    <row r="55" spans="1:15">
      <c r="A55" s="10"/>
      <c r="B55" s="57"/>
      <c r="C55" s="57"/>
      <c r="D55" s="57"/>
      <c r="E55" s="57"/>
      <c r="F55" s="57"/>
    </row>
    <row r="56" spans="1:15">
      <c r="A56" s="146" t="s">
        <v>1114</v>
      </c>
      <c r="B56" s="159"/>
      <c r="C56" s="159"/>
      <c r="D56" s="155"/>
      <c r="E56" s="39"/>
      <c r="F56" s="17"/>
      <c r="H56" s="79"/>
    </row>
    <row r="57" spans="1:15">
      <c r="A57" s="17" t="s">
        <v>974</v>
      </c>
      <c r="B57" s="155"/>
      <c r="C57" s="159"/>
      <c r="D57" s="155"/>
      <c r="E57" s="39"/>
      <c r="F57" s="17"/>
    </row>
    <row r="58" spans="1:15">
      <c r="A58" s="17"/>
      <c r="B58" s="155"/>
      <c r="C58" s="159"/>
      <c r="D58" s="155"/>
      <c r="E58" s="39"/>
      <c r="F58" s="17"/>
    </row>
    <row r="59" spans="1:15" ht="16.5" customHeight="1">
      <c r="A59" s="87" t="s">
        <v>1208</v>
      </c>
      <c r="B59" s="17"/>
      <c r="C59" s="39"/>
      <c r="D59" s="17"/>
      <c r="E59" s="39"/>
      <c r="F59" s="17"/>
    </row>
    <row r="60" spans="1:15">
      <c r="C60" s="79"/>
      <c r="E60" s="79"/>
    </row>
    <row r="61" spans="1:15">
      <c r="C61" s="79"/>
      <c r="E61" s="79"/>
    </row>
    <row r="62" spans="1:15">
      <c r="C62" s="79"/>
      <c r="E62" s="79"/>
    </row>
    <row r="63" spans="1:15">
      <c r="E63" s="79"/>
    </row>
    <row r="64" spans="1:15">
      <c r="E64" s="79"/>
    </row>
    <row r="65" spans="5:5">
      <c r="E65" s="79"/>
    </row>
    <row r="66" spans="5:5">
      <c r="E66" s="79"/>
    </row>
    <row r="67" spans="5:5">
      <c r="E67" s="79"/>
    </row>
    <row r="68" spans="5:5">
      <c r="E68" s="79"/>
    </row>
    <row r="69" spans="5:5">
      <c r="E69" s="79"/>
    </row>
  </sheetData>
  <mergeCells count="1">
    <mergeCell ref="A1:F1"/>
  </mergeCells>
  <phoneticPr fontId="124" type="noConversion"/>
  <hyperlinks>
    <hyperlink ref="G1" location="Indice!A1" display="volver al índice"/>
  </hyperlinks>
  <printOptions horizontalCentered="1"/>
  <pageMargins left="0.70866141732283472" right="0.70866141732283472" top="0.74803149606299213" bottom="0.74803149606299213" header="0.31496062992125984" footer="0.31496062992125984"/>
  <pageSetup paperSize="9" scale="85"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C6F2"/>
    <pageSetUpPr fitToPage="1"/>
  </sheetPr>
  <dimension ref="A1:I79"/>
  <sheetViews>
    <sheetView showGridLines="0" workbookViewId="0">
      <selection activeCell="C13" sqref="C13"/>
    </sheetView>
  </sheetViews>
  <sheetFormatPr baseColWidth="10" defaultRowHeight="13.2"/>
  <cols>
    <col min="1" max="6" width="15.6640625" customWidth="1"/>
    <col min="7" max="7" width="8.109375" customWidth="1"/>
  </cols>
  <sheetData>
    <row r="1" spans="1:9" ht="28.5" customHeight="1" thickBot="1">
      <c r="A1" s="1907" t="s">
        <v>32</v>
      </c>
      <c r="B1" s="1907"/>
      <c r="C1" s="1907"/>
      <c r="D1" s="1907"/>
      <c r="E1" s="1907"/>
      <c r="F1" s="1907"/>
      <c r="G1" s="1254" t="s">
        <v>1013</v>
      </c>
    </row>
    <row r="2" spans="1:9" ht="17.25" customHeight="1" thickTop="1">
      <c r="A2" s="497" t="s">
        <v>1042</v>
      </c>
      <c r="B2" s="498"/>
      <c r="C2" s="498"/>
      <c r="D2" s="498"/>
      <c r="E2" s="498"/>
      <c r="F2" s="498"/>
    </row>
    <row r="3" spans="1:9" s="5" customFormat="1" ht="13.5" customHeight="1">
      <c r="A3" s="332"/>
      <c r="B3" s="332"/>
      <c r="C3" s="332"/>
      <c r="D3" s="332"/>
      <c r="E3" s="332"/>
      <c r="F3" s="332"/>
    </row>
    <row r="4" spans="1:9" ht="18.75" customHeight="1" thickBot="1">
      <c r="A4" s="1713" t="s">
        <v>1043</v>
      </c>
      <c r="B4" s="1724" t="s">
        <v>433</v>
      </c>
      <c r="C4" s="1836" t="s">
        <v>1131</v>
      </c>
      <c r="D4" s="1858"/>
      <c r="E4" s="1836" t="s">
        <v>1041</v>
      </c>
      <c r="F4" s="1855"/>
    </row>
    <row r="5" spans="1:9" ht="17.25" customHeight="1" thickBot="1">
      <c r="A5" s="1715"/>
      <c r="B5" s="1725"/>
      <c r="C5" s="499" t="s">
        <v>1044</v>
      </c>
      <c r="D5" s="500" t="s">
        <v>1045</v>
      </c>
      <c r="E5" s="499" t="s">
        <v>1044</v>
      </c>
      <c r="F5" s="499" t="s">
        <v>1045</v>
      </c>
    </row>
    <row r="6" spans="1:9" ht="22.5" customHeight="1">
      <c r="A6" s="954" t="s">
        <v>1156</v>
      </c>
      <c r="B6" s="1452">
        <v>82528081797.470001</v>
      </c>
      <c r="C6" s="1453">
        <v>25294807539.290005</v>
      </c>
      <c r="D6" s="1454">
        <v>10734516125.76</v>
      </c>
      <c r="E6" s="1453">
        <v>12826234963.750004</v>
      </c>
      <c r="F6" s="1453">
        <v>33672523168.670002</v>
      </c>
      <c r="G6" s="274"/>
      <c r="H6" s="274"/>
      <c r="I6" s="274"/>
    </row>
    <row r="7" spans="1:9" ht="14.85" customHeight="1">
      <c r="A7" s="447" t="s">
        <v>1046</v>
      </c>
      <c r="B7" s="1455">
        <v>2715286.6799999997</v>
      </c>
      <c r="C7" s="1456">
        <v>1643746.34</v>
      </c>
      <c r="D7" s="1455">
        <v>944553.66</v>
      </c>
      <c r="E7" s="1456">
        <v>41316.379999999997</v>
      </c>
      <c r="F7" s="1456">
        <v>85670.3</v>
      </c>
      <c r="G7" s="274"/>
      <c r="H7" s="274"/>
      <c r="I7" s="274"/>
    </row>
    <row r="8" spans="1:9" ht="14.85" customHeight="1">
      <c r="A8" s="447">
        <v>50</v>
      </c>
      <c r="B8" s="1455">
        <v>2098666.8200000003</v>
      </c>
      <c r="C8" s="1456">
        <v>1505471.55</v>
      </c>
      <c r="D8" s="1455">
        <v>528509.17000000004</v>
      </c>
      <c r="E8" s="1456">
        <v>38811.660000000003</v>
      </c>
      <c r="F8" s="1456">
        <v>25874.44</v>
      </c>
      <c r="G8" s="274"/>
      <c r="H8" s="274"/>
      <c r="I8" s="274"/>
    </row>
    <row r="9" spans="1:9" ht="14.85" customHeight="1">
      <c r="A9" s="447">
        <v>51</v>
      </c>
      <c r="B9" s="1455">
        <v>7873228.5399999991</v>
      </c>
      <c r="C9" s="1456">
        <v>6430313.5999999996</v>
      </c>
      <c r="D9" s="1455">
        <v>1322102.19</v>
      </c>
      <c r="E9" s="1456">
        <v>57032.57</v>
      </c>
      <c r="F9" s="1456">
        <v>63780.18</v>
      </c>
      <c r="G9" s="274"/>
      <c r="H9" s="274"/>
      <c r="I9" s="274"/>
    </row>
    <row r="10" spans="1:9" ht="14.85" customHeight="1">
      <c r="A10" s="447">
        <v>52</v>
      </c>
      <c r="B10" s="1455">
        <v>13752973.910000002</v>
      </c>
      <c r="C10" s="1456">
        <v>11457887.5</v>
      </c>
      <c r="D10" s="1455">
        <v>1852329.62</v>
      </c>
      <c r="E10" s="1456">
        <v>347513.71</v>
      </c>
      <c r="F10" s="1456">
        <v>95243.08</v>
      </c>
      <c r="G10" s="274"/>
      <c r="H10" s="274"/>
      <c r="I10" s="274"/>
    </row>
    <row r="11" spans="1:9" ht="14.85" customHeight="1">
      <c r="A11" s="447">
        <v>53</v>
      </c>
      <c r="B11" s="1455">
        <v>23947319.510000002</v>
      </c>
      <c r="C11" s="1456">
        <v>20807223.670000002</v>
      </c>
      <c r="D11" s="1455">
        <v>2307455.0299999998</v>
      </c>
      <c r="E11" s="1456">
        <v>557822.97</v>
      </c>
      <c r="F11" s="1456">
        <v>274817.84000000003</v>
      </c>
      <c r="G11" s="274"/>
      <c r="H11" s="274"/>
      <c r="I11" s="274"/>
    </row>
    <row r="12" spans="1:9" ht="14.85" customHeight="1">
      <c r="A12" s="447">
        <v>54</v>
      </c>
      <c r="B12" s="1455">
        <v>30718513.439999998</v>
      </c>
      <c r="C12" s="1456">
        <v>26259086.82</v>
      </c>
      <c r="D12" s="1455">
        <v>3223285.38</v>
      </c>
      <c r="E12" s="1456">
        <v>946293.08</v>
      </c>
      <c r="F12" s="1456">
        <v>289848.15999999997</v>
      </c>
      <c r="G12" s="274"/>
      <c r="H12" s="274"/>
      <c r="I12" s="274"/>
    </row>
    <row r="13" spans="1:9" ht="14.85" customHeight="1">
      <c r="A13" s="447">
        <v>55</v>
      </c>
      <c r="B13" s="1455">
        <v>55592297.32</v>
      </c>
      <c r="C13" s="1456">
        <v>48405791.520000003</v>
      </c>
      <c r="D13" s="1455">
        <v>3503048.44</v>
      </c>
      <c r="E13" s="1456">
        <v>3158481.4</v>
      </c>
      <c r="F13" s="1456">
        <v>524975.96</v>
      </c>
      <c r="G13" s="274"/>
      <c r="H13" s="274"/>
      <c r="I13" s="274"/>
    </row>
    <row r="14" spans="1:9" ht="14.85" customHeight="1">
      <c r="A14" s="447">
        <v>56</v>
      </c>
      <c r="B14" s="1455">
        <v>125617243.74999999</v>
      </c>
      <c r="C14" s="1456">
        <v>105046029.06999999</v>
      </c>
      <c r="D14" s="1455">
        <v>5842016.5199999996</v>
      </c>
      <c r="E14" s="1456">
        <v>13969956.140000001</v>
      </c>
      <c r="F14" s="1456">
        <v>759242.02</v>
      </c>
      <c r="G14" s="274"/>
      <c r="H14" s="274"/>
      <c r="I14" s="274"/>
    </row>
    <row r="15" spans="1:9" ht="14.85" customHeight="1">
      <c r="A15" s="447">
        <v>57</v>
      </c>
      <c r="B15" s="1455">
        <v>188781107.17999998</v>
      </c>
      <c r="C15" s="1456">
        <v>160270271.66</v>
      </c>
      <c r="D15" s="1455">
        <v>6244100.6799999997</v>
      </c>
      <c r="E15" s="1456">
        <v>20690739.449999999</v>
      </c>
      <c r="F15" s="1456">
        <v>1575995.39</v>
      </c>
      <c r="G15" s="274"/>
      <c r="H15" s="274"/>
      <c r="I15" s="274"/>
    </row>
    <row r="16" spans="1:9" ht="14.85" customHeight="1">
      <c r="A16" s="447">
        <v>58</v>
      </c>
      <c r="B16" s="1455">
        <v>209415637.44999999</v>
      </c>
      <c r="C16" s="1456">
        <v>180116880.84</v>
      </c>
      <c r="D16" s="1455">
        <v>9028760.3699999992</v>
      </c>
      <c r="E16" s="1456">
        <v>18074030.949999999</v>
      </c>
      <c r="F16" s="1456">
        <v>2195965.29</v>
      </c>
      <c r="G16" s="274"/>
      <c r="H16" s="274"/>
      <c r="I16" s="274"/>
    </row>
    <row r="17" spans="1:9" ht="14.85" customHeight="1">
      <c r="A17" s="447">
        <v>59</v>
      </c>
      <c r="B17" s="1455">
        <v>267632663.69</v>
      </c>
      <c r="C17" s="1456">
        <v>226043611.97999999</v>
      </c>
      <c r="D17" s="1455">
        <v>12688337.460000001</v>
      </c>
      <c r="E17" s="1456">
        <v>26026419.989999998</v>
      </c>
      <c r="F17" s="1456">
        <v>2874294.26</v>
      </c>
      <c r="G17" s="274"/>
      <c r="H17" s="274"/>
      <c r="I17" s="274"/>
    </row>
    <row r="18" spans="1:9" ht="14.85" customHeight="1">
      <c r="A18" s="447">
        <v>60</v>
      </c>
      <c r="B18" s="1455">
        <v>744463358.8900001</v>
      </c>
      <c r="C18" s="1456">
        <v>249529529.47</v>
      </c>
      <c r="D18" s="1455">
        <v>179220381.88999999</v>
      </c>
      <c r="E18" s="1456">
        <v>35003128.229999997</v>
      </c>
      <c r="F18" s="1456">
        <v>280710319.30000001</v>
      </c>
      <c r="G18" s="274"/>
      <c r="H18" s="274"/>
      <c r="I18" s="274"/>
    </row>
    <row r="19" spans="1:9" ht="14.85" customHeight="1">
      <c r="A19" s="447">
        <v>61</v>
      </c>
      <c r="B19" s="1455">
        <v>1529868426.99</v>
      </c>
      <c r="C19" s="1456">
        <v>280381228.44999999</v>
      </c>
      <c r="D19" s="1455">
        <v>391208562.54000002</v>
      </c>
      <c r="E19" s="1456">
        <v>43662903.450000003</v>
      </c>
      <c r="F19" s="1456">
        <v>814615732.54999995</v>
      </c>
      <c r="G19" s="274"/>
      <c r="H19" s="274"/>
      <c r="I19" s="274"/>
    </row>
    <row r="20" spans="1:9" ht="14.85" customHeight="1">
      <c r="A20" s="447">
        <v>62</v>
      </c>
      <c r="B20" s="1455">
        <v>2228697897.8899999</v>
      </c>
      <c r="C20" s="1456">
        <v>318148685.01999998</v>
      </c>
      <c r="D20" s="1455">
        <v>458177150.76999998</v>
      </c>
      <c r="E20" s="1456">
        <v>57943248.530000001</v>
      </c>
      <c r="F20" s="1456">
        <v>1394428813.5699999</v>
      </c>
      <c r="G20" s="274"/>
      <c r="H20" s="274"/>
      <c r="I20" s="274"/>
    </row>
    <row r="21" spans="1:9" ht="14.85" customHeight="1">
      <c r="A21" s="447">
        <v>63</v>
      </c>
      <c r="B21" s="1455">
        <v>2605938687.9899998</v>
      </c>
      <c r="C21" s="1456">
        <v>346096001.75999999</v>
      </c>
      <c r="D21" s="1455">
        <v>454966272.48000002</v>
      </c>
      <c r="E21" s="1456">
        <v>73278860.780000001</v>
      </c>
      <c r="F21" s="1456">
        <v>1731597552.97</v>
      </c>
      <c r="G21" s="274"/>
      <c r="H21" s="274"/>
      <c r="I21" s="274"/>
    </row>
    <row r="22" spans="1:9" ht="14.85" customHeight="1">
      <c r="A22" s="447">
        <v>64</v>
      </c>
      <c r="B22" s="1455">
        <v>2686121321.98</v>
      </c>
      <c r="C22" s="1456">
        <v>337681964.12</v>
      </c>
      <c r="D22" s="1455">
        <v>456729938.80000001</v>
      </c>
      <c r="E22" s="1456">
        <v>89901823.450000003</v>
      </c>
      <c r="F22" s="1456">
        <v>1801807595.6099999</v>
      </c>
      <c r="G22" s="274"/>
      <c r="H22" s="274"/>
      <c r="I22" s="274"/>
    </row>
    <row r="23" spans="1:9" ht="14.85" customHeight="1">
      <c r="A23" s="447">
        <v>65</v>
      </c>
      <c r="B23" s="1455">
        <v>3346552962.8499999</v>
      </c>
      <c r="C23" s="1456">
        <v>850606556.25999999</v>
      </c>
      <c r="D23" s="1455">
        <v>482531733.41000003</v>
      </c>
      <c r="E23" s="1456">
        <v>249097970.63999999</v>
      </c>
      <c r="F23" s="1456">
        <v>1764316702.54</v>
      </c>
      <c r="G23" s="274"/>
      <c r="H23" s="274"/>
      <c r="I23" s="274"/>
    </row>
    <row r="24" spans="1:9" ht="14.85" customHeight="1">
      <c r="A24" s="447">
        <v>66</v>
      </c>
      <c r="B24" s="1455">
        <v>4191972930.4899998</v>
      </c>
      <c r="C24" s="1456">
        <v>1455964742.4300001</v>
      </c>
      <c r="D24" s="1455">
        <v>545209007.57000005</v>
      </c>
      <c r="E24" s="1456">
        <v>445368945.19999999</v>
      </c>
      <c r="F24" s="1456">
        <v>1745430235.29</v>
      </c>
      <c r="G24" s="274"/>
      <c r="H24" s="274"/>
      <c r="I24" s="274"/>
    </row>
    <row r="25" spans="1:9" ht="14.85" customHeight="1">
      <c r="A25" s="447">
        <v>67</v>
      </c>
      <c r="B25" s="1455">
        <v>4339802941.6700001</v>
      </c>
      <c r="C25" s="1456">
        <v>1573576166.75</v>
      </c>
      <c r="D25" s="1455">
        <v>540713559.73000002</v>
      </c>
      <c r="E25" s="1456">
        <v>557345847.14999998</v>
      </c>
      <c r="F25" s="1456">
        <v>1668167368.04</v>
      </c>
      <c r="G25" s="274"/>
      <c r="H25" s="274"/>
      <c r="I25" s="274"/>
    </row>
    <row r="26" spans="1:9" ht="14.85" customHeight="1">
      <c r="A26" s="447">
        <v>68</v>
      </c>
      <c r="B26" s="1455">
        <v>4818226161.4700003</v>
      </c>
      <c r="C26" s="1456">
        <v>1544880976.8599999</v>
      </c>
      <c r="D26" s="1455">
        <v>536941023.96000004</v>
      </c>
      <c r="E26" s="1456">
        <v>1106743034.6400001</v>
      </c>
      <c r="F26" s="1456">
        <v>1629661126.01</v>
      </c>
      <c r="G26" s="274"/>
      <c r="H26" s="274"/>
      <c r="I26" s="274"/>
    </row>
    <row r="27" spans="1:9" ht="14.85" customHeight="1">
      <c r="A27" s="447">
        <v>69</v>
      </c>
      <c r="B27" s="1455">
        <v>4691835470.2299995</v>
      </c>
      <c r="C27" s="1456">
        <v>1472821896.5699999</v>
      </c>
      <c r="D27" s="1455">
        <v>519433321.04000002</v>
      </c>
      <c r="E27" s="1456">
        <v>1112648182.3</v>
      </c>
      <c r="F27" s="1456">
        <v>1586932070.3199999</v>
      </c>
      <c r="G27" s="274"/>
      <c r="H27" s="274"/>
      <c r="I27" s="274"/>
    </row>
    <row r="28" spans="1:9" ht="14.85" customHeight="1">
      <c r="A28" s="447">
        <v>70</v>
      </c>
      <c r="B28" s="1455">
        <v>4507342138.9499998</v>
      </c>
      <c r="C28" s="1456">
        <v>1411030692.6400001</v>
      </c>
      <c r="D28" s="1455">
        <v>498443364.27999997</v>
      </c>
      <c r="E28" s="1456">
        <v>1053511516.29</v>
      </c>
      <c r="F28" s="1456">
        <v>1544356565.74</v>
      </c>
      <c r="G28" s="274"/>
      <c r="H28" s="274"/>
      <c r="I28" s="274"/>
    </row>
    <row r="29" spans="1:9" ht="14.85" customHeight="1">
      <c r="A29" s="447">
        <v>71</v>
      </c>
      <c r="B29" s="1455">
        <v>4357173195.3400002</v>
      </c>
      <c r="C29" s="1456">
        <v>1379283519.3599999</v>
      </c>
      <c r="D29" s="1455">
        <v>484574412.76999998</v>
      </c>
      <c r="E29" s="1456">
        <v>984627035.67999995</v>
      </c>
      <c r="F29" s="1456">
        <v>1508688227.53</v>
      </c>
      <c r="G29" s="274"/>
      <c r="H29" s="274"/>
      <c r="I29" s="274"/>
    </row>
    <row r="30" spans="1:9" ht="14.85" customHeight="1">
      <c r="A30" s="447">
        <v>72</v>
      </c>
      <c r="B30" s="1455">
        <v>4101781537.3099999</v>
      </c>
      <c r="C30" s="1456">
        <v>1275502198.6600001</v>
      </c>
      <c r="D30" s="1455">
        <v>446930833.5</v>
      </c>
      <c r="E30" s="1456">
        <v>923996666.54999995</v>
      </c>
      <c r="F30" s="1456">
        <v>1455351838.5999999</v>
      </c>
      <c r="G30" s="274"/>
      <c r="H30" s="274"/>
      <c r="I30" s="274"/>
    </row>
    <row r="31" spans="1:9" ht="14.85" customHeight="1">
      <c r="A31" s="447">
        <v>73</v>
      </c>
      <c r="B31" s="1455">
        <v>3899267650</v>
      </c>
      <c r="C31" s="1456">
        <v>1240100691.78</v>
      </c>
      <c r="D31" s="1455">
        <v>439191682.38</v>
      </c>
      <c r="E31" s="1456">
        <v>832795058.98000002</v>
      </c>
      <c r="F31" s="1456">
        <v>1387180216.8599999</v>
      </c>
      <c r="G31" s="274"/>
      <c r="H31" s="274"/>
      <c r="I31" s="274"/>
    </row>
    <row r="32" spans="1:9" ht="14.85" customHeight="1">
      <c r="A32" s="447">
        <v>74</v>
      </c>
      <c r="B32" s="1455">
        <v>3768128224.6300001</v>
      </c>
      <c r="C32" s="1456">
        <v>1193575022.2</v>
      </c>
      <c r="D32" s="1455">
        <v>441448605.97000003</v>
      </c>
      <c r="E32" s="1456">
        <v>783035431.23000002</v>
      </c>
      <c r="F32" s="1456">
        <v>1350069165.23</v>
      </c>
      <c r="G32" s="274"/>
      <c r="H32" s="274"/>
      <c r="I32" s="274"/>
    </row>
    <row r="33" spans="1:9" ht="14.85" customHeight="1">
      <c r="A33" s="447">
        <v>75</v>
      </c>
      <c r="B33" s="1455">
        <v>3460665659.96</v>
      </c>
      <c r="C33" s="1456">
        <v>1089208438.24</v>
      </c>
      <c r="D33" s="1455">
        <v>413960966.30000001</v>
      </c>
      <c r="E33" s="1456">
        <v>697219253.82000005</v>
      </c>
      <c r="F33" s="1456">
        <v>1260277001.5999999</v>
      </c>
      <c r="G33" s="274"/>
      <c r="H33" s="274"/>
      <c r="I33" s="274"/>
    </row>
    <row r="34" spans="1:9" ht="14.85" customHeight="1">
      <c r="A34" s="447">
        <v>76</v>
      </c>
      <c r="B34" s="1455">
        <v>3148928485.4499998</v>
      </c>
      <c r="C34" s="1456">
        <v>964248627.61000001</v>
      </c>
      <c r="D34" s="1455">
        <v>391803245</v>
      </c>
      <c r="E34" s="1456">
        <v>627486337.10000002</v>
      </c>
      <c r="F34" s="1456">
        <v>1165390275.74</v>
      </c>
      <c r="G34" s="274"/>
      <c r="H34" s="274"/>
      <c r="I34" s="274"/>
    </row>
    <row r="35" spans="1:9" ht="14.85" customHeight="1">
      <c r="A35" s="447">
        <v>77</v>
      </c>
      <c r="B35" s="1455">
        <v>2878559043.29</v>
      </c>
      <c r="C35" s="1456">
        <v>876929351.74000001</v>
      </c>
      <c r="D35" s="1455">
        <v>385580579.86000001</v>
      </c>
      <c r="E35" s="1456">
        <v>551502189.03999996</v>
      </c>
      <c r="F35" s="1456">
        <v>1064546922.65</v>
      </c>
      <c r="G35" s="274"/>
      <c r="H35" s="274"/>
      <c r="I35" s="274"/>
    </row>
    <row r="36" spans="1:9" ht="14.85" customHeight="1">
      <c r="A36" s="447">
        <v>78</v>
      </c>
      <c r="B36" s="1455">
        <v>2732074110.2199998</v>
      </c>
      <c r="C36" s="1456">
        <v>881067571.90999997</v>
      </c>
      <c r="D36" s="1455">
        <v>379065325.44999999</v>
      </c>
      <c r="E36" s="1456">
        <v>480188769.25</v>
      </c>
      <c r="F36" s="1456">
        <v>991752443.61000001</v>
      </c>
      <c r="G36" s="274"/>
      <c r="H36" s="274"/>
      <c r="I36" s="274"/>
    </row>
    <row r="37" spans="1:9" ht="14.85" customHeight="1">
      <c r="A37" s="447">
        <v>79</v>
      </c>
      <c r="B37" s="1455">
        <v>2664673299.73</v>
      </c>
      <c r="C37" s="1456">
        <v>899545938.70000005</v>
      </c>
      <c r="D37" s="1455">
        <v>392970672.20999998</v>
      </c>
      <c r="E37" s="1456">
        <v>409448865.68000001</v>
      </c>
      <c r="F37" s="1456">
        <v>962707823.13999999</v>
      </c>
      <c r="G37" s="274"/>
      <c r="H37" s="274"/>
      <c r="I37" s="274"/>
    </row>
    <row r="38" spans="1:9" ht="14.85" customHeight="1">
      <c r="A38" s="447">
        <v>80</v>
      </c>
      <c r="B38" s="1455">
        <v>2383708166.7399998</v>
      </c>
      <c r="C38" s="1456">
        <v>855135702.64999998</v>
      </c>
      <c r="D38" s="1455">
        <v>340618892.69</v>
      </c>
      <c r="E38" s="1456">
        <v>327710860.50999999</v>
      </c>
      <c r="F38" s="1456">
        <v>860242710.88999999</v>
      </c>
      <c r="G38" s="274"/>
      <c r="H38" s="274"/>
      <c r="I38" s="274"/>
    </row>
    <row r="39" spans="1:9" ht="14.85" customHeight="1">
      <c r="A39" s="447">
        <v>81</v>
      </c>
      <c r="B39" s="1455">
        <v>2045756507.8899999</v>
      </c>
      <c r="C39" s="1456">
        <v>753792774.59000003</v>
      </c>
      <c r="D39" s="1455">
        <v>253046903.69999999</v>
      </c>
      <c r="E39" s="1456">
        <v>265299390.78999999</v>
      </c>
      <c r="F39" s="1456">
        <v>773617438.80999994</v>
      </c>
      <c r="G39" s="274"/>
      <c r="H39" s="274"/>
      <c r="I39" s="274"/>
    </row>
    <row r="40" spans="1:9" ht="14.85" customHeight="1">
      <c r="A40" s="447">
        <v>82</v>
      </c>
      <c r="B40" s="1455">
        <v>1894942889.8800001</v>
      </c>
      <c r="C40" s="1456">
        <v>724329425.27999997</v>
      </c>
      <c r="D40" s="1455">
        <v>227524457.16999999</v>
      </c>
      <c r="E40" s="1456">
        <v>222990722.02000001</v>
      </c>
      <c r="F40" s="1456">
        <v>720098285.40999997</v>
      </c>
      <c r="G40" s="274"/>
      <c r="H40" s="274"/>
      <c r="I40" s="274"/>
    </row>
    <row r="41" spans="1:9" ht="14.85" customHeight="1">
      <c r="A41" s="447">
        <v>83</v>
      </c>
      <c r="B41" s="1455">
        <v>1697073310.29</v>
      </c>
      <c r="C41" s="1456">
        <v>669561836.98000002</v>
      </c>
      <c r="D41" s="1455">
        <v>207030504.47999999</v>
      </c>
      <c r="E41" s="1456">
        <v>178072881.38999999</v>
      </c>
      <c r="F41" s="1456">
        <v>642408087.44000006</v>
      </c>
      <c r="G41" s="274"/>
      <c r="H41" s="274"/>
      <c r="I41" s="274"/>
    </row>
    <row r="42" spans="1:9" ht="14.85" customHeight="1">
      <c r="A42" s="447">
        <v>84</v>
      </c>
      <c r="B42" s="1455">
        <v>1534304320.77</v>
      </c>
      <c r="C42" s="1456">
        <v>619740806.15999997</v>
      </c>
      <c r="D42" s="1455">
        <v>195417123.16</v>
      </c>
      <c r="E42" s="1456">
        <v>141473950.91999999</v>
      </c>
      <c r="F42" s="1456">
        <v>577672440.52999997</v>
      </c>
      <c r="G42" s="274"/>
      <c r="H42" s="274"/>
      <c r="I42" s="274"/>
    </row>
    <row r="43" spans="1:9" ht="14.85" customHeight="1">
      <c r="A43" s="447">
        <v>85</v>
      </c>
      <c r="B43" s="1455">
        <v>1207427940.5900002</v>
      </c>
      <c r="C43" s="1456">
        <v>447348537.92000002</v>
      </c>
      <c r="D43" s="1455">
        <v>157386897.49000001</v>
      </c>
      <c r="E43" s="1456">
        <v>109696805.98999999</v>
      </c>
      <c r="F43" s="1456">
        <v>492995699.19</v>
      </c>
      <c r="G43" s="274"/>
      <c r="H43" s="274"/>
      <c r="I43" s="274"/>
    </row>
    <row r="44" spans="1:9" ht="14.85" customHeight="1">
      <c r="A44" s="447">
        <v>86</v>
      </c>
      <c r="B44" s="1455">
        <v>882335607.97000003</v>
      </c>
      <c r="C44" s="1456">
        <v>240317834.38999999</v>
      </c>
      <c r="D44" s="1455">
        <v>111018992.92</v>
      </c>
      <c r="E44" s="1456">
        <v>87267228.709999993</v>
      </c>
      <c r="F44" s="1456">
        <v>443731551.94999999</v>
      </c>
      <c r="G44" s="274"/>
      <c r="H44" s="274"/>
      <c r="I44" s="274"/>
    </row>
    <row r="45" spans="1:9" ht="14.85" customHeight="1">
      <c r="A45" s="447">
        <v>87</v>
      </c>
      <c r="B45" s="1455">
        <v>755884234.72000003</v>
      </c>
      <c r="C45" s="1456">
        <v>189568840.72</v>
      </c>
      <c r="D45" s="1455">
        <v>92026230.840000004</v>
      </c>
      <c r="E45" s="1456">
        <v>75054677.840000004</v>
      </c>
      <c r="F45" s="1456">
        <v>399234485.31999999</v>
      </c>
      <c r="G45" s="274"/>
      <c r="H45" s="274"/>
      <c r="I45" s="274"/>
    </row>
    <row r="46" spans="1:9" ht="14.85" customHeight="1">
      <c r="A46" s="447">
        <v>88</v>
      </c>
      <c r="B46" s="1455">
        <v>627467431.5</v>
      </c>
      <c r="C46" s="1456">
        <v>147338098.63</v>
      </c>
      <c r="D46" s="1455">
        <v>70506932.430000007</v>
      </c>
      <c r="E46" s="1456">
        <v>57120767.789999999</v>
      </c>
      <c r="F46" s="1456">
        <v>352501632.64999998</v>
      </c>
      <c r="G46" s="274"/>
      <c r="H46" s="274"/>
      <c r="I46" s="274"/>
    </row>
    <row r="47" spans="1:9" ht="14.85" customHeight="1">
      <c r="A47" s="447">
        <v>89</v>
      </c>
      <c r="B47" s="1455">
        <v>500430194.11000001</v>
      </c>
      <c r="C47" s="1456">
        <v>100326777.22</v>
      </c>
      <c r="D47" s="1455">
        <v>52999983.149999999</v>
      </c>
      <c r="E47" s="1456">
        <v>44632765.159999996</v>
      </c>
      <c r="F47" s="1456">
        <v>302470668.57999998</v>
      </c>
      <c r="G47" s="274"/>
      <c r="H47" s="274"/>
      <c r="I47" s="274"/>
    </row>
    <row r="48" spans="1:9" ht="14.85" customHeight="1">
      <c r="A48" s="447">
        <v>90</v>
      </c>
      <c r="B48" s="1455">
        <v>374930135.79999995</v>
      </c>
      <c r="C48" s="1456">
        <v>59892310.490000002</v>
      </c>
      <c r="D48" s="1455">
        <v>39807036.950000003</v>
      </c>
      <c r="E48" s="1456">
        <v>34858137.450000003</v>
      </c>
      <c r="F48" s="1456">
        <v>240372650.91</v>
      </c>
      <c r="G48" s="274"/>
      <c r="H48" s="274"/>
      <c r="I48" s="274"/>
    </row>
    <row r="49" spans="1:9" ht="14.85" customHeight="1">
      <c r="A49" s="447">
        <v>91</v>
      </c>
      <c r="B49" s="1455">
        <v>272099722.99000001</v>
      </c>
      <c r="C49" s="1456">
        <v>23933047.440000001</v>
      </c>
      <c r="D49" s="1455">
        <v>27959504.739999998</v>
      </c>
      <c r="E49" s="1456">
        <v>26126610.440000001</v>
      </c>
      <c r="F49" s="1456">
        <v>194080560.37</v>
      </c>
      <c r="G49" s="274"/>
      <c r="H49" s="274"/>
      <c r="I49" s="274"/>
    </row>
    <row r="50" spans="1:9" ht="14.85" customHeight="1">
      <c r="A50" s="447">
        <v>92</v>
      </c>
      <c r="B50" s="1455">
        <v>207784235.19</v>
      </c>
      <c r="C50" s="1456">
        <v>15652007.810000001</v>
      </c>
      <c r="D50" s="1455">
        <v>20474331.510000002</v>
      </c>
      <c r="E50" s="1456">
        <v>18801462.039999999</v>
      </c>
      <c r="F50" s="1456">
        <v>152856433.83000001</v>
      </c>
      <c r="G50" s="274"/>
      <c r="H50" s="274"/>
      <c r="I50" s="274"/>
    </row>
    <row r="51" spans="1:9" ht="14.85" customHeight="1">
      <c r="A51" s="447">
        <v>93</v>
      </c>
      <c r="B51" s="1455">
        <v>155448926.16999999</v>
      </c>
      <c r="C51" s="1456">
        <v>8394829.1400000006</v>
      </c>
      <c r="D51" s="1455">
        <v>15775806.460000001</v>
      </c>
      <c r="E51" s="1456">
        <v>13154038.939999999</v>
      </c>
      <c r="F51" s="1456">
        <v>118124251.63</v>
      </c>
      <c r="G51" s="274"/>
      <c r="H51" s="274"/>
      <c r="I51" s="274"/>
    </row>
    <row r="52" spans="1:9" ht="14.85" customHeight="1">
      <c r="A52" s="447">
        <v>94</v>
      </c>
      <c r="B52" s="1455">
        <v>113577784.36</v>
      </c>
      <c r="C52" s="1456">
        <v>5196114.71</v>
      </c>
      <c r="D52" s="1455">
        <v>12266551.25</v>
      </c>
      <c r="E52" s="1456">
        <v>8718492.6300000008</v>
      </c>
      <c r="F52" s="1456">
        <v>87396625.769999996</v>
      </c>
      <c r="G52" s="274"/>
      <c r="H52" s="274"/>
      <c r="I52" s="274"/>
    </row>
    <row r="53" spans="1:9" ht="14.85" customHeight="1">
      <c r="A53" s="447" t="s">
        <v>1216</v>
      </c>
      <c r="B53" s="1455">
        <v>244549635.46000001</v>
      </c>
      <c r="C53" s="1456">
        <v>6099542.8600000003</v>
      </c>
      <c r="D53" s="1455">
        <v>24057901.170000002</v>
      </c>
      <c r="E53" s="1456">
        <v>16542684.84</v>
      </c>
      <c r="F53" s="1456">
        <v>197849506.59</v>
      </c>
      <c r="G53" s="274"/>
      <c r="H53" s="274"/>
      <c r="I53" s="274"/>
    </row>
    <row r="54" spans="1:9" ht="14.85" customHeight="1">
      <c r="A54" s="447" t="s">
        <v>1173</v>
      </c>
      <c r="B54" s="1455">
        <v>142309.41999999998</v>
      </c>
      <c r="C54" s="1456">
        <v>12937.22</v>
      </c>
      <c r="D54" s="1455">
        <v>12937.22</v>
      </c>
      <c r="E54" s="1456">
        <v>0</v>
      </c>
      <c r="F54" s="1456">
        <v>116434.98</v>
      </c>
      <c r="G54" s="274"/>
      <c r="H54" s="274"/>
      <c r="I54" s="274"/>
    </row>
    <row r="55" spans="1:9" ht="14.85" customHeight="1">
      <c r="A55" s="445"/>
      <c r="B55" s="40"/>
      <c r="C55" s="40"/>
      <c r="D55" s="40"/>
      <c r="E55" s="40"/>
      <c r="F55" s="40"/>
    </row>
    <row r="56" spans="1:9">
      <c r="A56" s="146" t="s">
        <v>1114</v>
      </c>
      <c r="B56" s="10"/>
      <c r="C56" s="10"/>
      <c r="D56" s="10"/>
      <c r="E56" s="10"/>
      <c r="F56" s="10"/>
    </row>
    <row r="57" spans="1:9">
      <c r="A57" s="17" t="s">
        <v>924</v>
      </c>
      <c r="B57" s="17"/>
      <c r="C57" s="39"/>
      <c r="D57" s="17"/>
      <c r="E57" s="17"/>
      <c r="F57" s="17"/>
    </row>
    <row r="58" spans="1:9">
      <c r="A58" s="17"/>
      <c r="B58" s="17"/>
      <c r="C58" s="39"/>
      <c r="D58" s="17"/>
      <c r="E58" s="17"/>
      <c r="F58" s="17"/>
    </row>
    <row r="59" spans="1:9">
      <c r="A59" s="87" t="s">
        <v>1208</v>
      </c>
      <c r="B59" s="17"/>
      <c r="C59" s="39"/>
      <c r="D59" s="17"/>
      <c r="E59" s="17"/>
      <c r="F59" s="17"/>
    </row>
    <row r="60" spans="1:9">
      <c r="C60" s="79"/>
    </row>
    <row r="61" spans="1:9">
      <c r="C61" s="79"/>
    </row>
    <row r="62" spans="1:9">
      <c r="C62" s="79"/>
    </row>
    <row r="63" spans="1:9">
      <c r="C63" s="79"/>
    </row>
    <row r="64" spans="1:9">
      <c r="C64" s="79"/>
    </row>
    <row r="65" spans="3:3">
      <c r="C65" s="79"/>
    </row>
    <row r="66" spans="3:3">
      <c r="C66" s="79"/>
    </row>
    <row r="67" spans="3:3">
      <c r="C67" s="79"/>
    </row>
    <row r="68" spans="3:3">
      <c r="C68" s="79"/>
    </row>
    <row r="69" spans="3:3">
      <c r="C69" s="79"/>
    </row>
    <row r="70" spans="3:3">
      <c r="C70" s="79"/>
    </row>
    <row r="71" spans="3:3">
      <c r="C71" s="79"/>
    </row>
    <row r="72" spans="3:3">
      <c r="C72" s="79"/>
    </row>
    <row r="73" spans="3:3">
      <c r="C73" s="79"/>
    </row>
    <row r="74" spans="3:3">
      <c r="C74" s="79"/>
    </row>
    <row r="75" spans="3:3">
      <c r="C75" s="79"/>
    </row>
    <row r="76" spans="3:3">
      <c r="C76" s="79"/>
    </row>
    <row r="77" spans="3:3">
      <c r="C77" s="79"/>
    </row>
    <row r="78" spans="3:3">
      <c r="C78" s="79"/>
    </row>
    <row r="79" spans="3:3">
      <c r="C79" s="79"/>
    </row>
  </sheetData>
  <mergeCells count="5">
    <mergeCell ref="A4:A5"/>
    <mergeCell ref="B4:B5"/>
    <mergeCell ref="C4:D4"/>
    <mergeCell ref="E4:F4"/>
    <mergeCell ref="A1:F1"/>
  </mergeCells>
  <phoneticPr fontId="124" type="noConversion"/>
  <hyperlinks>
    <hyperlink ref="G1" location="Indice!A1" display="volver al índice"/>
  </hyperlinks>
  <printOptions horizontalCentered="1"/>
  <pageMargins left="0.70866141732283472" right="0.70866141732283472" top="0.74803149606299213" bottom="0.74803149606299213" header="0.31496062992125984" footer="0.31496062992125984"/>
  <pageSetup paperSize="9" scale="87"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C6F2"/>
    <pageSetUpPr fitToPage="1"/>
  </sheetPr>
  <dimension ref="A1:O69"/>
  <sheetViews>
    <sheetView showGridLines="0" workbookViewId="0">
      <selection activeCell="C13" sqref="C13"/>
    </sheetView>
  </sheetViews>
  <sheetFormatPr baseColWidth="10" defaultRowHeight="13.2"/>
  <cols>
    <col min="1" max="6" width="16" customWidth="1"/>
    <col min="7" max="7" width="8.109375" customWidth="1"/>
    <col min="9" max="9" width="17.109375" bestFit="1" customWidth="1"/>
    <col min="10" max="10" width="14.88671875" bestFit="1" customWidth="1"/>
    <col min="11" max="11" width="15.44140625" bestFit="1" customWidth="1"/>
    <col min="12" max="12" width="16.44140625" bestFit="1" customWidth="1"/>
  </cols>
  <sheetData>
    <row r="1" spans="1:15" ht="27.6" customHeight="1" thickBot="1">
      <c r="A1" s="1907" t="s">
        <v>243</v>
      </c>
      <c r="B1" s="1907"/>
      <c r="C1" s="1907"/>
      <c r="D1" s="1907"/>
      <c r="E1" s="1907"/>
      <c r="F1" s="1907"/>
      <c r="G1" s="1254" t="s">
        <v>1013</v>
      </c>
      <c r="H1" s="372"/>
      <c r="I1" s="372"/>
      <c r="J1" s="372"/>
      <c r="K1" s="372"/>
      <c r="L1" s="372"/>
      <c r="M1" s="372"/>
      <c r="N1" s="372"/>
      <c r="O1" s="372"/>
    </row>
    <row r="2" spans="1:15" ht="16.5" customHeight="1" thickTop="1">
      <c r="A2" s="497" t="s">
        <v>1042</v>
      </c>
      <c r="B2" s="498"/>
      <c r="C2" s="498"/>
      <c r="D2" s="498"/>
      <c r="E2" s="498"/>
      <c r="F2" s="498"/>
      <c r="G2" s="800"/>
      <c r="H2" s="372"/>
      <c r="I2" s="372" t="s">
        <v>1131</v>
      </c>
      <c r="J2" s="372"/>
      <c r="K2" s="372" t="s">
        <v>1041</v>
      </c>
      <c r="L2" s="372"/>
      <c r="M2" s="372"/>
      <c r="N2" s="372"/>
      <c r="O2" s="372"/>
    </row>
    <row r="3" spans="1:15" ht="15" customHeight="1">
      <c r="A3" s="332"/>
      <c r="B3" s="332"/>
      <c r="C3" s="332"/>
      <c r="D3" s="332"/>
      <c r="E3" s="332"/>
      <c r="F3" s="332"/>
      <c r="G3" s="800"/>
      <c r="H3" s="372"/>
      <c r="I3" s="372" t="s">
        <v>1044</v>
      </c>
      <c r="J3" s="372" t="s">
        <v>1045</v>
      </c>
      <c r="K3" s="372" t="s">
        <v>1044</v>
      </c>
      <c r="L3" s="372" t="s">
        <v>1045</v>
      </c>
      <c r="M3" s="372"/>
      <c r="N3" s="372"/>
      <c r="O3" s="372"/>
    </row>
    <row r="4" spans="1:15" ht="15" customHeight="1">
      <c r="G4" s="800"/>
      <c r="H4" s="372" t="str">
        <f>+'1.5.11'!A7</f>
        <v>Hasta 50 años</v>
      </c>
      <c r="I4" s="685">
        <f>-'1.5.12'!C7</f>
        <v>-1643746.34</v>
      </c>
      <c r="J4" s="685">
        <f>'1.5.12'!D7</f>
        <v>944553.66</v>
      </c>
      <c r="K4" s="685">
        <f>-'1.5.12'!E7</f>
        <v>-41316.379999999997</v>
      </c>
      <c r="L4" s="685">
        <f>'1.5.12'!F7</f>
        <v>85670.3</v>
      </c>
      <c r="M4" s="372"/>
      <c r="N4" s="372"/>
      <c r="O4" s="372"/>
    </row>
    <row r="5" spans="1:15" ht="15" customHeight="1">
      <c r="G5" s="22"/>
      <c r="H5" s="372">
        <f>+'1.5.11'!A8</f>
        <v>50</v>
      </c>
      <c r="I5" s="685">
        <f>-'1.5.12'!C8</f>
        <v>-1505471.55</v>
      </c>
      <c r="J5" s="685">
        <f>'1.5.12'!D8</f>
        <v>528509.17000000004</v>
      </c>
      <c r="K5" s="685">
        <f>-'1.5.12'!E8</f>
        <v>-38811.660000000003</v>
      </c>
      <c r="L5" s="685">
        <f>'1.5.12'!F8</f>
        <v>25874.44</v>
      </c>
      <c r="M5" s="372"/>
      <c r="N5" s="372"/>
      <c r="O5" s="372"/>
    </row>
    <row r="6" spans="1:15" ht="15" customHeight="1" thickBot="1">
      <c r="G6" s="834"/>
      <c r="H6" s="372">
        <f>+'1.5.11'!A9</f>
        <v>51</v>
      </c>
      <c r="I6" s="685">
        <f>-'1.5.12'!C9</f>
        <v>-6430313.5999999996</v>
      </c>
      <c r="J6" s="685">
        <f>'1.5.12'!D9</f>
        <v>1322102.19</v>
      </c>
      <c r="K6" s="685">
        <f>-'1.5.12'!E9</f>
        <v>-57032.57</v>
      </c>
      <c r="L6" s="685">
        <f>'1.5.12'!F9</f>
        <v>63780.18</v>
      </c>
      <c r="M6" s="372"/>
      <c r="N6" s="372"/>
      <c r="O6" s="372"/>
    </row>
    <row r="7" spans="1:15" ht="15" customHeight="1" thickBot="1">
      <c r="G7" s="835"/>
      <c r="H7" s="372">
        <f>+'1.5.11'!A10</f>
        <v>52</v>
      </c>
      <c r="I7" s="685">
        <f>-'1.5.12'!C10</f>
        <v>-11457887.5</v>
      </c>
      <c r="J7" s="685">
        <f>'1.5.12'!D10</f>
        <v>1852329.62</v>
      </c>
      <c r="K7" s="685">
        <f>-'1.5.12'!E10</f>
        <v>-347513.71</v>
      </c>
      <c r="L7" s="685">
        <f>'1.5.12'!F10</f>
        <v>95243.08</v>
      </c>
      <c r="M7" s="372"/>
      <c r="N7" s="372"/>
      <c r="O7" s="372"/>
    </row>
    <row r="8" spans="1:15" ht="15" customHeight="1" thickBot="1">
      <c r="G8" s="835"/>
      <c r="H8" s="372">
        <f>+'1.5.11'!A11</f>
        <v>53</v>
      </c>
      <c r="I8" s="685">
        <f>-'1.5.12'!C11</f>
        <v>-20807223.670000002</v>
      </c>
      <c r="J8" s="685">
        <f>'1.5.12'!D11</f>
        <v>2307455.0299999998</v>
      </c>
      <c r="K8" s="685">
        <f>-'1.5.12'!E11</f>
        <v>-557822.97</v>
      </c>
      <c r="L8" s="685">
        <f>'1.5.12'!F11</f>
        <v>274817.84000000003</v>
      </c>
      <c r="M8" s="372"/>
      <c r="N8" s="372"/>
      <c r="O8" s="372"/>
    </row>
    <row r="9" spans="1:15" ht="15" customHeight="1" thickBot="1">
      <c r="G9" s="835"/>
      <c r="H9" s="372">
        <f>+'1.5.11'!A12</f>
        <v>54</v>
      </c>
      <c r="I9" s="685">
        <f>-'1.5.12'!C12</f>
        <v>-26259086.82</v>
      </c>
      <c r="J9" s="685">
        <f>'1.5.12'!D12</f>
        <v>3223285.38</v>
      </c>
      <c r="K9" s="685">
        <f>-'1.5.12'!E12</f>
        <v>-946293.08</v>
      </c>
      <c r="L9" s="685">
        <f>'1.5.12'!F12</f>
        <v>289848.15999999997</v>
      </c>
      <c r="M9" s="372"/>
      <c r="N9" s="372"/>
      <c r="O9" s="372"/>
    </row>
    <row r="10" spans="1:15" ht="15" customHeight="1" thickBot="1">
      <c r="G10" s="835"/>
      <c r="H10" s="372">
        <f>+'1.5.11'!A13</f>
        <v>55</v>
      </c>
      <c r="I10" s="685">
        <f>-'1.5.12'!C13</f>
        <v>-48405791.520000003</v>
      </c>
      <c r="J10" s="685">
        <f>'1.5.12'!D13</f>
        <v>3503048.44</v>
      </c>
      <c r="K10" s="685">
        <f>-'1.5.12'!E13</f>
        <v>-3158481.4</v>
      </c>
      <c r="L10" s="685">
        <f>'1.5.12'!F13</f>
        <v>524975.96</v>
      </c>
      <c r="M10" s="372"/>
      <c r="N10" s="372"/>
      <c r="O10" s="372"/>
    </row>
    <row r="11" spans="1:15" ht="15" customHeight="1" thickBot="1">
      <c r="G11" s="835"/>
      <c r="H11" s="372">
        <f>+'1.5.11'!A14</f>
        <v>56</v>
      </c>
      <c r="I11" s="685">
        <f>-'1.5.12'!C14</f>
        <v>-105046029.06999999</v>
      </c>
      <c r="J11" s="685">
        <f>'1.5.12'!D14</f>
        <v>5842016.5199999996</v>
      </c>
      <c r="K11" s="685">
        <f>-'1.5.12'!E14</f>
        <v>-13969956.140000001</v>
      </c>
      <c r="L11" s="685">
        <f>'1.5.12'!F14</f>
        <v>759242.02</v>
      </c>
      <c r="M11" s="372"/>
      <c r="N11" s="372"/>
      <c r="O11" s="372"/>
    </row>
    <row r="12" spans="1:15" ht="15" customHeight="1" thickBot="1">
      <c r="G12" s="835"/>
      <c r="H12" s="372">
        <f>+'1.5.11'!A15</f>
        <v>57</v>
      </c>
      <c r="I12" s="685">
        <f>-'1.5.12'!C15</f>
        <v>-160270271.66</v>
      </c>
      <c r="J12" s="685">
        <f>'1.5.12'!D15</f>
        <v>6244100.6799999997</v>
      </c>
      <c r="K12" s="685">
        <f>-'1.5.12'!E15</f>
        <v>-20690739.449999999</v>
      </c>
      <c r="L12" s="685">
        <f>'1.5.12'!F15</f>
        <v>1575995.39</v>
      </c>
      <c r="M12" s="372"/>
      <c r="N12" s="372"/>
      <c r="O12" s="372"/>
    </row>
    <row r="13" spans="1:15" ht="15" customHeight="1" thickBot="1">
      <c r="G13" s="835"/>
      <c r="H13" s="372">
        <f>+'1.5.11'!A16</f>
        <v>58</v>
      </c>
      <c r="I13" s="685">
        <f>-'1.5.12'!C16</f>
        <v>-180116880.84</v>
      </c>
      <c r="J13" s="685">
        <f>'1.5.12'!D16</f>
        <v>9028760.3699999992</v>
      </c>
      <c r="K13" s="685">
        <f>-'1.5.12'!E16</f>
        <v>-18074030.949999999</v>
      </c>
      <c r="L13" s="685">
        <f>'1.5.12'!F16</f>
        <v>2195965.29</v>
      </c>
      <c r="M13" s="372"/>
      <c r="N13" s="372"/>
      <c r="O13" s="372"/>
    </row>
    <row r="14" spans="1:15" ht="15" customHeight="1" thickBot="1">
      <c r="G14" s="835"/>
      <c r="H14" s="372">
        <f>+'1.5.11'!A17</f>
        <v>59</v>
      </c>
      <c r="I14" s="685">
        <f>-'1.5.12'!C17</f>
        <v>-226043611.97999999</v>
      </c>
      <c r="J14" s="685">
        <f>'1.5.12'!D17</f>
        <v>12688337.460000001</v>
      </c>
      <c r="K14" s="685">
        <f>-'1.5.12'!E17</f>
        <v>-26026419.989999998</v>
      </c>
      <c r="L14" s="685">
        <f>'1.5.12'!F17</f>
        <v>2874294.26</v>
      </c>
      <c r="M14" s="372"/>
      <c r="N14" s="372"/>
      <c r="O14" s="372"/>
    </row>
    <row r="15" spans="1:15" ht="15" customHeight="1" thickBot="1">
      <c r="G15" s="835"/>
      <c r="H15" s="372">
        <f>+'1.5.11'!A18</f>
        <v>60</v>
      </c>
      <c r="I15" s="685">
        <f>-'1.5.12'!C18</f>
        <v>-249529529.47</v>
      </c>
      <c r="J15" s="685">
        <f>'1.5.12'!D18</f>
        <v>179220381.88999999</v>
      </c>
      <c r="K15" s="685">
        <f>-'1.5.12'!E18</f>
        <v>-35003128.229999997</v>
      </c>
      <c r="L15" s="685">
        <f>'1.5.12'!F18</f>
        <v>280710319.30000001</v>
      </c>
      <c r="M15" s="372"/>
      <c r="N15" s="372"/>
      <c r="O15" s="372"/>
    </row>
    <row r="16" spans="1:15" ht="15" customHeight="1" thickBot="1">
      <c r="G16" s="835"/>
      <c r="H16" s="372">
        <f>+'1.5.11'!A19</f>
        <v>61</v>
      </c>
      <c r="I16" s="685">
        <f>-'1.5.12'!C19</f>
        <v>-280381228.44999999</v>
      </c>
      <c r="J16" s="685">
        <f>'1.5.12'!D19</f>
        <v>391208562.54000002</v>
      </c>
      <c r="K16" s="685">
        <f>-'1.5.12'!E19</f>
        <v>-43662903.450000003</v>
      </c>
      <c r="L16" s="685">
        <f>'1.5.12'!F19</f>
        <v>814615732.54999995</v>
      </c>
      <c r="M16" s="372"/>
      <c r="N16" s="372"/>
      <c r="O16" s="372"/>
    </row>
    <row r="17" spans="7:15" ht="15" customHeight="1" thickBot="1">
      <c r="G17" s="835"/>
      <c r="H17" s="372">
        <f>+'1.5.11'!A20</f>
        <v>62</v>
      </c>
      <c r="I17" s="685">
        <f>-'1.5.12'!C20</f>
        <v>-318148685.01999998</v>
      </c>
      <c r="J17" s="685">
        <f>'1.5.12'!D20</f>
        <v>458177150.76999998</v>
      </c>
      <c r="K17" s="685">
        <f>-'1.5.12'!E20</f>
        <v>-57943248.530000001</v>
      </c>
      <c r="L17" s="685">
        <f>'1.5.12'!F20</f>
        <v>1394428813.5699999</v>
      </c>
      <c r="M17" s="372"/>
      <c r="N17" s="372"/>
      <c r="O17" s="372"/>
    </row>
    <row r="18" spans="7:15" ht="15" customHeight="1" thickBot="1">
      <c r="G18" s="835"/>
      <c r="H18" s="372">
        <f>+'1.5.11'!A21</f>
        <v>63</v>
      </c>
      <c r="I18" s="685">
        <f>-'1.5.12'!C21</f>
        <v>-346096001.75999999</v>
      </c>
      <c r="J18" s="685">
        <f>'1.5.12'!D21</f>
        <v>454966272.48000002</v>
      </c>
      <c r="K18" s="685">
        <f>-'1.5.12'!E21</f>
        <v>-73278860.780000001</v>
      </c>
      <c r="L18" s="685">
        <f>'1.5.12'!F21</f>
        <v>1731597552.97</v>
      </c>
      <c r="M18" s="372"/>
      <c r="N18" s="372"/>
      <c r="O18" s="372"/>
    </row>
    <row r="19" spans="7:15" ht="15" customHeight="1" thickBot="1">
      <c r="G19" s="835"/>
      <c r="H19" s="372">
        <f>+'1.5.11'!A22</f>
        <v>64</v>
      </c>
      <c r="I19" s="685">
        <f>-'1.5.12'!C22</f>
        <v>-337681964.12</v>
      </c>
      <c r="J19" s="685">
        <f>'1.5.12'!D22</f>
        <v>456729938.80000001</v>
      </c>
      <c r="K19" s="685">
        <f>-'1.5.12'!E22</f>
        <v>-89901823.450000003</v>
      </c>
      <c r="L19" s="685">
        <f>'1.5.12'!F22</f>
        <v>1801807595.6099999</v>
      </c>
      <c r="M19" s="372"/>
      <c r="N19" s="372"/>
      <c r="O19" s="372"/>
    </row>
    <row r="20" spans="7:15" ht="15" customHeight="1" thickBot="1">
      <c r="G20" s="835"/>
      <c r="H20" s="372">
        <f>+'1.5.11'!A23</f>
        <v>65</v>
      </c>
      <c r="I20" s="685">
        <f>-'1.5.12'!C23</f>
        <v>-850606556.25999999</v>
      </c>
      <c r="J20" s="685">
        <f>'1.5.12'!D23</f>
        <v>482531733.41000003</v>
      </c>
      <c r="K20" s="685">
        <f>-'1.5.12'!E23</f>
        <v>-249097970.63999999</v>
      </c>
      <c r="L20" s="685">
        <f>'1.5.12'!F23</f>
        <v>1764316702.54</v>
      </c>
      <c r="M20" s="372"/>
      <c r="N20" s="372"/>
      <c r="O20" s="372"/>
    </row>
    <row r="21" spans="7:15" ht="15" customHeight="1" thickBot="1">
      <c r="G21" s="835"/>
      <c r="H21" s="372">
        <f>+'1.5.11'!A24</f>
        <v>66</v>
      </c>
      <c r="I21" s="685">
        <f>-'1.5.12'!C24</f>
        <v>-1455964742.4300001</v>
      </c>
      <c r="J21" s="685">
        <f>'1.5.12'!D24</f>
        <v>545209007.57000005</v>
      </c>
      <c r="K21" s="685">
        <f>-'1.5.12'!E24</f>
        <v>-445368945.19999999</v>
      </c>
      <c r="L21" s="685">
        <f>'1.5.12'!F24</f>
        <v>1745430235.29</v>
      </c>
      <c r="M21" s="372"/>
      <c r="N21" s="372"/>
      <c r="O21" s="372"/>
    </row>
    <row r="22" spans="7:15" ht="15" customHeight="1" thickBot="1">
      <c r="G22" s="835"/>
      <c r="H22" s="372">
        <f>+'1.5.11'!A25</f>
        <v>67</v>
      </c>
      <c r="I22" s="685">
        <f>-'1.5.12'!C25</f>
        <v>-1573576166.75</v>
      </c>
      <c r="J22" s="685">
        <f>'1.5.12'!D25</f>
        <v>540713559.73000002</v>
      </c>
      <c r="K22" s="685">
        <f>-'1.5.12'!E25</f>
        <v>-557345847.14999998</v>
      </c>
      <c r="L22" s="685">
        <f>'1.5.12'!F25</f>
        <v>1668167368.04</v>
      </c>
      <c r="M22" s="372"/>
      <c r="N22" s="372"/>
      <c r="O22" s="372"/>
    </row>
    <row r="23" spans="7:15" ht="15" customHeight="1" thickBot="1">
      <c r="G23" s="835"/>
      <c r="H23" s="372">
        <f>+'1.5.11'!A26</f>
        <v>68</v>
      </c>
      <c r="I23" s="685">
        <f>-'1.5.12'!C26</f>
        <v>-1544880976.8599999</v>
      </c>
      <c r="J23" s="685">
        <f>'1.5.12'!D26</f>
        <v>536941023.96000004</v>
      </c>
      <c r="K23" s="685">
        <f>-'1.5.12'!E26</f>
        <v>-1106743034.6400001</v>
      </c>
      <c r="L23" s="685">
        <f>'1.5.12'!F26</f>
        <v>1629661126.01</v>
      </c>
      <c r="M23" s="372"/>
      <c r="N23" s="372"/>
      <c r="O23" s="372"/>
    </row>
    <row r="24" spans="7:15" ht="15" customHeight="1" thickBot="1">
      <c r="G24" s="835"/>
      <c r="H24" s="372">
        <f>+'1.5.11'!A27</f>
        <v>69</v>
      </c>
      <c r="I24" s="685">
        <f>-'1.5.12'!C27</f>
        <v>-1472821896.5699999</v>
      </c>
      <c r="J24" s="685">
        <f>'1.5.12'!D27</f>
        <v>519433321.04000002</v>
      </c>
      <c r="K24" s="685">
        <f>-'1.5.12'!E27</f>
        <v>-1112648182.3</v>
      </c>
      <c r="L24" s="685">
        <f>'1.5.12'!F27</f>
        <v>1586932070.3199999</v>
      </c>
      <c r="M24" s="372"/>
      <c r="N24" s="372"/>
      <c r="O24" s="372"/>
    </row>
    <row r="25" spans="7:15" ht="15" customHeight="1" thickBot="1">
      <c r="G25" s="835"/>
      <c r="H25" s="372">
        <f>+'1.5.11'!A28</f>
        <v>70</v>
      </c>
      <c r="I25" s="685">
        <f>-'1.5.12'!C28</f>
        <v>-1411030692.6400001</v>
      </c>
      <c r="J25" s="685">
        <f>'1.5.12'!D28</f>
        <v>498443364.27999997</v>
      </c>
      <c r="K25" s="685">
        <f>-'1.5.12'!E28</f>
        <v>-1053511516.29</v>
      </c>
      <c r="L25" s="685">
        <f>'1.5.12'!F28</f>
        <v>1544356565.74</v>
      </c>
      <c r="M25" s="372"/>
      <c r="N25" s="372"/>
      <c r="O25" s="372"/>
    </row>
    <row r="26" spans="7:15" ht="15" customHeight="1" thickBot="1">
      <c r="G26" s="835"/>
      <c r="H26" s="372">
        <f>+'1.5.11'!A29</f>
        <v>71</v>
      </c>
      <c r="I26" s="685">
        <f>-'1.5.12'!C29</f>
        <v>-1379283519.3599999</v>
      </c>
      <c r="J26" s="685">
        <f>'1.5.12'!D29</f>
        <v>484574412.76999998</v>
      </c>
      <c r="K26" s="685">
        <f>-'1.5.12'!E29</f>
        <v>-984627035.67999995</v>
      </c>
      <c r="L26" s="685">
        <f>'1.5.12'!F29</f>
        <v>1508688227.53</v>
      </c>
      <c r="M26" s="372"/>
      <c r="N26" s="372"/>
      <c r="O26" s="372"/>
    </row>
    <row r="27" spans="7:15" ht="15" customHeight="1" thickBot="1">
      <c r="G27" s="835"/>
      <c r="H27" s="372">
        <f>+'1.5.11'!A30</f>
        <v>72</v>
      </c>
      <c r="I27" s="685">
        <f>-'1.5.12'!C30</f>
        <v>-1275502198.6600001</v>
      </c>
      <c r="J27" s="685">
        <f>'1.5.12'!D30</f>
        <v>446930833.5</v>
      </c>
      <c r="K27" s="685">
        <f>-'1.5.12'!E30</f>
        <v>-923996666.54999995</v>
      </c>
      <c r="L27" s="685">
        <f>'1.5.12'!F30</f>
        <v>1455351838.5999999</v>
      </c>
      <c r="M27" s="372"/>
      <c r="N27" s="372"/>
      <c r="O27" s="372"/>
    </row>
    <row r="28" spans="7:15" ht="15" customHeight="1" thickBot="1">
      <c r="G28" s="835"/>
      <c r="H28" s="372">
        <f>+'1.5.11'!A31</f>
        <v>73</v>
      </c>
      <c r="I28" s="685">
        <f>-'1.5.12'!C31</f>
        <v>-1240100691.78</v>
      </c>
      <c r="J28" s="685">
        <f>'1.5.12'!D31</f>
        <v>439191682.38</v>
      </c>
      <c r="K28" s="685">
        <f>-'1.5.12'!E31</f>
        <v>-832795058.98000002</v>
      </c>
      <c r="L28" s="685">
        <f>'1.5.12'!F31</f>
        <v>1387180216.8599999</v>
      </c>
      <c r="M28" s="372"/>
      <c r="N28" s="372"/>
      <c r="O28" s="372"/>
    </row>
    <row r="29" spans="7:15" ht="15" customHeight="1" thickBot="1">
      <c r="G29" s="835"/>
      <c r="H29" s="372">
        <f>+'1.5.11'!A32</f>
        <v>74</v>
      </c>
      <c r="I29" s="685">
        <f>-'1.5.12'!C32</f>
        <v>-1193575022.2</v>
      </c>
      <c r="J29" s="685">
        <f>'1.5.12'!D32</f>
        <v>441448605.97000003</v>
      </c>
      <c r="K29" s="685">
        <f>-'1.5.12'!E32</f>
        <v>-783035431.23000002</v>
      </c>
      <c r="L29" s="685">
        <f>'1.5.12'!F32</f>
        <v>1350069165.23</v>
      </c>
      <c r="M29" s="372"/>
      <c r="N29" s="372"/>
      <c r="O29" s="372"/>
    </row>
    <row r="30" spans="7:15" ht="15" customHeight="1" thickBot="1">
      <c r="G30" s="835"/>
      <c r="H30" s="372">
        <f>+'1.5.11'!A33</f>
        <v>75</v>
      </c>
      <c r="I30" s="685">
        <f>-'1.5.12'!C33</f>
        <v>-1089208438.24</v>
      </c>
      <c r="J30" s="685">
        <f>'1.5.12'!D33</f>
        <v>413960966.30000001</v>
      </c>
      <c r="K30" s="685">
        <f>-'1.5.12'!E33</f>
        <v>-697219253.82000005</v>
      </c>
      <c r="L30" s="685">
        <f>'1.5.12'!F33</f>
        <v>1260277001.5999999</v>
      </c>
      <c r="M30" s="372"/>
      <c r="N30" s="372"/>
      <c r="O30" s="372"/>
    </row>
    <row r="31" spans="7:15" ht="15" customHeight="1" thickBot="1">
      <c r="G31" s="835"/>
      <c r="H31" s="372">
        <f>+'1.5.11'!A34</f>
        <v>76</v>
      </c>
      <c r="I31" s="685">
        <f>-'1.5.12'!C34</f>
        <v>-964248627.61000001</v>
      </c>
      <c r="J31" s="685">
        <f>'1.5.12'!D34</f>
        <v>391803245</v>
      </c>
      <c r="K31" s="685">
        <f>-'1.5.12'!E34</f>
        <v>-627486337.10000002</v>
      </c>
      <c r="L31" s="685">
        <f>'1.5.12'!F34</f>
        <v>1165390275.74</v>
      </c>
      <c r="M31" s="372"/>
      <c r="N31" s="372"/>
      <c r="O31" s="372"/>
    </row>
    <row r="32" spans="7:15" ht="15" customHeight="1" thickBot="1">
      <c r="G32" s="835"/>
      <c r="H32" s="372">
        <f>+'1.5.11'!A35</f>
        <v>77</v>
      </c>
      <c r="I32" s="685">
        <f>-'1.5.12'!C35</f>
        <v>-876929351.74000001</v>
      </c>
      <c r="J32" s="685">
        <f>'1.5.12'!D35</f>
        <v>385580579.86000001</v>
      </c>
      <c r="K32" s="685">
        <f>-'1.5.12'!E35</f>
        <v>-551502189.03999996</v>
      </c>
      <c r="L32" s="685">
        <f>'1.5.12'!F35</f>
        <v>1064546922.65</v>
      </c>
      <c r="M32" s="372"/>
      <c r="N32" s="372"/>
      <c r="O32" s="372"/>
    </row>
    <row r="33" spans="7:15" ht="15" customHeight="1" thickBot="1">
      <c r="G33" s="835"/>
      <c r="H33" s="372">
        <f>+'1.5.11'!A36</f>
        <v>78</v>
      </c>
      <c r="I33" s="685">
        <f>-'1.5.12'!C36</f>
        <v>-881067571.90999997</v>
      </c>
      <c r="J33" s="685">
        <f>'1.5.12'!D36</f>
        <v>379065325.44999999</v>
      </c>
      <c r="K33" s="685">
        <f>-'1.5.12'!E36</f>
        <v>-480188769.25</v>
      </c>
      <c r="L33" s="685">
        <f>'1.5.12'!F36</f>
        <v>991752443.61000001</v>
      </c>
      <c r="M33" s="372"/>
      <c r="N33" s="372"/>
      <c r="O33" s="372"/>
    </row>
    <row r="34" spans="7:15" ht="15" customHeight="1" thickBot="1">
      <c r="G34" s="835"/>
      <c r="H34" s="372">
        <f>+'1.5.11'!A37</f>
        <v>79</v>
      </c>
      <c r="I34" s="685">
        <f>-'1.5.12'!C37</f>
        <v>-899545938.70000005</v>
      </c>
      <c r="J34" s="685">
        <f>'1.5.12'!D37</f>
        <v>392970672.20999998</v>
      </c>
      <c r="K34" s="685">
        <f>-'1.5.12'!E37</f>
        <v>-409448865.68000001</v>
      </c>
      <c r="L34" s="685">
        <f>'1.5.12'!F37</f>
        <v>962707823.13999999</v>
      </c>
      <c r="M34" s="372"/>
      <c r="N34" s="372"/>
      <c r="O34" s="372"/>
    </row>
    <row r="35" spans="7:15" ht="15" customHeight="1" thickBot="1">
      <c r="G35" s="835"/>
      <c r="H35" s="372">
        <f>+'1.5.11'!A38</f>
        <v>80</v>
      </c>
      <c r="I35" s="685">
        <f>-'1.5.12'!C38</f>
        <v>-855135702.64999998</v>
      </c>
      <c r="J35" s="685">
        <f>'1.5.12'!D38</f>
        <v>340618892.69</v>
      </c>
      <c r="K35" s="685">
        <f>-'1.5.12'!E38</f>
        <v>-327710860.50999999</v>
      </c>
      <c r="L35" s="685">
        <f>'1.5.12'!F38</f>
        <v>860242710.88999999</v>
      </c>
      <c r="M35" s="372"/>
      <c r="N35" s="372"/>
      <c r="O35" s="372"/>
    </row>
    <row r="36" spans="7:15" ht="15" customHeight="1" thickBot="1">
      <c r="G36" s="835"/>
      <c r="H36" s="372">
        <f>+'1.5.11'!A39</f>
        <v>81</v>
      </c>
      <c r="I36" s="685">
        <f>-'1.5.12'!C39</f>
        <v>-753792774.59000003</v>
      </c>
      <c r="J36" s="685">
        <f>'1.5.12'!D39</f>
        <v>253046903.69999999</v>
      </c>
      <c r="K36" s="685">
        <f>-'1.5.12'!E39</f>
        <v>-265299390.78999999</v>
      </c>
      <c r="L36" s="685">
        <f>'1.5.12'!F39</f>
        <v>773617438.80999994</v>
      </c>
      <c r="M36" s="372"/>
      <c r="N36" s="372"/>
      <c r="O36" s="372"/>
    </row>
    <row r="37" spans="7:15" ht="15" customHeight="1" thickBot="1">
      <c r="G37" s="835"/>
      <c r="H37" s="372">
        <f>+'1.5.11'!A40</f>
        <v>82</v>
      </c>
      <c r="I37" s="685">
        <f>-'1.5.12'!C40</f>
        <v>-724329425.27999997</v>
      </c>
      <c r="J37" s="685">
        <f>'1.5.12'!D40</f>
        <v>227524457.16999999</v>
      </c>
      <c r="K37" s="685">
        <f>-'1.5.12'!E40</f>
        <v>-222990722.02000001</v>
      </c>
      <c r="L37" s="685">
        <f>'1.5.12'!F40</f>
        <v>720098285.40999997</v>
      </c>
      <c r="M37" s="372"/>
      <c r="N37" s="372"/>
      <c r="O37" s="372"/>
    </row>
    <row r="38" spans="7:15" ht="15" customHeight="1" thickBot="1">
      <c r="G38" s="835"/>
      <c r="H38" s="372">
        <f>+'1.5.11'!A41</f>
        <v>83</v>
      </c>
      <c r="I38" s="685">
        <f>-'1.5.12'!C41</f>
        <v>-669561836.98000002</v>
      </c>
      <c r="J38" s="685">
        <f>'1.5.12'!D41</f>
        <v>207030504.47999999</v>
      </c>
      <c r="K38" s="685">
        <f>-'1.5.12'!E41</f>
        <v>-178072881.38999999</v>
      </c>
      <c r="L38" s="685">
        <f>'1.5.12'!F41</f>
        <v>642408087.44000006</v>
      </c>
      <c r="M38" s="372"/>
      <c r="N38" s="372"/>
      <c r="O38" s="372"/>
    </row>
    <row r="39" spans="7:15" ht="15" customHeight="1" thickBot="1">
      <c r="G39" s="835"/>
      <c r="H39" s="372">
        <f>+'1.5.11'!A42</f>
        <v>84</v>
      </c>
      <c r="I39" s="685">
        <f>-'1.5.12'!C42</f>
        <v>-619740806.15999997</v>
      </c>
      <c r="J39" s="685">
        <f>'1.5.12'!D42</f>
        <v>195417123.16</v>
      </c>
      <c r="K39" s="685">
        <f>-'1.5.12'!E42</f>
        <v>-141473950.91999999</v>
      </c>
      <c r="L39" s="685">
        <f>'1.5.12'!F42</f>
        <v>577672440.52999997</v>
      </c>
      <c r="M39" s="372"/>
      <c r="N39" s="372"/>
      <c r="O39" s="372"/>
    </row>
    <row r="40" spans="7:15" ht="15" customHeight="1" thickBot="1">
      <c r="G40" s="835"/>
      <c r="H40" s="372">
        <f>+'1.5.11'!A43</f>
        <v>85</v>
      </c>
      <c r="I40" s="685">
        <f>-'1.5.12'!C43</f>
        <v>-447348537.92000002</v>
      </c>
      <c r="J40" s="685">
        <f>'1.5.12'!D43</f>
        <v>157386897.49000001</v>
      </c>
      <c r="K40" s="685">
        <f>-'1.5.12'!E43</f>
        <v>-109696805.98999999</v>
      </c>
      <c r="L40" s="685">
        <f>'1.5.12'!F43</f>
        <v>492995699.19</v>
      </c>
      <c r="M40" s="372"/>
      <c r="N40" s="372"/>
      <c r="O40" s="372"/>
    </row>
    <row r="41" spans="7:15" ht="15" customHeight="1" thickBot="1">
      <c r="G41" s="835"/>
      <c r="H41" s="372">
        <f>+'1.5.11'!A44</f>
        <v>86</v>
      </c>
      <c r="I41" s="685">
        <f>-'1.5.12'!C44</f>
        <v>-240317834.38999999</v>
      </c>
      <c r="J41" s="685">
        <f>'1.5.12'!D44</f>
        <v>111018992.92</v>
      </c>
      <c r="K41" s="685">
        <f>-'1.5.12'!E44</f>
        <v>-87267228.709999993</v>
      </c>
      <c r="L41" s="685">
        <f>'1.5.12'!F44</f>
        <v>443731551.94999999</v>
      </c>
      <c r="M41" s="372"/>
      <c r="N41" s="372"/>
      <c r="O41" s="372"/>
    </row>
    <row r="42" spans="7:15" ht="15" customHeight="1" thickBot="1">
      <c r="G42" s="835"/>
      <c r="H42" s="372">
        <f>+'1.5.11'!A45</f>
        <v>87</v>
      </c>
      <c r="I42" s="685">
        <f>-'1.5.12'!C45</f>
        <v>-189568840.72</v>
      </c>
      <c r="J42" s="685">
        <f>'1.5.12'!D45</f>
        <v>92026230.840000004</v>
      </c>
      <c r="K42" s="685">
        <f>-'1.5.12'!E45</f>
        <v>-75054677.840000004</v>
      </c>
      <c r="L42" s="685">
        <f>'1.5.12'!F45</f>
        <v>399234485.31999999</v>
      </c>
      <c r="M42" s="372"/>
      <c r="N42" s="372"/>
      <c r="O42" s="372"/>
    </row>
    <row r="43" spans="7:15" ht="15" customHeight="1" thickBot="1">
      <c r="G43" s="835"/>
      <c r="H43" s="372">
        <f>+'1.5.11'!A46</f>
        <v>88</v>
      </c>
      <c r="I43" s="685">
        <f>-'1.5.12'!C46</f>
        <v>-147338098.63</v>
      </c>
      <c r="J43" s="685">
        <f>'1.5.12'!D46</f>
        <v>70506932.430000007</v>
      </c>
      <c r="K43" s="685">
        <f>-'1.5.12'!E46</f>
        <v>-57120767.789999999</v>
      </c>
      <c r="L43" s="685">
        <f>'1.5.12'!F46</f>
        <v>352501632.64999998</v>
      </c>
      <c r="M43" s="372"/>
      <c r="N43" s="372"/>
      <c r="O43" s="372"/>
    </row>
    <row r="44" spans="7:15" ht="15" customHeight="1" thickBot="1">
      <c r="G44" s="835"/>
      <c r="H44" s="372">
        <f>+'1.5.11'!A47</f>
        <v>89</v>
      </c>
      <c r="I44" s="685">
        <f>-'1.5.12'!C47</f>
        <v>-100326777.22</v>
      </c>
      <c r="J44" s="685">
        <f>'1.5.12'!D47</f>
        <v>52999983.149999999</v>
      </c>
      <c r="K44" s="685">
        <f>-'1.5.12'!E47</f>
        <v>-44632765.159999996</v>
      </c>
      <c r="L44" s="685">
        <f>'1.5.12'!F47</f>
        <v>302470668.57999998</v>
      </c>
      <c r="M44" s="372"/>
      <c r="N44" s="372"/>
      <c r="O44" s="372"/>
    </row>
    <row r="45" spans="7:15" ht="15" customHeight="1" thickBot="1">
      <c r="G45" s="835"/>
      <c r="H45" s="372">
        <f>+'1.5.11'!A48</f>
        <v>90</v>
      </c>
      <c r="I45" s="685">
        <f>-'1.5.12'!C48</f>
        <v>-59892310.490000002</v>
      </c>
      <c r="J45" s="685">
        <f>'1.5.12'!D48</f>
        <v>39807036.950000003</v>
      </c>
      <c r="K45" s="685">
        <f>-'1.5.12'!E48</f>
        <v>-34858137.450000003</v>
      </c>
      <c r="L45" s="685">
        <f>'1.5.12'!F48</f>
        <v>240372650.91</v>
      </c>
      <c r="M45" s="372"/>
      <c r="N45" s="372"/>
      <c r="O45" s="372"/>
    </row>
    <row r="46" spans="7:15" ht="15" customHeight="1" thickBot="1">
      <c r="G46" s="835"/>
      <c r="H46" s="372">
        <f>+'1.5.11'!A49</f>
        <v>91</v>
      </c>
      <c r="I46" s="685">
        <f>-'1.5.12'!C49</f>
        <v>-23933047.440000001</v>
      </c>
      <c r="J46" s="685">
        <f>'1.5.12'!D49</f>
        <v>27959504.739999998</v>
      </c>
      <c r="K46" s="685">
        <f>-'1.5.12'!E49</f>
        <v>-26126610.440000001</v>
      </c>
      <c r="L46" s="685">
        <f>'1.5.12'!F49</f>
        <v>194080560.37</v>
      </c>
      <c r="M46" s="372"/>
      <c r="N46" s="372"/>
      <c r="O46" s="372"/>
    </row>
    <row r="47" spans="7:15" ht="15" customHeight="1" thickBot="1">
      <c r="G47" s="835"/>
      <c r="H47" s="372">
        <f>+'1.5.11'!A50</f>
        <v>92</v>
      </c>
      <c r="I47" s="685">
        <f>-'1.5.12'!C50</f>
        <v>-15652007.810000001</v>
      </c>
      <c r="J47" s="685">
        <f>'1.5.12'!D50</f>
        <v>20474331.510000002</v>
      </c>
      <c r="K47" s="685">
        <f>-'1.5.12'!E50</f>
        <v>-18801462.039999999</v>
      </c>
      <c r="L47" s="685">
        <f>'1.5.12'!F50</f>
        <v>152856433.83000001</v>
      </c>
      <c r="M47" s="372"/>
      <c r="N47" s="372"/>
      <c r="O47" s="372"/>
    </row>
    <row r="48" spans="7:15" ht="15" customHeight="1" thickBot="1">
      <c r="G48" s="835"/>
      <c r="H48" s="372">
        <f>+'1.5.11'!A51</f>
        <v>93</v>
      </c>
      <c r="I48" s="685">
        <f>-'1.5.12'!C51</f>
        <v>-8394829.1400000006</v>
      </c>
      <c r="J48" s="685">
        <f>'1.5.12'!D51</f>
        <v>15775806.460000001</v>
      </c>
      <c r="K48" s="685">
        <f>-'1.5.12'!E51</f>
        <v>-13154038.939999999</v>
      </c>
      <c r="L48" s="685">
        <f>'1.5.12'!F51</f>
        <v>118124251.63</v>
      </c>
      <c r="M48" s="372"/>
      <c r="N48" s="372"/>
      <c r="O48" s="372"/>
    </row>
    <row r="49" spans="1:15" ht="15" customHeight="1" thickBot="1">
      <c r="G49" s="107"/>
      <c r="H49" s="372">
        <f>+'1.5.11'!A52</f>
        <v>94</v>
      </c>
      <c r="I49" s="685">
        <f>-'1.5.12'!C52</f>
        <v>-5196114.71</v>
      </c>
      <c r="J49" s="685">
        <f>'1.5.12'!D52</f>
        <v>12266551.25</v>
      </c>
      <c r="K49" s="685">
        <f>-'1.5.12'!E52</f>
        <v>-8718492.6300000008</v>
      </c>
      <c r="L49" s="685">
        <f>'1.5.12'!F52</f>
        <v>87396625.769999996</v>
      </c>
      <c r="M49" s="372"/>
      <c r="N49" s="372"/>
      <c r="O49" s="372"/>
    </row>
    <row r="50" spans="1:15" ht="15" customHeight="1" thickBot="1">
      <c r="G50" s="107"/>
      <c r="H50" s="372" t="str">
        <f>+'1.5.11'!A53</f>
        <v>95 y más</v>
      </c>
      <c r="I50" s="685">
        <f>-'1.5.12'!C53</f>
        <v>-6099542.8600000003</v>
      </c>
      <c r="J50" s="685">
        <f>'1.5.12'!D53</f>
        <v>24057901.170000002</v>
      </c>
      <c r="K50" s="685">
        <f>-'1.5.12'!E53</f>
        <v>-16542684.84</v>
      </c>
      <c r="L50" s="685">
        <f>'1.5.12'!F53</f>
        <v>197849506.59</v>
      </c>
      <c r="M50" s="372"/>
      <c r="N50" s="372"/>
      <c r="O50" s="372"/>
    </row>
    <row r="51" spans="1:15" ht="14.85" customHeight="1" thickBot="1">
      <c r="G51" s="107"/>
      <c r="H51" s="372"/>
      <c r="I51" s="372"/>
      <c r="J51" s="372"/>
      <c r="K51" s="372"/>
      <c r="L51" s="372"/>
      <c r="M51" s="372"/>
      <c r="N51" s="372"/>
      <c r="O51" s="372"/>
    </row>
    <row r="52" spans="1:15" ht="14.85" customHeight="1" thickBot="1">
      <c r="G52" s="107"/>
      <c r="H52" s="372"/>
      <c r="I52" s="372"/>
      <c r="J52" s="372"/>
      <c r="K52" s="372"/>
      <c r="L52" s="372"/>
      <c r="M52" s="372"/>
      <c r="N52" s="372"/>
      <c r="O52" s="372"/>
    </row>
    <row r="53" spans="1:15" ht="14.85" customHeight="1" thickBot="1">
      <c r="G53" s="107"/>
    </row>
    <row r="54" spans="1:15" ht="14.85" customHeight="1" thickBot="1">
      <c r="G54" s="107"/>
    </row>
    <row r="55" spans="1:15">
      <c r="A55" s="10"/>
      <c r="B55" s="57"/>
      <c r="C55" s="57"/>
      <c r="D55" s="57"/>
      <c r="E55" s="57"/>
      <c r="F55" s="57"/>
    </row>
    <row r="56" spans="1:15">
      <c r="A56" s="146" t="s">
        <v>1114</v>
      </c>
      <c r="B56" s="159"/>
      <c r="C56" s="159"/>
      <c r="D56" s="155"/>
      <c r="E56" s="39"/>
      <c r="F56" s="17"/>
      <c r="H56" s="79"/>
    </row>
    <row r="57" spans="1:15">
      <c r="A57" s="17" t="s">
        <v>974</v>
      </c>
      <c r="B57" s="155"/>
      <c r="C57" s="159"/>
      <c r="D57" s="155"/>
      <c r="E57" s="39"/>
      <c r="F57" s="17"/>
    </row>
    <row r="58" spans="1:15">
      <c r="A58" s="17"/>
      <c r="B58" s="155"/>
      <c r="C58" s="159"/>
      <c r="D58" s="155"/>
      <c r="E58" s="39"/>
      <c r="F58" s="17"/>
    </row>
    <row r="59" spans="1:15" ht="16.5" customHeight="1">
      <c r="A59" s="87" t="s">
        <v>1208</v>
      </c>
      <c r="B59" s="17"/>
      <c r="C59" s="39"/>
      <c r="D59" s="17"/>
      <c r="E59" s="39"/>
      <c r="F59" s="17"/>
    </row>
    <row r="60" spans="1:15">
      <c r="C60" s="79"/>
      <c r="E60" s="79"/>
    </row>
    <row r="61" spans="1:15">
      <c r="C61" s="79"/>
      <c r="E61" s="79"/>
    </row>
    <row r="62" spans="1:15">
      <c r="C62" s="79"/>
      <c r="E62" s="79"/>
    </row>
    <row r="63" spans="1:15">
      <c r="E63" s="79"/>
    </row>
    <row r="64" spans="1:15">
      <c r="E64" s="79"/>
    </row>
    <row r="65" spans="5:5">
      <c r="E65" s="79"/>
    </row>
    <row r="66" spans="5:5">
      <c r="E66" s="79"/>
    </row>
    <row r="67" spans="5:5">
      <c r="E67" s="79"/>
    </row>
    <row r="68" spans="5:5">
      <c r="E68" s="79"/>
    </row>
    <row r="69" spans="5:5">
      <c r="E69" s="79"/>
    </row>
  </sheetData>
  <mergeCells count="1">
    <mergeCell ref="A1:F1"/>
  </mergeCells>
  <phoneticPr fontId="124" type="noConversion"/>
  <hyperlinks>
    <hyperlink ref="G1" location="Indice!A1" display="volver al índice"/>
  </hyperlinks>
  <printOptions horizontalCentered="1"/>
  <pageMargins left="0.70866141732283472" right="0.70866141732283472" top="0.74803149606299213" bottom="0.74803149606299213" header="0.31496062992125984" footer="0.31496062992125984"/>
  <pageSetup paperSize="9" scale="87"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C6F2"/>
    <pageSetUpPr fitToPage="1"/>
  </sheetPr>
  <dimension ref="A1:R63"/>
  <sheetViews>
    <sheetView showGridLines="0" topLeftCell="A13" zoomScale="85" zoomScaleNormal="85" zoomScalePageLayoutView="85" workbookViewId="0">
      <selection activeCell="R1" sqref="R1"/>
    </sheetView>
  </sheetViews>
  <sheetFormatPr baseColWidth="10" defaultColWidth="11.44140625" defaultRowHeight="13.2"/>
  <cols>
    <col min="1" max="1" width="24" style="3" customWidth="1"/>
    <col min="2" max="2" width="11.6640625" style="3" customWidth="1"/>
    <col min="3" max="3" width="13.6640625" style="3" customWidth="1"/>
    <col min="4" max="4" width="11.6640625" style="3" customWidth="1"/>
    <col min="5" max="5" width="13.6640625" style="3" customWidth="1"/>
    <col min="6" max="6" width="11.6640625" style="3" customWidth="1"/>
    <col min="7" max="7" width="13.6640625" style="1173" customWidth="1"/>
    <col min="8" max="8" width="11.6640625" style="3" customWidth="1"/>
    <col min="9" max="9" width="13.6640625" style="1173" customWidth="1"/>
    <col min="10" max="10" width="11.6640625" style="3" customWidth="1"/>
    <col min="11" max="11" width="13.6640625" style="1173" customWidth="1"/>
    <col min="12" max="12" width="11.6640625" style="3" customWidth="1"/>
    <col min="13" max="13" width="13.6640625" style="1173" customWidth="1"/>
    <col min="14" max="14" width="11.6640625" style="101" customWidth="1"/>
    <col min="15" max="15" width="13.6640625" style="1175" customWidth="1"/>
    <col min="16" max="16" width="11" style="101" bestFit="1" customWidth="1"/>
    <col min="17" max="17" width="14.44140625" style="1173" bestFit="1" customWidth="1"/>
    <col min="18" max="16384" width="11.44140625" style="3"/>
  </cols>
  <sheetData>
    <row r="1" spans="1:18" ht="24" customHeight="1" thickBot="1">
      <c r="A1" s="334" t="s">
        <v>33</v>
      </c>
      <c r="B1" s="331"/>
      <c r="C1" s="331"/>
      <c r="D1" s="331"/>
      <c r="E1" s="331"/>
      <c r="F1" s="331"/>
      <c r="G1" s="1171"/>
      <c r="H1" s="331"/>
      <c r="I1" s="1171"/>
      <c r="J1" s="331"/>
      <c r="K1" s="1171"/>
      <c r="L1" s="331"/>
      <c r="M1" s="1171"/>
      <c r="N1" s="331"/>
      <c r="O1" s="1171"/>
      <c r="P1" s="429"/>
      <c r="Q1" s="1171"/>
      <c r="R1" s="1254" t="s">
        <v>1013</v>
      </c>
    </row>
    <row r="2" spans="1:18" ht="12" customHeight="1">
      <c r="A2" s="335"/>
      <c r="B2" s="332"/>
      <c r="C2" s="332"/>
      <c r="D2" s="332"/>
      <c r="E2" s="332"/>
      <c r="F2" s="332"/>
      <c r="G2" s="1172"/>
      <c r="H2" s="332"/>
      <c r="I2" s="1172"/>
      <c r="J2" s="332"/>
      <c r="K2" s="1172"/>
      <c r="L2" s="332"/>
      <c r="M2" s="1172"/>
      <c r="N2" s="503"/>
      <c r="O2" s="1172"/>
      <c r="P2" s="264"/>
    </row>
    <row r="3" spans="1:18" s="4" customFormat="1" ht="15.75" customHeight="1">
      <c r="A3" s="335"/>
      <c r="B3" s="332"/>
      <c r="C3" s="332"/>
      <c r="D3" s="332"/>
      <c r="E3" s="332"/>
      <c r="F3" s="332"/>
      <c r="G3" s="1172"/>
      <c r="H3" s="332"/>
      <c r="I3" s="1172"/>
      <c r="J3" s="332"/>
      <c r="K3" s="1172"/>
      <c r="L3" s="332"/>
      <c r="M3" s="1172"/>
      <c r="N3" s="332"/>
      <c r="O3" s="1172"/>
      <c r="Q3" s="1176"/>
    </row>
    <row r="4" spans="1:18" ht="28.5" customHeight="1" thickBot="1">
      <c r="A4" s="504"/>
      <c r="B4" s="1908">
        <v>41244</v>
      </c>
      <c r="C4" s="1910"/>
      <c r="D4" s="1908">
        <v>41609</v>
      </c>
      <c r="E4" s="1910"/>
      <c r="F4" s="1908">
        <v>41974</v>
      </c>
      <c r="G4" s="1910"/>
      <c r="H4" s="1908">
        <v>42339</v>
      </c>
      <c r="I4" s="1910"/>
      <c r="J4" s="1908">
        <v>42705</v>
      </c>
      <c r="K4" s="1910"/>
      <c r="L4" s="1908">
        <v>43070</v>
      </c>
      <c r="M4" s="1910"/>
      <c r="N4" s="1908">
        <v>43435</v>
      </c>
      <c r="O4" s="1909"/>
      <c r="P4" s="1908">
        <v>43709</v>
      </c>
      <c r="Q4" s="1909"/>
    </row>
    <row r="5" spans="1:18" s="100" customFormat="1" ht="34.5" customHeight="1" thickBot="1">
      <c r="A5" s="505"/>
      <c r="B5" s="1241" t="s">
        <v>1136</v>
      </c>
      <c r="C5" s="1229" t="s">
        <v>1047</v>
      </c>
      <c r="D5" s="1241" t="s">
        <v>1136</v>
      </c>
      <c r="E5" s="1229" t="s">
        <v>838</v>
      </c>
      <c r="F5" s="1241" t="s">
        <v>1136</v>
      </c>
      <c r="G5" s="1242" t="s">
        <v>1047</v>
      </c>
      <c r="H5" s="1241" t="s">
        <v>1136</v>
      </c>
      <c r="I5" s="1242" t="s">
        <v>1047</v>
      </c>
      <c r="J5" s="1241" t="s">
        <v>1136</v>
      </c>
      <c r="K5" s="1242" t="s">
        <v>1047</v>
      </c>
      <c r="L5" s="1241" t="s">
        <v>1136</v>
      </c>
      <c r="M5" s="1242" t="s">
        <v>1047</v>
      </c>
      <c r="N5" s="1241" t="s">
        <v>1136</v>
      </c>
      <c r="O5" s="1243" t="s">
        <v>1047</v>
      </c>
      <c r="P5" s="1241" t="s">
        <v>1136</v>
      </c>
      <c r="Q5" s="1244" t="s">
        <v>1047</v>
      </c>
    </row>
    <row r="6" spans="1:18" s="100" customFormat="1" ht="20.25" customHeight="1">
      <c r="A6" s="955" t="s">
        <v>1048</v>
      </c>
      <c r="B6" s="956">
        <v>5818057</v>
      </c>
      <c r="C6" s="1167">
        <v>2514.6</v>
      </c>
      <c r="D6" s="956">
        <v>5845300</v>
      </c>
      <c r="E6" s="1167">
        <v>3353.83</v>
      </c>
      <c r="F6" s="956">
        <v>5961538</v>
      </c>
      <c r="G6" s="1167">
        <v>4435.24</v>
      </c>
      <c r="H6" s="956">
        <v>6543975</v>
      </c>
      <c r="I6" s="1167">
        <v>5863.02</v>
      </c>
      <c r="J6" s="956">
        <v>6765525</v>
      </c>
      <c r="K6" s="1167">
        <v>8047.66</v>
      </c>
      <c r="L6" s="956">
        <v>6849018</v>
      </c>
      <c r="M6" s="1167">
        <v>10971.8</v>
      </c>
      <c r="N6" s="956">
        <v>6854685</v>
      </c>
      <c r="O6" s="1167">
        <v>14305.14</v>
      </c>
      <c r="P6" s="956">
        <v>6851363</v>
      </c>
      <c r="Q6" s="1177">
        <v>20104.72</v>
      </c>
    </row>
    <row r="7" spans="1:18" s="100" customFormat="1" ht="23.25" customHeight="1">
      <c r="A7" s="506" t="s">
        <v>1049</v>
      </c>
      <c r="B7" s="507"/>
      <c r="C7" s="1168"/>
      <c r="D7" s="507"/>
      <c r="E7" s="1168"/>
      <c r="F7" s="507"/>
      <c r="G7" s="1168"/>
      <c r="H7" s="507"/>
      <c r="I7" s="1168"/>
      <c r="J7" s="507"/>
      <c r="K7" s="1168"/>
      <c r="L7" s="507"/>
      <c r="M7" s="1168"/>
      <c r="N7" s="507"/>
      <c r="O7" s="1168"/>
      <c r="P7" s="507"/>
      <c r="Q7" s="1178"/>
    </row>
    <row r="8" spans="1:18" ht="18" customHeight="1">
      <c r="A8" s="508" t="s">
        <v>829</v>
      </c>
      <c r="B8" s="509">
        <v>704873</v>
      </c>
      <c r="C8" s="1169">
        <v>2963.06</v>
      </c>
      <c r="D8" s="509">
        <v>706334</v>
      </c>
      <c r="E8" s="1169">
        <v>3986.47</v>
      </c>
      <c r="F8" s="509">
        <v>725958</v>
      </c>
      <c r="G8" s="1169">
        <v>5364.84</v>
      </c>
      <c r="H8" s="509">
        <v>760763</v>
      </c>
      <c r="I8" s="1169">
        <v>7187.42</v>
      </c>
      <c r="J8" s="509">
        <v>774987</v>
      </c>
      <c r="K8" s="1169">
        <v>10169.34</v>
      </c>
      <c r="L8" s="509">
        <v>781024</v>
      </c>
      <c r="M8" s="1169">
        <v>14169.06</v>
      </c>
      <c r="N8" s="509">
        <v>780780</v>
      </c>
      <c r="O8" s="1169">
        <v>18632.52</v>
      </c>
      <c r="P8" s="509">
        <v>776363</v>
      </c>
      <c r="Q8" s="509">
        <v>26261.03</v>
      </c>
    </row>
    <row r="9" spans="1:18" ht="18" customHeight="1">
      <c r="A9" s="510" t="s">
        <v>1050</v>
      </c>
      <c r="B9" s="509">
        <v>2288559</v>
      </c>
      <c r="C9" s="1169">
        <v>2378.86</v>
      </c>
      <c r="D9" s="509">
        <v>2295940</v>
      </c>
      <c r="E9" s="1169">
        <v>3175.27</v>
      </c>
      <c r="F9" s="509">
        <v>2375063</v>
      </c>
      <c r="G9" s="1169">
        <v>4155.84</v>
      </c>
      <c r="H9" s="509">
        <v>2600197</v>
      </c>
      <c r="I9" s="1169">
        <v>5510.07</v>
      </c>
      <c r="J9" s="509">
        <v>2679762</v>
      </c>
      <c r="K9" s="1169">
        <v>7542.2</v>
      </c>
      <c r="L9" s="509">
        <v>2700573</v>
      </c>
      <c r="M9" s="1169">
        <v>10291.23</v>
      </c>
      <c r="N9" s="509">
        <v>2695915</v>
      </c>
      <c r="O9" s="1169">
        <v>13396.92</v>
      </c>
      <c r="P9" s="509">
        <v>2687093</v>
      </c>
      <c r="Q9" s="509">
        <v>18724.43</v>
      </c>
    </row>
    <row r="10" spans="1:18" ht="18" customHeight="1">
      <c r="A10" s="510" t="s">
        <v>1051</v>
      </c>
      <c r="B10" s="509">
        <v>45827</v>
      </c>
      <c r="C10" s="1169">
        <v>3187.54</v>
      </c>
      <c r="D10" s="509">
        <v>46319</v>
      </c>
      <c r="E10" s="1169">
        <v>4120.1499999999996</v>
      </c>
      <c r="F10" s="509">
        <v>46758</v>
      </c>
      <c r="G10" s="1169">
        <v>5469.3</v>
      </c>
      <c r="H10" s="509">
        <v>51694</v>
      </c>
      <c r="I10" s="1169">
        <v>7007.41</v>
      </c>
      <c r="J10" s="509">
        <v>54636</v>
      </c>
      <c r="K10" s="1169">
        <v>9393.09</v>
      </c>
      <c r="L10" s="509">
        <v>56259</v>
      </c>
      <c r="M10" s="1169">
        <v>12787.59</v>
      </c>
      <c r="N10" s="509">
        <v>56777</v>
      </c>
      <c r="O10" s="1169">
        <v>16541.72</v>
      </c>
      <c r="P10" s="509">
        <v>57002</v>
      </c>
      <c r="Q10" s="509">
        <v>23721.54</v>
      </c>
    </row>
    <row r="11" spans="1:18" ht="18" customHeight="1">
      <c r="A11" s="510" t="s">
        <v>1052</v>
      </c>
      <c r="B11" s="509">
        <v>90724</v>
      </c>
      <c r="C11" s="1169">
        <v>2093.64</v>
      </c>
      <c r="D11" s="509">
        <v>90967</v>
      </c>
      <c r="E11" s="1169">
        <v>2770.2</v>
      </c>
      <c r="F11" s="509">
        <v>96244</v>
      </c>
      <c r="G11" s="1169">
        <v>3632.42</v>
      </c>
      <c r="H11" s="509">
        <v>110803</v>
      </c>
      <c r="I11" s="1169">
        <v>4799.96</v>
      </c>
      <c r="J11" s="509">
        <v>115139</v>
      </c>
      <c r="K11" s="1169">
        <v>6482.27</v>
      </c>
      <c r="L11" s="509">
        <v>115166</v>
      </c>
      <c r="M11" s="1169">
        <v>8610.86</v>
      </c>
      <c r="N11" s="509">
        <v>114296</v>
      </c>
      <c r="O11" s="1169">
        <v>11161.19</v>
      </c>
      <c r="P11" s="509">
        <v>113930</v>
      </c>
      <c r="Q11" s="509">
        <v>15570.04</v>
      </c>
    </row>
    <row r="12" spans="1:18" ht="18" customHeight="1">
      <c r="A12" s="510" t="s">
        <v>1053</v>
      </c>
      <c r="B12" s="509">
        <v>50723</v>
      </c>
      <c r="C12" s="1169">
        <v>3652.09</v>
      </c>
      <c r="D12" s="509">
        <v>52398</v>
      </c>
      <c r="E12" s="1169">
        <v>4915.9799999999996</v>
      </c>
      <c r="F12" s="509">
        <v>54021</v>
      </c>
      <c r="G12" s="1169">
        <v>6566.44</v>
      </c>
      <c r="H12" s="509">
        <v>60774</v>
      </c>
      <c r="I12" s="1169">
        <v>8644.36</v>
      </c>
      <c r="J12" s="509">
        <v>64185</v>
      </c>
      <c r="K12" s="1169">
        <v>12099.34</v>
      </c>
      <c r="L12" s="509">
        <v>66282</v>
      </c>
      <c r="M12" s="1169">
        <v>17010.8</v>
      </c>
      <c r="N12" s="509">
        <v>67606</v>
      </c>
      <c r="O12" s="1169">
        <v>22523.58</v>
      </c>
      <c r="P12" s="509">
        <v>68550</v>
      </c>
      <c r="Q12" s="509">
        <v>31621.53</v>
      </c>
    </row>
    <row r="13" spans="1:18" ht="18" customHeight="1">
      <c r="A13" s="510" t="s">
        <v>1054</v>
      </c>
      <c r="B13" s="509">
        <v>485350</v>
      </c>
      <c r="C13" s="1169">
        <v>2194.54</v>
      </c>
      <c r="D13" s="509">
        <v>489558</v>
      </c>
      <c r="E13" s="1169">
        <v>2927.05</v>
      </c>
      <c r="F13" s="509">
        <v>507067</v>
      </c>
      <c r="G13" s="1169">
        <v>3853</v>
      </c>
      <c r="H13" s="509">
        <v>559449</v>
      </c>
      <c r="I13" s="1169">
        <v>5128.45</v>
      </c>
      <c r="J13" s="509">
        <v>578524</v>
      </c>
      <c r="K13" s="1169">
        <v>6987.46</v>
      </c>
      <c r="L13" s="509">
        <v>590890</v>
      </c>
      <c r="M13" s="1169">
        <v>9480.39</v>
      </c>
      <c r="N13" s="509">
        <v>592808</v>
      </c>
      <c r="O13" s="1169">
        <v>12343.1</v>
      </c>
      <c r="P13" s="509">
        <v>592764</v>
      </c>
      <c r="Q13" s="509">
        <v>17274.61</v>
      </c>
    </row>
    <row r="14" spans="1:18" ht="18" customHeight="1">
      <c r="A14" s="510" t="s">
        <v>1055</v>
      </c>
      <c r="B14" s="509">
        <v>90763</v>
      </c>
      <c r="C14" s="1169">
        <v>2140.19</v>
      </c>
      <c r="D14" s="509">
        <v>91550</v>
      </c>
      <c r="E14" s="1169">
        <v>2842.48</v>
      </c>
      <c r="F14" s="509">
        <v>99211</v>
      </c>
      <c r="G14" s="1169">
        <v>3728.7</v>
      </c>
      <c r="H14" s="509">
        <v>115878</v>
      </c>
      <c r="I14" s="1169">
        <v>4922.83</v>
      </c>
      <c r="J14" s="509">
        <v>120356</v>
      </c>
      <c r="K14" s="1169">
        <v>6654.2</v>
      </c>
      <c r="L14" s="509">
        <v>121475</v>
      </c>
      <c r="M14" s="1169">
        <v>8877.0400000000009</v>
      </c>
      <c r="N14" s="509">
        <v>121973</v>
      </c>
      <c r="O14" s="1169">
        <v>11517.53</v>
      </c>
      <c r="P14" s="509">
        <v>122223</v>
      </c>
      <c r="Q14" s="509">
        <v>16090.91</v>
      </c>
    </row>
    <row r="15" spans="1:18" ht="18" customHeight="1">
      <c r="A15" s="508" t="s">
        <v>1056</v>
      </c>
      <c r="B15" s="509">
        <v>159510</v>
      </c>
      <c r="C15" s="1169">
        <v>2151.13</v>
      </c>
      <c r="D15" s="509">
        <v>159723</v>
      </c>
      <c r="E15" s="1169">
        <v>2858.79</v>
      </c>
      <c r="F15" s="509">
        <v>168920</v>
      </c>
      <c r="G15" s="1169">
        <v>3753.1</v>
      </c>
      <c r="H15" s="509">
        <v>188521</v>
      </c>
      <c r="I15" s="1169">
        <v>4973.47</v>
      </c>
      <c r="J15" s="509">
        <v>194645</v>
      </c>
      <c r="K15" s="1169">
        <v>6727.57</v>
      </c>
      <c r="L15" s="509">
        <v>196211</v>
      </c>
      <c r="M15" s="1169">
        <v>8972.58</v>
      </c>
      <c r="N15" s="509">
        <v>195798</v>
      </c>
      <c r="O15" s="1169">
        <v>11641.21</v>
      </c>
      <c r="P15" s="509">
        <v>196020</v>
      </c>
      <c r="Q15" s="509">
        <v>16266.44</v>
      </c>
    </row>
    <row r="16" spans="1:18" ht="18" customHeight="1">
      <c r="A16" s="510" t="s">
        <v>1057</v>
      </c>
      <c r="B16" s="509">
        <v>41243</v>
      </c>
      <c r="C16" s="1169">
        <v>2015.83</v>
      </c>
      <c r="D16" s="509">
        <v>41666</v>
      </c>
      <c r="E16" s="1169">
        <v>2662.11</v>
      </c>
      <c r="F16" s="509">
        <v>44404</v>
      </c>
      <c r="G16" s="1169">
        <v>3471.48</v>
      </c>
      <c r="H16" s="509">
        <v>54697</v>
      </c>
      <c r="I16" s="1169">
        <v>4583.07</v>
      </c>
      <c r="J16" s="509">
        <v>55943</v>
      </c>
      <c r="K16" s="1169">
        <v>6174.29</v>
      </c>
      <c r="L16" s="509">
        <v>53364</v>
      </c>
      <c r="M16" s="1169">
        <v>8114.24</v>
      </c>
      <c r="N16" s="509">
        <v>51870</v>
      </c>
      <c r="O16" s="1169">
        <v>10500.9</v>
      </c>
      <c r="P16" s="509">
        <v>50869</v>
      </c>
      <c r="Q16" s="509">
        <v>14681.2</v>
      </c>
    </row>
    <row r="17" spans="1:17" ht="18" customHeight="1">
      <c r="A17" s="510" t="s">
        <v>1058</v>
      </c>
      <c r="B17" s="509">
        <v>70976</v>
      </c>
      <c r="C17" s="1169">
        <v>2822.44</v>
      </c>
      <c r="D17" s="509">
        <v>72046</v>
      </c>
      <c r="E17" s="1169">
        <v>3677.91</v>
      </c>
      <c r="F17" s="509">
        <v>72745</v>
      </c>
      <c r="G17" s="1169">
        <v>4876.5</v>
      </c>
      <c r="H17" s="509">
        <v>80598</v>
      </c>
      <c r="I17" s="1169">
        <v>6299.75</v>
      </c>
      <c r="J17" s="509">
        <v>87288</v>
      </c>
      <c r="K17" s="1169">
        <v>8631.58</v>
      </c>
      <c r="L17" s="509">
        <v>90407</v>
      </c>
      <c r="M17" s="1169">
        <v>11690.65</v>
      </c>
      <c r="N17" s="509">
        <v>92918</v>
      </c>
      <c r="O17" s="1169">
        <v>15201.46</v>
      </c>
      <c r="P17" s="509">
        <v>94329</v>
      </c>
      <c r="Q17" s="509">
        <v>21497.47</v>
      </c>
    </row>
    <row r="18" spans="1:17" ht="18" customHeight="1">
      <c r="A18" s="511" t="s">
        <v>1059</v>
      </c>
      <c r="B18" s="509">
        <v>49893</v>
      </c>
      <c r="C18" s="1169">
        <v>3029.29</v>
      </c>
      <c r="D18" s="509">
        <v>50368</v>
      </c>
      <c r="E18" s="1169">
        <v>4040.48</v>
      </c>
      <c r="F18" s="509">
        <v>51203</v>
      </c>
      <c r="G18" s="1169">
        <v>5342.54</v>
      </c>
      <c r="H18" s="509">
        <v>56054</v>
      </c>
      <c r="I18" s="1169">
        <v>7083.77</v>
      </c>
      <c r="J18" s="509">
        <v>57684</v>
      </c>
      <c r="K18" s="1169">
        <v>9685.5300000000007</v>
      </c>
      <c r="L18" s="509">
        <v>58342</v>
      </c>
      <c r="M18" s="1169">
        <v>12975.22</v>
      </c>
      <c r="N18" s="509">
        <v>58376</v>
      </c>
      <c r="O18" s="1169">
        <v>16846.68</v>
      </c>
      <c r="P18" s="509">
        <v>58124</v>
      </c>
      <c r="Q18" s="509">
        <v>23556.51</v>
      </c>
    </row>
    <row r="19" spans="1:17" ht="18" customHeight="1">
      <c r="A19" s="511" t="s">
        <v>1060</v>
      </c>
      <c r="B19" s="509">
        <v>36091</v>
      </c>
      <c r="C19" s="1169">
        <v>3584.04</v>
      </c>
      <c r="D19" s="509">
        <v>36812</v>
      </c>
      <c r="E19" s="1169">
        <v>4625.78</v>
      </c>
      <c r="F19" s="509">
        <v>38557</v>
      </c>
      <c r="G19" s="1169">
        <v>5989.43</v>
      </c>
      <c r="H19" s="509">
        <v>42609</v>
      </c>
      <c r="I19" s="1169">
        <v>7554.99</v>
      </c>
      <c r="J19" s="509">
        <v>44422</v>
      </c>
      <c r="K19" s="1169">
        <v>10108.83</v>
      </c>
      <c r="L19" s="509">
        <v>44888</v>
      </c>
      <c r="M19" s="1169">
        <v>13870.04</v>
      </c>
      <c r="N19" s="509">
        <v>45209</v>
      </c>
      <c r="O19" s="1169">
        <v>17766.32</v>
      </c>
      <c r="P19" s="509">
        <v>46737</v>
      </c>
      <c r="Q19" s="509">
        <v>24897.58</v>
      </c>
    </row>
    <row r="20" spans="1:17" ht="18" customHeight="1">
      <c r="A20" s="511" t="s">
        <v>1061</v>
      </c>
      <c r="B20" s="509">
        <v>267017</v>
      </c>
      <c r="C20" s="1169">
        <v>2604.1999999999998</v>
      </c>
      <c r="D20" s="509">
        <v>269510</v>
      </c>
      <c r="E20" s="1169">
        <v>3478.04</v>
      </c>
      <c r="F20" s="509">
        <v>278086</v>
      </c>
      <c r="G20" s="1169">
        <v>4486.0600000000004</v>
      </c>
      <c r="H20" s="509">
        <v>306652</v>
      </c>
      <c r="I20" s="1169">
        <v>6082.43</v>
      </c>
      <c r="J20" s="509">
        <v>323818</v>
      </c>
      <c r="K20" s="1169">
        <v>8369.41</v>
      </c>
      <c r="L20" s="509">
        <v>330039</v>
      </c>
      <c r="M20" s="1169">
        <v>11251.43</v>
      </c>
      <c r="N20" s="509">
        <v>331255</v>
      </c>
      <c r="O20" s="1169">
        <v>14528.65</v>
      </c>
      <c r="P20" s="509">
        <v>331895</v>
      </c>
      <c r="Q20" s="509">
        <v>20648.29</v>
      </c>
    </row>
    <row r="21" spans="1:17" ht="18" customHeight="1">
      <c r="A21" s="511" t="s">
        <v>1062</v>
      </c>
      <c r="B21" s="509">
        <v>82750</v>
      </c>
      <c r="C21" s="1169">
        <v>2112.21</v>
      </c>
      <c r="D21" s="509">
        <v>84797</v>
      </c>
      <c r="E21" s="1169">
        <v>2805.71</v>
      </c>
      <c r="F21" s="509">
        <v>91769</v>
      </c>
      <c r="G21" s="1169">
        <v>3684.22</v>
      </c>
      <c r="H21" s="509">
        <v>110181</v>
      </c>
      <c r="I21" s="1169">
        <v>4869.0200000000004</v>
      </c>
      <c r="J21" s="509">
        <v>116044</v>
      </c>
      <c r="K21" s="1169">
        <v>6558.35</v>
      </c>
      <c r="L21" s="509">
        <v>117808</v>
      </c>
      <c r="M21" s="1169">
        <v>8720.43</v>
      </c>
      <c r="N21" s="509">
        <v>118506</v>
      </c>
      <c r="O21" s="1169">
        <v>11316.97</v>
      </c>
      <c r="P21" s="509">
        <v>118764</v>
      </c>
      <c r="Q21" s="509">
        <v>15795.06</v>
      </c>
    </row>
    <row r="22" spans="1:17" ht="18" customHeight="1">
      <c r="A22" s="511" t="s">
        <v>1063</v>
      </c>
      <c r="B22" s="509">
        <v>45052</v>
      </c>
      <c r="C22" s="1169">
        <v>3525.73</v>
      </c>
      <c r="D22" s="509">
        <v>46693</v>
      </c>
      <c r="E22" s="1169">
        <v>4714.3</v>
      </c>
      <c r="F22" s="509">
        <v>48289</v>
      </c>
      <c r="G22" s="1169">
        <v>6254.99</v>
      </c>
      <c r="H22" s="509">
        <v>55030</v>
      </c>
      <c r="I22" s="1169">
        <v>8182.12</v>
      </c>
      <c r="J22" s="509">
        <v>60092</v>
      </c>
      <c r="K22" s="1169">
        <v>11362.84</v>
      </c>
      <c r="L22" s="509">
        <v>62465</v>
      </c>
      <c r="M22" s="1169">
        <v>15888.57</v>
      </c>
      <c r="N22" s="509">
        <v>63856</v>
      </c>
      <c r="O22" s="1169">
        <v>20959.060000000001</v>
      </c>
      <c r="P22" s="509">
        <v>64588</v>
      </c>
      <c r="Q22" s="509">
        <v>29517.17</v>
      </c>
    </row>
    <row r="23" spans="1:17" ht="18" customHeight="1">
      <c r="A23" s="512" t="s">
        <v>1064</v>
      </c>
      <c r="B23" s="509">
        <v>88749</v>
      </c>
      <c r="C23" s="1169">
        <v>4019.01</v>
      </c>
      <c r="D23" s="509">
        <v>91576</v>
      </c>
      <c r="E23" s="1169">
        <v>5284.47</v>
      </c>
      <c r="F23" s="509">
        <v>94361</v>
      </c>
      <c r="G23" s="1169">
        <v>7057.74</v>
      </c>
      <c r="H23" s="509">
        <v>104887</v>
      </c>
      <c r="I23" s="1169">
        <v>9154.6</v>
      </c>
      <c r="J23" s="509">
        <v>110962</v>
      </c>
      <c r="K23" s="1169">
        <v>12427.25</v>
      </c>
      <c r="L23" s="509">
        <v>114589</v>
      </c>
      <c r="M23" s="1169">
        <v>16964.990000000002</v>
      </c>
      <c r="N23" s="509">
        <v>117520</v>
      </c>
      <c r="O23" s="1169">
        <v>22016.84</v>
      </c>
      <c r="P23" s="509">
        <v>118942</v>
      </c>
      <c r="Q23" s="509">
        <v>31121.85</v>
      </c>
    </row>
    <row r="24" spans="1:17" ht="18" customHeight="1">
      <c r="A24" s="511" t="s">
        <v>1065</v>
      </c>
      <c r="B24" s="509">
        <v>122504</v>
      </c>
      <c r="C24" s="1169">
        <v>2725.6</v>
      </c>
      <c r="D24" s="509">
        <v>124419</v>
      </c>
      <c r="E24" s="1169">
        <v>3604.45</v>
      </c>
      <c r="F24" s="509">
        <v>133233</v>
      </c>
      <c r="G24" s="1169">
        <v>4707.97</v>
      </c>
      <c r="H24" s="509">
        <v>150805</v>
      </c>
      <c r="I24" s="1169">
        <v>6100.53</v>
      </c>
      <c r="J24" s="509">
        <v>158547</v>
      </c>
      <c r="K24" s="1169">
        <v>8276.16</v>
      </c>
      <c r="L24" s="509">
        <v>163279</v>
      </c>
      <c r="M24" s="1169">
        <v>11137.4</v>
      </c>
      <c r="N24" s="509">
        <v>165268</v>
      </c>
      <c r="O24" s="1169">
        <v>14589.33</v>
      </c>
      <c r="P24" s="509">
        <v>165934</v>
      </c>
      <c r="Q24" s="509">
        <v>20810.93</v>
      </c>
    </row>
    <row r="25" spans="1:17" ht="18" customHeight="1">
      <c r="A25" s="511" t="s">
        <v>1066</v>
      </c>
      <c r="B25" s="509">
        <v>88760</v>
      </c>
      <c r="C25" s="1169">
        <v>2917.95</v>
      </c>
      <c r="D25" s="509">
        <v>90274</v>
      </c>
      <c r="E25" s="1169">
        <v>3837.39</v>
      </c>
      <c r="F25" s="509">
        <v>95451</v>
      </c>
      <c r="G25" s="1169">
        <v>5130.5</v>
      </c>
      <c r="H25" s="509">
        <v>109334</v>
      </c>
      <c r="I25" s="1169">
        <v>6584.02</v>
      </c>
      <c r="J25" s="509">
        <v>114593</v>
      </c>
      <c r="K25" s="1169">
        <v>8898.44</v>
      </c>
      <c r="L25" s="509">
        <v>116567</v>
      </c>
      <c r="M25" s="1169">
        <v>11820.89</v>
      </c>
      <c r="N25" s="509">
        <v>117238</v>
      </c>
      <c r="O25" s="1169">
        <v>15435.43</v>
      </c>
      <c r="P25" s="509">
        <v>118292</v>
      </c>
      <c r="Q25" s="509">
        <v>21989.33</v>
      </c>
    </row>
    <row r="26" spans="1:17" ht="18" customHeight="1">
      <c r="A26" s="511" t="s">
        <v>1067</v>
      </c>
      <c r="B26" s="509">
        <v>52269</v>
      </c>
      <c r="C26" s="1169">
        <v>2812.1</v>
      </c>
      <c r="D26" s="509">
        <v>53285</v>
      </c>
      <c r="E26" s="1169">
        <v>3712.44</v>
      </c>
      <c r="F26" s="509">
        <v>57571</v>
      </c>
      <c r="G26" s="1169">
        <v>4825.1099999999997</v>
      </c>
      <c r="H26" s="509">
        <v>65820</v>
      </c>
      <c r="I26" s="1169">
        <v>6244.53</v>
      </c>
      <c r="J26" s="509">
        <v>69229</v>
      </c>
      <c r="K26" s="1169">
        <v>8451.36</v>
      </c>
      <c r="L26" s="509">
        <v>70739</v>
      </c>
      <c r="M26" s="1169">
        <v>11393.13</v>
      </c>
      <c r="N26" s="509">
        <v>71054</v>
      </c>
      <c r="O26" s="1169">
        <v>14710.84</v>
      </c>
      <c r="P26" s="509">
        <v>71426</v>
      </c>
      <c r="Q26" s="509">
        <v>20876.23</v>
      </c>
    </row>
    <row r="27" spans="1:17" ht="18" customHeight="1">
      <c r="A27" s="511" t="s">
        <v>1068</v>
      </c>
      <c r="B27" s="509">
        <v>15467</v>
      </c>
      <c r="C27" s="1169">
        <v>3852.59</v>
      </c>
      <c r="D27" s="509">
        <v>16024</v>
      </c>
      <c r="E27" s="1169">
        <v>5282.93</v>
      </c>
      <c r="F27" s="509">
        <v>16385</v>
      </c>
      <c r="G27" s="1169">
        <v>7065.11</v>
      </c>
      <c r="H27" s="509">
        <v>19372</v>
      </c>
      <c r="I27" s="1169">
        <v>9202.51</v>
      </c>
      <c r="J27" s="509">
        <v>20721</v>
      </c>
      <c r="K27" s="1169">
        <v>12862.36</v>
      </c>
      <c r="L27" s="509">
        <v>21801</v>
      </c>
      <c r="M27" s="1169">
        <v>18608.25</v>
      </c>
      <c r="N27" s="509">
        <v>22494</v>
      </c>
      <c r="O27" s="1169">
        <v>24620.71</v>
      </c>
      <c r="P27" s="509">
        <v>22616</v>
      </c>
      <c r="Q27" s="509">
        <v>34455.22</v>
      </c>
    </row>
    <row r="28" spans="1:17" ht="18" customHeight="1">
      <c r="A28" s="511" t="s">
        <v>1069</v>
      </c>
      <c r="B28" s="509">
        <v>507087</v>
      </c>
      <c r="C28" s="1169">
        <v>2260.33</v>
      </c>
      <c r="D28" s="509">
        <v>505410</v>
      </c>
      <c r="E28" s="1169">
        <v>3025.74</v>
      </c>
      <c r="F28" s="509">
        <v>530508</v>
      </c>
      <c r="G28" s="1169">
        <v>3972.77</v>
      </c>
      <c r="H28" s="509">
        <v>570540</v>
      </c>
      <c r="I28" s="1169">
        <v>5279.77</v>
      </c>
      <c r="J28" s="509">
        <v>584638</v>
      </c>
      <c r="K28" s="1169">
        <v>7207.91</v>
      </c>
      <c r="L28" s="509">
        <v>588624</v>
      </c>
      <c r="M28" s="1169">
        <v>9744.07</v>
      </c>
      <c r="N28" s="509">
        <v>584822</v>
      </c>
      <c r="O28" s="1169">
        <v>12681.01</v>
      </c>
      <c r="P28" s="509">
        <v>582417</v>
      </c>
      <c r="Q28" s="509">
        <v>17787.240000000002</v>
      </c>
    </row>
    <row r="29" spans="1:17" ht="18" customHeight="1">
      <c r="A29" s="511" t="s">
        <v>1070</v>
      </c>
      <c r="B29" s="509">
        <v>95360</v>
      </c>
      <c r="C29" s="1169">
        <v>2658.52</v>
      </c>
      <c r="D29" s="509">
        <v>95871</v>
      </c>
      <c r="E29" s="1169">
        <v>3467.61</v>
      </c>
      <c r="F29" s="509">
        <v>101063</v>
      </c>
      <c r="G29" s="1169">
        <v>4547.47</v>
      </c>
      <c r="H29" s="509">
        <v>116940</v>
      </c>
      <c r="I29" s="1169">
        <v>5803.49</v>
      </c>
      <c r="J29" s="509">
        <v>121803</v>
      </c>
      <c r="K29" s="1169">
        <v>7760.14</v>
      </c>
      <c r="L29" s="509">
        <v>124872</v>
      </c>
      <c r="M29" s="1169">
        <v>10136.18</v>
      </c>
      <c r="N29" s="509">
        <v>124286</v>
      </c>
      <c r="O29" s="1169">
        <v>13100.2</v>
      </c>
      <c r="P29" s="509">
        <v>123968</v>
      </c>
      <c r="Q29" s="509">
        <v>18477.02</v>
      </c>
    </row>
    <row r="30" spans="1:17" ht="18" customHeight="1">
      <c r="A30" s="511" t="s">
        <v>1071</v>
      </c>
      <c r="B30" s="509">
        <v>6680</v>
      </c>
      <c r="C30" s="1169">
        <v>3604.85</v>
      </c>
      <c r="D30" s="509">
        <v>7172</v>
      </c>
      <c r="E30" s="1169">
        <v>4866.92</v>
      </c>
      <c r="F30" s="509">
        <v>7245</v>
      </c>
      <c r="G30" s="1169">
        <v>6641.67</v>
      </c>
      <c r="H30" s="509">
        <v>8528</v>
      </c>
      <c r="I30" s="1169">
        <v>8793.98</v>
      </c>
      <c r="J30" s="509">
        <v>9449</v>
      </c>
      <c r="K30" s="1169">
        <v>12771.72</v>
      </c>
      <c r="L30" s="509">
        <v>10057</v>
      </c>
      <c r="M30" s="1169">
        <v>17714.7</v>
      </c>
      <c r="N30" s="509">
        <v>10685</v>
      </c>
      <c r="O30" s="1169">
        <v>23769.93</v>
      </c>
      <c r="P30" s="509">
        <v>11106</v>
      </c>
      <c r="Q30" s="509">
        <v>33622.879999999997</v>
      </c>
    </row>
    <row r="31" spans="1:17" ht="18" customHeight="1">
      <c r="A31" s="511" t="s">
        <v>1072</v>
      </c>
      <c r="B31" s="509">
        <v>182690</v>
      </c>
      <c r="C31" s="1169">
        <v>2789.19</v>
      </c>
      <c r="D31" s="509">
        <v>184172</v>
      </c>
      <c r="E31" s="1169">
        <v>3681.84</v>
      </c>
      <c r="F31" s="509">
        <v>190735</v>
      </c>
      <c r="G31" s="1169">
        <v>4825.78</v>
      </c>
      <c r="H31" s="509">
        <v>214182</v>
      </c>
      <c r="I31" s="1169">
        <v>6232.23</v>
      </c>
      <c r="J31" s="509">
        <v>222644</v>
      </c>
      <c r="K31" s="1169">
        <v>8456.92</v>
      </c>
      <c r="L31" s="509">
        <v>228984</v>
      </c>
      <c r="M31" s="1169">
        <v>11500.36</v>
      </c>
      <c r="N31" s="509">
        <v>230441</v>
      </c>
      <c r="O31" s="1169">
        <v>14816.63</v>
      </c>
      <c r="P31" s="509">
        <v>231378</v>
      </c>
      <c r="Q31" s="509">
        <v>21116.13</v>
      </c>
    </row>
    <row r="32" spans="1:17" s="101" customFormat="1" ht="18" customHeight="1">
      <c r="A32" s="511" t="s">
        <v>1161</v>
      </c>
      <c r="B32" s="513">
        <v>149140</v>
      </c>
      <c r="C32" s="1170">
        <v>1952.16</v>
      </c>
      <c r="D32" s="513">
        <v>142416</v>
      </c>
      <c r="E32" s="1170">
        <v>2576.1</v>
      </c>
      <c r="F32" s="513">
        <v>36691</v>
      </c>
      <c r="G32" s="1170">
        <v>3947.64</v>
      </c>
      <c r="H32" s="513">
        <v>29667</v>
      </c>
      <c r="I32" s="1170">
        <v>5264.67</v>
      </c>
      <c r="J32" s="509">
        <v>25414</v>
      </c>
      <c r="K32" s="1169">
        <v>7061.7</v>
      </c>
      <c r="L32" s="509">
        <v>24313</v>
      </c>
      <c r="M32" s="1169">
        <v>9890.41</v>
      </c>
      <c r="N32" s="509">
        <v>22934</v>
      </c>
      <c r="O32" s="1169">
        <v>12976.87</v>
      </c>
      <c r="P32" s="509">
        <v>26033</v>
      </c>
      <c r="Q32" s="509">
        <v>18244.43</v>
      </c>
    </row>
    <row r="33" spans="1:7" ht="11.25" customHeight="1">
      <c r="A33" s="102"/>
    </row>
    <row r="34" spans="1:7">
      <c r="A34" s="44" t="s">
        <v>1208</v>
      </c>
      <c r="B34" s="34"/>
    </row>
    <row r="36" spans="1:7">
      <c r="A36" s="103"/>
      <c r="C36" s="104"/>
      <c r="E36" s="104"/>
      <c r="G36" s="1174"/>
    </row>
    <row r="37" spans="1:7">
      <c r="C37" s="104"/>
      <c r="E37" s="104"/>
      <c r="G37" s="1174"/>
    </row>
    <row r="38" spans="1:7">
      <c r="C38" s="104"/>
      <c r="E38" s="104"/>
      <c r="G38" s="1174"/>
    </row>
    <row r="39" spans="1:7">
      <c r="C39" s="104"/>
      <c r="E39" s="104"/>
      <c r="G39" s="1174"/>
    </row>
    <row r="40" spans="1:7">
      <c r="C40" s="104"/>
      <c r="E40" s="104"/>
      <c r="G40" s="1174"/>
    </row>
    <row r="41" spans="1:7">
      <c r="C41" s="104"/>
      <c r="E41" s="104"/>
      <c r="G41" s="1174"/>
    </row>
    <row r="42" spans="1:7">
      <c r="C42" s="104"/>
      <c r="E42" s="104"/>
      <c r="G42" s="1174"/>
    </row>
    <row r="43" spans="1:7">
      <c r="C43" s="104"/>
      <c r="E43" s="104"/>
      <c r="G43" s="1174"/>
    </row>
    <row r="44" spans="1:7">
      <c r="C44" s="104"/>
      <c r="E44" s="104"/>
      <c r="G44" s="1174"/>
    </row>
    <row r="45" spans="1:7">
      <c r="C45" s="104"/>
      <c r="E45" s="104"/>
      <c r="G45" s="1174"/>
    </row>
    <row r="46" spans="1:7">
      <c r="C46" s="104"/>
      <c r="E46" s="104"/>
      <c r="G46" s="1174"/>
    </row>
    <row r="47" spans="1:7">
      <c r="C47" s="104"/>
      <c r="E47" s="104"/>
      <c r="G47" s="1174"/>
    </row>
    <row r="48" spans="1:7">
      <c r="C48" s="104"/>
      <c r="E48" s="104"/>
      <c r="G48" s="1174"/>
    </row>
    <row r="49" spans="3:7">
      <c r="C49" s="104"/>
      <c r="E49" s="104"/>
      <c r="G49" s="1174"/>
    </row>
    <row r="50" spans="3:7">
      <c r="C50" s="104"/>
      <c r="E50" s="104"/>
      <c r="G50" s="1174"/>
    </row>
    <row r="51" spans="3:7">
      <c r="C51" s="104"/>
      <c r="E51" s="104"/>
      <c r="G51" s="1174"/>
    </row>
    <row r="52" spans="3:7">
      <c r="C52" s="104"/>
      <c r="E52" s="104"/>
      <c r="G52" s="1174"/>
    </row>
    <row r="53" spans="3:7">
      <c r="C53" s="104"/>
      <c r="E53" s="104"/>
      <c r="G53" s="1174"/>
    </row>
    <row r="54" spans="3:7">
      <c r="C54" s="104"/>
      <c r="E54" s="104"/>
      <c r="G54" s="1174"/>
    </row>
    <row r="55" spans="3:7">
      <c r="C55" s="104"/>
      <c r="E55" s="104"/>
      <c r="G55" s="1174"/>
    </row>
    <row r="56" spans="3:7">
      <c r="C56" s="104"/>
      <c r="E56" s="104"/>
      <c r="G56" s="1174"/>
    </row>
    <row r="57" spans="3:7">
      <c r="C57" s="104"/>
      <c r="E57" s="104"/>
      <c r="G57" s="1174"/>
    </row>
    <row r="58" spans="3:7">
      <c r="C58" s="104"/>
      <c r="E58" s="104"/>
      <c r="G58" s="1174"/>
    </row>
    <row r="59" spans="3:7">
      <c r="C59" s="104"/>
      <c r="E59" s="104"/>
      <c r="G59" s="1174"/>
    </row>
    <row r="60" spans="3:7">
      <c r="C60" s="104"/>
      <c r="E60" s="104"/>
      <c r="G60" s="1174"/>
    </row>
    <row r="61" spans="3:7">
      <c r="C61" s="104"/>
      <c r="E61" s="104"/>
      <c r="G61" s="1174"/>
    </row>
    <row r="62" spans="3:7">
      <c r="C62" s="104"/>
      <c r="E62" s="104"/>
      <c r="G62" s="1174"/>
    </row>
    <row r="63" spans="3:7">
      <c r="C63" s="104"/>
      <c r="E63" s="104"/>
      <c r="G63" s="1174"/>
    </row>
  </sheetData>
  <mergeCells count="8">
    <mergeCell ref="P4:Q4"/>
    <mergeCell ref="N4:O4"/>
    <mergeCell ref="J4:K4"/>
    <mergeCell ref="L4:M4"/>
    <mergeCell ref="B4:C4"/>
    <mergeCell ref="D4:E4"/>
    <mergeCell ref="F4:G4"/>
    <mergeCell ref="H4:I4"/>
  </mergeCells>
  <phoneticPr fontId="124" type="noConversion"/>
  <hyperlinks>
    <hyperlink ref="R1" location="Indice!A1" display="volver al índice"/>
  </hyperlinks>
  <printOptions horizontalCentered="1"/>
  <pageMargins left="0.70866141732283472" right="0.70866141732283472" top="0.74803149606299213" bottom="0.74803149606299213" header="0.31496062992125984" footer="0.31496062992125984"/>
  <pageSetup paperSize="9" scale="58"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L44"/>
  <sheetViews>
    <sheetView showGridLines="0" workbookViewId="0">
      <selection activeCell="G1" sqref="G1"/>
    </sheetView>
  </sheetViews>
  <sheetFormatPr baseColWidth="10" defaultRowHeight="13.2"/>
  <cols>
    <col min="1" max="6" width="15.6640625" customWidth="1"/>
    <col min="7" max="7" width="8.88671875" customWidth="1"/>
  </cols>
  <sheetData>
    <row r="1" spans="1:12" ht="27.75" customHeight="1" thickBot="1">
      <c r="A1" s="1847" t="s">
        <v>466</v>
      </c>
      <c r="B1" s="1847"/>
      <c r="C1" s="1847"/>
      <c r="D1" s="1847"/>
      <c r="E1" s="1847"/>
      <c r="F1" s="1847"/>
      <c r="G1" s="1254" t="s">
        <v>1013</v>
      </c>
    </row>
    <row r="2" spans="1:12" ht="21" customHeight="1">
      <c r="A2" s="514" t="s">
        <v>246</v>
      </c>
      <c r="B2" s="514"/>
      <c r="C2" s="515"/>
      <c r="D2" s="516"/>
      <c r="E2" s="701"/>
      <c r="F2" s="517"/>
    </row>
    <row r="3" spans="1:12" s="5" customFormat="1" ht="12" customHeight="1" thickBot="1">
      <c r="B3" s="514"/>
      <c r="C3" s="515"/>
      <c r="D3" s="516"/>
      <c r="E3" s="701"/>
      <c r="F3" s="517"/>
    </row>
    <row r="4" spans="1:12" ht="18" customHeight="1" thickBot="1">
      <c r="B4" s="757" t="s">
        <v>434</v>
      </c>
      <c r="C4" s="519" t="s">
        <v>1156</v>
      </c>
      <c r="D4" s="520" t="s">
        <v>1073</v>
      </c>
      <c r="E4" s="702" t="s">
        <v>1074</v>
      </c>
      <c r="F4" s="755"/>
      <c r="G4" s="800"/>
      <c r="J4" s="800"/>
    </row>
    <row r="5" spans="1:12" ht="18" customHeight="1">
      <c r="B5" s="758">
        <v>2010</v>
      </c>
      <c r="C5" s="704">
        <v>279972</v>
      </c>
      <c r="D5" s="704">
        <v>212978</v>
      </c>
      <c r="E5" s="705">
        <v>66994</v>
      </c>
      <c r="F5" s="756"/>
      <c r="G5" s="800"/>
      <c r="J5" s="800"/>
    </row>
    <row r="6" spans="1:12" ht="18" customHeight="1">
      <c r="B6" s="687">
        <v>2011</v>
      </c>
      <c r="C6" s="706">
        <v>209836</v>
      </c>
      <c r="D6" s="706">
        <v>143439</v>
      </c>
      <c r="E6" s="707">
        <v>66397</v>
      </c>
      <c r="F6" s="756"/>
      <c r="G6" s="800"/>
      <c r="J6" s="800"/>
      <c r="K6" s="800"/>
    </row>
    <row r="7" spans="1:12" ht="18" customHeight="1">
      <c r="B7" s="687">
        <v>2012</v>
      </c>
      <c r="C7" s="706">
        <v>213167</v>
      </c>
      <c r="D7" s="706">
        <v>135502</v>
      </c>
      <c r="E7" s="707">
        <v>77665</v>
      </c>
      <c r="F7" s="756"/>
      <c r="G7" s="800"/>
      <c r="J7" s="800"/>
      <c r="K7" s="800"/>
    </row>
    <row r="8" spans="1:12" ht="18" customHeight="1">
      <c r="B8" s="687">
        <v>2013</v>
      </c>
      <c r="C8" s="706">
        <v>193655</v>
      </c>
      <c r="D8" s="706">
        <v>115528</v>
      </c>
      <c r="E8" s="707">
        <v>78127</v>
      </c>
      <c r="F8" s="756"/>
      <c r="G8" s="800"/>
      <c r="J8" s="800"/>
      <c r="K8" s="800"/>
    </row>
    <row r="9" spans="1:12" ht="18" customHeight="1">
      <c r="B9" s="687">
        <v>2014</v>
      </c>
      <c r="C9" s="706">
        <v>355943</v>
      </c>
      <c r="D9" s="706">
        <v>264355</v>
      </c>
      <c r="E9" s="707">
        <v>91588</v>
      </c>
      <c r="F9" s="756"/>
      <c r="G9" s="800"/>
      <c r="J9" s="800"/>
      <c r="K9" s="800"/>
    </row>
    <row r="10" spans="1:12" ht="18" customHeight="1">
      <c r="B10" s="687">
        <v>2015</v>
      </c>
      <c r="C10" s="706">
        <v>684770</v>
      </c>
      <c r="D10" s="706">
        <v>604724</v>
      </c>
      <c r="E10" s="707">
        <v>80046</v>
      </c>
      <c r="F10" s="756"/>
      <c r="G10" s="800"/>
      <c r="J10" s="800"/>
      <c r="K10" s="800"/>
    </row>
    <row r="11" spans="1:12" ht="18" customHeight="1">
      <c r="B11" s="687">
        <v>2016</v>
      </c>
      <c r="C11" s="706">
        <v>414512</v>
      </c>
      <c r="D11" s="706">
        <v>308047</v>
      </c>
      <c r="E11" s="707">
        <v>106465</v>
      </c>
      <c r="F11" s="756"/>
      <c r="G11" s="800"/>
      <c r="H11" s="800"/>
      <c r="I11" s="800"/>
      <c r="J11" s="800"/>
      <c r="K11" s="800"/>
      <c r="L11" s="800"/>
    </row>
    <row r="12" spans="1:12" ht="18" customHeight="1">
      <c r="B12" s="687">
        <v>2017</v>
      </c>
      <c r="C12" s="706">
        <v>276925</v>
      </c>
      <c r="D12" s="706">
        <v>168184</v>
      </c>
      <c r="E12" s="707">
        <v>108741</v>
      </c>
      <c r="F12" s="756"/>
      <c r="G12" s="800"/>
      <c r="H12" s="800"/>
      <c r="I12" s="800"/>
      <c r="J12" s="800"/>
      <c r="K12" s="800"/>
      <c r="L12" s="800"/>
    </row>
    <row r="13" spans="1:12" ht="18" customHeight="1">
      <c r="B13" s="687">
        <v>2018</v>
      </c>
      <c r="C13" s="706">
        <v>215470</v>
      </c>
      <c r="D13" s="706">
        <v>121251</v>
      </c>
      <c r="E13" s="707">
        <v>94219</v>
      </c>
      <c r="F13" s="756"/>
      <c r="G13" s="800"/>
      <c r="H13" s="800"/>
      <c r="I13" s="800"/>
      <c r="J13" s="800"/>
      <c r="K13" s="800"/>
      <c r="L13" s="800"/>
    </row>
    <row r="14" spans="1:12" ht="18" customHeight="1">
      <c r="B14" s="687" t="s">
        <v>464</v>
      </c>
      <c r="C14" s="706">
        <v>150313</v>
      </c>
      <c r="D14" s="706">
        <v>96370</v>
      </c>
      <c r="E14" s="707">
        <v>53943</v>
      </c>
      <c r="F14" s="756"/>
      <c r="G14" s="800"/>
      <c r="H14" s="800"/>
      <c r="I14" s="800"/>
      <c r="J14" s="800"/>
      <c r="K14" s="800"/>
      <c r="L14" s="800"/>
    </row>
    <row r="15" spans="1:12" ht="14.85" customHeight="1">
      <c r="B15" s="521"/>
      <c r="C15" s="184"/>
      <c r="D15" s="184"/>
      <c r="E15" s="703"/>
      <c r="F15" s="184"/>
      <c r="G15" s="800"/>
      <c r="H15" s="800"/>
      <c r="I15" s="800"/>
      <c r="J15" s="800"/>
      <c r="K15" s="800"/>
      <c r="L15" s="800"/>
    </row>
    <row r="16" spans="1:12">
      <c r="G16" s="800"/>
      <c r="H16" s="800"/>
      <c r="I16" s="800"/>
      <c r="J16" s="800"/>
      <c r="K16" s="800"/>
      <c r="L16" s="800"/>
    </row>
    <row r="17" spans="1:12" ht="13.8" thickBot="1">
      <c r="A17" s="1847" t="s">
        <v>465</v>
      </c>
      <c r="B17" s="1847"/>
      <c r="C17" s="1847"/>
      <c r="D17" s="1847"/>
      <c r="E17" s="1847"/>
      <c r="F17" s="1847"/>
      <c r="G17" s="800"/>
      <c r="H17" s="800"/>
      <c r="I17" s="800"/>
      <c r="J17" s="800"/>
      <c r="K17" s="800"/>
      <c r="L17" s="800"/>
    </row>
    <row r="18" spans="1:12">
      <c r="G18" s="800"/>
      <c r="H18" s="800"/>
      <c r="I18" s="800"/>
      <c r="J18" s="800"/>
      <c r="K18" s="800"/>
      <c r="L18" s="800"/>
    </row>
    <row r="19" spans="1:12">
      <c r="G19" s="800"/>
      <c r="H19" s="372" t="s">
        <v>1073</v>
      </c>
      <c r="I19" s="372" t="s">
        <v>1074</v>
      </c>
      <c r="J19" s="800"/>
      <c r="K19" s="800"/>
      <c r="L19" s="800"/>
    </row>
    <row r="20" spans="1:12">
      <c r="G20" s="800"/>
      <c r="H20" s="875">
        <f t="shared" ref="H20:H29" si="0">+D5/$C5</f>
        <v>0.76071178546426066</v>
      </c>
      <c r="I20" s="875">
        <f t="shared" ref="I20:I29" si="1">+E5/$C5</f>
        <v>0.23928821453573929</v>
      </c>
      <c r="J20" s="800"/>
      <c r="K20" s="800"/>
      <c r="L20" s="800"/>
    </row>
    <row r="21" spans="1:12">
      <c r="G21" s="800"/>
      <c r="H21" s="875">
        <f t="shared" si="0"/>
        <v>0.68357669799271814</v>
      </c>
      <c r="I21" s="875">
        <f t="shared" si="1"/>
        <v>0.31642330200728186</v>
      </c>
      <c r="J21" s="800"/>
      <c r="K21" s="800"/>
      <c r="L21" s="800"/>
    </row>
    <row r="22" spans="1:12">
      <c r="G22" s="800"/>
      <c r="H22" s="875">
        <f t="shared" si="0"/>
        <v>0.63566124212471908</v>
      </c>
      <c r="I22" s="875">
        <f t="shared" si="1"/>
        <v>0.36433875787528086</v>
      </c>
      <c r="J22" s="800"/>
      <c r="K22" s="800"/>
      <c r="L22" s="800"/>
    </row>
    <row r="23" spans="1:12">
      <c r="G23" s="800"/>
      <c r="H23" s="875">
        <f t="shared" si="0"/>
        <v>0.59656605819627684</v>
      </c>
      <c r="I23" s="875">
        <f t="shared" si="1"/>
        <v>0.40343394180372311</v>
      </c>
      <c r="J23" s="800"/>
      <c r="K23" s="800"/>
      <c r="L23" s="800"/>
    </row>
    <row r="24" spans="1:12">
      <c r="G24" s="800"/>
      <c r="H24" s="875">
        <f t="shared" si="0"/>
        <v>0.7426891384294676</v>
      </c>
      <c r="I24" s="875">
        <f t="shared" si="1"/>
        <v>0.25731086157053235</v>
      </c>
      <c r="J24" s="800"/>
      <c r="K24" s="800"/>
      <c r="L24" s="800"/>
    </row>
    <row r="25" spans="1:12">
      <c r="G25" s="800"/>
      <c r="H25" s="875">
        <f t="shared" si="0"/>
        <v>0.88310527622413371</v>
      </c>
      <c r="I25" s="875">
        <f t="shared" si="1"/>
        <v>0.11689472377586635</v>
      </c>
      <c r="J25" s="800"/>
      <c r="K25" s="800"/>
      <c r="L25" s="800"/>
    </row>
    <row r="26" spans="1:12">
      <c r="G26" s="800"/>
      <c r="H26" s="875">
        <f t="shared" si="0"/>
        <v>0.74315580731076547</v>
      </c>
      <c r="I26" s="875">
        <f t="shared" si="1"/>
        <v>0.25684419268923459</v>
      </c>
      <c r="J26" s="800"/>
      <c r="K26" s="800"/>
      <c r="L26" s="800"/>
    </row>
    <row r="27" spans="1:12">
      <c r="G27" s="800"/>
      <c r="H27" s="875">
        <f t="shared" si="0"/>
        <v>0.6073268935632391</v>
      </c>
      <c r="I27" s="875">
        <f t="shared" si="1"/>
        <v>0.39267310643676084</v>
      </c>
      <c r="J27" s="800"/>
      <c r="K27" s="800"/>
      <c r="L27" s="800"/>
    </row>
    <row r="28" spans="1:12">
      <c r="G28" s="800"/>
      <c r="H28" s="875">
        <f t="shared" si="0"/>
        <v>0.56272798997540263</v>
      </c>
      <c r="I28" s="875">
        <f t="shared" si="1"/>
        <v>0.43727201002459737</v>
      </c>
      <c r="J28" s="800"/>
      <c r="K28" s="800"/>
      <c r="L28" s="800"/>
    </row>
    <row r="29" spans="1:12">
      <c r="G29" s="800"/>
      <c r="H29" s="875">
        <f t="shared" si="0"/>
        <v>0.64112884447785623</v>
      </c>
      <c r="I29" s="875">
        <f t="shared" si="1"/>
        <v>0.35887115552214377</v>
      </c>
      <c r="J29" s="800"/>
      <c r="K29" s="800"/>
      <c r="L29" s="800"/>
    </row>
    <row r="30" spans="1:12">
      <c r="G30" s="800"/>
      <c r="H30" s="800"/>
      <c r="I30" s="800"/>
      <c r="J30" s="800"/>
      <c r="K30" s="800"/>
      <c r="L30" s="800"/>
    </row>
    <row r="31" spans="1:12">
      <c r="G31" s="800"/>
      <c r="H31" s="800"/>
      <c r="I31" s="800"/>
      <c r="J31" s="800"/>
      <c r="K31" s="800"/>
      <c r="L31" s="800"/>
    </row>
    <row r="32" spans="1:12">
      <c r="G32" s="800"/>
      <c r="H32" s="800"/>
      <c r="I32" s="800"/>
      <c r="J32" s="800"/>
      <c r="K32" s="800"/>
      <c r="L32" s="800"/>
    </row>
    <row r="33" spans="1:12">
      <c r="G33" s="800"/>
      <c r="H33" s="800"/>
      <c r="I33" s="800"/>
      <c r="J33" s="800"/>
      <c r="K33" s="800"/>
      <c r="L33" s="800"/>
    </row>
    <row r="40" spans="1:12">
      <c r="A40" s="196" t="s">
        <v>1174</v>
      </c>
    </row>
    <row r="41" spans="1:12">
      <c r="A41" s="197" t="s">
        <v>844</v>
      </c>
    </row>
    <row r="42" spans="1:12">
      <c r="A42" s="197" t="s">
        <v>244</v>
      </c>
    </row>
    <row r="43" spans="1:12">
      <c r="A43" s="197"/>
    </row>
    <row r="44" spans="1:12">
      <c r="A44" s="90" t="s">
        <v>1129</v>
      </c>
    </row>
  </sheetData>
  <mergeCells count="2">
    <mergeCell ref="A1:F1"/>
    <mergeCell ref="A17:F17"/>
  </mergeCells>
  <phoneticPr fontId="124" type="noConversion"/>
  <hyperlinks>
    <hyperlink ref="G1" location="Indice!A1" display="volver al índice"/>
  </hyperlinks>
  <printOptions horizontalCentered="1"/>
  <pageMargins left="0.70866141732283472" right="0.70866141732283472" top="0.74803149606299213" bottom="0.74803149606299213" header="0.31496062992125984" footer="0.31496062992125984"/>
  <pageSetup paperSize="9" scale="94"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N44"/>
  <sheetViews>
    <sheetView showGridLines="0" workbookViewId="0">
      <selection activeCell="G1" sqref="G1"/>
    </sheetView>
  </sheetViews>
  <sheetFormatPr baseColWidth="10" defaultRowHeight="13.2"/>
  <cols>
    <col min="1" max="6" width="15.6640625" customWidth="1"/>
    <col min="7" max="7" width="8.88671875" customWidth="1"/>
  </cols>
  <sheetData>
    <row r="1" spans="1:14" ht="27.75" customHeight="1" thickBot="1">
      <c r="A1" s="1847" t="s">
        <v>463</v>
      </c>
      <c r="B1" s="1847"/>
      <c r="C1" s="1847"/>
      <c r="D1" s="1847"/>
      <c r="E1" s="1847"/>
      <c r="F1" s="1847"/>
      <c r="G1" s="1254" t="s">
        <v>1013</v>
      </c>
    </row>
    <row r="2" spans="1:14" ht="21" customHeight="1">
      <c r="A2" s="514"/>
      <c r="B2" s="514"/>
      <c r="C2" s="515"/>
      <c r="D2" s="516"/>
      <c r="E2" s="701"/>
      <c r="F2" s="517"/>
      <c r="H2" s="11"/>
      <c r="I2" s="11"/>
      <c r="J2" s="11"/>
    </row>
    <row r="3" spans="1:14" s="5" customFormat="1" ht="12" customHeight="1" thickBot="1">
      <c r="B3" s="514"/>
      <c r="C3" s="515"/>
      <c r="D3" s="516"/>
      <c r="E3" s="701"/>
      <c r="F3" s="517"/>
      <c r="H3" s="22"/>
      <c r="I3" s="22"/>
      <c r="J3" s="22"/>
      <c r="K3" s="22"/>
      <c r="L3" s="22"/>
      <c r="M3" s="22"/>
      <c r="N3" s="22"/>
    </row>
    <row r="4" spans="1:14" ht="18" customHeight="1" thickBot="1">
      <c r="B4" s="757" t="s">
        <v>434</v>
      </c>
      <c r="C4" s="519" t="s">
        <v>1156</v>
      </c>
      <c r="D4" s="520" t="s">
        <v>1073</v>
      </c>
      <c r="E4" s="702" t="s">
        <v>1074</v>
      </c>
      <c r="F4" s="755"/>
      <c r="H4" s="800"/>
      <c r="I4" s="800"/>
      <c r="J4" s="800"/>
      <c r="K4" s="800"/>
      <c r="L4" s="800"/>
      <c r="M4" s="800"/>
      <c r="N4" s="800"/>
    </row>
    <row r="5" spans="1:14" ht="18" customHeight="1">
      <c r="B5" s="758">
        <v>2010</v>
      </c>
      <c r="C5" s="704">
        <v>107388</v>
      </c>
      <c r="D5" s="704">
        <v>37246</v>
      </c>
      <c r="E5" s="705">
        <v>70142</v>
      </c>
      <c r="F5" s="756"/>
      <c r="G5" s="11"/>
      <c r="H5" s="800"/>
      <c r="I5" s="800"/>
      <c r="J5" s="800"/>
      <c r="K5" s="800"/>
      <c r="L5" s="800"/>
      <c r="M5" s="800"/>
      <c r="N5" s="800"/>
    </row>
    <row r="6" spans="1:14" ht="18" customHeight="1">
      <c r="B6" s="687">
        <v>2011</v>
      </c>
      <c r="C6" s="706">
        <v>102916</v>
      </c>
      <c r="D6" s="706">
        <v>34303</v>
      </c>
      <c r="E6" s="707">
        <v>68613</v>
      </c>
      <c r="F6" s="756"/>
      <c r="G6" s="11"/>
      <c r="H6" s="800"/>
      <c r="I6" s="800"/>
      <c r="J6" s="800"/>
      <c r="K6" s="800"/>
      <c r="L6" s="800"/>
      <c r="M6" s="800"/>
      <c r="N6" s="800"/>
    </row>
    <row r="7" spans="1:14" ht="18" customHeight="1">
      <c r="B7" s="687">
        <v>2012</v>
      </c>
      <c r="C7" s="706">
        <v>106783</v>
      </c>
      <c r="D7" s="706">
        <v>26736</v>
      </c>
      <c r="E7" s="707">
        <v>80047</v>
      </c>
      <c r="F7" s="756"/>
      <c r="G7" s="11"/>
      <c r="H7" s="800"/>
      <c r="I7" s="800"/>
      <c r="J7" s="800"/>
      <c r="K7" s="800"/>
      <c r="L7" s="800"/>
      <c r="M7" s="800"/>
      <c r="N7" s="800"/>
    </row>
    <row r="8" spans="1:14" ht="18" customHeight="1">
      <c r="B8" s="687">
        <v>2013</v>
      </c>
      <c r="C8" s="706">
        <v>96726</v>
      </c>
      <c r="D8" s="706">
        <v>16157</v>
      </c>
      <c r="E8" s="707">
        <v>80569</v>
      </c>
      <c r="F8" s="756"/>
      <c r="G8" s="11"/>
      <c r="H8" s="800"/>
      <c r="I8" s="800"/>
      <c r="J8" s="800"/>
      <c r="K8" s="800"/>
      <c r="L8" s="800"/>
      <c r="M8" s="800"/>
      <c r="N8" s="800"/>
    </row>
    <row r="9" spans="1:14" ht="18" customHeight="1">
      <c r="B9" s="687">
        <v>2014</v>
      </c>
      <c r="C9" s="706">
        <v>97684</v>
      </c>
      <c r="D9" s="706">
        <v>12110</v>
      </c>
      <c r="E9" s="707">
        <v>85574</v>
      </c>
      <c r="F9" s="756"/>
      <c r="G9" s="11"/>
      <c r="H9" s="800"/>
      <c r="I9" s="800"/>
      <c r="J9" s="800"/>
      <c r="K9" s="800"/>
      <c r="L9" s="800"/>
      <c r="M9" s="800"/>
      <c r="N9" s="800"/>
    </row>
    <row r="10" spans="1:14" ht="18" customHeight="1">
      <c r="B10" s="687">
        <v>2015</v>
      </c>
      <c r="C10" s="706">
        <v>94253</v>
      </c>
      <c r="D10" s="706">
        <v>13964</v>
      </c>
      <c r="E10" s="707">
        <v>80289</v>
      </c>
      <c r="F10" s="756"/>
      <c r="G10" s="11"/>
      <c r="H10" s="800"/>
      <c r="I10" s="800"/>
      <c r="J10" s="800"/>
      <c r="K10" s="800"/>
      <c r="L10" s="800"/>
      <c r="M10" s="800"/>
      <c r="N10" s="800"/>
    </row>
    <row r="11" spans="1:14" ht="18" customHeight="1">
      <c r="B11" s="687">
        <v>2016</v>
      </c>
      <c r="C11" s="706">
        <v>120117</v>
      </c>
      <c r="D11" s="706">
        <v>20454</v>
      </c>
      <c r="E11" s="707">
        <v>99663</v>
      </c>
      <c r="F11" s="756"/>
      <c r="G11" s="11"/>
      <c r="H11" s="800"/>
      <c r="I11" s="800"/>
      <c r="J11" s="800"/>
      <c r="K11" s="800"/>
      <c r="L11" s="800"/>
      <c r="M11" s="800"/>
      <c r="N11" s="800"/>
    </row>
    <row r="12" spans="1:14" ht="18" customHeight="1">
      <c r="B12" s="687">
        <v>2017</v>
      </c>
      <c r="C12" s="706">
        <v>115205</v>
      </c>
      <c r="D12" s="706">
        <v>18481</v>
      </c>
      <c r="E12" s="707">
        <v>96724</v>
      </c>
      <c r="F12" s="756"/>
      <c r="G12" s="11"/>
      <c r="H12" s="800"/>
      <c r="I12" s="800"/>
      <c r="J12" s="800"/>
      <c r="K12" s="800"/>
      <c r="L12" s="800"/>
      <c r="M12" s="800"/>
      <c r="N12" s="800"/>
    </row>
    <row r="13" spans="1:14" ht="18" customHeight="1">
      <c r="B13" s="687">
        <v>2018</v>
      </c>
      <c r="C13" s="706">
        <v>100530</v>
      </c>
      <c r="D13" s="706">
        <v>13242</v>
      </c>
      <c r="E13" s="707">
        <v>87288</v>
      </c>
      <c r="F13" s="756"/>
      <c r="G13" s="11"/>
      <c r="H13" s="800"/>
      <c r="I13" s="800"/>
      <c r="J13" s="800"/>
      <c r="K13" s="800"/>
      <c r="L13" s="800"/>
      <c r="M13" s="800"/>
      <c r="N13" s="800"/>
    </row>
    <row r="14" spans="1:14" ht="18" customHeight="1">
      <c r="B14" s="687" t="s">
        <v>464</v>
      </c>
      <c r="C14" s="706">
        <v>64552</v>
      </c>
      <c r="D14" s="706">
        <v>8018</v>
      </c>
      <c r="E14" s="707">
        <v>56534</v>
      </c>
      <c r="F14" s="756"/>
      <c r="G14" s="11"/>
      <c r="H14" s="800"/>
      <c r="I14" s="800"/>
      <c r="J14" s="800"/>
      <c r="K14" s="800"/>
      <c r="L14" s="800"/>
      <c r="M14" s="800"/>
      <c r="N14" s="800"/>
    </row>
    <row r="15" spans="1:14" ht="14.85" customHeight="1">
      <c r="B15" s="521"/>
      <c r="C15" s="184"/>
      <c r="D15" s="184"/>
      <c r="E15" s="703"/>
      <c r="F15" s="184"/>
      <c r="G15" s="11"/>
      <c r="H15" s="800"/>
      <c r="I15" s="800"/>
      <c r="J15" s="800"/>
      <c r="K15" s="800"/>
      <c r="L15" s="800"/>
      <c r="M15" s="800"/>
      <c r="N15" s="800"/>
    </row>
    <row r="16" spans="1:14">
      <c r="G16" s="11"/>
      <c r="H16" s="800"/>
      <c r="I16" s="800"/>
      <c r="J16" s="800"/>
      <c r="K16" s="800"/>
      <c r="L16" s="800"/>
      <c r="M16" s="800"/>
      <c r="N16" s="800"/>
    </row>
    <row r="17" spans="1:14" ht="13.8" thickBot="1">
      <c r="A17" s="1847" t="s">
        <v>407</v>
      </c>
      <c r="B17" s="1847"/>
      <c r="C17" s="1847"/>
      <c r="D17" s="1847"/>
      <c r="E17" s="1847"/>
      <c r="F17" s="1847"/>
      <c r="G17" s="11"/>
      <c r="H17" s="800"/>
      <c r="I17" s="800"/>
      <c r="J17" s="800"/>
      <c r="K17" s="800"/>
      <c r="L17" s="800"/>
      <c r="M17" s="800"/>
      <c r="N17" s="800"/>
    </row>
    <row r="18" spans="1:14">
      <c r="H18" s="372" t="s">
        <v>1073</v>
      </c>
      <c r="I18" s="372" t="s">
        <v>1074</v>
      </c>
      <c r="J18" s="800"/>
      <c r="K18" s="800"/>
      <c r="L18" s="800"/>
      <c r="M18" s="800"/>
      <c r="N18" s="800"/>
    </row>
    <row r="19" spans="1:14">
      <c r="H19" s="875">
        <f t="shared" ref="H19:I26" si="0">+D5/$C5</f>
        <v>0.34683577308451596</v>
      </c>
      <c r="I19" s="875">
        <f t="shared" si="0"/>
        <v>0.65316422691548404</v>
      </c>
      <c r="J19" s="800"/>
      <c r="K19" s="800"/>
      <c r="L19" s="800"/>
      <c r="M19" s="800"/>
      <c r="N19" s="800"/>
    </row>
    <row r="20" spans="1:14">
      <c r="H20" s="875">
        <f t="shared" si="0"/>
        <v>0.3333106611216915</v>
      </c>
      <c r="I20" s="875">
        <f t="shared" si="0"/>
        <v>0.6666893388783085</v>
      </c>
      <c r="J20" s="800"/>
      <c r="K20" s="800"/>
      <c r="L20" s="800"/>
      <c r="M20" s="800"/>
      <c r="N20" s="800"/>
    </row>
    <row r="21" spans="1:14">
      <c r="H21" s="875">
        <f t="shared" si="0"/>
        <v>0.25037693265782007</v>
      </c>
      <c r="I21" s="875">
        <f t="shared" si="0"/>
        <v>0.74962306734217998</v>
      </c>
      <c r="J21" s="800"/>
      <c r="K21" s="800"/>
      <c r="L21" s="800"/>
      <c r="M21" s="800"/>
      <c r="N21" s="800"/>
    </row>
    <row r="22" spans="1:14">
      <c r="H22" s="875">
        <f t="shared" si="0"/>
        <v>0.16703885201497012</v>
      </c>
      <c r="I22" s="875">
        <f t="shared" si="0"/>
        <v>0.83296114798502985</v>
      </c>
      <c r="J22" s="800"/>
      <c r="K22" s="800"/>
      <c r="L22" s="800"/>
      <c r="M22" s="800"/>
      <c r="N22" s="800"/>
    </row>
    <row r="23" spans="1:14">
      <c r="H23" s="875">
        <f t="shared" si="0"/>
        <v>0.12397117235166455</v>
      </c>
      <c r="I23" s="875">
        <f t="shared" si="0"/>
        <v>0.87602882764833545</v>
      </c>
      <c r="J23" s="800"/>
      <c r="K23" s="800"/>
      <c r="L23" s="800"/>
      <c r="M23" s="800"/>
      <c r="N23" s="800"/>
    </row>
    <row r="24" spans="1:14">
      <c r="H24" s="875">
        <f t="shared" si="0"/>
        <v>0.14815443540258666</v>
      </c>
      <c r="I24" s="875">
        <f t="shared" si="0"/>
        <v>0.85184556459741334</v>
      </c>
      <c r="J24" s="800"/>
      <c r="K24" s="800"/>
      <c r="L24" s="800"/>
      <c r="M24" s="800"/>
      <c r="N24" s="800"/>
    </row>
    <row r="25" spans="1:14">
      <c r="H25" s="875">
        <f t="shared" si="0"/>
        <v>0.17028397312620194</v>
      </c>
      <c r="I25" s="875">
        <f t="shared" si="0"/>
        <v>0.82971602687379808</v>
      </c>
      <c r="J25" s="800"/>
      <c r="K25" s="800"/>
      <c r="L25" s="800"/>
      <c r="M25" s="800"/>
      <c r="N25" s="800"/>
    </row>
    <row r="26" spans="1:14">
      <c r="H26" s="875">
        <f t="shared" si="0"/>
        <v>0.16041838461872315</v>
      </c>
      <c r="I26" s="875">
        <f t="shared" si="0"/>
        <v>0.83958161538127685</v>
      </c>
      <c r="J26" s="800"/>
      <c r="K26" s="800"/>
      <c r="L26" s="800"/>
      <c r="M26" s="800"/>
      <c r="N26" s="800"/>
    </row>
    <row r="27" spans="1:14">
      <c r="H27" s="875">
        <f>+D13/$C13</f>
        <v>0.13172187406744257</v>
      </c>
      <c r="I27" s="875">
        <f>+E13/$C13</f>
        <v>0.86827812593255749</v>
      </c>
      <c r="J27" s="800"/>
      <c r="K27" s="800"/>
      <c r="L27" s="800"/>
      <c r="M27" s="800"/>
      <c r="N27" s="800"/>
    </row>
    <row r="28" spans="1:14">
      <c r="H28" s="875">
        <f>+D14/$C14</f>
        <v>0.12420993927376378</v>
      </c>
      <c r="I28" s="875">
        <f>+E14/$C14</f>
        <v>0.87579006072623622</v>
      </c>
      <c r="J28" s="800"/>
      <c r="K28" s="800"/>
      <c r="L28" s="800"/>
      <c r="M28" s="800"/>
      <c r="N28" s="800"/>
    </row>
    <row r="29" spans="1:14">
      <c r="H29" s="800"/>
      <c r="I29" s="800"/>
      <c r="J29" s="800"/>
      <c r="K29" s="800"/>
      <c r="L29" s="800"/>
      <c r="M29" s="800"/>
      <c r="N29" s="800"/>
    </row>
    <row r="40" spans="1:1">
      <c r="A40" s="196" t="s">
        <v>1174</v>
      </c>
    </row>
    <row r="41" spans="1:1">
      <c r="A41" s="197" t="s">
        <v>844</v>
      </c>
    </row>
    <row r="42" spans="1:1">
      <c r="A42" s="197" t="s">
        <v>244</v>
      </c>
    </row>
    <row r="43" spans="1:1">
      <c r="A43" s="197"/>
    </row>
    <row r="44" spans="1:1">
      <c r="A44" s="90" t="s">
        <v>1129</v>
      </c>
    </row>
  </sheetData>
  <mergeCells count="2">
    <mergeCell ref="A1:F1"/>
    <mergeCell ref="A17:F17"/>
  </mergeCells>
  <phoneticPr fontId="124" type="noConversion"/>
  <hyperlinks>
    <hyperlink ref="G1" location="Indice!A1" display="volver al índice"/>
  </hyperlinks>
  <printOptions horizontalCentered="1"/>
  <pageMargins left="0.70866141732283472" right="0.70866141732283472" top="0.74803149606299213" bottom="0.74803149606299213" header="0.31496062992125984" footer="0.31496062992125984"/>
  <pageSetup paperSize="9" scale="94"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M37"/>
  <sheetViews>
    <sheetView workbookViewId="0">
      <selection activeCell="L1" sqref="L1"/>
    </sheetView>
  </sheetViews>
  <sheetFormatPr baseColWidth="10" defaultColWidth="11.44140625" defaultRowHeight="13.2"/>
  <cols>
    <col min="1" max="1" width="16.44140625" style="5" customWidth="1"/>
    <col min="2" max="2" width="16.6640625" style="5" bestFit="1" customWidth="1"/>
    <col min="3" max="3" width="22.33203125" style="5" bestFit="1" customWidth="1"/>
    <col min="4" max="4" width="21.88671875" style="5" bestFit="1" customWidth="1"/>
    <col min="5" max="11" width="11.44140625" style="5" customWidth="1"/>
    <col min="12" max="12" width="8.109375" style="5" customWidth="1"/>
    <col min="13" max="16384" width="11.44140625" style="5"/>
  </cols>
  <sheetData>
    <row r="1" spans="1:13" s="15" customFormat="1" ht="24" customHeight="1" thickBot="1">
      <c r="A1" s="523" t="s">
        <v>245</v>
      </c>
      <c r="B1" s="523"/>
      <c r="C1" s="523"/>
      <c r="D1" s="523"/>
      <c r="E1" s="523"/>
      <c r="F1" s="523"/>
      <c r="G1" s="523"/>
      <c r="H1" s="523"/>
      <c r="I1" s="523"/>
      <c r="J1" s="523"/>
      <c r="K1" s="524"/>
      <c r="L1" s="1254" t="s">
        <v>1013</v>
      </c>
    </row>
    <row r="2" spans="1:13" s="15" customFormat="1" ht="21.75" customHeight="1">
      <c r="A2" s="514" t="s">
        <v>221</v>
      </c>
      <c r="B2" s="515"/>
      <c r="C2" s="516"/>
      <c r="D2" s="517"/>
      <c r="E2" s="517"/>
      <c r="F2" s="518"/>
      <c r="G2" s="518"/>
      <c r="H2" s="518"/>
      <c r="I2" s="518"/>
      <c r="J2" s="518"/>
      <c r="K2" s="518"/>
    </row>
    <row r="3" spans="1:13" s="15" customFormat="1">
      <c r="A3" s="150"/>
      <c r="B3" s="518"/>
      <c r="C3" s="518"/>
      <c r="D3" s="518"/>
      <c r="E3" s="518"/>
      <c r="F3" s="518"/>
      <c r="G3" s="518"/>
      <c r="H3" s="518"/>
      <c r="I3" s="518"/>
      <c r="J3" s="518"/>
      <c r="K3" s="518"/>
      <c r="L3" s="10"/>
    </row>
    <row r="4" spans="1:13" s="15" customFormat="1" ht="18.75" customHeight="1" thickBot="1">
      <c r="A4" s="1925" t="s">
        <v>1202</v>
      </c>
      <c r="B4" s="1926"/>
      <c r="C4" s="1927" t="s">
        <v>435</v>
      </c>
      <c r="D4" s="1926"/>
      <c r="E4" s="1736" t="s">
        <v>436</v>
      </c>
      <c r="F4" s="1737"/>
      <c r="G4" s="1737"/>
      <c r="H4" s="1737"/>
      <c r="I4" s="1737"/>
      <c r="J4" s="1737"/>
      <c r="K4" s="1737"/>
    </row>
    <row r="5" spans="1:13" s="15" customFormat="1" ht="21.75" customHeight="1" thickBot="1">
      <c r="A5" s="1925"/>
      <c r="B5" s="1926"/>
      <c r="C5" s="1927"/>
      <c r="D5" s="1926"/>
      <c r="E5" s="525" t="s">
        <v>1156</v>
      </c>
      <c r="F5" s="526" t="s">
        <v>845</v>
      </c>
      <c r="G5" s="526" t="s">
        <v>846</v>
      </c>
      <c r="H5" s="526" t="s">
        <v>847</v>
      </c>
      <c r="I5" s="526" t="s">
        <v>848</v>
      </c>
      <c r="J5" s="526" t="s">
        <v>849</v>
      </c>
      <c r="K5" s="527" t="s">
        <v>850</v>
      </c>
    </row>
    <row r="6" spans="1:13" s="15" customFormat="1" ht="21.75" customHeight="1" thickBot="1">
      <c r="A6" s="1747" t="s">
        <v>317</v>
      </c>
      <c r="B6" s="1747"/>
      <c r="C6" s="1747"/>
      <c r="D6" s="1928"/>
      <c r="E6" s="1457">
        <v>215470</v>
      </c>
      <c r="F6" s="1929"/>
      <c r="G6" s="1930"/>
      <c r="H6" s="1930"/>
      <c r="I6" s="1930"/>
      <c r="J6" s="1930"/>
      <c r="K6" s="1930"/>
    </row>
    <row r="7" spans="1:13" s="711" customFormat="1" ht="15" customHeight="1">
      <c r="A7" s="1811" t="s">
        <v>970</v>
      </c>
      <c r="B7" s="1818" t="s">
        <v>1131</v>
      </c>
      <c r="C7" s="1818" t="s">
        <v>1185</v>
      </c>
      <c r="D7" s="415" t="s">
        <v>851</v>
      </c>
      <c r="E7" s="1458">
        <v>9884</v>
      </c>
      <c r="F7" s="1458">
        <v>0</v>
      </c>
      <c r="G7" s="1458">
        <v>57</v>
      </c>
      <c r="H7" s="1458">
        <v>131</v>
      </c>
      <c r="I7" s="1458">
        <v>302</v>
      </c>
      <c r="J7" s="1458">
        <v>634</v>
      </c>
      <c r="K7" s="1459">
        <v>8760</v>
      </c>
    </row>
    <row r="8" spans="1:13" s="711" customFormat="1" ht="15" customHeight="1">
      <c r="A8" s="1811"/>
      <c r="B8" s="1818"/>
      <c r="C8" s="1818"/>
      <c r="D8" s="418" t="s">
        <v>852</v>
      </c>
      <c r="E8" s="1460">
        <v>10109</v>
      </c>
      <c r="F8" s="1460">
        <v>0</v>
      </c>
      <c r="G8" s="1460">
        <v>20</v>
      </c>
      <c r="H8" s="1460">
        <v>73</v>
      </c>
      <c r="I8" s="1460">
        <v>291</v>
      </c>
      <c r="J8" s="1460">
        <v>742</v>
      </c>
      <c r="K8" s="1461">
        <v>8983</v>
      </c>
    </row>
    <row r="9" spans="1:13" s="711" customFormat="1" ht="15" customHeight="1">
      <c r="A9" s="1811"/>
      <c r="B9" s="1818"/>
      <c r="C9" s="1818"/>
      <c r="D9" s="418" t="s">
        <v>853</v>
      </c>
      <c r="E9" s="1460">
        <v>44197</v>
      </c>
      <c r="F9" s="1460">
        <v>0</v>
      </c>
      <c r="G9" s="1460">
        <v>717</v>
      </c>
      <c r="H9" s="1460">
        <v>1824</v>
      </c>
      <c r="I9" s="1460">
        <v>4015</v>
      </c>
      <c r="J9" s="1460">
        <v>8315</v>
      </c>
      <c r="K9" s="1461">
        <v>29326</v>
      </c>
    </row>
    <row r="10" spans="1:13" s="711" customFormat="1" ht="15" customHeight="1" thickBot="1">
      <c r="A10" s="1811"/>
      <c r="B10" s="1818"/>
      <c r="C10" s="1915"/>
      <c r="D10" s="709" t="s">
        <v>1187</v>
      </c>
      <c r="E10" s="1462">
        <v>596</v>
      </c>
      <c r="F10" s="1462">
        <v>0</v>
      </c>
      <c r="G10" s="1462">
        <v>122</v>
      </c>
      <c r="H10" s="1462">
        <v>108</v>
      </c>
      <c r="I10" s="1462">
        <v>220</v>
      </c>
      <c r="J10" s="1462">
        <v>126</v>
      </c>
      <c r="K10" s="1463">
        <v>20</v>
      </c>
    </row>
    <row r="11" spans="1:13" s="711" customFormat="1" ht="15" customHeight="1">
      <c r="A11" s="1811"/>
      <c r="B11" s="1818"/>
      <c r="C11" s="1918" t="s">
        <v>1188</v>
      </c>
      <c r="D11" s="708" t="s">
        <v>1158</v>
      </c>
      <c r="E11" s="1458">
        <v>6305</v>
      </c>
      <c r="F11" s="1458">
        <v>0</v>
      </c>
      <c r="G11" s="1458">
        <v>269</v>
      </c>
      <c r="H11" s="1458">
        <v>462</v>
      </c>
      <c r="I11" s="1458">
        <v>612</v>
      </c>
      <c r="J11" s="1458">
        <v>995</v>
      </c>
      <c r="K11" s="1459">
        <v>3967</v>
      </c>
    </row>
    <row r="12" spans="1:13" s="711" customFormat="1" ht="15" customHeight="1" thickBot="1">
      <c r="A12" s="1811"/>
      <c r="B12" s="1818"/>
      <c r="C12" s="1919"/>
      <c r="D12" s="710" t="s">
        <v>854</v>
      </c>
      <c r="E12" s="1464">
        <v>6229</v>
      </c>
      <c r="F12" s="1464">
        <v>0</v>
      </c>
      <c r="G12" s="1464">
        <v>498</v>
      </c>
      <c r="H12" s="1464">
        <v>622</v>
      </c>
      <c r="I12" s="1464">
        <v>1188</v>
      </c>
      <c r="J12" s="1464">
        <v>1575</v>
      </c>
      <c r="K12" s="1465">
        <v>2346</v>
      </c>
    </row>
    <row r="13" spans="1:13" s="711" customFormat="1" ht="15" customHeight="1" thickBot="1">
      <c r="A13" s="1811"/>
      <c r="B13" s="1915"/>
      <c r="C13" s="1920" t="s">
        <v>855</v>
      </c>
      <c r="D13" s="1881"/>
      <c r="E13" s="1466">
        <v>2690</v>
      </c>
      <c r="F13" s="1466">
        <v>2690</v>
      </c>
      <c r="G13" s="1466">
        <v>0</v>
      </c>
      <c r="H13" s="1466">
        <v>0</v>
      </c>
      <c r="I13" s="1466">
        <v>0</v>
      </c>
      <c r="J13" s="1466">
        <v>0</v>
      </c>
      <c r="K13" s="1467">
        <v>0</v>
      </c>
    </row>
    <row r="14" spans="1:13" s="711" customFormat="1" ht="15" customHeight="1">
      <c r="A14" s="1811"/>
      <c r="B14" s="1914" t="s">
        <v>1041</v>
      </c>
      <c r="C14" s="1914" t="s">
        <v>1185</v>
      </c>
      <c r="D14" s="708" t="s">
        <v>851</v>
      </c>
      <c r="E14" s="1458">
        <v>829</v>
      </c>
      <c r="F14" s="1458">
        <v>0</v>
      </c>
      <c r="G14" s="1458">
        <v>127</v>
      </c>
      <c r="H14" s="1458">
        <v>181</v>
      </c>
      <c r="I14" s="1458">
        <v>217</v>
      </c>
      <c r="J14" s="1458">
        <v>138</v>
      </c>
      <c r="K14" s="1459">
        <v>166</v>
      </c>
    </row>
    <row r="15" spans="1:13" s="711" customFormat="1" ht="15" customHeight="1">
      <c r="A15" s="1811"/>
      <c r="B15" s="1818"/>
      <c r="C15" s="1818"/>
      <c r="D15" s="418" t="s">
        <v>852</v>
      </c>
      <c r="E15" s="1460">
        <v>1773</v>
      </c>
      <c r="F15" s="1460">
        <v>0</v>
      </c>
      <c r="G15" s="1460">
        <v>248</v>
      </c>
      <c r="H15" s="1460">
        <v>363</v>
      </c>
      <c r="I15" s="1460">
        <v>545</v>
      </c>
      <c r="J15" s="1460">
        <v>286</v>
      </c>
      <c r="K15" s="1461">
        <v>331</v>
      </c>
      <c r="M15" s="258"/>
    </row>
    <row r="16" spans="1:13" s="711" customFormat="1" ht="15" customHeight="1">
      <c r="A16" s="1811"/>
      <c r="B16" s="1818"/>
      <c r="C16" s="1818"/>
      <c r="D16" s="418" t="s">
        <v>853</v>
      </c>
      <c r="E16" s="1460">
        <v>29360</v>
      </c>
      <c r="F16" s="1460">
        <v>0</v>
      </c>
      <c r="G16" s="1460">
        <v>4802</v>
      </c>
      <c r="H16" s="1460">
        <v>8545</v>
      </c>
      <c r="I16" s="1460">
        <v>7828</v>
      </c>
      <c r="J16" s="1460">
        <v>5130</v>
      </c>
      <c r="K16" s="1461">
        <v>3055</v>
      </c>
    </row>
    <row r="17" spans="1:11" s="711" customFormat="1" ht="15" customHeight="1" thickBot="1">
      <c r="A17" s="1811"/>
      <c r="B17" s="1818"/>
      <c r="C17" s="1915"/>
      <c r="D17" s="709" t="s">
        <v>1187</v>
      </c>
      <c r="E17" s="1462">
        <v>12788</v>
      </c>
      <c r="F17" s="1462">
        <v>0</v>
      </c>
      <c r="G17" s="1462">
        <v>5571</v>
      </c>
      <c r="H17" s="1462">
        <v>4064</v>
      </c>
      <c r="I17" s="1462">
        <v>2549</v>
      </c>
      <c r="J17" s="1462">
        <v>544</v>
      </c>
      <c r="K17" s="1463">
        <v>60</v>
      </c>
    </row>
    <row r="18" spans="1:11" s="711" customFormat="1" ht="15" customHeight="1">
      <c r="A18" s="1811"/>
      <c r="B18" s="1818"/>
      <c r="C18" s="1918" t="s">
        <v>1188</v>
      </c>
      <c r="D18" s="708" t="s">
        <v>1158</v>
      </c>
      <c r="E18" s="1458">
        <v>9255</v>
      </c>
      <c r="F18" s="1458">
        <v>0</v>
      </c>
      <c r="G18" s="1458">
        <v>1898</v>
      </c>
      <c r="H18" s="1458">
        <v>2411</v>
      </c>
      <c r="I18" s="1458">
        <v>2007</v>
      </c>
      <c r="J18" s="1458">
        <v>1265</v>
      </c>
      <c r="K18" s="1459">
        <v>1674</v>
      </c>
    </row>
    <row r="19" spans="1:11" s="711" customFormat="1" ht="15" customHeight="1" thickBot="1">
      <c r="A19" s="1811"/>
      <c r="B19" s="1818"/>
      <c r="C19" s="1919"/>
      <c r="D19" s="710" t="s">
        <v>854</v>
      </c>
      <c r="E19" s="1464">
        <v>40478</v>
      </c>
      <c r="F19" s="1464">
        <v>0</v>
      </c>
      <c r="G19" s="1464">
        <v>21153</v>
      </c>
      <c r="H19" s="1464">
        <v>9096</v>
      </c>
      <c r="I19" s="1464">
        <v>6075</v>
      </c>
      <c r="J19" s="1464">
        <v>2722</v>
      </c>
      <c r="K19" s="1465">
        <v>1432</v>
      </c>
    </row>
    <row r="20" spans="1:11" s="711" customFormat="1" ht="15" customHeight="1" thickBot="1">
      <c r="A20" s="1904"/>
      <c r="B20" s="1915"/>
      <c r="C20" s="1920" t="s">
        <v>855</v>
      </c>
      <c r="D20" s="1881"/>
      <c r="E20" s="1464">
        <v>26707</v>
      </c>
      <c r="F20" s="1464">
        <v>26707</v>
      </c>
      <c r="G20" s="1464">
        <v>0</v>
      </c>
      <c r="H20" s="1464">
        <v>0</v>
      </c>
      <c r="I20" s="1464">
        <v>0</v>
      </c>
      <c r="J20" s="1464">
        <v>0</v>
      </c>
      <c r="K20" s="1465">
        <v>0</v>
      </c>
    </row>
    <row r="21" spans="1:11" s="711" customFormat="1" ht="15" customHeight="1">
      <c r="A21" s="1810" t="s">
        <v>856</v>
      </c>
      <c r="B21" s="1921" t="s">
        <v>1204</v>
      </c>
      <c r="C21" s="1916"/>
      <c r="D21" s="1917"/>
      <c r="E21" s="1458">
        <v>8742</v>
      </c>
      <c r="F21" s="1458">
        <v>138</v>
      </c>
      <c r="G21" s="1458">
        <v>115</v>
      </c>
      <c r="H21" s="1458">
        <v>190</v>
      </c>
      <c r="I21" s="1458">
        <v>467</v>
      </c>
      <c r="J21" s="1458">
        <v>711</v>
      </c>
      <c r="K21" s="1459">
        <v>7121</v>
      </c>
    </row>
    <row r="22" spans="1:11" s="711" customFormat="1" ht="15" customHeight="1">
      <c r="A22" s="1811"/>
      <c r="B22" s="1911" t="s">
        <v>972</v>
      </c>
      <c r="C22" s="1912"/>
      <c r="D22" s="1913"/>
      <c r="E22" s="1460">
        <v>984</v>
      </c>
      <c r="F22" s="1460">
        <v>1</v>
      </c>
      <c r="G22" s="1460">
        <v>0</v>
      </c>
      <c r="H22" s="1460">
        <v>2</v>
      </c>
      <c r="I22" s="1460">
        <v>3</v>
      </c>
      <c r="J22" s="1460">
        <v>19</v>
      </c>
      <c r="K22" s="1461">
        <v>959</v>
      </c>
    </row>
    <row r="23" spans="1:11" s="711" customFormat="1" ht="15" customHeight="1">
      <c r="A23" s="1811"/>
      <c r="B23" s="1911" t="s">
        <v>915</v>
      </c>
      <c r="C23" s="1912"/>
      <c r="D23" s="1913"/>
      <c r="E23" s="1460">
        <v>872</v>
      </c>
      <c r="F23" s="1460">
        <v>0</v>
      </c>
      <c r="G23" s="1460">
        <v>0</v>
      </c>
      <c r="H23" s="1460">
        <v>1</v>
      </c>
      <c r="I23" s="1460">
        <v>4</v>
      </c>
      <c r="J23" s="1460">
        <v>9</v>
      </c>
      <c r="K23" s="1461">
        <v>858</v>
      </c>
    </row>
    <row r="24" spans="1:11" s="711" customFormat="1" ht="15" customHeight="1">
      <c r="A24" s="1811"/>
      <c r="B24" s="1911" t="s">
        <v>857</v>
      </c>
      <c r="C24" s="1912"/>
      <c r="D24" s="1913"/>
      <c r="E24" s="1460">
        <v>671</v>
      </c>
      <c r="F24" s="1460">
        <v>4</v>
      </c>
      <c r="G24" s="1460">
        <v>1</v>
      </c>
      <c r="H24" s="1460">
        <v>2</v>
      </c>
      <c r="I24" s="1460">
        <v>8</v>
      </c>
      <c r="J24" s="1460">
        <v>22</v>
      </c>
      <c r="K24" s="1461">
        <v>634</v>
      </c>
    </row>
    <row r="25" spans="1:11" s="711" customFormat="1" ht="15" customHeight="1">
      <c r="A25" s="1811"/>
      <c r="B25" s="1911" t="s">
        <v>1206</v>
      </c>
      <c r="C25" s="1912"/>
      <c r="D25" s="1913"/>
      <c r="E25" s="1460">
        <v>45</v>
      </c>
      <c r="F25" s="1460">
        <v>0</v>
      </c>
      <c r="G25" s="1460">
        <v>0</v>
      </c>
      <c r="H25" s="1460">
        <v>0</v>
      </c>
      <c r="I25" s="1460">
        <v>0</v>
      </c>
      <c r="J25" s="1460">
        <v>0</v>
      </c>
      <c r="K25" s="1461">
        <v>45</v>
      </c>
    </row>
    <row r="26" spans="1:11" s="711" customFormat="1" ht="15" customHeight="1">
      <c r="A26" s="1811"/>
      <c r="B26" s="1922" t="s">
        <v>1205</v>
      </c>
      <c r="C26" s="1923"/>
      <c r="D26" s="1924"/>
      <c r="E26" s="1460">
        <v>945</v>
      </c>
      <c r="F26" s="1460">
        <v>0</v>
      </c>
      <c r="G26" s="1460">
        <v>0</v>
      </c>
      <c r="H26" s="1460">
        <v>5</v>
      </c>
      <c r="I26" s="1460">
        <v>18</v>
      </c>
      <c r="J26" s="1460">
        <v>51</v>
      </c>
      <c r="K26" s="1461">
        <v>871</v>
      </c>
    </row>
    <row r="27" spans="1:11" s="711" customFormat="1" ht="15" customHeight="1" thickBot="1">
      <c r="A27" s="1904"/>
      <c r="B27" s="1911" t="s">
        <v>858</v>
      </c>
      <c r="C27" s="1912"/>
      <c r="D27" s="1913"/>
      <c r="E27" s="1462">
        <v>23</v>
      </c>
      <c r="F27" s="1462">
        <v>0</v>
      </c>
      <c r="G27" s="1462">
        <v>0</v>
      </c>
      <c r="H27" s="1462">
        <v>0</v>
      </c>
      <c r="I27" s="1462">
        <v>0</v>
      </c>
      <c r="J27" s="1462">
        <v>5</v>
      </c>
      <c r="K27" s="1463">
        <v>18</v>
      </c>
    </row>
    <row r="28" spans="1:11" s="712" customFormat="1" ht="15" customHeight="1">
      <c r="A28" s="1916" t="s">
        <v>863</v>
      </c>
      <c r="B28" s="1916"/>
      <c r="C28" s="1916"/>
      <c r="D28" s="1917"/>
      <c r="E28" s="1458">
        <v>1988</v>
      </c>
      <c r="F28" s="1458">
        <v>6</v>
      </c>
      <c r="G28" s="1458">
        <v>24</v>
      </c>
      <c r="H28" s="1458">
        <v>1855</v>
      </c>
      <c r="I28" s="1458">
        <v>84</v>
      </c>
      <c r="J28" s="1458">
        <v>12</v>
      </c>
      <c r="K28" s="1459">
        <v>7</v>
      </c>
    </row>
    <row r="29" spans="1:11">
      <c r="J29" s="229"/>
      <c r="K29" s="229"/>
    </row>
    <row r="30" spans="1:11">
      <c r="A30" s="146" t="s">
        <v>1174</v>
      </c>
      <c r="J30" s="59"/>
    </row>
    <row r="31" spans="1:11">
      <c r="A31" s="17" t="s">
        <v>864</v>
      </c>
    </row>
    <row r="32" spans="1:11">
      <c r="A32" s="17" t="s">
        <v>859</v>
      </c>
    </row>
    <row r="33" spans="1:1">
      <c r="A33" s="17" t="s">
        <v>830</v>
      </c>
    </row>
    <row r="34" spans="1:1">
      <c r="A34" s="17" t="s">
        <v>860</v>
      </c>
    </row>
    <row r="35" spans="1:1">
      <c r="A35" s="17" t="s">
        <v>862</v>
      </c>
    </row>
    <row r="36" spans="1:1">
      <c r="A36" s="17"/>
    </row>
    <row r="37" spans="1:1" ht="15.75" customHeight="1">
      <c r="A37" s="17" t="s">
        <v>968</v>
      </c>
    </row>
  </sheetData>
  <mergeCells count="23">
    <mergeCell ref="E4:K4"/>
    <mergeCell ref="A7:A20"/>
    <mergeCell ref="B7:B13"/>
    <mergeCell ref="C7:C10"/>
    <mergeCell ref="C11:C12"/>
    <mergeCell ref="A4:B5"/>
    <mergeCell ref="C4:D5"/>
    <mergeCell ref="C13:D13"/>
    <mergeCell ref="A6:D6"/>
    <mergeCell ref="F6:K6"/>
    <mergeCell ref="B27:D27"/>
    <mergeCell ref="B14:B20"/>
    <mergeCell ref="B24:D24"/>
    <mergeCell ref="A28:D28"/>
    <mergeCell ref="C18:C19"/>
    <mergeCell ref="C20:D20"/>
    <mergeCell ref="A21:A27"/>
    <mergeCell ref="B21:D21"/>
    <mergeCell ref="B25:D25"/>
    <mergeCell ref="C14:C17"/>
    <mergeCell ref="B22:D22"/>
    <mergeCell ref="B23:D23"/>
    <mergeCell ref="B26:D26"/>
  </mergeCells>
  <phoneticPr fontId="124" type="noConversion"/>
  <hyperlinks>
    <hyperlink ref="L1" location="Indice!A1" display="volver al índice"/>
  </hyperlinks>
  <printOptions horizontalCentered="1"/>
  <pageMargins left="0.70866141732283472" right="0.70866141732283472" top="0.74803149606299213" bottom="0.74803149606299213" header="0.31496062992125984" footer="0.31496062992125984"/>
  <pageSetup paperSize="9" scale="85"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O37"/>
  <sheetViews>
    <sheetView workbookViewId="0">
      <selection activeCell="L1" sqref="L1"/>
    </sheetView>
  </sheetViews>
  <sheetFormatPr baseColWidth="10" defaultColWidth="11.44140625" defaultRowHeight="13.2"/>
  <cols>
    <col min="1" max="1" width="16.44140625" style="5" customWidth="1"/>
    <col min="2" max="2" width="16.6640625" style="5" bestFit="1" customWidth="1"/>
    <col min="3" max="3" width="22.33203125" style="5" bestFit="1" customWidth="1"/>
    <col min="4" max="4" width="21.88671875" style="5" bestFit="1" customWidth="1"/>
    <col min="5" max="11" width="11.44140625" style="5"/>
    <col min="12" max="12" width="8.109375" style="5" customWidth="1"/>
    <col min="13" max="16384" width="11.44140625" style="5"/>
  </cols>
  <sheetData>
    <row r="1" spans="1:15" s="15" customFormat="1" ht="24" customHeight="1" thickBot="1">
      <c r="A1" s="523" t="s">
        <v>247</v>
      </c>
      <c r="B1" s="531"/>
      <c r="C1" s="531"/>
      <c r="D1" s="531"/>
      <c r="E1" s="531"/>
      <c r="F1" s="531"/>
      <c r="G1" s="531"/>
      <c r="H1" s="531"/>
      <c r="I1" s="531"/>
      <c r="J1" s="531"/>
      <c r="K1" s="532"/>
      <c r="L1" s="1254" t="s">
        <v>1013</v>
      </c>
    </row>
    <row r="2" spans="1:15" s="15" customFormat="1" ht="18.75" customHeight="1">
      <c r="A2" s="514" t="s">
        <v>221</v>
      </c>
      <c r="B2" s="515"/>
      <c r="C2" s="516"/>
      <c r="D2" s="517"/>
      <c r="E2" s="517"/>
      <c r="F2" s="518"/>
      <c r="G2" s="518"/>
      <c r="H2" s="518"/>
      <c r="I2" s="518"/>
      <c r="J2" s="518"/>
      <c r="K2" s="518"/>
    </row>
    <row r="3" spans="1:15" s="15" customFormat="1">
      <c r="A3" s="518"/>
      <c r="B3" s="518"/>
      <c r="C3" s="518"/>
      <c r="D3" s="518"/>
      <c r="E3" s="518"/>
      <c r="F3" s="518"/>
      <c r="G3" s="518"/>
      <c r="H3" s="518"/>
      <c r="I3" s="518"/>
      <c r="J3" s="518"/>
      <c r="K3" s="518"/>
    </row>
    <row r="4" spans="1:15" s="15" customFormat="1" ht="18.75" customHeight="1" thickBot="1">
      <c r="A4" s="1925" t="s">
        <v>1202</v>
      </c>
      <c r="B4" s="1926"/>
      <c r="C4" s="1927" t="s">
        <v>435</v>
      </c>
      <c r="D4" s="1926"/>
      <c r="E4" s="1736" t="s">
        <v>436</v>
      </c>
      <c r="F4" s="1737"/>
      <c r="G4" s="1737"/>
      <c r="H4" s="1737"/>
      <c r="I4" s="1737"/>
      <c r="J4" s="1737"/>
      <c r="K4" s="1737"/>
    </row>
    <row r="5" spans="1:15" s="15" customFormat="1" ht="21.75" customHeight="1" thickBot="1">
      <c r="A5" s="1934"/>
      <c r="B5" s="1935"/>
      <c r="C5" s="1936"/>
      <c r="D5" s="1935"/>
      <c r="E5" s="525" t="s">
        <v>1156</v>
      </c>
      <c r="F5" s="526" t="s">
        <v>845</v>
      </c>
      <c r="G5" s="526" t="s">
        <v>846</v>
      </c>
      <c r="H5" s="526" t="s">
        <v>847</v>
      </c>
      <c r="I5" s="526" t="s">
        <v>848</v>
      </c>
      <c r="J5" s="526" t="s">
        <v>849</v>
      </c>
      <c r="K5" s="527" t="s">
        <v>850</v>
      </c>
    </row>
    <row r="6" spans="1:15" s="15" customFormat="1" ht="21.75" customHeight="1" thickBot="1">
      <c r="A6" s="1747" t="s">
        <v>317</v>
      </c>
      <c r="B6" s="1747"/>
      <c r="C6" s="1747"/>
      <c r="D6" s="1928"/>
      <c r="E6" s="1457">
        <v>150313</v>
      </c>
      <c r="F6" s="1929"/>
      <c r="G6" s="1930"/>
      <c r="H6" s="1930"/>
      <c r="I6" s="1930"/>
      <c r="J6" s="1930"/>
      <c r="K6" s="1930"/>
    </row>
    <row r="7" spans="1:15" s="15" customFormat="1" ht="15" customHeight="1">
      <c r="A7" s="1810" t="s">
        <v>970</v>
      </c>
      <c r="B7" s="1914" t="s">
        <v>1131</v>
      </c>
      <c r="C7" s="1914" t="s">
        <v>1185</v>
      </c>
      <c r="D7" s="528" t="s">
        <v>851</v>
      </c>
      <c r="E7" s="1468">
        <v>4886</v>
      </c>
      <c r="F7" s="1468">
        <v>0</v>
      </c>
      <c r="G7" s="1468">
        <v>23</v>
      </c>
      <c r="H7" s="1468">
        <v>65</v>
      </c>
      <c r="I7" s="1468">
        <v>120</v>
      </c>
      <c r="J7" s="1468">
        <v>261</v>
      </c>
      <c r="K7" s="1469">
        <v>4417</v>
      </c>
    </row>
    <row r="8" spans="1:15" s="15" customFormat="1" ht="15" customHeight="1">
      <c r="A8" s="1811"/>
      <c r="B8" s="1818"/>
      <c r="C8" s="1818"/>
      <c r="D8" s="529" t="s">
        <v>852</v>
      </c>
      <c r="E8" s="1470">
        <v>6987</v>
      </c>
      <c r="F8" s="1470">
        <v>0</v>
      </c>
      <c r="G8" s="1470">
        <v>12</v>
      </c>
      <c r="H8" s="1470">
        <v>28</v>
      </c>
      <c r="I8" s="1470">
        <v>117</v>
      </c>
      <c r="J8" s="1470">
        <v>340</v>
      </c>
      <c r="K8" s="1471">
        <v>6490</v>
      </c>
    </row>
    <row r="9" spans="1:15" s="15" customFormat="1" ht="15" customHeight="1">
      <c r="A9" s="1811"/>
      <c r="B9" s="1818"/>
      <c r="C9" s="1818"/>
      <c r="D9" s="529" t="s">
        <v>853</v>
      </c>
      <c r="E9" s="1470">
        <v>24730</v>
      </c>
      <c r="F9" s="1470">
        <v>0</v>
      </c>
      <c r="G9" s="1470">
        <v>270</v>
      </c>
      <c r="H9" s="1470">
        <v>608</v>
      </c>
      <c r="I9" s="1470">
        <v>1469</v>
      </c>
      <c r="J9" s="1470">
        <v>4093</v>
      </c>
      <c r="K9" s="1471">
        <v>18290</v>
      </c>
    </row>
    <row r="10" spans="1:15" s="15" customFormat="1" ht="15" customHeight="1" thickBot="1">
      <c r="A10" s="1811"/>
      <c r="B10" s="1818"/>
      <c r="C10" s="1915"/>
      <c r="D10" s="530" t="s">
        <v>1187</v>
      </c>
      <c r="E10" s="1472">
        <v>131</v>
      </c>
      <c r="F10" s="1472">
        <v>0</v>
      </c>
      <c r="G10" s="1472">
        <v>15</v>
      </c>
      <c r="H10" s="1472">
        <v>19</v>
      </c>
      <c r="I10" s="1472">
        <v>57</v>
      </c>
      <c r="J10" s="1472">
        <v>32</v>
      </c>
      <c r="K10" s="1473">
        <v>8</v>
      </c>
    </row>
    <row r="11" spans="1:15" s="15" customFormat="1" ht="15" customHeight="1">
      <c r="A11" s="1811"/>
      <c r="B11" s="1818"/>
      <c r="C11" s="1918" t="s">
        <v>1188</v>
      </c>
      <c r="D11" s="528" t="s">
        <v>1158</v>
      </c>
      <c r="E11" s="1468">
        <v>3295</v>
      </c>
      <c r="F11" s="1468">
        <v>0</v>
      </c>
      <c r="G11" s="1468">
        <v>83</v>
      </c>
      <c r="H11" s="1468">
        <v>108</v>
      </c>
      <c r="I11" s="1468">
        <v>192</v>
      </c>
      <c r="J11" s="1468">
        <v>480</v>
      </c>
      <c r="K11" s="1469">
        <v>2432</v>
      </c>
    </row>
    <row r="12" spans="1:15" s="15" customFormat="1" ht="15" customHeight="1" thickBot="1">
      <c r="A12" s="1811"/>
      <c r="B12" s="1818"/>
      <c r="C12" s="1919"/>
      <c r="D12" s="530" t="s">
        <v>854</v>
      </c>
      <c r="E12" s="1472">
        <v>2922</v>
      </c>
      <c r="F12" s="1472">
        <v>0</v>
      </c>
      <c r="G12" s="1472">
        <v>78</v>
      </c>
      <c r="H12" s="1472">
        <v>134</v>
      </c>
      <c r="I12" s="1472">
        <v>419</v>
      </c>
      <c r="J12" s="1472">
        <v>790</v>
      </c>
      <c r="K12" s="1473">
        <v>1501</v>
      </c>
    </row>
    <row r="13" spans="1:15" s="15" customFormat="1" ht="15" customHeight="1" thickBot="1">
      <c r="A13" s="1811"/>
      <c r="B13" s="1915"/>
      <c r="C13" s="1920" t="s">
        <v>855</v>
      </c>
      <c r="D13" s="1881"/>
      <c r="E13" s="1474">
        <v>491</v>
      </c>
      <c r="F13" s="1474">
        <v>491</v>
      </c>
      <c r="G13" s="1474">
        <v>0</v>
      </c>
      <c r="H13" s="1474">
        <v>0</v>
      </c>
      <c r="I13" s="1474">
        <v>0</v>
      </c>
      <c r="J13" s="1474">
        <v>0</v>
      </c>
      <c r="K13" s="1475">
        <v>0</v>
      </c>
    </row>
    <row r="14" spans="1:15" s="15" customFormat="1" ht="15" customHeight="1">
      <c r="A14" s="1811"/>
      <c r="B14" s="1914" t="s">
        <v>1041</v>
      </c>
      <c r="C14" s="1914" t="s">
        <v>1185</v>
      </c>
      <c r="D14" s="528" t="s">
        <v>851</v>
      </c>
      <c r="E14" s="1468">
        <v>623</v>
      </c>
      <c r="F14" s="1468">
        <v>0</v>
      </c>
      <c r="G14" s="1468">
        <v>88</v>
      </c>
      <c r="H14" s="1468">
        <v>150</v>
      </c>
      <c r="I14" s="1468">
        <v>162</v>
      </c>
      <c r="J14" s="1468">
        <v>111</v>
      </c>
      <c r="K14" s="1469">
        <v>112</v>
      </c>
      <c r="O14" s="10"/>
    </row>
    <row r="15" spans="1:15" s="15" customFormat="1" ht="15" customHeight="1">
      <c r="A15" s="1811"/>
      <c r="B15" s="1818"/>
      <c r="C15" s="1818"/>
      <c r="D15" s="529" t="s">
        <v>852</v>
      </c>
      <c r="E15" s="1470">
        <v>1765</v>
      </c>
      <c r="F15" s="1470">
        <v>0</v>
      </c>
      <c r="G15" s="1470">
        <v>201</v>
      </c>
      <c r="H15" s="1470">
        <v>382</v>
      </c>
      <c r="I15" s="1470">
        <v>531</v>
      </c>
      <c r="J15" s="1470">
        <v>254</v>
      </c>
      <c r="K15" s="1471">
        <v>397</v>
      </c>
    </row>
    <row r="16" spans="1:15" s="15" customFormat="1" ht="15" customHeight="1">
      <c r="A16" s="1811"/>
      <c r="B16" s="1818"/>
      <c r="C16" s="1818"/>
      <c r="D16" s="529" t="s">
        <v>853</v>
      </c>
      <c r="E16" s="1470">
        <v>25161</v>
      </c>
      <c r="F16" s="1470">
        <v>0</v>
      </c>
      <c r="G16" s="1470">
        <v>3227</v>
      </c>
      <c r="H16" s="1470">
        <v>6952</v>
      </c>
      <c r="I16" s="1470">
        <v>6926</v>
      </c>
      <c r="J16" s="1470">
        <v>4909</v>
      </c>
      <c r="K16" s="1471">
        <v>3147</v>
      </c>
    </row>
    <row r="17" spans="1:11" s="15" customFormat="1" ht="15" customHeight="1" thickBot="1">
      <c r="A17" s="1811"/>
      <c r="B17" s="1818"/>
      <c r="C17" s="1915"/>
      <c r="D17" s="530" t="s">
        <v>1187</v>
      </c>
      <c r="E17" s="1472">
        <v>11168</v>
      </c>
      <c r="F17" s="1472">
        <v>0</v>
      </c>
      <c r="G17" s="1472">
        <v>4799</v>
      </c>
      <c r="H17" s="1472">
        <v>3342</v>
      </c>
      <c r="I17" s="1472">
        <v>2439</v>
      </c>
      <c r="J17" s="1472">
        <v>539</v>
      </c>
      <c r="K17" s="1473">
        <v>49</v>
      </c>
    </row>
    <row r="18" spans="1:11" s="15" customFormat="1" ht="15" customHeight="1">
      <c r="A18" s="1811"/>
      <c r="B18" s="1818"/>
      <c r="C18" s="1918" t="s">
        <v>1188</v>
      </c>
      <c r="D18" s="528" t="s">
        <v>1158</v>
      </c>
      <c r="E18" s="1468">
        <v>6280</v>
      </c>
      <c r="F18" s="1468">
        <v>0</v>
      </c>
      <c r="G18" s="1468">
        <v>1209</v>
      </c>
      <c r="H18" s="1468">
        <v>1650</v>
      </c>
      <c r="I18" s="1468">
        <v>1410</v>
      </c>
      <c r="J18" s="1468">
        <v>937</v>
      </c>
      <c r="K18" s="1469">
        <v>1074</v>
      </c>
    </row>
    <row r="19" spans="1:11" s="15" customFormat="1" ht="15" customHeight="1" thickBot="1">
      <c r="A19" s="1811"/>
      <c r="B19" s="1818"/>
      <c r="C19" s="1919"/>
      <c r="D19" s="530" t="s">
        <v>854</v>
      </c>
      <c r="E19" s="1472">
        <v>37663</v>
      </c>
      <c r="F19" s="1472">
        <v>0</v>
      </c>
      <c r="G19" s="1472">
        <v>21749</v>
      </c>
      <c r="H19" s="1472">
        <v>7255</v>
      </c>
      <c r="I19" s="1472">
        <v>4922</v>
      </c>
      <c r="J19" s="1472">
        <v>2340</v>
      </c>
      <c r="K19" s="1473">
        <v>1397</v>
      </c>
    </row>
    <row r="20" spans="1:11" s="15" customFormat="1" ht="15" customHeight="1" thickBot="1">
      <c r="A20" s="1904"/>
      <c r="B20" s="1915"/>
      <c r="C20" s="1920" t="s">
        <v>855</v>
      </c>
      <c r="D20" s="1881"/>
      <c r="E20" s="1474">
        <v>13626</v>
      </c>
      <c r="F20" s="1474">
        <v>13626</v>
      </c>
      <c r="G20" s="1474">
        <v>0</v>
      </c>
      <c r="H20" s="1474">
        <v>0</v>
      </c>
      <c r="I20" s="1474">
        <v>0</v>
      </c>
      <c r="J20" s="1474">
        <v>0</v>
      </c>
      <c r="K20" s="1475">
        <v>0</v>
      </c>
    </row>
    <row r="21" spans="1:11" s="15" customFormat="1" ht="15" customHeight="1">
      <c r="A21" s="1810" t="s">
        <v>856</v>
      </c>
      <c r="B21" s="1921" t="s">
        <v>1204</v>
      </c>
      <c r="C21" s="1916"/>
      <c r="D21" s="1917"/>
      <c r="E21" s="1468">
        <v>7388</v>
      </c>
      <c r="F21" s="1468">
        <v>88</v>
      </c>
      <c r="G21" s="1468">
        <v>89</v>
      </c>
      <c r="H21" s="1468">
        <v>119</v>
      </c>
      <c r="I21" s="1468">
        <v>405</v>
      </c>
      <c r="J21" s="1468">
        <v>565</v>
      </c>
      <c r="K21" s="1469">
        <v>6122</v>
      </c>
    </row>
    <row r="22" spans="1:11" s="15" customFormat="1" ht="15" customHeight="1">
      <c r="A22" s="1811"/>
      <c r="B22" s="1911" t="s">
        <v>972</v>
      </c>
      <c r="C22" s="1912"/>
      <c r="D22" s="1913"/>
      <c r="E22" s="1470">
        <v>503</v>
      </c>
      <c r="F22" s="1470">
        <v>0</v>
      </c>
      <c r="G22" s="1470">
        <v>0</v>
      </c>
      <c r="H22" s="1470">
        <v>0</v>
      </c>
      <c r="I22" s="1470">
        <v>3</v>
      </c>
      <c r="J22" s="1470">
        <v>8</v>
      </c>
      <c r="K22" s="1471">
        <v>492</v>
      </c>
    </row>
    <row r="23" spans="1:11" s="15" customFormat="1" ht="15" customHeight="1">
      <c r="A23" s="1811"/>
      <c r="B23" s="1911" t="s">
        <v>915</v>
      </c>
      <c r="C23" s="1912"/>
      <c r="D23" s="1913"/>
      <c r="E23" s="1470">
        <v>457</v>
      </c>
      <c r="F23" s="1470">
        <v>0</v>
      </c>
      <c r="G23" s="1470">
        <v>1</v>
      </c>
      <c r="H23" s="1470">
        <v>0</v>
      </c>
      <c r="I23" s="1470">
        <v>0</v>
      </c>
      <c r="J23" s="1470">
        <v>7</v>
      </c>
      <c r="K23" s="1471">
        <v>449</v>
      </c>
    </row>
    <row r="24" spans="1:11" s="15" customFormat="1" ht="15" customHeight="1">
      <c r="A24" s="1811"/>
      <c r="B24" s="1911" t="s">
        <v>857</v>
      </c>
      <c r="C24" s="1912"/>
      <c r="D24" s="1913"/>
      <c r="E24" s="1470">
        <v>342</v>
      </c>
      <c r="F24" s="1470">
        <v>1</v>
      </c>
      <c r="G24" s="1470">
        <v>0</v>
      </c>
      <c r="H24" s="1470">
        <v>0</v>
      </c>
      <c r="I24" s="1470">
        <v>7</v>
      </c>
      <c r="J24" s="1470">
        <v>16</v>
      </c>
      <c r="K24" s="1471">
        <v>318</v>
      </c>
    </row>
    <row r="25" spans="1:11" s="15" customFormat="1" ht="15" customHeight="1">
      <c r="A25" s="1811"/>
      <c r="B25" s="1911" t="s">
        <v>1206</v>
      </c>
      <c r="C25" s="1912"/>
      <c r="D25" s="1913"/>
      <c r="E25" s="1470">
        <v>30</v>
      </c>
      <c r="F25" s="1470">
        <v>0</v>
      </c>
      <c r="G25" s="1470">
        <v>0</v>
      </c>
      <c r="H25" s="1470">
        <v>0</v>
      </c>
      <c r="I25" s="1470">
        <v>0</v>
      </c>
      <c r="J25" s="1470">
        <v>1</v>
      </c>
      <c r="K25" s="1471">
        <v>29</v>
      </c>
    </row>
    <row r="26" spans="1:11" s="15" customFormat="1" ht="15" customHeight="1">
      <c r="A26" s="1811"/>
      <c r="B26" s="1911" t="s">
        <v>1205</v>
      </c>
      <c r="C26" s="1912"/>
      <c r="D26" s="1913"/>
      <c r="E26" s="1470">
        <v>512</v>
      </c>
      <c r="F26" s="1470">
        <v>1</v>
      </c>
      <c r="G26" s="1470">
        <v>0</v>
      </c>
      <c r="H26" s="1470">
        <v>0</v>
      </c>
      <c r="I26" s="1470">
        <v>8</v>
      </c>
      <c r="J26" s="1470">
        <v>11</v>
      </c>
      <c r="K26" s="1471">
        <v>492</v>
      </c>
    </row>
    <row r="27" spans="1:11" s="15" customFormat="1" ht="15" customHeight="1" thickBot="1">
      <c r="A27" s="1904"/>
      <c r="B27" s="1931" t="s">
        <v>858</v>
      </c>
      <c r="C27" s="1932"/>
      <c r="D27" s="1933"/>
      <c r="E27" s="1476">
        <v>16</v>
      </c>
      <c r="F27" s="1476">
        <v>0</v>
      </c>
      <c r="G27" s="1476">
        <v>0</v>
      </c>
      <c r="H27" s="1476">
        <v>0</v>
      </c>
      <c r="I27" s="1476">
        <v>0</v>
      </c>
      <c r="J27" s="1476">
        <v>1</v>
      </c>
      <c r="K27" s="1477">
        <v>15</v>
      </c>
    </row>
    <row r="28" spans="1:11" ht="15" customHeight="1">
      <c r="A28" s="1916" t="s">
        <v>861</v>
      </c>
      <c r="B28" s="1916"/>
      <c r="C28" s="1916"/>
      <c r="D28" s="1917"/>
      <c r="E28" s="1478">
        <v>1337</v>
      </c>
      <c r="F28" s="1478">
        <v>3</v>
      </c>
      <c r="G28" s="1478">
        <v>11</v>
      </c>
      <c r="H28" s="1478">
        <v>791</v>
      </c>
      <c r="I28" s="1478">
        <v>508</v>
      </c>
      <c r="J28" s="1478">
        <v>17</v>
      </c>
      <c r="K28" s="1479">
        <v>7</v>
      </c>
    </row>
    <row r="29" spans="1:11">
      <c r="K29" s="59"/>
    </row>
    <row r="30" spans="1:11">
      <c r="A30" s="146" t="s">
        <v>1174</v>
      </c>
    </row>
    <row r="31" spans="1:11">
      <c r="A31" s="17" t="s">
        <v>864</v>
      </c>
    </row>
    <row r="32" spans="1:11">
      <c r="A32" s="17" t="s">
        <v>859</v>
      </c>
    </row>
    <row r="33" spans="1:1">
      <c r="A33" s="17" t="s">
        <v>830</v>
      </c>
    </row>
    <row r="34" spans="1:1">
      <c r="A34" s="17" t="s">
        <v>860</v>
      </c>
    </row>
    <row r="35" spans="1:1">
      <c r="A35" s="17" t="s">
        <v>862</v>
      </c>
    </row>
    <row r="36" spans="1:1">
      <c r="A36" s="17"/>
    </row>
    <row r="37" spans="1:1">
      <c r="A37" s="17" t="s">
        <v>968</v>
      </c>
    </row>
  </sheetData>
  <mergeCells count="23">
    <mergeCell ref="E4:K4"/>
    <mergeCell ref="A7:A20"/>
    <mergeCell ref="B7:B13"/>
    <mergeCell ref="C7:C10"/>
    <mergeCell ref="C11:C12"/>
    <mergeCell ref="A4:B5"/>
    <mergeCell ref="C4:D5"/>
    <mergeCell ref="C13:D13"/>
    <mergeCell ref="A6:D6"/>
    <mergeCell ref="F6:K6"/>
    <mergeCell ref="B27:D27"/>
    <mergeCell ref="B26:D26"/>
    <mergeCell ref="B14:B20"/>
    <mergeCell ref="B24:D24"/>
    <mergeCell ref="A28:D28"/>
    <mergeCell ref="C18:C19"/>
    <mergeCell ref="C20:D20"/>
    <mergeCell ref="A21:A27"/>
    <mergeCell ref="B21:D21"/>
    <mergeCell ref="B25:D25"/>
    <mergeCell ref="C14:C17"/>
    <mergeCell ref="B22:D22"/>
    <mergeCell ref="B23:D23"/>
  </mergeCells>
  <phoneticPr fontId="124" type="noConversion"/>
  <hyperlinks>
    <hyperlink ref="L1" location="Indice!A1" display="volver al índice"/>
  </hyperlinks>
  <printOptions horizontalCentered="1"/>
  <pageMargins left="0.70866141732283472" right="0.70866141732283472" top="0.74803149606299213" bottom="0.74803149606299213" header="0.31496062992125984" footer="0.31496062992125984"/>
  <pageSetup paperSize="9" scale="85"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J44"/>
  <sheetViews>
    <sheetView workbookViewId="0">
      <selection activeCell="L1" sqref="L1"/>
    </sheetView>
  </sheetViews>
  <sheetFormatPr baseColWidth="10" defaultColWidth="11.44140625" defaultRowHeight="13.2"/>
  <cols>
    <col min="1" max="1" width="19.44140625" style="5" customWidth="1"/>
    <col min="2" max="2" width="38" style="5" customWidth="1"/>
    <col min="3" max="3" width="18.44140625" style="5" customWidth="1"/>
    <col min="4" max="4" width="21.44140625" style="5" bestFit="1" customWidth="1"/>
    <col min="5" max="6" width="17.44140625" style="5" customWidth="1"/>
    <col min="7" max="7" width="8.109375" style="5" customWidth="1"/>
    <col min="8" max="16384" width="11.44140625" style="5"/>
  </cols>
  <sheetData>
    <row r="1" spans="1:10" ht="21" thickBot="1">
      <c r="A1" s="1847" t="s">
        <v>248</v>
      </c>
      <c r="B1" s="1847"/>
      <c r="C1" s="1847"/>
      <c r="D1" s="1847"/>
      <c r="E1" s="1847"/>
      <c r="F1" s="1847"/>
      <c r="G1" s="1254" t="s">
        <v>1013</v>
      </c>
    </row>
    <row r="2" spans="1:10" ht="22.5" customHeight="1">
      <c r="A2" s="514" t="s">
        <v>260</v>
      </c>
      <c r="B2" s="515"/>
      <c r="C2" s="516"/>
      <c r="D2" s="517"/>
      <c r="E2" s="517"/>
      <c r="F2" s="518"/>
      <c r="G2" s="33"/>
      <c r="H2" s="33"/>
      <c r="I2" s="33"/>
      <c r="J2" s="33"/>
    </row>
    <row r="3" spans="1:10" ht="21" customHeight="1">
      <c r="A3" s="59"/>
      <c r="B3" s="59"/>
      <c r="C3" s="59"/>
      <c r="D3" s="59"/>
      <c r="E3" s="59"/>
      <c r="F3" s="59"/>
    </row>
    <row r="4" spans="1:10" s="15" customFormat="1" ht="38.25" customHeight="1" thickBot="1">
      <c r="A4" s="1937" t="s">
        <v>1202</v>
      </c>
      <c r="B4" s="1935"/>
      <c r="C4" s="1936" t="s">
        <v>437</v>
      </c>
      <c r="D4" s="1935"/>
      <c r="E4" s="743" t="s">
        <v>865</v>
      </c>
      <c r="F4" s="742" t="s">
        <v>438</v>
      </c>
    </row>
    <row r="5" spans="1:10" s="711" customFormat="1" ht="15" customHeight="1" thickBot="1">
      <c r="A5" s="1747" t="s">
        <v>1156</v>
      </c>
      <c r="B5" s="1747"/>
      <c r="C5" s="1747"/>
      <c r="D5" s="1928"/>
      <c r="E5" s="957">
        <v>215992</v>
      </c>
      <c r="F5" s="958">
        <v>16686</v>
      </c>
      <c r="G5" s="713"/>
    </row>
    <row r="6" spans="1:10" s="711" customFormat="1" ht="15" customHeight="1">
      <c r="A6" s="1810" t="s">
        <v>970</v>
      </c>
      <c r="B6" s="1914" t="s">
        <v>1131</v>
      </c>
      <c r="C6" s="1914" t="s">
        <v>1185</v>
      </c>
      <c r="D6" s="708" t="s">
        <v>851</v>
      </c>
      <c r="E6" s="767">
        <v>9812</v>
      </c>
      <c r="F6" s="772">
        <v>39510</v>
      </c>
      <c r="G6" s="713"/>
    </row>
    <row r="7" spans="1:10" s="711" customFormat="1" ht="15" customHeight="1">
      <c r="A7" s="1811"/>
      <c r="B7" s="1818"/>
      <c r="C7" s="1818"/>
      <c r="D7" s="418" t="s">
        <v>852</v>
      </c>
      <c r="E7" s="768">
        <v>10220</v>
      </c>
      <c r="F7" s="773">
        <v>23142</v>
      </c>
      <c r="G7" s="713"/>
    </row>
    <row r="8" spans="1:10" s="711" customFormat="1" ht="15" customHeight="1">
      <c r="A8" s="1811"/>
      <c r="B8" s="1818"/>
      <c r="C8" s="1818"/>
      <c r="D8" s="418" t="s">
        <v>853</v>
      </c>
      <c r="E8" s="768">
        <v>44443</v>
      </c>
      <c r="F8" s="773">
        <v>24132</v>
      </c>
      <c r="G8" s="713"/>
    </row>
    <row r="9" spans="1:10" s="711" customFormat="1" ht="15" customHeight="1" thickBot="1">
      <c r="A9" s="1811"/>
      <c r="B9" s="1818"/>
      <c r="C9" s="1915"/>
      <c r="D9" s="710" t="s">
        <v>1187</v>
      </c>
      <c r="E9" s="769">
        <v>599</v>
      </c>
      <c r="F9" s="774">
        <v>8414</v>
      </c>
      <c r="G9" s="713"/>
    </row>
    <row r="10" spans="1:10" s="711" customFormat="1" ht="15" customHeight="1">
      <c r="A10" s="1811"/>
      <c r="B10" s="1818"/>
      <c r="C10" s="1918" t="s">
        <v>1188</v>
      </c>
      <c r="D10" s="708" t="s">
        <v>1158</v>
      </c>
      <c r="E10" s="767">
        <v>6320</v>
      </c>
      <c r="F10" s="772">
        <v>12257</v>
      </c>
      <c r="G10" s="713"/>
    </row>
    <row r="11" spans="1:10" s="711" customFormat="1" ht="15" customHeight="1" thickBot="1">
      <c r="A11" s="1811"/>
      <c r="B11" s="1818"/>
      <c r="C11" s="1919"/>
      <c r="D11" s="710" t="s">
        <v>866</v>
      </c>
      <c r="E11" s="769">
        <v>6245</v>
      </c>
      <c r="F11" s="774">
        <v>10902</v>
      </c>
      <c r="G11" s="713"/>
    </row>
    <row r="12" spans="1:10" s="711" customFormat="1" ht="15" customHeight="1" thickBot="1">
      <c r="A12" s="1811"/>
      <c r="B12" s="1915"/>
      <c r="C12" s="1920" t="s">
        <v>867</v>
      </c>
      <c r="D12" s="1881"/>
      <c r="E12" s="770">
        <v>2701</v>
      </c>
      <c r="F12" s="775">
        <v>8493</v>
      </c>
      <c r="G12" s="713"/>
    </row>
    <row r="13" spans="1:10" s="711" customFormat="1" ht="15" customHeight="1">
      <c r="A13" s="1811"/>
      <c r="B13" s="1914" t="s">
        <v>1041</v>
      </c>
      <c r="C13" s="1914" t="s">
        <v>1185</v>
      </c>
      <c r="D13" s="708" t="s">
        <v>851</v>
      </c>
      <c r="E13" s="767">
        <v>801</v>
      </c>
      <c r="F13" s="772">
        <v>15980</v>
      </c>
      <c r="G13" s="713"/>
    </row>
    <row r="14" spans="1:10" s="711" customFormat="1" ht="15" customHeight="1">
      <c r="A14" s="1811"/>
      <c r="B14" s="1818"/>
      <c r="C14" s="1818"/>
      <c r="D14" s="418" t="s">
        <v>852</v>
      </c>
      <c r="E14" s="768">
        <v>1820</v>
      </c>
      <c r="F14" s="773">
        <v>10685</v>
      </c>
      <c r="G14" s="713"/>
    </row>
    <row r="15" spans="1:10" s="711" customFormat="1" ht="15" customHeight="1">
      <c r="A15" s="1811"/>
      <c r="B15" s="1818"/>
      <c r="C15" s="1818"/>
      <c r="D15" s="418" t="s">
        <v>853</v>
      </c>
      <c r="E15" s="768">
        <v>29500</v>
      </c>
      <c r="F15" s="773">
        <v>10753</v>
      </c>
      <c r="G15" s="713"/>
    </row>
    <row r="16" spans="1:10" s="711" customFormat="1" ht="15" customHeight="1" thickBot="1">
      <c r="A16" s="1811"/>
      <c r="B16" s="1818"/>
      <c r="C16" s="1915"/>
      <c r="D16" s="709" t="s">
        <v>1187</v>
      </c>
      <c r="E16" s="769">
        <v>12860</v>
      </c>
      <c r="F16" s="774">
        <v>8298</v>
      </c>
      <c r="G16" s="713"/>
    </row>
    <row r="17" spans="1:10" s="711" customFormat="1" ht="15" customHeight="1">
      <c r="A17" s="1811"/>
      <c r="B17" s="1818"/>
      <c r="C17" s="1918" t="s">
        <v>1188</v>
      </c>
      <c r="D17" s="708" t="s">
        <v>1158</v>
      </c>
      <c r="E17" s="767">
        <v>9281</v>
      </c>
      <c r="F17" s="772">
        <v>8893</v>
      </c>
      <c r="G17" s="713"/>
    </row>
    <row r="18" spans="1:10" s="711" customFormat="1" ht="15" customHeight="1" thickBot="1">
      <c r="A18" s="1811"/>
      <c r="B18" s="1818"/>
      <c r="C18" s="1919"/>
      <c r="D18" s="710" t="s">
        <v>866</v>
      </c>
      <c r="E18" s="769">
        <v>40503</v>
      </c>
      <c r="F18" s="774">
        <v>8512</v>
      </c>
      <c r="G18" s="713"/>
    </row>
    <row r="19" spans="1:10" s="711" customFormat="1" ht="15" customHeight="1" thickBot="1">
      <c r="A19" s="1904"/>
      <c r="B19" s="1915"/>
      <c r="C19" s="1920" t="s">
        <v>867</v>
      </c>
      <c r="D19" s="1881"/>
      <c r="E19" s="771">
        <v>26712</v>
      </c>
      <c r="F19" s="776">
        <v>8306</v>
      </c>
      <c r="G19" s="713"/>
    </row>
    <row r="20" spans="1:10" s="711" customFormat="1" ht="15" customHeight="1">
      <c r="A20" s="1810" t="s">
        <v>868</v>
      </c>
      <c r="B20" s="1921" t="s">
        <v>1204</v>
      </c>
      <c r="C20" s="1916"/>
      <c r="D20" s="1917"/>
      <c r="E20" s="767">
        <v>8775</v>
      </c>
      <c r="F20" s="772">
        <v>34874</v>
      </c>
      <c r="G20" s="713"/>
    </row>
    <row r="21" spans="1:10" s="711" customFormat="1" ht="15" customHeight="1">
      <c r="A21" s="1811"/>
      <c r="B21" s="1911" t="s">
        <v>972</v>
      </c>
      <c r="C21" s="1912"/>
      <c r="D21" s="1913"/>
      <c r="E21" s="768">
        <v>990</v>
      </c>
      <c r="F21" s="773">
        <v>48073</v>
      </c>
      <c r="G21" s="713"/>
    </row>
    <row r="22" spans="1:10" s="711" customFormat="1" ht="15" customHeight="1">
      <c r="A22" s="1811"/>
      <c r="B22" s="1911" t="s">
        <v>915</v>
      </c>
      <c r="C22" s="1912"/>
      <c r="D22" s="1913"/>
      <c r="E22" s="768">
        <v>873</v>
      </c>
      <c r="F22" s="773">
        <v>70926</v>
      </c>
      <c r="G22" s="713"/>
    </row>
    <row r="23" spans="1:10" s="711" customFormat="1" ht="15" customHeight="1">
      <c r="A23" s="1811"/>
      <c r="B23" s="1911" t="s">
        <v>857</v>
      </c>
      <c r="C23" s="1912"/>
      <c r="D23" s="1913"/>
      <c r="E23" s="768">
        <v>669</v>
      </c>
      <c r="F23" s="773">
        <v>151998</v>
      </c>
      <c r="G23" s="713"/>
    </row>
    <row r="24" spans="1:10" s="711" customFormat="1" ht="15" customHeight="1">
      <c r="A24" s="1811"/>
      <c r="B24" s="1911" t="s">
        <v>1206</v>
      </c>
      <c r="C24" s="1912"/>
      <c r="D24" s="1913"/>
      <c r="E24" s="768">
        <v>45</v>
      </c>
      <c r="F24" s="773">
        <v>231558</v>
      </c>
      <c r="G24" s="713"/>
    </row>
    <row r="25" spans="1:10" s="711" customFormat="1" ht="15" customHeight="1">
      <c r="A25" s="1811"/>
      <c r="B25" s="1911" t="s">
        <v>1205</v>
      </c>
      <c r="C25" s="1912"/>
      <c r="D25" s="1913"/>
      <c r="E25" s="768">
        <v>812</v>
      </c>
      <c r="F25" s="773">
        <v>49006</v>
      </c>
      <c r="G25" s="713"/>
    </row>
    <row r="26" spans="1:10" s="711" customFormat="1" ht="15" customHeight="1" thickBot="1">
      <c r="A26" s="1904"/>
      <c r="B26" s="1931" t="s">
        <v>858</v>
      </c>
      <c r="C26" s="1932"/>
      <c r="D26" s="1933"/>
      <c r="E26" s="769">
        <v>23</v>
      </c>
      <c r="F26" s="774">
        <v>95888</v>
      </c>
      <c r="G26" s="713"/>
    </row>
    <row r="27" spans="1:10" s="711" customFormat="1" ht="15" customHeight="1">
      <c r="A27" s="1916" t="s">
        <v>869</v>
      </c>
      <c r="B27" s="1916"/>
      <c r="C27" s="1916"/>
      <c r="D27" s="1917"/>
      <c r="E27" s="767">
        <v>1988</v>
      </c>
      <c r="F27" s="772">
        <v>29564</v>
      </c>
      <c r="G27" s="713"/>
    </row>
    <row r="28" spans="1:10" s="15" customFormat="1">
      <c r="A28" s="741"/>
      <c r="B28" s="741"/>
      <c r="C28" s="230"/>
      <c r="D28" s="230"/>
      <c r="E28" s="40"/>
      <c r="F28" s="40"/>
    </row>
    <row r="29" spans="1:10" s="15" customFormat="1">
      <c r="A29" s="231" t="s">
        <v>1174</v>
      </c>
      <c r="B29" s="741"/>
      <c r="C29" s="230"/>
      <c r="D29" s="230"/>
      <c r="E29" s="40"/>
      <c r="F29" s="40"/>
    </row>
    <row r="30" spans="1:10" s="15" customFormat="1">
      <c r="A30" s="17" t="s">
        <v>870</v>
      </c>
      <c r="E30" s="31"/>
      <c r="J30" s="1255"/>
    </row>
    <row r="31" spans="1:10" s="15" customFormat="1">
      <c r="A31" s="17" t="s">
        <v>871</v>
      </c>
    </row>
    <row r="32" spans="1:10" s="15" customFormat="1">
      <c r="A32" s="17" t="s">
        <v>872</v>
      </c>
    </row>
    <row r="33" spans="1:6" s="15" customFormat="1">
      <c r="A33" s="17" t="s">
        <v>873</v>
      </c>
    </row>
    <row r="34" spans="1:6" s="15" customFormat="1">
      <c r="A34" s="17" t="s">
        <v>874</v>
      </c>
    </row>
    <row r="35" spans="1:6" s="15" customFormat="1">
      <c r="A35" s="17" t="s">
        <v>875</v>
      </c>
    </row>
    <row r="36" spans="1:6" s="15" customFormat="1">
      <c r="A36" s="17"/>
    </row>
    <row r="37" spans="1:6" s="15" customFormat="1">
      <c r="A37" s="17" t="s">
        <v>968</v>
      </c>
    </row>
    <row r="38" spans="1:6" s="15" customFormat="1"/>
    <row r="39" spans="1:6" s="15" customFormat="1"/>
    <row r="40" spans="1:6" s="15" customFormat="1"/>
    <row r="41" spans="1:6" s="15" customFormat="1"/>
    <row r="42" spans="1:6" s="15" customFormat="1">
      <c r="E42" s="5"/>
      <c r="F42" s="5"/>
    </row>
    <row r="43" spans="1:6" s="15" customFormat="1">
      <c r="A43" s="5"/>
      <c r="B43" s="5"/>
      <c r="C43" s="5"/>
      <c r="D43" s="5"/>
      <c r="E43" s="5"/>
      <c r="F43" s="5"/>
    </row>
    <row r="44" spans="1:6" s="15" customFormat="1">
      <c r="A44" s="5"/>
      <c r="B44" s="5"/>
      <c r="C44" s="5"/>
      <c r="D44" s="5"/>
      <c r="E44" s="5"/>
      <c r="F44" s="5"/>
    </row>
  </sheetData>
  <mergeCells count="22">
    <mergeCell ref="A27:D27"/>
    <mergeCell ref="C17:C18"/>
    <mergeCell ref="C19:D19"/>
    <mergeCell ref="A20:A26"/>
    <mergeCell ref="B20:D20"/>
    <mergeCell ref="B26:D26"/>
    <mergeCell ref="B25:D25"/>
    <mergeCell ref="B21:D21"/>
    <mergeCell ref="B23:D23"/>
    <mergeCell ref="B22:D22"/>
    <mergeCell ref="B24:D24"/>
    <mergeCell ref="A1:F1"/>
    <mergeCell ref="C13:C16"/>
    <mergeCell ref="A4:B4"/>
    <mergeCell ref="C4:D4"/>
    <mergeCell ref="A5:D5"/>
    <mergeCell ref="A6:A19"/>
    <mergeCell ref="B6:B12"/>
    <mergeCell ref="C10:C11"/>
    <mergeCell ref="B13:B19"/>
    <mergeCell ref="C6:C9"/>
    <mergeCell ref="C12:D12"/>
  </mergeCells>
  <phoneticPr fontId="124" type="noConversion"/>
  <hyperlinks>
    <hyperlink ref="G1" location="Indice!A1" display="volver al índice"/>
  </hyperlinks>
  <printOptions horizontalCentered="1"/>
  <pageMargins left="0.70866141732283472" right="0.70866141732283472" top="0.74803149606299213" bottom="0.74803149606299213" header="0.31496062992125984" footer="0.31496062992125984"/>
  <pageSetup paperSize="9" scale="89"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G43"/>
  <sheetViews>
    <sheetView workbookViewId="0">
      <selection activeCell="L1" sqref="L1"/>
    </sheetView>
  </sheetViews>
  <sheetFormatPr baseColWidth="10" defaultColWidth="11.44140625" defaultRowHeight="13.2"/>
  <cols>
    <col min="1" max="1" width="19" style="5" customWidth="1"/>
    <col min="2" max="2" width="38" style="5" customWidth="1"/>
    <col min="3" max="3" width="18.44140625" style="5" customWidth="1"/>
    <col min="4" max="4" width="21.44140625" style="5" bestFit="1" customWidth="1"/>
    <col min="5" max="5" width="16.6640625" style="5" customWidth="1"/>
    <col min="6" max="6" width="19.88671875" style="5" customWidth="1"/>
    <col min="7" max="7" width="8.109375" style="5" customWidth="1"/>
    <col min="8" max="16384" width="11.44140625" style="5"/>
  </cols>
  <sheetData>
    <row r="1" spans="1:7" ht="32.25" customHeight="1" thickBot="1">
      <c r="A1" s="1847" t="s">
        <v>199</v>
      </c>
      <c r="B1" s="1847"/>
      <c r="C1" s="1847"/>
      <c r="D1" s="1847"/>
      <c r="E1" s="1847"/>
      <c r="F1" s="1847"/>
      <c r="G1" s="1254" t="s">
        <v>1013</v>
      </c>
    </row>
    <row r="2" spans="1:7" ht="18" customHeight="1">
      <c r="A2" s="514" t="s">
        <v>260</v>
      </c>
      <c r="B2" s="515"/>
      <c r="C2" s="516"/>
      <c r="D2" s="517"/>
      <c r="E2" s="517"/>
      <c r="F2" s="518"/>
    </row>
    <row r="3" spans="1:7" ht="16.5" customHeight="1">
      <c r="A3" s="59"/>
      <c r="B3" s="59"/>
      <c r="C3" s="59"/>
      <c r="D3" s="59"/>
      <c r="E3" s="59"/>
      <c r="F3" s="59"/>
    </row>
    <row r="4" spans="1:7" s="15" customFormat="1" ht="38.25" customHeight="1" thickBot="1">
      <c r="A4" s="1937" t="s">
        <v>1202</v>
      </c>
      <c r="B4" s="1935"/>
      <c r="C4" s="1936" t="s">
        <v>200</v>
      </c>
      <c r="D4" s="1935"/>
      <c r="E4" s="534" t="s">
        <v>865</v>
      </c>
      <c r="F4" s="535" t="s">
        <v>201</v>
      </c>
    </row>
    <row r="5" spans="1:7" s="15" customFormat="1" ht="15" customHeight="1" thickBot="1">
      <c r="A5" s="1747" t="s">
        <v>1156</v>
      </c>
      <c r="B5" s="1747"/>
      <c r="C5" s="1747"/>
      <c r="D5" s="1928"/>
      <c r="E5" s="957">
        <v>150313</v>
      </c>
      <c r="F5" s="958">
        <v>20686</v>
      </c>
      <c r="G5" s="959"/>
    </row>
    <row r="6" spans="1:7" s="15" customFormat="1" ht="15" customHeight="1">
      <c r="A6" s="1810" t="s">
        <v>970</v>
      </c>
      <c r="B6" s="1914" t="s">
        <v>1131</v>
      </c>
      <c r="C6" s="1914" t="s">
        <v>1185</v>
      </c>
      <c r="D6" s="708" t="s">
        <v>851</v>
      </c>
      <c r="E6" s="767">
        <v>4886</v>
      </c>
      <c r="F6" s="772">
        <v>51043</v>
      </c>
      <c r="G6" s="877"/>
    </row>
    <row r="7" spans="1:7" s="15" customFormat="1" ht="15" customHeight="1">
      <c r="A7" s="1811"/>
      <c r="B7" s="1818"/>
      <c r="C7" s="1818"/>
      <c r="D7" s="418" t="s">
        <v>852</v>
      </c>
      <c r="E7" s="768">
        <v>6987</v>
      </c>
      <c r="F7" s="773">
        <v>29666</v>
      </c>
      <c r="G7" s="877"/>
    </row>
    <row r="8" spans="1:7" s="15" customFormat="1" ht="15" customHeight="1">
      <c r="A8" s="1811"/>
      <c r="B8" s="1818"/>
      <c r="C8" s="1818"/>
      <c r="D8" s="418" t="s">
        <v>853</v>
      </c>
      <c r="E8" s="768">
        <v>24730</v>
      </c>
      <c r="F8" s="773">
        <v>32132</v>
      </c>
      <c r="G8" s="877"/>
    </row>
    <row r="9" spans="1:7" s="15" customFormat="1" ht="15" customHeight="1" thickBot="1">
      <c r="A9" s="1811"/>
      <c r="B9" s="1818"/>
      <c r="C9" s="1915"/>
      <c r="D9" s="710" t="s">
        <v>1187</v>
      </c>
      <c r="E9" s="769">
        <v>131</v>
      </c>
      <c r="F9" s="774">
        <v>11042</v>
      </c>
      <c r="G9" s="877"/>
    </row>
    <row r="10" spans="1:7" s="15" customFormat="1" ht="15" customHeight="1">
      <c r="A10" s="1811"/>
      <c r="B10" s="1818"/>
      <c r="C10" s="1918" t="s">
        <v>1188</v>
      </c>
      <c r="D10" s="708" t="s">
        <v>1158</v>
      </c>
      <c r="E10" s="767">
        <v>3295</v>
      </c>
      <c r="F10" s="772">
        <v>16770</v>
      </c>
      <c r="G10" s="877"/>
    </row>
    <row r="11" spans="1:7" s="15" customFormat="1" ht="15" customHeight="1" thickBot="1">
      <c r="A11" s="1811"/>
      <c r="B11" s="1818"/>
      <c r="C11" s="1919"/>
      <c r="D11" s="710" t="s">
        <v>202</v>
      </c>
      <c r="E11" s="769">
        <v>2922</v>
      </c>
      <c r="F11" s="774">
        <v>14987</v>
      </c>
      <c r="G11" s="877"/>
    </row>
    <row r="12" spans="1:7" s="15" customFormat="1" ht="15" customHeight="1" thickBot="1">
      <c r="A12" s="1811"/>
      <c r="B12" s="1915"/>
      <c r="C12" s="1920" t="s">
        <v>203</v>
      </c>
      <c r="D12" s="1881"/>
      <c r="E12" s="770">
        <v>491</v>
      </c>
      <c r="F12" s="775">
        <v>12338</v>
      </c>
      <c r="G12" s="877"/>
    </row>
    <row r="13" spans="1:7" s="15" customFormat="1" ht="15" customHeight="1">
      <c r="A13" s="1811"/>
      <c r="B13" s="1914" t="s">
        <v>1041</v>
      </c>
      <c r="C13" s="1914" t="s">
        <v>1185</v>
      </c>
      <c r="D13" s="708" t="s">
        <v>851</v>
      </c>
      <c r="E13" s="767">
        <v>623</v>
      </c>
      <c r="F13" s="772">
        <v>19511</v>
      </c>
      <c r="G13" s="877"/>
    </row>
    <row r="14" spans="1:7" s="15" customFormat="1" ht="15" customHeight="1">
      <c r="A14" s="1811"/>
      <c r="B14" s="1818"/>
      <c r="C14" s="1818"/>
      <c r="D14" s="418" t="s">
        <v>852</v>
      </c>
      <c r="E14" s="768">
        <v>1765</v>
      </c>
      <c r="F14" s="773">
        <v>13437</v>
      </c>
      <c r="G14" s="877"/>
    </row>
    <row r="15" spans="1:7" s="15" customFormat="1" ht="15" customHeight="1">
      <c r="A15" s="1811"/>
      <c r="B15" s="1818"/>
      <c r="C15" s="1818"/>
      <c r="D15" s="418" t="s">
        <v>853</v>
      </c>
      <c r="E15" s="768">
        <v>25161</v>
      </c>
      <c r="F15" s="773">
        <v>14054</v>
      </c>
      <c r="G15" s="877"/>
    </row>
    <row r="16" spans="1:7" s="15" customFormat="1" ht="15" customHeight="1" thickBot="1">
      <c r="A16" s="1811"/>
      <c r="B16" s="1818"/>
      <c r="C16" s="1915"/>
      <c r="D16" s="709" t="s">
        <v>1187</v>
      </c>
      <c r="E16" s="769">
        <v>11168</v>
      </c>
      <c r="F16" s="774">
        <v>10949</v>
      </c>
      <c r="G16" s="877"/>
    </row>
    <row r="17" spans="1:7" s="15" customFormat="1" ht="15" customHeight="1">
      <c r="A17" s="1811"/>
      <c r="B17" s="1818"/>
      <c r="C17" s="1918" t="s">
        <v>1188</v>
      </c>
      <c r="D17" s="708" t="s">
        <v>1158</v>
      </c>
      <c r="E17" s="767">
        <v>6280</v>
      </c>
      <c r="F17" s="772">
        <v>11557</v>
      </c>
      <c r="G17" s="877"/>
    </row>
    <row r="18" spans="1:7" s="15" customFormat="1" ht="15" customHeight="1" thickBot="1">
      <c r="A18" s="1811"/>
      <c r="B18" s="1818"/>
      <c r="C18" s="1919"/>
      <c r="D18" s="710" t="s">
        <v>202</v>
      </c>
      <c r="E18" s="769">
        <v>37663</v>
      </c>
      <c r="F18" s="774">
        <v>11064</v>
      </c>
      <c r="G18" s="877"/>
    </row>
    <row r="19" spans="1:7" s="15" customFormat="1" ht="15" customHeight="1" thickBot="1">
      <c r="A19" s="1904"/>
      <c r="B19" s="1915"/>
      <c r="C19" s="1920" t="s">
        <v>203</v>
      </c>
      <c r="D19" s="1881"/>
      <c r="E19" s="771">
        <v>13626</v>
      </c>
      <c r="F19" s="776">
        <v>10983</v>
      </c>
      <c r="G19" s="877"/>
    </row>
    <row r="20" spans="1:7" s="15" customFormat="1" ht="15" customHeight="1">
      <c r="A20" s="1810" t="s">
        <v>204</v>
      </c>
      <c r="B20" s="1921" t="s">
        <v>1204</v>
      </c>
      <c r="C20" s="1916"/>
      <c r="D20" s="1917"/>
      <c r="E20" s="767">
        <v>7388</v>
      </c>
      <c r="F20" s="772">
        <v>49301</v>
      </c>
      <c r="G20" s="877"/>
    </row>
    <row r="21" spans="1:7" s="15" customFormat="1" ht="15" customHeight="1">
      <c r="A21" s="1811"/>
      <c r="B21" s="1911" t="s">
        <v>972</v>
      </c>
      <c r="C21" s="1912"/>
      <c r="D21" s="1913"/>
      <c r="E21" s="768">
        <v>503</v>
      </c>
      <c r="F21" s="773">
        <v>64146</v>
      </c>
      <c r="G21" s="877"/>
    </row>
    <row r="22" spans="1:7" s="15" customFormat="1" ht="15" customHeight="1">
      <c r="A22" s="1811"/>
      <c r="B22" s="1911" t="s">
        <v>915</v>
      </c>
      <c r="C22" s="1912"/>
      <c r="D22" s="1913"/>
      <c r="E22" s="768">
        <v>457</v>
      </c>
      <c r="F22" s="773">
        <v>93630</v>
      </c>
      <c r="G22" s="877"/>
    </row>
    <row r="23" spans="1:7" s="15" customFormat="1" ht="15" customHeight="1">
      <c r="A23" s="1811"/>
      <c r="B23" s="1911" t="s">
        <v>857</v>
      </c>
      <c r="C23" s="1912"/>
      <c r="D23" s="1913"/>
      <c r="E23" s="768">
        <v>342</v>
      </c>
      <c r="F23" s="773">
        <v>195265</v>
      </c>
      <c r="G23" s="877"/>
    </row>
    <row r="24" spans="1:7" s="15" customFormat="1" ht="15" customHeight="1">
      <c r="A24" s="1811"/>
      <c r="B24" s="1911" t="s">
        <v>1206</v>
      </c>
      <c r="C24" s="1912"/>
      <c r="D24" s="1913"/>
      <c r="E24" s="768">
        <v>30</v>
      </c>
      <c r="F24" s="773">
        <v>288332</v>
      </c>
      <c r="G24" s="877"/>
    </row>
    <row r="25" spans="1:7" s="15" customFormat="1" ht="15" customHeight="1">
      <c r="A25" s="1811"/>
      <c r="B25" s="1911" t="s">
        <v>1205</v>
      </c>
      <c r="C25" s="1912"/>
      <c r="D25" s="1913"/>
      <c r="E25" s="768">
        <v>512</v>
      </c>
      <c r="F25" s="773">
        <v>59228</v>
      </c>
      <c r="G25" s="877"/>
    </row>
    <row r="26" spans="1:7" s="15" customFormat="1" ht="15" customHeight="1" thickBot="1">
      <c r="A26" s="1904"/>
      <c r="B26" s="1931" t="s">
        <v>858</v>
      </c>
      <c r="C26" s="1932"/>
      <c r="D26" s="1933"/>
      <c r="E26" s="769">
        <v>16</v>
      </c>
      <c r="F26" s="774">
        <v>113666</v>
      </c>
      <c r="G26" s="877"/>
    </row>
    <row r="27" spans="1:7" s="15" customFormat="1" ht="19.5" customHeight="1">
      <c r="A27" s="1916" t="s">
        <v>205</v>
      </c>
      <c r="B27" s="1916"/>
      <c r="C27" s="1916"/>
      <c r="D27" s="1917"/>
      <c r="E27" s="767">
        <v>1337</v>
      </c>
      <c r="F27" s="772">
        <v>40352</v>
      </c>
      <c r="G27" s="877"/>
    </row>
    <row r="28" spans="1:7" s="15" customFormat="1">
      <c r="A28" s="228"/>
      <c r="B28" s="228"/>
      <c r="C28" s="230"/>
      <c r="D28" s="230"/>
      <c r="E28" s="40"/>
      <c r="F28" s="40"/>
    </row>
    <row r="29" spans="1:7" s="15" customFormat="1">
      <c r="A29" s="231" t="s">
        <v>1174</v>
      </c>
      <c r="B29" s="228"/>
      <c r="C29" s="230"/>
      <c r="D29" s="230"/>
      <c r="E29" s="40"/>
      <c r="F29" s="40"/>
    </row>
    <row r="30" spans="1:7" s="15" customFormat="1">
      <c r="A30" s="54" t="s">
        <v>192</v>
      </c>
      <c r="B30" s="1086"/>
      <c r="C30" s="230"/>
      <c r="D30" s="230"/>
      <c r="E30" s="40"/>
      <c r="F30" s="40"/>
    </row>
    <row r="31" spans="1:7" s="15" customFormat="1">
      <c r="A31" s="17" t="s">
        <v>193</v>
      </c>
      <c r="E31" s="31"/>
    </row>
    <row r="32" spans="1:7" s="15" customFormat="1">
      <c r="A32" s="17" t="s">
        <v>194</v>
      </c>
    </row>
    <row r="33" spans="1:6" s="15" customFormat="1">
      <c r="A33" s="17" t="s">
        <v>195</v>
      </c>
    </row>
    <row r="34" spans="1:6" s="15" customFormat="1">
      <c r="A34" s="17" t="s">
        <v>196</v>
      </c>
    </row>
    <row r="35" spans="1:6" s="15" customFormat="1">
      <c r="A35" s="17" t="s">
        <v>197</v>
      </c>
    </row>
    <row r="36" spans="1:6" s="15" customFormat="1">
      <c r="A36" s="17" t="s">
        <v>198</v>
      </c>
    </row>
    <row r="37" spans="1:6" s="15" customFormat="1">
      <c r="A37" s="17"/>
    </row>
    <row r="38" spans="1:6" s="15" customFormat="1">
      <c r="A38" s="17" t="s">
        <v>968</v>
      </c>
    </row>
    <row r="39" spans="1:6" s="15" customFormat="1"/>
    <row r="40" spans="1:6" s="15" customFormat="1"/>
    <row r="41" spans="1:6" s="15" customFormat="1"/>
    <row r="42" spans="1:6" s="15" customFormat="1"/>
    <row r="43" spans="1:6" s="15" customFormat="1">
      <c r="E43" s="5"/>
      <c r="F43" s="5"/>
    </row>
  </sheetData>
  <mergeCells count="22">
    <mergeCell ref="A27:D27"/>
    <mergeCell ref="C17:C18"/>
    <mergeCell ref="C19:D19"/>
    <mergeCell ref="A20:A26"/>
    <mergeCell ref="B20:D20"/>
    <mergeCell ref="B26:D26"/>
    <mergeCell ref="B25:D25"/>
    <mergeCell ref="B21:D21"/>
    <mergeCell ref="B23:D23"/>
    <mergeCell ref="B22:D22"/>
    <mergeCell ref="B24:D24"/>
    <mergeCell ref="A1:F1"/>
    <mergeCell ref="C13:C16"/>
    <mergeCell ref="A4:B4"/>
    <mergeCell ref="C4:D4"/>
    <mergeCell ref="A5:D5"/>
    <mergeCell ref="A6:A19"/>
    <mergeCell ref="B6:B12"/>
    <mergeCell ref="C10:C11"/>
    <mergeCell ref="B13:B19"/>
    <mergeCell ref="C6:C9"/>
    <mergeCell ref="C12:D12"/>
  </mergeCells>
  <phoneticPr fontId="124" type="noConversion"/>
  <hyperlinks>
    <hyperlink ref="G1" location="Indice!A1" display="volver al índice"/>
  </hyperlinks>
  <printOptions horizontalCentered="1"/>
  <pageMargins left="0.70866141732283472" right="0.70866141732283472" top="0.74803149606299213" bottom="0.74803149606299213" header="0.31496062992125984" footer="0.31496062992125984"/>
  <pageSetup paperSize="9" scale="86"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L25"/>
  <sheetViews>
    <sheetView showGridLines="0" workbookViewId="0">
      <selection activeCell="M6" sqref="M6"/>
    </sheetView>
  </sheetViews>
  <sheetFormatPr baseColWidth="10" defaultColWidth="11.44140625" defaultRowHeight="13.2"/>
  <cols>
    <col min="1" max="1" width="14.33203125" style="11" customWidth="1"/>
    <col min="2" max="10" width="11.6640625" style="11" customWidth="1"/>
    <col min="11" max="11" width="8" style="11" customWidth="1"/>
    <col min="12" max="12" width="13.6640625" style="11" bestFit="1" customWidth="1"/>
    <col min="13" max="16384" width="11.44140625" style="11"/>
  </cols>
  <sheetData>
    <row r="1" spans="1:12" ht="20.399999999999999">
      <c r="A1" s="1674" t="s">
        <v>634</v>
      </c>
      <c r="B1" s="1674"/>
      <c r="C1" s="1674"/>
      <c r="D1" s="1674"/>
      <c r="E1" s="1674"/>
      <c r="F1" s="1674"/>
      <c r="G1" s="1674"/>
      <c r="H1" s="1674"/>
      <c r="I1" s="1674"/>
      <c r="J1" s="1674"/>
      <c r="K1" s="1254" t="s">
        <v>1013</v>
      </c>
    </row>
    <row r="3" spans="1:12" ht="239.25" customHeight="1">
      <c r="A3" s="1604" t="s">
        <v>320</v>
      </c>
      <c r="B3" s="1604"/>
      <c r="C3" s="1604"/>
      <c r="D3" s="1604"/>
      <c r="E3" s="1604"/>
      <c r="F3" s="1604"/>
      <c r="G3" s="1604"/>
      <c r="H3" s="1604"/>
      <c r="I3" s="1604"/>
      <c r="J3" s="1604"/>
    </row>
    <row r="7" spans="1:12" ht="24" customHeight="1" thickBot="1">
      <c r="A7" s="1687" t="s">
        <v>241</v>
      </c>
      <c r="B7" s="1687"/>
      <c r="C7" s="1687"/>
      <c r="D7" s="1687"/>
      <c r="E7" s="1687"/>
      <c r="F7" s="1687"/>
      <c r="G7" s="1687"/>
      <c r="H7" s="1687"/>
      <c r="I7" s="1687"/>
      <c r="J7" s="1687"/>
    </row>
    <row r="8" spans="1:12" ht="13.8" thickTop="1">
      <c r="A8"/>
      <c r="B8"/>
      <c r="C8"/>
      <c r="D8"/>
      <c r="E8"/>
      <c r="F8"/>
      <c r="G8"/>
      <c r="H8"/>
      <c r="I8"/>
      <c r="J8"/>
    </row>
    <row r="10" spans="1:12" ht="10.5" customHeight="1"/>
    <row r="11" spans="1:12" ht="57" customHeight="1">
      <c r="A11" s="1672" t="s">
        <v>1015</v>
      </c>
      <c r="B11" s="1672" t="s">
        <v>1016</v>
      </c>
      <c r="C11" s="1672"/>
      <c r="D11" s="1672"/>
      <c r="E11" s="1672" t="s">
        <v>307</v>
      </c>
      <c r="F11" s="1672"/>
      <c r="G11" s="1672"/>
      <c r="H11" s="1672" t="s">
        <v>1017</v>
      </c>
      <c r="I11" s="1672"/>
      <c r="J11" s="1672"/>
    </row>
    <row r="12" spans="1:12" ht="46.5" customHeight="1">
      <c r="A12" s="1672"/>
      <c r="B12" s="318" t="s">
        <v>1019</v>
      </c>
      <c r="C12" s="318" t="s">
        <v>546</v>
      </c>
      <c r="D12" s="318" t="s">
        <v>1018</v>
      </c>
      <c r="E12" s="318" t="s">
        <v>1019</v>
      </c>
      <c r="F12" s="318" t="s">
        <v>546</v>
      </c>
      <c r="G12" s="318" t="s">
        <v>1018</v>
      </c>
      <c r="H12" s="318" t="s">
        <v>1019</v>
      </c>
      <c r="I12" s="318" t="s">
        <v>546</v>
      </c>
      <c r="J12" s="318" t="s">
        <v>1018</v>
      </c>
    </row>
    <row r="13" spans="1:12" ht="42.75" customHeight="1">
      <c r="A13" s="995" t="s">
        <v>293</v>
      </c>
      <c r="B13" s="996">
        <v>9710631</v>
      </c>
      <c r="C13" s="996">
        <v>6776887</v>
      </c>
      <c r="D13" s="996">
        <v>4977967</v>
      </c>
      <c r="E13" s="997">
        <v>67969329385.330009</v>
      </c>
      <c r="F13" s="998" t="s">
        <v>832</v>
      </c>
      <c r="G13" s="997">
        <v>2011267000.3</v>
      </c>
      <c r="H13" s="996">
        <v>6999</v>
      </c>
      <c r="I13" s="999" t="s">
        <v>832</v>
      </c>
      <c r="J13" s="996">
        <v>404</v>
      </c>
      <c r="K13" s="937"/>
    </row>
    <row r="14" spans="1:12" ht="42.75" customHeight="1">
      <c r="A14" s="312" t="s">
        <v>1020</v>
      </c>
      <c r="B14" s="313">
        <v>6948919</v>
      </c>
      <c r="C14" s="313">
        <v>5243345</v>
      </c>
      <c r="D14" s="313">
        <v>4977967</v>
      </c>
      <c r="E14" s="925">
        <v>65320703921.440002</v>
      </c>
      <c r="F14" s="926">
        <v>10246136245.58</v>
      </c>
      <c r="G14" s="925">
        <v>2011267000.3</v>
      </c>
      <c r="H14" s="314">
        <v>9400</v>
      </c>
      <c r="I14" s="315">
        <v>1954</v>
      </c>
      <c r="J14" s="314">
        <v>404</v>
      </c>
      <c r="K14" s="937"/>
      <c r="L14" s="937"/>
    </row>
    <row r="15" spans="1:12" ht="42.75" customHeight="1">
      <c r="A15" s="312" t="s">
        <v>1021</v>
      </c>
      <c r="B15" s="313">
        <v>441492</v>
      </c>
      <c r="C15" s="929">
        <v>0</v>
      </c>
      <c r="D15" s="929">
        <v>0</v>
      </c>
      <c r="E15" s="925">
        <v>22619178.689999998</v>
      </c>
      <c r="F15" s="930" t="s">
        <v>1209</v>
      </c>
      <c r="G15" s="930" t="s">
        <v>1209</v>
      </c>
      <c r="H15" s="313">
        <v>51</v>
      </c>
      <c r="I15" s="930" t="s">
        <v>1209</v>
      </c>
      <c r="J15" s="930" t="s">
        <v>1209</v>
      </c>
      <c r="K15" s="937"/>
    </row>
    <row r="16" spans="1:12" ht="42.75" customHeight="1">
      <c r="A16" s="312" t="s">
        <v>1022</v>
      </c>
      <c r="B16" s="313">
        <v>500792</v>
      </c>
      <c r="C16" s="929">
        <v>0</v>
      </c>
      <c r="D16" s="929">
        <v>0</v>
      </c>
      <c r="E16" s="925">
        <v>1700786513.97</v>
      </c>
      <c r="F16" s="930" t="s">
        <v>1209</v>
      </c>
      <c r="G16" s="930" t="s">
        <v>1209</v>
      </c>
      <c r="H16" s="313">
        <v>3396</v>
      </c>
      <c r="I16" s="930" t="s">
        <v>1209</v>
      </c>
      <c r="J16" s="930" t="s">
        <v>1209</v>
      </c>
      <c r="K16" s="937"/>
    </row>
    <row r="17" spans="1:11" ht="42.75" customHeight="1">
      <c r="A17" s="312" t="s">
        <v>1023</v>
      </c>
      <c r="B17" s="313">
        <v>1533542</v>
      </c>
      <c r="C17" s="313">
        <v>1533542</v>
      </c>
      <c r="D17" s="929">
        <v>0</v>
      </c>
      <c r="E17" s="925">
        <v>925219771.23000002</v>
      </c>
      <c r="F17" s="316" t="s">
        <v>832</v>
      </c>
      <c r="G17" s="930" t="s">
        <v>1209</v>
      </c>
      <c r="H17" s="313">
        <v>603</v>
      </c>
      <c r="I17" s="316" t="s">
        <v>832</v>
      </c>
      <c r="J17" s="930" t="s">
        <v>1209</v>
      </c>
      <c r="K17" s="937"/>
    </row>
    <row r="18" spans="1:11" ht="42.75" customHeight="1">
      <c r="A18" s="312" t="s">
        <v>295</v>
      </c>
      <c r="B18" s="313">
        <v>396205</v>
      </c>
      <c r="C18" s="929">
        <v>0</v>
      </c>
      <c r="D18" s="929">
        <v>0</v>
      </c>
      <c r="E18" s="317">
        <v>0</v>
      </c>
      <c r="F18" s="930" t="s">
        <v>1209</v>
      </c>
      <c r="G18" s="930" t="s">
        <v>1209</v>
      </c>
      <c r="H18" s="317">
        <v>0</v>
      </c>
      <c r="I18" s="930" t="s">
        <v>1209</v>
      </c>
      <c r="J18" s="930" t="s">
        <v>1209</v>
      </c>
      <c r="K18" s="937"/>
    </row>
    <row r="21" spans="1:11">
      <c r="A21" s="265" t="s">
        <v>1174</v>
      </c>
      <c r="B21" s="54"/>
      <c r="C21" s="54"/>
      <c r="D21" s="54"/>
      <c r="E21" s="54"/>
      <c r="F21" s="54"/>
      <c r="G21" s="54"/>
      <c r="H21" s="54"/>
      <c r="I21" s="54"/>
      <c r="J21" s="54"/>
    </row>
    <row r="22" spans="1:11">
      <c r="A22" s="199" t="s">
        <v>306</v>
      </c>
      <c r="B22" s="54"/>
      <c r="C22" s="54"/>
      <c r="D22" s="54"/>
      <c r="E22" s="54"/>
      <c r="F22" s="54"/>
      <c r="G22" s="54"/>
      <c r="H22" s="54"/>
      <c r="I22" s="54"/>
      <c r="J22" s="54"/>
    </row>
    <row r="23" spans="1:11" ht="14.25" customHeight="1">
      <c r="A23" s="199" t="s">
        <v>833</v>
      </c>
      <c r="B23" s="54"/>
      <c r="C23" s="54"/>
      <c r="D23" s="54"/>
      <c r="E23" s="54"/>
      <c r="F23" s="54"/>
      <c r="G23" s="54"/>
      <c r="H23" s="54"/>
      <c r="I23" s="54"/>
      <c r="J23" s="54"/>
    </row>
    <row r="24" spans="1:11" ht="14.25" customHeight="1">
      <c r="A24" s="199"/>
      <c r="B24" s="54"/>
      <c r="C24" s="54"/>
      <c r="D24" s="54"/>
      <c r="E24" s="54"/>
      <c r="F24" s="54"/>
      <c r="G24" s="54"/>
      <c r="H24" s="54"/>
      <c r="I24" s="54"/>
      <c r="J24" s="54"/>
    </row>
    <row r="25" spans="1:11" ht="12.75" customHeight="1">
      <c r="A25" s="54" t="s">
        <v>792</v>
      </c>
    </row>
  </sheetData>
  <mergeCells count="7">
    <mergeCell ref="A11:A12"/>
    <mergeCell ref="B11:D11"/>
    <mergeCell ref="E11:G11"/>
    <mergeCell ref="H11:J11"/>
    <mergeCell ref="A1:J1"/>
    <mergeCell ref="A3:J3"/>
    <mergeCell ref="A7:J7"/>
  </mergeCells>
  <phoneticPr fontId="124" type="noConversion"/>
  <hyperlinks>
    <hyperlink ref="K1" location="Indice!A1" display="volver al índice"/>
  </hyperlinks>
  <printOptions horizontalCentered="1"/>
  <pageMargins left="0.70866141732283472" right="0.70866141732283472" top="0.74803149606299213" bottom="0.74803149606299213" header="0.31496062992125984" footer="0.31496062992125984"/>
  <pageSetup paperSize="9" scale="74"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P44"/>
  <sheetViews>
    <sheetView workbookViewId="0">
      <selection activeCell="I1" sqref="I1"/>
    </sheetView>
  </sheetViews>
  <sheetFormatPr baseColWidth="10" defaultColWidth="11.44140625" defaultRowHeight="13.2"/>
  <cols>
    <col min="1" max="1" width="14.109375" style="5" customWidth="1"/>
    <col min="2" max="4" width="11.33203125" style="5" customWidth="1"/>
    <col min="5" max="5" width="13" style="5" customWidth="1"/>
    <col min="6" max="7" width="11.33203125" style="5" customWidth="1"/>
    <col min="8" max="8" width="12.6640625" style="5" customWidth="1"/>
    <col min="9" max="9" width="8.109375" style="5" customWidth="1"/>
    <col min="10" max="15" width="15.109375" style="5" customWidth="1"/>
    <col min="16" max="16384" width="11.44140625" style="5"/>
  </cols>
  <sheetData>
    <row r="1" spans="1:16" s="15" customFormat="1" ht="24" customHeight="1" thickBot="1">
      <c r="A1" s="523" t="s">
        <v>206</v>
      </c>
      <c r="B1" s="531"/>
      <c r="C1" s="531"/>
      <c r="D1" s="531"/>
      <c r="E1" s="531"/>
      <c r="F1" s="531"/>
      <c r="G1" s="531"/>
      <c r="H1" s="532"/>
      <c r="I1" s="1254" t="s">
        <v>1013</v>
      </c>
      <c r="J1" s="5"/>
      <c r="K1" s="5"/>
      <c r="L1" s="5"/>
      <c r="M1" s="5"/>
      <c r="N1" s="5"/>
      <c r="O1" s="5"/>
      <c r="P1" s="5"/>
    </row>
    <row r="2" spans="1:16" s="15" customFormat="1" ht="18.75" customHeight="1">
      <c r="A2" s="514" t="s">
        <v>260</v>
      </c>
      <c r="B2" s="515"/>
      <c r="C2" s="516"/>
      <c r="D2" s="517"/>
      <c r="E2" s="517"/>
      <c r="F2" s="518"/>
      <c r="G2" s="150"/>
      <c r="H2" s="150"/>
      <c r="I2" s="5"/>
      <c r="J2" s="5"/>
      <c r="K2" s="5"/>
      <c r="L2" s="5"/>
      <c r="M2" s="5"/>
      <c r="N2" s="5"/>
      <c r="O2" s="5"/>
      <c r="P2" s="5"/>
    </row>
    <row r="3" spans="1:16">
      <c r="A3" s="10"/>
      <c r="B3" s="10"/>
      <c r="C3" s="10"/>
      <c r="D3" s="10"/>
      <c r="E3" s="10"/>
      <c r="F3" s="10"/>
      <c r="G3" s="10"/>
      <c r="H3" s="10"/>
    </row>
    <row r="4" spans="1:16" ht="24" customHeight="1" thickBot="1">
      <c r="A4" s="1938" t="s">
        <v>1043</v>
      </c>
      <c r="B4" s="1940" t="s">
        <v>1184</v>
      </c>
      <c r="C4" s="535"/>
      <c r="D4" s="540" t="s">
        <v>1131</v>
      </c>
      <c r="E4" s="541"/>
      <c r="F4" s="542"/>
      <c r="G4" s="541" t="s">
        <v>1041</v>
      </c>
      <c r="H4" s="543"/>
    </row>
    <row r="5" spans="1:16" ht="24.75" customHeight="1" thickBot="1">
      <c r="A5" s="1939"/>
      <c r="B5" s="1941"/>
      <c r="C5" s="533" t="s">
        <v>1184</v>
      </c>
      <c r="D5" s="544" t="s">
        <v>1044</v>
      </c>
      <c r="E5" s="538" t="s">
        <v>1045</v>
      </c>
      <c r="F5" s="533" t="s">
        <v>1184</v>
      </c>
      <c r="G5" s="544" t="s">
        <v>1044</v>
      </c>
      <c r="H5" s="544" t="s">
        <v>1045</v>
      </c>
      <c r="L5" s="59"/>
    </row>
    <row r="6" spans="1:16" ht="26.25" customHeight="1">
      <c r="A6" s="960" t="s">
        <v>1156</v>
      </c>
      <c r="B6" s="961">
        <v>184164</v>
      </c>
      <c r="C6" s="962">
        <v>65152</v>
      </c>
      <c r="D6" s="962">
        <v>45870</v>
      </c>
      <c r="E6" s="963">
        <v>19282</v>
      </c>
      <c r="F6" s="962">
        <v>119012</v>
      </c>
      <c r="G6" s="962">
        <v>28019</v>
      </c>
      <c r="H6" s="964">
        <v>90993</v>
      </c>
      <c r="I6" s="546"/>
      <c r="J6" s="59"/>
      <c r="K6" s="59"/>
    </row>
    <row r="7" spans="1:16" ht="26.25" customHeight="1">
      <c r="A7" s="780" t="s">
        <v>834</v>
      </c>
      <c r="B7" s="781">
        <v>62.76</v>
      </c>
      <c r="C7" s="782">
        <v>63.68</v>
      </c>
      <c r="D7" s="782">
        <v>64</v>
      </c>
      <c r="E7" s="783">
        <v>62.94</v>
      </c>
      <c r="F7" s="782">
        <v>62.25</v>
      </c>
      <c r="G7" s="782">
        <v>65.2</v>
      </c>
      <c r="H7" s="784">
        <v>61.42</v>
      </c>
      <c r="I7" s="546"/>
      <c r="J7" s="59"/>
      <c r="K7" s="59"/>
    </row>
    <row r="8" spans="1:16" ht="18" customHeight="1">
      <c r="A8" s="447" t="s">
        <v>876</v>
      </c>
      <c r="B8" s="537">
        <v>123</v>
      </c>
      <c r="C8" s="227">
        <v>122</v>
      </c>
      <c r="D8" s="227">
        <v>90</v>
      </c>
      <c r="E8" s="502">
        <v>32</v>
      </c>
      <c r="F8" s="227">
        <v>1</v>
      </c>
      <c r="G8" s="111">
        <v>0</v>
      </c>
      <c r="H8" s="111">
        <v>1</v>
      </c>
      <c r="J8" s="59"/>
    </row>
    <row r="9" spans="1:16" ht="18" customHeight="1">
      <c r="A9" s="447">
        <v>51</v>
      </c>
      <c r="B9" s="537">
        <v>75</v>
      </c>
      <c r="C9" s="227">
        <v>71</v>
      </c>
      <c r="D9" s="227">
        <v>61</v>
      </c>
      <c r="E9" s="502">
        <v>10</v>
      </c>
      <c r="F9" s="227">
        <v>4</v>
      </c>
      <c r="G9" s="96">
        <v>1</v>
      </c>
      <c r="H9" s="96">
        <v>3</v>
      </c>
    </row>
    <row r="10" spans="1:16" ht="18" customHeight="1">
      <c r="A10" s="447">
        <v>52</v>
      </c>
      <c r="B10" s="537">
        <v>114</v>
      </c>
      <c r="C10" s="227">
        <v>107</v>
      </c>
      <c r="D10" s="227">
        <v>89</v>
      </c>
      <c r="E10" s="502">
        <v>18</v>
      </c>
      <c r="F10" s="227">
        <v>7</v>
      </c>
      <c r="G10" s="96">
        <v>4</v>
      </c>
      <c r="H10" s="96">
        <v>3</v>
      </c>
    </row>
    <row r="11" spans="1:16" ht="18" customHeight="1">
      <c r="A11" s="447">
        <v>53</v>
      </c>
      <c r="B11" s="537">
        <v>121</v>
      </c>
      <c r="C11" s="227">
        <v>119</v>
      </c>
      <c r="D11" s="227">
        <v>105</v>
      </c>
      <c r="E11" s="502">
        <v>14</v>
      </c>
      <c r="F11" s="227">
        <v>2</v>
      </c>
      <c r="G11" s="96">
        <v>2</v>
      </c>
      <c r="H11" s="96">
        <v>0</v>
      </c>
      <c r="K11" s="59"/>
    </row>
    <row r="12" spans="1:16" ht="18" customHeight="1">
      <c r="A12" s="447">
        <v>54</v>
      </c>
      <c r="B12" s="537">
        <v>293</v>
      </c>
      <c r="C12" s="227">
        <v>253</v>
      </c>
      <c r="D12" s="227">
        <v>222</v>
      </c>
      <c r="E12" s="502">
        <v>31</v>
      </c>
      <c r="F12" s="227">
        <v>40</v>
      </c>
      <c r="G12" s="96">
        <v>31</v>
      </c>
      <c r="H12" s="96">
        <v>9</v>
      </c>
    </row>
    <row r="13" spans="1:16" ht="18" customHeight="1">
      <c r="A13" s="447">
        <v>55</v>
      </c>
      <c r="B13" s="537">
        <v>1647</v>
      </c>
      <c r="C13" s="227">
        <v>1447</v>
      </c>
      <c r="D13" s="227">
        <v>1407</v>
      </c>
      <c r="E13" s="502">
        <v>40</v>
      </c>
      <c r="F13" s="227">
        <v>200</v>
      </c>
      <c r="G13" s="96">
        <v>188</v>
      </c>
      <c r="H13" s="96">
        <v>12</v>
      </c>
    </row>
    <row r="14" spans="1:16" ht="18" customHeight="1">
      <c r="A14" s="447">
        <v>56</v>
      </c>
      <c r="B14" s="537">
        <v>1468</v>
      </c>
      <c r="C14" s="227">
        <v>1228</v>
      </c>
      <c r="D14" s="227">
        <v>1185</v>
      </c>
      <c r="E14" s="502">
        <v>43</v>
      </c>
      <c r="F14" s="227">
        <v>240</v>
      </c>
      <c r="G14" s="96">
        <v>225</v>
      </c>
      <c r="H14" s="96">
        <v>15</v>
      </c>
    </row>
    <row r="15" spans="1:16" ht="18" customHeight="1">
      <c r="A15" s="447">
        <v>57</v>
      </c>
      <c r="B15" s="537">
        <v>1908</v>
      </c>
      <c r="C15" s="227">
        <v>1677</v>
      </c>
      <c r="D15" s="227">
        <v>1604</v>
      </c>
      <c r="E15" s="502">
        <v>73</v>
      </c>
      <c r="F15" s="227">
        <v>231</v>
      </c>
      <c r="G15" s="96">
        <v>211</v>
      </c>
      <c r="H15" s="96">
        <v>20</v>
      </c>
    </row>
    <row r="16" spans="1:16" ht="18" customHeight="1">
      <c r="A16" s="447">
        <v>58</v>
      </c>
      <c r="B16" s="537">
        <v>1815</v>
      </c>
      <c r="C16" s="227">
        <v>1459</v>
      </c>
      <c r="D16" s="227">
        <v>1375</v>
      </c>
      <c r="E16" s="502">
        <v>84</v>
      </c>
      <c r="F16" s="227">
        <v>356</v>
      </c>
      <c r="G16" s="96">
        <v>310</v>
      </c>
      <c r="H16" s="96">
        <v>46</v>
      </c>
    </row>
    <row r="17" spans="1:12" ht="18" customHeight="1">
      <c r="A17" s="447">
        <v>59</v>
      </c>
      <c r="B17" s="537">
        <v>1949</v>
      </c>
      <c r="C17" s="227">
        <v>1428</v>
      </c>
      <c r="D17" s="227">
        <v>1251</v>
      </c>
      <c r="E17" s="502">
        <v>177</v>
      </c>
      <c r="F17" s="227">
        <v>521</v>
      </c>
      <c r="G17" s="96">
        <v>385</v>
      </c>
      <c r="H17" s="96">
        <v>136</v>
      </c>
    </row>
    <row r="18" spans="1:12" ht="18" customHeight="1">
      <c r="A18" s="447">
        <v>60</v>
      </c>
      <c r="B18" s="537">
        <v>61918</v>
      </c>
      <c r="C18" s="227">
        <v>10791</v>
      </c>
      <c r="D18" s="227">
        <v>1235</v>
      </c>
      <c r="E18" s="502">
        <v>9556</v>
      </c>
      <c r="F18" s="227">
        <v>51127</v>
      </c>
      <c r="G18" s="96">
        <v>460</v>
      </c>
      <c r="H18" s="96">
        <v>50667</v>
      </c>
    </row>
    <row r="19" spans="1:12" ht="18" customHeight="1">
      <c r="A19" s="447">
        <v>61</v>
      </c>
      <c r="B19" s="537">
        <v>32037</v>
      </c>
      <c r="C19" s="227">
        <v>2509</v>
      </c>
      <c r="D19" s="227">
        <v>1179</v>
      </c>
      <c r="E19" s="502">
        <v>1330</v>
      </c>
      <c r="F19" s="227">
        <v>29528</v>
      </c>
      <c r="G19" s="96">
        <v>572</v>
      </c>
      <c r="H19" s="96">
        <v>28956</v>
      </c>
    </row>
    <row r="20" spans="1:12" ht="18" customHeight="1">
      <c r="A20" s="447">
        <v>62</v>
      </c>
      <c r="B20" s="537">
        <v>6565</v>
      </c>
      <c r="C20" s="227">
        <v>2080</v>
      </c>
      <c r="D20" s="227">
        <v>1059</v>
      </c>
      <c r="E20" s="502">
        <v>1021</v>
      </c>
      <c r="F20" s="227">
        <v>4485</v>
      </c>
      <c r="G20" s="96">
        <v>571</v>
      </c>
      <c r="H20" s="96">
        <v>3914</v>
      </c>
      <c r="L20" s="12"/>
    </row>
    <row r="21" spans="1:12" ht="18" customHeight="1">
      <c r="A21" s="447">
        <v>63</v>
      </c>
      <c r="B21" s="537">
        <v>4432</v>
      </c>
      <c r="C21" s="227">
        <v>2029</v>
      </c>
      <c r="D21" s="227">
        <v>1096</v>
      </c>
      <c r="E21" s="502">
        <v>933</v>
      </c>
      <c r="F21" s="227">
        <v>2403</v>
      </c>
      <c r="G21" s="96">
        <v>704</v>
      </c>
      <c r="H21" s="96">
        <v>1699</v>
      </c>
    </row>
    <row r="22" spans="1:12" ht="18" customHeight="1">
      <c r="A22" s="447">
        <v>64</v>
      </c>
      <c r="B22" s="537">
        <v>5225</v>
      </c>
      <c r="C22" s="227">
        <v>2763</v>
      </c>
      <c r="D22" s="227">
        <v>1580</v>
      </c>
      <c r="E22" s="502">
        <v>1183</v>
      </c>
      <c r="F22" s="227">
        <v>2462</v>
      </c>
      <c r="G22" s="96">
        <v>996</v>
      </c>
      <c r="H22" s="96">
        <v>1466</v>
      </c>
    </row>
    <row r="23" spans="1:12" ht="18" customHeight="1">
      <c r="A23" s="447">
        <v>65</v>
      </c>
      <c r="B23" s="537">
        <v>47281</v>
      </c>
      <c r="C23" s="227">
        <v>28171</v>
      </c>
      <c r="D23" s="227">
        <v>26546</v>
      </c>
      <c r="E23" s="502">
        <v>1625</v>
      </c>
      <c r="F23" s="227">
        <v>19110</v>
      </c>
      <c r="G23" s="96">
        <v>18463</v>
      </c>
      <c r="H23" s="96">
        <v>647</v>
      </c>
    </row>
    <row r="24" spans="1:12" ht="18" customHeight="1">
      <c r="A24" s="447">
        <v>66</v>
      </c>
      <c r="B24" s="537">
        <v>5521</v>
      </c>
      <c r="C24" s="227">
        <v>2772</v>
      </c>
      <c r="D24" s="227">
        <v>2074</v>
      </c>
      <c r="E24" s="502">
        <v>698</v>
      </c>
      <c r="F24" s="227">
        <v>2749</v>
      </c>
      <c r="G24" s="96">
        <v>2399</v>
      </c>
      <c r="H24" s="96">
        <v>350</v>
      </c>
    </row>
    <row r="25" spans="1:12" ht="18" customHeight="1">
      <c r="A25" s="447">
        <v>67</v>
      </c>
      <c r="B25" s="537">
        <v>2374</v>
      </c>
      <c r="C25" s="227">
        <v>1407</v>
      </c>
      <c r="D25" s="227">
        <v>931</v>
      </c>
      <c r="E25" s="502">
        <v>476</v>
      </c>
      <c r="F25" s="227">
        <v>967</v>
      </c>
      <c r="G25" s="96">
        <v>648</v>
      </c>
      <c r="H25" s="96">
        <v>319</v>
      </c>
    </row>
    <row r="26" spans="1:12" ht="18" customHeight="1">
      <c r="A26" s="447">
        <v>68</v>
      </c>
      <c r="B26" s="537">
        <v>1940</v>
      </c>
      <c r="C26" s="227">
        <v>1044</v>
      </c>
      <c r="D26" s="227">
        <v>662</v>
      </c>
      <c r="E26" s="502">
        <v>382</v>
      </c>
      <c r="F26" s="227">
        <v>896</v>
      </c>
      <c r="G26" s="96">
        <v>392</v>
      </c>
      <c r="H26" s="96">
        <v>504</v>
      </c>
    </row>
    <row r="27" spans="1:12" ht="18" customHeight="1">
      <c r="A27" s="447">
        <v>69</v>
      </c>
      <c r="B27" s="537">
        <v>1584</v>
      </c>
      <c r="C27" s="227">
        <v>828</v>
      </c>
      <c r="D27" s="227">
        <v>543</v>
      </c>
      <c r="E27" s="502">
        <v>285</v>
      </c>
      <c r="F27" s="227">
        <v>756</v>
      </c>
      <c r="G27" s="96">
        <v>314</v>
      </c>
      <c r="H27" s="96">
        <v>442</v>
      </c>
    </row>
    <row r="28" spans="1:12" ht="18" customHeight="1">
      <c r="A28" s="447">
        <v>70</v>
      </c>
      <c r="B28" s="537">
        <v>1374</v>
      </c>
      <c r="C28" s="227">
        <v>765</v>
      </c>
      <c r="D28" s="227">
        <v>469</v>
      </c>
      <c r="E28" s="502">
        <v>296</v>
      </c>
      <c r="F28" s="227">
        <v>609</v>
      </c>
      <c r="G28" s="96">
        <v>332</v>
      </c>
      <c r="H28" s="96">
        <v>277</v>
      </c>
    </row>
    <row r="29" spans="1:12" ht="18" customHeight="1">
      <c r="A29" s="447">
        <v>71</v>
      </c>
      <c r="B29" s="537">
        <v>863</v>
      </c>
      <c r="C29" s="227">
        <v>462</v>
      </c>
      <c r="D29" s="227">
        <v>280</v>
      </c>
      <c r="E29" s="502">
        <v>182</v>
      </c>
      <c r="F29" s="227">
        <v>401</v>
      </c>
      <c r="G29" s="96">
        <v>179</v>
      </c>
      <c r="H29" s="96">
        <v>222</v>
      </c>
    </row>
    <row r="30" spans="1:12" ht="18" customHeight="1">
      <c r="A30" s="447">
        <v>72</v>
      </c>
      <c r="B30" s="537">
        <v>573</v>
      </c>
      <c r="C30" s="227">
        <v>328</v>
      </c>
      <c r="D30" s="227">
        <v>207</v>
      </c>
      <c r="E30" s="502">
        <v>121</v>
      </c>
      <c r="F30" s="227">
        <v>245</v>
      </c>
      <c r="G30" s="96">
        <v>137</v>
      </c>
      <c r="H30" s="96">
        <v>108</v>
      </c>
    </row>
    <row r="31" spans="1:12" ht="18" customHeight="1">
      <c r="A31" s="447">
        <v>73</v>
      </c>
      <c r="B31" s="537">
        <v>437</v>
      </c>
      <c r="C31" s="227">
        <v>243</v>
      </c>
      <c r="D31" s="227">
        <v>166</v>
      </c>
      <c r="E31" s="502">
        <v>77</v>
      </c>
      <c r="F31" s="227">
        <v>194</v>
      </c>
      <c r="G31" s="96">
        <v>97</v>
      </c>
      <c r="H31" s="96">
        <v>97</v>
      </c>
    </row>
    <row r="32" spans="1:12" ht="18" customHeight="1">
      <c r="A32" s="447">
        <v>74</v>
      </c>
      <c r="B32" s="537">
        <v>293</v>
      </c>
      <c r="C32" s="227">
        <v>175</v>
      </c>
      <c r="D32" s="227">
        <v>104</v>
      </c>
      <c r="E32" s="502">
        <v>71</v>
      </c>
      <c r="F32" s="227">
        <v>118</v>
      </c>
      <c r="G32" s="96">
        <v>58</v>
      </c>
      <c r="H32" s="96">
        <v>60</v>
      </c>
    </row>
    <row r="33" spans="1:9" ht="18" customHeight="1">
      <c r="A33" s="447">
        <v>75</v>
      </c>
      <c r="B33" s="537">
        <v>293</v>
      </c>
      <c r="C33" s="227">
        <v>152</v>
      </c>
      <c r="D33" s="227">
        <v>87</v>
      </c>
      <c r="E33" s="502">
        <v>65</v>
      </c>
      <c r="F33" s="227">
        <v>141</v>
      </c>
      <c r="G33" s="96">
        <v>65</v>
      </c>
      <c r="H33" s="96">
        <v>76</v>
      </c>
    </row>
    <row r="34" spans="1:9" ht="18" customHeight="1">
      <c r="A34" s="447">
        <v>76</v>
      </c>
      <c r="B34" s="537">
        <v>211</v>
      </c>
      <c r="C34" s="227">
        <v>111</v>
      </c>
      <c r="D34" s="227">
        <v>67</v>
      </c>
      <c r="E34" s="502">
        <v>44</v>
      </c>
      <c r="F34" s="227">
        <v>100</v>
      </c>
      <c r="G34" s="96">
        <v>41</v>
      </c>
      <c r="H34" s="96">
        <v>59</v>
      </c>
    </row>
    <row r="35" spans="1:9" ht="18" customHeight="1">
      <c r="A35" s="447">
        <v>77</v>
      </c>
      <c r="B35" s="537">
        <v>196</v>
      </c>
      <c r="C35" s="227">
        <v>84</v>
      </c>
      <c r="D35" s="227">
        <v>41</v>
      </c>
      <c r="E35" s="502">
        <v>43</v>
      </c>
      <c r="F35" s="227">
        <v>112</v>
      </c>
      <c r="G35" s="96">
        <v>40</v>
      </c>
      <c r="H35" s="96">
        <v>72</v>
      </c>
    </row>
    <row r="36" spans="1:9" ht="18" customHeight="1">
      <c r="A36" s="447">
        <v>78</v>
      </c>
      <c r="B36" s="537">
        <v>161</v>
      </c>
      <c r="C36" s="227">
        <v>67</v>
      </c>
      <c r="D36" s="227">
        <v>37</v>
      </c>
      <c r="E36" s="502">
        <v>30</v>
      </c>
      <c r="F36" s="227">
        <v>94</v>
      </c>
      <c r="G36" s="96">
        <v>31</v>
      </c>
      <c r="H36" s="96">
        <v>63</v>
      </c>
    </row>
    <row r="37" spans="1:9" ht="18" customHeight="1">
      <c r="A37" s="447">
        <v>79</v>
      </c>
      <c r="B37" s="537">
        <v>157</v>
      </c>
      <c r="C37" s="227">
        <v>67</v>
      </c>
      <c r="D37" s="227">
        <v>34</v>
      </c>
      <c r="E37" s="502">
        <v>33</v>
      </c>
      <c r="F37" s="227">
        <v>90</v>
      </c>
      <c r="G37" s="96">
        <v>26</v>
      </c>
      <c r="H37" s="96">
        <v>64</v>
      </c>
    </row>
    <row r="38" spans="1:9" ht="18" customHeight="1">
      <c r="A38" s="447" t="s">
        <v>877</v>
      </c>
      <c r="B38" s="537">
        <v>1216</v>
      </c>
      <c r="C38" s="227">
        <v>393</v>
      </c>
      <c r="D38" s="227">
        <v>84</v>
      </c>
      <c r="E38" s="502">
        <v>309</v>
      </c>
      <c r="F38" s="227">
        <v>823</v>
      </c>
      <c r="G38" s="1096">
        <v>137</v>
      </c>
      <c r="H38" s="1095">
        <v>686</v>
      </c>
    </row>
    <row r="39" spans="1:9">
      <c r="A39" s="229"/>
      <c r="B39" s="59"/>
      <c r="F39" s="59"/>
    </row>
    <row r="40" spans="1:9">
      <c r="A40" s="58" t="s">
        <v>1174</v>
      </c>
    </row>
    <row r="41" spans="1:9">
      <c r="A41" s="232" t="s">
        <v>878</v>
      </c>
      <c r="I41" s="59"/>
    </row>
    <row r="42" spans="1:9">
      <c r="A42" s="232" t="s">
        <v>879</v>
      </c>
    </row>
    <row r="43" spans="1:9">
      <c r="A43" s="15"/>
      <c r="H43" s="59"/>
    </row>
    <row r="44" spans="1:9">
      <c r="A44" s="17" t="s">
        <v>968</v>
      </c>
    </row>
  </sheetData>
  <mergeCells count="2">
    <mergeCell ref="A4:A5"/>
    <mergeCell ref="B4:B5"/>
  </mergeCells>
  <phoneticPr fontId="124" type="noConversion"/>
  <hyperlinks>
    <hyperlink ref="I1" location="Indice!A1" display="volver al índice"/>
  </hyperlinks>
  <printOptions horizontalCentered="1"/>
  <pageMargins left="0.70866141732283472" right="0.70866141732283472" top="0.74803149606299213" bottom="0.74803149606299213" header="0.31496062992125984" footer="0.31496062992125984"/>
  <pageSetup paperSize="9" scale="92"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DJ105"/>
  <sheetViews>
    <sheetView zoomScale="85" zoomScaleNormal="85" zoomScalePageLayoutView="85" workbookViewId="0">
      <selection activeCell="I1" sqref="I1"/>
    </sheetView>
  </sheetViews>
  <sheetFormatPr baseColWidth="10" defaultRowHeight="13.2"/>
  <cols>
    <col min="1" max="1" width="14.109375" customWidth="1"/>
    <col min="2" max="2" width="11.33203125" customWidth="1"/>
    <col min="3" max="8" width="12.88671875" customWidth="1"/>
    <col min="9" max="9" width="0.44140625" customWidth="1"/>
    <col min="10" max="10" width="8.44140625" customWidth="1"/>
    <col min="11" max="15" width="15.109375" customWidth="1"/>
  </cols>
  <sheetData>
    <row r="1" spans="1:114" s="11" customFormat="1" ht="24" customHeight="1" thickBot="1">
      <c r="A1" s="523" t="s">
        <v>207</v>
      </c>
      <c r="B1" s="531"/>
      <c r="C1" s="531"/>
      <c r="D1" s="531"/>
      <c r="E1" s="531"/>
      <c r="F1" s="531"/>
      <c r="G1" s="531"/>
      <c r="H1" s="531"/>
      <c r="I1" s="531"/>
      <c r="J1" s="1254" t="s">
        <v>1013</v>
      </c>
      <c r="K1" s="5"/>
      <c r="L1" s="5"/>
      <c r="M1" s="5"/>
      <c r="N1" s="5"/>
      <c r="O1" s="5"/>
      <c r="P1" s="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row>
    <row r="2" spans="1:114" s="11" customFormat="1" ht="15.75" customHeight="1">
      <c r="A2" s="514" t="s">
        <v>260</v>
      </c>
      <c r="B2" s="515"/>
      <c r="C2" s="516"/>
      <c r="D2" s="517"/>
      <c r="E2" s="517"/>
      <c r="F2" s="518"/>
      <c r="G2" s="150"/>
      <c r="H2" s="150"/>
      <c r="I2" s="150"/>
      <c r="J2"/>
      <c r="K2" s="5"/>
      <c r="L2" s="5"/>
      <c r="M2" s="5"/>
      <c r="N2" s="5"/>
      <c r="O2" s="5"/>
      <c r="P2" s="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row>
    <row r="3" spans="1:114" s="5" customFormat="1">
      <c r="A3" s="518"/>
      <c r="B3" s="518"/>
      <c r="C3" s="518"/>
      <c r="D3" s="518"/>
      <c r="E3" s="518"/>
      <c r="F3" s="518"/>
      <c r="G3" s="518"/>
      <c r="H3" s="518"/>
      <c r="I3" s="150"/>
    </row>
    <row r="4" spans="1:114" s="5" customFormat="1" ht="18.75" customHeight="1" thickBot="1">
      <c r="A4" s="1942" t="s">
        <v>1043</v>
      </c>
      <c r="B4" s="1944" t="s">
        <v>1184</v>
      </c>
      <c r="C4" s="535"/>
      <c r="D4" s="541" t="s">
        <v>1131</v>
      </c>
      <c r="E4" s="548"/>
      <c r="F4" s="1946" t="s">
        <v>1041</v>
      </c>
      <c r="G4" s="1946"/>
      <c r="H4" s="1947"/>
      <c r="I4" s="545"/>
    </row>
    <row r="5" spans="1:114" s="5" customFormat="1" ht="19.5" customHeight="1" thickBot="1">
      <c r="A5" s="1943"/>
      <c r="B5" s="1945"/>
      <c r="C5" s="550" t="s">
        <v>1184</v>
      </c>
      <c r="D5" s="536" t="s">
        <v>1044</v>
      </c>
      <c r="E5" s="549" t="s">
        <v>1045</v>
      </c>
      <c r="F5" s="550" t="s">
        <v>1184</v>
      </c>
      <c r="G5" s="536" t="s">
        <v>1044</v>
      </c>
      <c r="H5" s="536" t="s">
        <v>1045</v>
      </c>
      <c r="I5" s="545"/>
      <c r="L5" s="59"/>
    </row>
    <row r="6" spans="1:114" s="5" customFormat="1" ht="26.25" customHeight="1">
      <c r="A6" s="960" t="s">
        <v>1156</v>
      </c>
      <c r="B6" s="961">
        <v>130677</v>
      </c>
      <c r="C6" s="962">
        <v>39067</v>
      </c>
      <c r="D6" s="962">
        <v>27096</v>
      </c>
      <c r="E6" s="963">
        <v>11971</v>
      </c>
      <c r="F6" s="962">
        <v>91610</v>
      </c>
      <c r="G6" s="962">
        <v>20834</v>
      </c>
      <c r="H6" s="964">
        <v>70776</v>
      </c>
      <c r="I6" s="965"/>
      <c r="J6" s="518"/>
      <c r="K6" s="59"/>
    </row>
    <row r="7" spans="1:114" s="5" customFormat="1" ht="26.25" customHeight="1">
      <c r="A7" s="780" t="s">
        <v>834</v>
      </c>
      <c r="B7" s="781">
        <v>62.78</v>
      </c>
      <c r="C7" s="782">
        <v>63.77</v>
      </c>
      <c r="D7" s="782">
        <v>64.290000000000006</v>
      </c>
      <c r="E7" s="783">
        <v>62.59</v>
      </c>
      <c r="F7" s="782">
        <v>62.36</v>
      </c>
      <c r="G7" s="782">
        <v>65.22</v>
      </c>
      <c r="H7" s="784">
        <v>61.52</v>
      </c>
      <c r="I7" s="546"/>
      <c r="J7" s="59"/>
      <c r="K7" s="59"/>
    </row>
    <row r="8" spans="1:114" s="5" customFormat="1" ht="18" customHeight="1">
      <c r="A8" s="446" t="s">
        <v>876</v>
      </c>
      <c r="B8" s="777">
        <v>84</v>
      </c>
      <c r="C8" s="417">
        <v>80</v>
      </c>
      <c r="D8" s="417">
        <v>64</v>
      </c>
      <c r="E8" s="416">
        <v>16</v>
      </c>
      <c r="F8" s="778">
        <v>4</v>
      </c>
      <c r="G8" s="778">
        <v>1</v>
      </c>
      <c r="H8" s="779">
        <v>3</v>
      </c>
      <c r="I8" s="547"/>
    </row>
    <row r="9" spans="1:114" s="5" customFormat="1" ht="18" customHeight="1">
      <c r="A9" s="447">
        <v>51</v>
      </c>
      <c r="B9" s="714">
        <v>32</v>
      </c>
      <c r="C9" s="412">
        <v>32</v>
      </c>
      <c r="D9" s="412">
        <v>28</v>
      </c>
      <c r="E9" s="411">
        <v>4</v>
      </c>
      <c r="F9" s="715">
        <v>0</v>
      </c>
      <c r="G9" s="715">
        <v>0</v>
      </c>
      <c r="H9" s="716">
        <v>0</v>
      </c>
      <c r="I9" s="547"/>
    </row>
    <row r="10" spans="1:114" s="5" customFormat="1" ht="18" customHeight="1">
      <c r="A10" s="447">
        <v>52</v>
      </c>
      <c r="B10" s="714">
        <v>62</v>
      </c>
      <c r="C10" s="412">
        <v>60</v>
      </c>
      <c r="D10" s="412">
        <v>49</v>
      </c>
      <c r="E10" s="411">
        <v>11</v>
      </c>
      <c r="F10" s="715">
        <v>2</v>
      </c>
      <c r="G10" s="715">
        <v>0</v>
      </c>
      <c r="H10" s="716">
        <v>2</v>
      </c>
      <c r="I10" s="547"/>
    </row>
    <row r="11" spans="1:114" s="5" customFormat="1" ht="18" customHeight="1">
      <c r="A11" s="447">
        <v>53</v>
      </c>
      <c r="B11" s="714">
        <v>78</v>
      </c>
      <c r="C11" s="412">
        <v>69</v>
      </c>
      <c r="D11" s="412">
        <v>52</v>
      </c>
      <c r="E11" s="411">
        <v>17</v>
      </c>
      <c r="F11" s="715">
        <v>9</v>
      </c>
      <c r="G11" s="715">
        <v>4</v>
      </c>
      <c r="H11" s="716">
        <v>5</v>
      </c>
      <c r="I11" s="547"/>
    </row>
    <row r="12" spans="1:114" s="5" customFormat="1" ht="18" customHeight="1">
      <c r="A12" s="447">
        <v>54</v>
      </c>
      <c r="B12" s="714">
        <v>80</v>
      </c>
      <c r="C12" s="412">
        <v>72</v>
      </c>
      <c r="D12" s="412">
        <v>58</v>
      </c>
      <c r="E12" s="411">
        <v>14</v>
      </c>
      <c r="F12" s="412">
        <v>8</v>
      </c>
      <c r="G12" s="412">
        <v>7</v>
      </c>
      <c r="H12" s="619">
        <v>1</v>
      </c>
      <c r="I12" s="55"/>
      <c r="K12" s="59"/>
    </row>
    <row r="13" spans="1:114" s="5" customFormat="1" ht="18" customHeight="1">
      <c r="A13" s="447">
        <v>55</v>
      </c>
      <c r="B13" s="714">
        <v>817</v>
      </c>
      <c r="C13" s="412">
        <v>710</v>
      </c>
      <c r="D13" s="412">
        <v>687</v>
      </c>
      <c r="E13" s="411">
        <v>23</v>
      </c>
      <c r="F13" s="412">
        <v>107</v>
      </c>
      <c r="G13" s="412">
        <v>98</v>
      </c>
      <c r="H13" s="619">
        <v>9</v>
      </c>
      <c r="I13" s="55"/>
    </row>
    <row r="14" spans="1:114" s="5" customFormat="1" ht="18" customHeight="1">
      <c r="A14" s="447">
        <v>56</v>
      </c>
      <c r="B14" s="714">
        <v>792</v>
      </c>
      <c r="C14" s="412">
        <v>626</v>
      </c>
      <c r="D14" s="412">
        <v>604</v>
      </c>
      <c r="E14" s="411">
        <v>22</v>
      </c>
      <c r="F14" s="412">
        <v>166</v>
      </c>
      <c r="G14" s="412">
        <v>157</v>
      </c>
      <c r="H14" s="619">
        <v>9</v>
      </c>
      <c r="I14" s="55"/>
    </row>
    <row r="15" spans="1:114" s="5" customFormat="1" ht="18" customHeight="1">
      <c r="A15" s="447">
        <v>57</v>
      </c>
      <c r="B15" s="714">
        <v>1175</v>
      </c>
      <c r="C15" s="412">
        <v>983</v>
      </c>
      <c r="D15" s="412">
        <v>953</v>
      </c>
      <c r="E15" s="411">
        <v>30</v>
      </c>
      <c r="F15" s="412">
        <v>192</v>
      </c>
      <c r="G15" s="412">
        <v>176</v>
      </c>
      <c r="H15" s="619">
        <v>16</v>
      </c>
      <c r="I15" s="55"/>
    </row>
    <row r="16" spans="1:114" s="5" customFormat="1" ht="18" customHeight="1">
      <c r="A16" s="447">
        <v>58</v>
      </c>
      <c r="B16" s="714">
        <v>1006</v>
      </c>
      <c r="C16" s="412">
        <v>729</v>
      </c>
      <c r="D16" s="412">
        <v>688</v>
      </c>
      <c r="E16" s="411">
        <v>41</v>
      </c>
      <c r="F16" s="412">
        <v>277</v>
      </c>
      <c r="G16" s="412">
        <v>238</v>
      </c>
      <c r="H16" s="619">
        <v>39</v>
      </c>
      <c r="I16" s="55"/>
    </row>
    <row r="17" spans="1:11" s="5" customFormat="1" ht="18" customHeight="1">
      <c r="A17" s="447">
        <v>59</v>
      </c>
      <c r="B17" s="714">
        <v>1117</v>
      </c>
      <c r="C17" s="412">
        <v>709</v>
      </c>
      <c r="D17" s="412">
        <v>620</v>
      </c>
      <c r="E17" s="411">
        <v>89</v>
      </c>
      <c r="F17" s="412">
        <v>408</v>
      </c>
      <c r="G17" s="412">
        <v>319</v>
      </c>
      <c r="H17" s="619">
        <v>89</v>
      </c>
      <c r="I17" s="55"/>
    </row>
    <row r="18" spans="1:11" s="5" customFormat="1" ht="18" customHeight="1">
      <c r="A18" s="447">
        <v>60</v>
      </c>
      <c r="B18" s="714">
        <v>41905</v>
      </c>
      <c r="C18" s="412">
        <v>6634</v>
      </c>
      <c r="D18" s="412">
        <v>596</v>
      </c>
      <c r="E18" s="411">
        <v>6038</v>
      </c>
      <c r="F18" s="412">
        <v>35271</v>
      </c>
      <c r="G18" s="412">
        <v>380</v>
      </c>
      <c r="H18" s="619">
        <v>34891</v>
      </c>
      <c r="I18" s="55"/>
    </row>
    <row r="19" spans="1:11" s="5" customFormat="1" ht="18" customHeight="1">
      <c r="A19" s="447">
        <v>61</v>
      </c>
      <c r="B19" s="714">
        <v>23635</v>
      </c>
      <c r="C19" s="412">
        <v>1467</v>
      </c>
      <c r="D19" s="412">
        <v>541</v>
      </c>
      <c r="E19" s="411">
        <v>926</v>
      </c>
      <c r="F19" s="412">
        <v>22168</v>
      </c>
      <c r="G19" s="412">
        <v>423</v>
      </c>
      <c r="H19" s="619">
        <v>21745</v>
      </c>
      <c r="I19" s="55"/>
    </row>
    <row r="20" spans="1:11" s="5" customFormat="1" ht="18" customHeight="1">
      <c r="A20" s="447">
        <v>62</v>
      </c>
      <c r="B20" s="714">
        <v>10004</v>
      </c>
      <c r="C20" s="412">
        <v>1198</v>
      </c>
      <c r="D20" s="412">
        <v>553</v>
      </c>
      <c r="E20" s="411">
        <v>645</v>
      </c>
      <c r="F20" s="412">
        <v>8806</v>
      </c>
      <c r="G20" s="412">
        <v>455</v>
      </c>
      <c r="H20" s="619">
        <v>8351</v>
      </c>
      <c r="I20" s="55"/>
    </row>
    <row r="21" spans="1:11" s="5" customFormat="1" ht="18" customHeight="1">
      <c r="A21" s="447">
        <v>63</v>
      </c>
      <c r="B21" s="714">
        <v>3179</v>
      </c>
      <c r="C21" s="412">
        <v>1106</v>
      </c>
      <c r="D21" s="412">
        <v>513</v>
      </c>
      <c r="E21" s="411">
        <v>593</v>
      </c>
      <c r="F21" s="412">
        <v>2073</v>
      </c>
      <c r="G21" s="412">
        <v>498</v>
      </c>
      <c r="H21" s="619">
        <v>1575</v>
      </c>
      <c r="I21" s="55"/>
    </row>
    <row r="22" spans="1:11" s="5" customFormat="1" ht="18" customHeight="1">
      <c r="A22" s="447">
        <v>64</v>
      </c>
      <c r="B22" s="714">
        <v>3369</v>
      </c>
      <c r="C22" s="412">
        <v>1490</v>
      </c>
      <c r="D22" s="412">
        <v>815</v>
      </c>
      <c r="E22" s="411">
        <v>675</v>
      </c>
      <c r="F22" s="412">
        <v>1879</v>
      </c>
      <c r="G22" s="412">
        <v>755</v>
      </c>
      <c r="H22" s="619">
        <v>1124</v>
      </c>
      <c r="I22" s="55"/>
    </row>
    <row r="23" spans="1:11" s="5" customFormat="1" ht="18" customHeight="1">
      <c r="A23" s="447">
        <v>65</v>
      </c>
      <c r="B23" s="714">
        <v>30783</v>
      </c>
      <c r="C23" s="412">
        <v>17158</v>
      </c>
      <c r="D23" s="412">
        <v>16183</v>
      </c>
      <c r="E23" s="411">
        <v>975</v>
      </c>
      <c r="F23" s="412">
        <v>13625</v>
      </c>
      <c r="G23" s="412">
        <v>13158</v>
      </c>
      <c r="H23" s="619">
        <v>467</v>
      </c>
      <c r="I23" s="55"/>
      <c r="K23" s="59"/>
    </row>
    <row r="24" spans="1:11" s="5" customFormat="1" ht="18" customHeight="1">
      <c r="A24" s="447">
        <v>66</v>
      </c>
      <c r="B24" s="714">
        <v>4660</v>
      </c>
      <c r="C24" s="412">
        <v>2255</v>
      </c>
      <c r="D24" s="412">
        <v>1665</v>
      </c>
      <c r="E24" s="411">
        <v>590</v>
      </c>
      <c r="F24" s="412">
        <v>2405</v>
      </c>
      <c r="G24" s="412">
        <v>2110</v>
      </c>
      <c r="H24" s="619">
        <v>295</v>
      </c>
      <c r="I24" s="55"/>
    </row>
    <row r="25" spans="1:11" s="5" customFormat="1" ht="18" customHeight="1">
      <c r="A25" s="447">
        <v>67</v>
      </c>
      <c r="B25" s="714">
        <v>1928</v>
      </c>
      <c r="C25" s="412">
        <v>924</v>
      </c>
      <c r="D25" s="412">
        <v>660</v>
      </c>
      <c r="E25" s="411">
        <v>264</v>
      </c>
      <c r="F25" s="412">
        <v>1004</v>
      </c>
      <c r="G25" s="412">
        <v>770</v>
      </c>
      <c r="H25" s="619">
        <v>234</v>
      </c>
      <c r="I25" s="55"/>
    </row>
    <row r="26" spans="1:11" s="5" customFormat="1" ht="18" customHeight="1">
      <c r="A26" s="447">
        <v>68</v>
      </c>
      <c r="B26" s="714">
        <v>1206</v>
      </c>
      <c r="C26" s="412">
        <v>618</v>
      </c>
      <c r="D26" s="412">
        <v>414</v>
      </c>
      <c r="E26" s="411">
        <v>204</v>
      </c>
      <c r="F26" s="412">
        <v>588</v>
      </c>
      <c r="G26" s="412">
        <v>294</v>
      </c>
      <c r="H26" s="619">
        <v>294</v>
      </c>
      <c r="I26" s="55"/>
    </row>
    <row r="27" spans="1:11" s="5" customFormat="1" ht="18" customHeight="1">
      <c r="A27" s="447">
        <v>69</v>
      </c>
      <c r="B27" s="714">
        <v>1110</v>
      </c>
      <c r="C27" s="412">
        <v>496</v>
      </c>
      <c r="D27" s="412">
        <v>324</v>
      </c>
      <c r="E27" s="411">
        <v>172</v>
      </c>
      <c r="F27" s="412">
        <v>614</v>
      </c>
      <c r="G27" s="412">
        <v>230</v>
      </c>
      <c r="H27" s="619">
        <v>384</v>
      </c>
      <c r="I27" s="55"/>
    </row>
    <row r="28" spans="1:11" s="5" customFormat="1" ht="18" customHeight="1">
      <c r="A28" s="447">
        <v>70</v>
      </c>
      <c r="B28" s="714">
        <v>941</v>
      </c>
      <c r="C28" s="412">
        <v>498</v>
      </c>
      <c r="D28" s="412">
        <v>323</v>
      </c>
      <c r="E28" s="411">
        <v>175</v>
      </c>
      <c r="F28" s="412">
        <v>443</v>
      </c>
      <c r="G28" s="412">
        <v>195</v>
      </c>
      <c r="H28" s="619">
        <v>248</v>
      </c>
      <c r="I28" s="55"/>
    </row>
    <row r="29" spans="1:11" s="5" customFormat="1" ht="18" customHeight="1">
      <c r="A29" s="447">
        <v>71</v>
      </c>
      <c r="B29" s="714">
        <v>635</v>
      </c>
      <c r="C29" s="412">
        <v>325</v>
      </c>
      <c r="D29" s="412">
        <v>204</v>
      </c>
      <c r="E29" s="411">
        <v>121</v>
      </c>
      <c r="F29" s="412">
        <v>310</v>
      </c>
      <c r="G29" s="412">
        <v>145</v>
      </c>
      <c r="H29" s="619">
        <v>165</v>
      </c>
      <c r="I29" s="55"/>
    </row>
    <row r="30" spans="1:11" s="5" customFormat="1" ht="18" customHeight="1">
      <c r="A30" s="447">
        <v>72</v>
      </c>
      <c r="B30" s="714">
        <v>449</v>
      </c>
      <c r="C30" s="412">
        <v>220</v>
      </c>
      <c r="D30" s="412">
        <v>124</v>
      </c>
      <c r="E30" s="411">
        <v>96</v>
      </c>
      <c r="F30" s="412">
        <v>229</v>
      </c>
      <c r="G30" s="412">
        <v>109</v>
      </c>
      <c r="H30" s="619">
        <v>120</v>
      </c>
      <c r="I30" s="55"/>
    </row>
    <row r="31" spans="1:11" s="5" customFormat="1" ht="18" customHeight="1">
      <c r="A31" s="447">
        <v>73</v>
      </c>
      <c r="B31" s="714">
        <v>277</v>
      </c>
      <c r="C31" s="412">
        <v>161</v>
      </c>
      <c r="D31" s="412">
        <v>106</v>
      </c>
      <c r="E31" s="411">
        <v>55</v>
      </c>
      <c r="F31" s="412">
        <v>116</v>
      </c>
      <c r="G31" s="412">
        <v>61</v>
      </c>
      <c r="H31" s="619">
        <v>55</v>
      </c>
      <c r="I31" s="55"/>
    </row>
    <row r="32" spans="1:11" s="5" customFormat="1" ht="18" customHeight="1">
      <c r="A32" s="447">
        <v>74</v>
      </c>
      <c r="B32" s="714">
        <v>237</v>
      </c>
      <c r="C32" s="412">
        <v>121</v>
      </c>
      <c r="D32" s="412">
        <v>68</v>
      </c>
      <c r="E32" s="411">
        <v>53</v>
      </c>
      <c r="F32" s="412">
        <v>116</v>
      </c>
      <c r="G32" s="412">
        <v>60</v>
      </c>
      <c r="H32" s="619">
        <v>56</v>
      </c>
      <c r="I32" s="55"/>
    </row>
    <row r="33" spans="1:9" s="5" customFormat="1" ht="18" customHeight="1">
      <c r="A33" s="447">
        <v>75</v>
      </c>
      <c r="B33" s="714">
        <v>178</v>
      </c>
      <c r="C33" s="412">
        <v>95</v>
      </c>
      <c r="D33" s="412">
        <v>62</v>
      </c>
      <c r="E33" s="411">
        <v>33</v>
      </c>
      <c r="F33" s="412">
        <v>83</v>
      </c>
      <c r="G33" s="412">
        <v>26</v>
      </c>
      <c r="H33" s="619">
        <v>57</v>
      </c>
      <c r="I33" s="55"/>
    </row>
    <row r="34" spans="1:9" s="5" customFormat="1" ht="18" customHeight="1">
      <c r="A34" s="447">
        <v>76</v>
      </c>
      <c r="B34" s="714">
        <v>143</v>
      </c>
      <c r="C34" s="412">
        <v>60</v>
      </c>
      <c r="D34" s="412">
        <v>43</v>
      </c>
      <c r="E34" s="411">
        <v>17</v>
      </c>
      <c r="F34" s="412">
        <v>83</v>
      </c>
      <c r="G34" s="412">
        <v>28</v>
      </c>
      <c r="H34" s="619">
        <v>55</v>
      </c>
      <c r="I34" s="55"/>
    </row>
    <row r="35" spans="1:9" s="5" customFormat="1" ht="18" customHeight="1">
      <c r="A35" s="447">
        <v>77</v>
      </c>
      <c r="B35" s="714">
        <v>119</v>
      </c>
      <c r="C35" s="412">
        <v>51</v>
      </c>
      <c r="D35" s="412">
        <v>33</v>
      </c>
      <c r="E35" s="411">
        <v>18</v>
      </c>
      <c r="F35" s="412">
        <v>68</v>
      </c>
      <c r="G35" s="412">
        <v>25</v>
      </c>
      <c r="H35" s="619">
        <v>43</v>
      </c>
      <c r="I35" s="55"/>
    </row>
    <row r="36" spans="1:9" s="5" customFormat="1" ht="18" customHeight="1">
      <c r="A36" s="447">
        <v>78</v>
      </c>
      <c r="B36" s="714">
        <v>79</v>
      </c>
      <c r="C36" s="412">
        <v>31</v>
      </c>
      <c r="D36" s="412">
        <v>21</v>
      </c>
      <c r="E36" s="411">
        <v>10</v>
      </c>
      <c r="F36" s="412">
        <v>48</v>
      </c>
      <c r="G36" s="412">
        <v>17</v>
      </c>
      <c r="H36" s="619">
        <v>31</v>
      </c>
      <c r="I36" s="55"/>
    </row>
    <row r="37" spans="1:9" s="5" customFormat="1" ht="18" customHeight="1">
      <c r="A37" s="447">
        <v>79</v>
      </c>
      <c r="B37" s="714">
        <v>76</v>
      </c>
      <c r="C37" s="412">
        <v>26</v>
      </c>
      <c r="D37" s="412">
        <v>15</v>
      </c>
      <c r="E37" s="411">
        <v>11</v>
      </c>
      <c r="F37" s="412">
        <v>50</v>
      </c>
      <c r="G37" s="412">
        <v>19</v>
      </c>
      <c r="H37" s="619">
        <v>31</v>
      </c>
      <c r="I37" s="55"/>
    </row>
    <row r="38" spans="1:9" s="5" customFormat="1" ht="18" customHeight="1">
      <c r="A38" s="447" t="s">
        <v>877</v>
      </c>
      <c r="B38" s="714">
        <v>521</v>
      </c>
      <c r="C38" s="412">
        <v>63</v>
      </c>
      <c r="D38" s="412">
        <v>30</v>
      </c>
      <c r="E38" s="411">
        <v>33</v>
      </c>
      <c r="F38" s="412">
        <v>458</v>
      </c>
      <c r="G38" s="412">
        <v>76</v>
      </c>
      <c r="H38" s="619">
        <v>382</v>
      </c>
      <c r="I38" s="55"/>
    </row>
    <row r="39" spans="1:9" s="5" customFormat="1"/>
    <row r="40" spans="1:9" s="5" customFormat="1">
      <c r="A40" s="146" t="s">
        <v>1174</v>
      </c>
    </row>
    <row r="41" spans="1:9" s="5" customFormat="1">
      <c r="A41" s="232" t="s">
        <v>878</v>
      </c>
    </row>
    <row r="42" spans="1:9" s="5" customFormat="1">
      <c r="A42" s="232" t="s">
        <v>880</v>
      </c>
    </row>
    <row r="43" spans="1:9" s="5" customFormat="1">
      <c r="A43" s="54" t="s">
        <v>209</v>
      </c>
    </row>
    <row r="44" spans="1:9" s="5" customFormat="1">
      <c r="A44" s="232"/>
    </row>
    <row r="45" spans="1:9" s="5" customFormat="1">
      <c r="A45" s="17" t="s">
        <v>968</v>
      </c>
    </row>
    <row r="46" spans="1:9" s="5" customFormat="1"/>
    <row r="47" spans="1:9" s="5" customFormat="1"/>
    <row r="48" spans="1:9"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sheetData>
  <mergeCells count="3">
    <mergeCell ref="A4:A5"/>
    <mergeCell ref="B4:B5"/>
    <mergeCell ref="F4:H4"/>
  </mergeCells>
  <phoneticPr fontId="124" type="noConversion"/>
  <hyperlinks>
    <hyperlink ref="J1" location="Indice!A1" display="volver al índice"/>
  </hyperlinks>
  <printOptions horizontalCentered="1"/>
  <pageMargins left="0.70866141732283472" right="0.70866141732283472" top="0.74803149606299213" bottom="0.74803149606299213" header="0.31496062992125984" footer="0.31496062992125984"/>
  <pageSetup paperSize="9" scale="86"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O60"/>
  <sheetViews>
    <sheetView topLeftCell="A25" zoomScale="85" zoomScaleNormal="85" zoomScalePageLayoutView="85" workbookViewId="0">
      <selection activeCell="I1" sqref="I1"/>
    </sheetView>
  </sheetViews>
  <sheetFormatPr baseColWidth="10" defaultColWidth="11.44140625" defaultRowHeight="13.2"/>
  <cols>
    <col min="1" max="1" width="12.88671875" style="5" customWidth="1"/>
    <col min="2" max="8" width="12.109375" style="5" customWidth="1"/>
    <col min="9" max="9" width="8.6640625" style="5" customWidth="1"/>
    <col min="10" max="14" width="15.109375" style="5" customWidth="1"/>
    <col min="15" max="16384" width="11.44140625" style="5"/>
  </cols>
  <sheetData>
    <row r="1" spans="1:15" s="15" customFormat="1" ht="24" customHeight="1" thickBot="1">
      <c r="A1" s="523" t="s">
        <v>210</v>
      </c>
      <c r="B1" s="523"/>
      <c r="C1" s="523"/>
      <c r="D1" s="523"/>
      <c r="E1" s="523"/>
      <c r="F1" s="523"/>
      <c r="G1" s="523"/>
      <c r="H1" s="524"/>
      <c r="I1" s="1254" t="s">
        <v>1013</v>
      </c>
      <c r="J1" s="5"/>
      <c r="K1" s="5"/>
      <c r="L1" s="5"/>
      <c r="M1" s="5"/>
      <c r="N1" s="5"/>
      <c r="O1" s="5"/>
    </row>
    <row r="2" spans="1:15" s="15" customFormat="1" ht="17.25" customHeight="1">
      <c r="A2" s="514" t="s">
        <v>260</v>
      </c>
      <c r="B2" s="515"/>
      <c r="C2" s="516"/>
      <c r="D2" s="517"/>
      <c r="E2" s="517"/>
      <c r="F2" s="518"/>
      <c r="G2" s="150"/>
      <c r="H2" s="150"/>
      <c r="I2" s="5"/>
      <c r="J2" s="5"/>
      <c r="K2" s="5"/>
      <c r="L2" s="5"/>
      <c r="M2" s="5"/>
      <c r="N2" s="5"/>
      <c r="O2" s="5"/>
    </row>
    <row r="3" spans="1:15" ht="20.25" customHeight="1">
      <c r="A3" s="10"/>
      <c r="B3" s="10"/>
      <c r="C3" s="10"/>
      <c r="D3" s="10"/>
      <c r="E3" s="10"/>
      <c r="F3" s="10"/>
      <c r="G3" s="10"/>
      <c r="H3" s="10"/>
    </row>
    <row r="4" spans="1:15" ht="18.75" customHeight="1" thickBot="1">
      <c r="A4" s="1938" t="s">
        <v>1043</v>
      </c>
      <c r="B4" s="1948" t="s">
        <v>1184</v>
      </c>
      <c r="C4" s="698"/>
      <c r="D4" s="718" t="s">
        <v>1131</v>
      </c>
      <c r="E4" s="719"/>
      <c r="F4" s="697"/>
      <c r="G4" s="718" t="s">
        <v>1041</v>
      </c>
      <c r="H4" s="720"/>
    </row>
    <row r="5" spans="1:15" ht="31.5" customHeight="1" thickBot="1">
      <c r="A5" s="1939"/>
      <c r="B5" s="1949"/>
      <c r="C5" s="533" t="s">
        <v>1184</v>
      </c>
      <c r="D5" s="544" t="s">
        <v>1044</v>
      </c>
      <c r="E5" s="538" t="s">
        <v>1045</v>
      </c>
      <c r="F5" s="533" t="s">
        <v>1184</v>
      </c>
      <c r="G5" s="544" t="s">
        <v>1044</v>
      </c>
      <c r="H5" s="721" t="s">
        <v>1045</v>
      </c>
    </row>
    <row r="6" spans="1:15" ht="26.25" customHeight="1">
      <c r="A6" s="960" t="s">
        <v>1156</v>
      </c>
      <c r="B6" s="1488">
        <v>7384</v>
      </c>
      <c r="C6" s="1489">
        <v>6996</v>
      </c>
      <c r="D6" s="1489">
        <v>5644</v>
      </c>
      <c r="E6" s="1490">
        <v>1352</v>
      </c>
      <c r="F6" s="1489">
        <v>388</v>
      </c>
      <c r="G6" s="1489">
        <v>309</v>
      </c>
      <c r="H6" s="1489">
        <v>79</v>
      </c>
      <c r="I6" s="546"/>
      <c r="J6" s="59"/>
      <c r="K6" s="59"/>
    </row>
    <row r="7" spans="1:15" ht="49.5" customHeight="1">
      <c r="A7" s="780" t="s">
        <v>834</v>
      </c>
      <c r="B7" s="1480">
        <v>54.47</v>
      </c>
      <c r="C7" s="1481">
        <v>54.22</v>
      </c>
      <c r="D7" s="1481">
        <v>54.88</v>
      </c>
      <c r="E7" s="1482">
        <v>51.46</v>
      </c>
      <c r="F7" s="1481">
        <v>58.97</v>
      </c>
      <c r="G7" s="1481">
        <v>59.8</v>
      </c>
      <c r="H7" s="1481">
        <v>55.72</v>
      </c>
      <c r="I7" s="546"/>
      <c r="J7" s="59"/>
      <c r="K7" s="59"/>
    </row>
    <row r="8" spans="1:15" ht="13.5" customHeight="1">
      <c r="A8" s="717">
        <v>19</v>
      </c>
      <c r="B8" s="1483">
        <v>1</v>
      </c>
      <c r="C8" s="1484">
        <v>1</v>
      </c>
      <c r="D8" s="1484">
        <v>1</v>
      </c>
      <c r="E8" s="1485">
        <v>0</v>
      </c>
      <c r="F8" s="1484">
        <v>0</v>
      </c>
      <c r="G8" s="1484">
        <v>0</v>
      </c>
      <c r="H8" s="1484">
        <v>0</v>
      </c>
      <c r="J8" s="59"/>
    </row>
    <row r="9" spans="1:15" ht="13.5" customHeight="1">
      <c r="A9" s="717">
        <v>20</v>
      </c>
      <c r="B9" s="1483">
        <v>0</v>
      </c>
      <c r="C9" s="1484">
        <v>0</v>
      </c>
      <c r="D9" s="1484">
        <v>0</v>
      </c>
      <c r="E9" s="1485">
        <v>0</v>
      </c>
      <c r="F9" s="1484">
        <v>0</v>
      </c>
      <c r="G9" s="1484">
        <v>0</v>
      </c>
      <c r="H9" s="1484">
        <v>0</v>
      </c>
    </row>
    <row r="10" spans="1:15" ht="13.5" customHeight="1">
      <c r="A10" s="717">
        <v>21</v>
      </c>
      <c r="B10" s="1483">
        <v>6</v>
      </c>
      <c r="C10" s="1484">
        <v>6</v>
      </c>
      <c r="D10" s="1484">
        <v>6</v>
      </c>
      <c r="E10" s="1485">
        <v>0</v>
      </c>
      <c r="F10" s="1484">
        <v>0</v>
      </c>
      <c r="G10" s="1484">
        <v>0</v>
      </c>
      <c r="H10" s="1484">
        <v>0</v>
      </c>
    </row>
    <row r="11" spans="1:15" ht="13.5" customHeight="1">
      <c r="A11" s="717">
        <v>22</v>
      </c>
      <c r="B11" s="1483">
        <v>6</v>
      </c>
      <c r="C11" s="1484">
        <v>6</v>
      </c>
      <c r="D11" s="1484">
        <v>5</v>
      </c>
      <c r="E11" s="1485">
        <v>1</v>
      </c>
      <c r="F11" s="1484">
        <v>0</v>
      </c>
      <c r="G11" s="1484">
        <v>0</v>
      </c>
      <c r="H11" s="1484">
        <v>0</v>
      </c>
    </row>
    <row r="12" spans="1:15" ht="13.5" customHeight="1">
      <c r="A12" s="717">
        <v>23</v>
      </c>
      <c r="B12" s="1483">
        <v>8</v>
      </c>
      <c r="C12" s="1484">
        <v>8</v>
      </c>
      <c r="D12" s="1484">
        <v>6</v>
      </c>
      <c r="E12" s="1485">
        <v>2</v>
      </c>
      <c r="F12" s="1484">
        <v>0</v>
      </c>
      <c r="G12" s="1484">
        <v>0</v>
      </c>
      <c r="H12" s="1484">
        <v>0</v>
      </c>
    </row>
    <row r="13" spans="1:15" ht="13.5" customHeight="1">
      <c r="A13" s="717">
        <v>24</v>
      </c>
      <c r="B13" s="1483">
        <v>7</v>
      </c>
      <c r="C13" s="1484">
        <v>7</v>
      </c>
      <c r="D13" s="1484">
        <v>7</v>
      </c>
      <c r="E13" s="1485">
        <v>0</v>
      </c>
      <c r="F13" s="1484">
        <v>0</v>
      </c>
      <c r="G13" s="1484">
        <v>0</v>
      </c>
      <c r="H13" s="1484">
        <v>0</v>
      </c>
    </row>
    <row r="14" spans="1:15" ht="13.5" customHeight="1">
      <c r="A14" s="717">
        <v>25</v>
      </c>
      <c r="B14" s="1483">
        <v>7</v>
      </c>
      <c r="C14" s="1484">
        <v>7</v>
      </c>
      <c r="D14" s="1484">
        <v>6</v>
      </c>
      <c r="E14" s="1485">
        <v>1</v>
      </c>
      <c r="F14" s="1484">
        <v>0</v>
      </c>
      <c r="G14" s="1484">
        <v>0</v>
      </c>
      <c r="H14" s="1484">
        <v>0</v>
      </c>
    </row>
    <row r="15" spans="1:15" ht="13.5" customHeight="1">
      <c r="A15" s="717">
        <v>26</v>
      </c>
      <c r="B15" s="1483">
        <v>10</v>
      </c>
      <c r="C15" s="1484">
        <v>10</v>
      </c>
      <c r="D15" s="1484">
        <v>9</v>
      </c>
      <c r="E15" s="1485">
        <v>1</v>
      </c>
      <c r="F15" s="1484">
        <v>0</v>
      </c>
      <c r="G15" s="1484">
        <v>0</v>
      </c>
      <c r="H15" s="1484">
        <v>0</v>
      </c>
    </row>
    <row r="16" spans="1:15" ht="13.5" customHeight="1">
      <c r="A16" s="717">
        <v>27</v>
      </c>
      <c r="B16" s="1483">
        <v>21</v>
      </c>
      <c r="C16" s="1484">
        <v>21</v>
      </c>
      <c r="D16" s="1484">
        <v>13</v>
      </c>
      <c r="E16" s="1485">
        <v>8</v>
      </c>
      <c r="F16" s="1484">
        <v>0</v>
      </c>
      <c r="G16" s="1484">
        <v>0</v>
      </c>
      <c r="H16" s="1484">
        <v>0</v>
      </c>
    </row>
    <row r="17" spans="1:8" ht="13.5" customHeight="1">
      <c r="A17" s="717">
        <v>28</v>
      </c>
      <c r="B17" s="1483">
        <v>20</v>
      </c>
      <c r="C17" s="1484">
        <v>20</v>
      </c>
      <c r="D17" s="1484">
        <v>16</v>
      </c>
      <c r="E17" s="1485">
        <v>4</v>
      </c>
      <c r="F17" s="1484">
        <v>0</v>
      </c>
      <c r="G17" s="1484">
        <v>0</v>
      </c>
      <c r="H17" s="1484">
        <v>0</v>
      </c>
    </row>
    <row r="18" spans="1:8" ht="13.5" customHeight="1">
      <c r="A18" s="717">
        <v>29</v>
      </c>
      <c r="B18" s="1483">
        <v>15</v>
      </c>
      <c r="C18" s="1484">
        <v>15</v>
      </c>
      <c r="D18" s="1484">
        <v>12</v>
      </c>
      <c r="E18" s="1485">
        <v>3</v>
      </c>
      <c r="F18" s="1484">
        <v>0</v>
      </c>
      <c r="G18" s="1484">
        <v>0</v>
      </c>
      <c r="H18" s="1484">
        <v>0</v>
      </c>
    </row>
    <row r="19" spans="1:8" ht="13.5" customHeight="1">
      <c r="A19" s="717">
        <v>30</v>
      </c>
      <c r="B19" s="1483">
        <v>22</v>
      </c>
      <c r="C19" s="1484">
        <v>22</v>
      </c>
      <c r="D19" s="1484">
        <v>18</v>
      </c>
      <c r="E19" s="1485">
        <v>4</v>
      </c>
      <c r="F19" s="1484">
        <v>0</v>
      </c>
      <c r="G19" s="1484">
        <v>0</v>
      </c>
      <c r="H19" s="1484">
        <v>0</v>
      </c>
    </row>
    <row r="20" spans="1:8" ht="13.5" customHeight="1">
      <c r="A20" s="717">
        <v>31</v>
      </c>
      <c r="B20" s="1483">
        <v>30</v>
      </c>
      <c r="C20" s="1484">
        <v>30</v>
      </c>
      <c r="D20" s="1484">
        <v>22</v>
      </c>
      <c r="E20" s="1485">
        <v>8</v>
      </c>
      <c r="F20" s="1484">
        <v>0</v>
      </c>
      <c r="G20" s="1484">
        <v>0</v>
      </c>
      <c r="H20" s="1484">
        <v>0</v>
      </c>
    </row>
    <row r="21" spans="1:8" ht="13.5" customHeight="1">
      <c r="A21" s="717">
        <v>32</v>
      </c>
      <c r="B21" s="1483">
        <v>30</v>
      </c>
      <c r="C21" s="1484">
        <v>30</v>
      </c>
      <c r="D21" s="1484">
        <v>24</v>
      </c>
      <c r="E21" s="1485">
        <v>6</v>
      </c>
      <c r="F21" s="1484">
        <v>0</v>
      </c>
      <c r="G21" s="1484">
        <v>0</v>
      </c>
      <c r="H21" s="1484">
        <v>0</v>
      </c>
    </row>
    <row r="22" spans="1:8" ht="13.5" customHeight="1">
      <c r="A22" s="717">
        <v>33</v>
      </c>
      <c r="B22" s="1483">
        <v>39</v>
      </c>
      <c r="C22" s="1484">
        <v>39</v>
      </c>
      <c r="D22" s="1484">
        <v>31</v>
      </c>
      <c r="E22" s="1485">
        <v>8</v>
      </c>
      <c r="F22" s="1484">
        <v>0</v>
      </c>
      <c r="G22" s="1484">
        <v>0</v>
      </c>
      <c r="H22" s="1484">
        <v>0</v>
      </c>
    </row>
    <row r="23" spans="1:8" ht="13.5" customHeight="1">
      <c r="A23" s="717">
        <v>34</v>
      </c>
      <c r="B23" s="1483">
        <v>31</v>
      </c>
      <c r="C23" s="1484">
        <v>31</v>
      </c>
      <c r="D23" s="1484">
        <v>25</v>
      </c>
      <c r="E23" s="1485">
        <v>6</v>
      </c>
      <c r="F23" s="1484">
        <v>0</v>
      </c>
      <c r="G23" s="1484">
        <v>0</v>
      </c>
      <c r="H23" s="1484">
        <v>0</v>
      </c>
    </row>
    <row r="24" spans="1:8" ht="13.5" customHeight="1">
      <c r="A24" s="717">
        <v>35</v>
      </c>
      <c r="B24" s="1483">
        <v>43</v>
      </c>
      <c r="C24" s="1484">
        <v>43</v>
      </c>
      <c r="D24" s="1484">
        <v>28</v>
      </c>
      <c r="E24" s="1485">
        <v>15</v>
      </c>
      <c r="F24" s="1484">
        <v>0</v>
      </c>
      <c r="G24" s="1484">
        <v>0</v>
      </c>
      <c r="H24" s="1484">
        <v>0</v>
      </c>
    </row>
    <row r="25" spans="1:8" ht="13.5" customHeight="1">
      <c r="A25" s="717">
        <v>36</v>
      </c>
      <c r="B25" s="1483">
        <v>43</v>
      </c>
      <c r="C25" s="1484">
        <v>43</v>
      </c>
      <c r="D25" s="1484">
        <v>34</v>
      </c>
      <c r="E25" s="1485">
        <v>9</v>
      </c>
      <c r="F25" s="1484">
        <v>0</v>
      </c>
      <c r="G25" s="1484">
        <v>0</v>
      </c>
      <c r="H25" s="1484">
        <v>0</v>
      </c>
    </row>
    <row r="26" spans="1:8" ht="13.5" customHeight="1">
      <c r="A26" s="717">
        <v>37</v>
      </c>
      <c r="B26" s="1483">
        <v>70</v>
      </c>
      <c r="C26" s="1484">
        <v>69</v>
      </c>
      <c r="D26" s="1484">
        <v>48</v>
      </c>
      <c r="E26" s="1485">
        <v>21</v>
      </c>
      <c r="F26" s="1484">
        <v>1</v>
      </c>
      <c r="G26" s="1484">
        <v>0</v>
      </c>
      <c r="H26" s="1484">
        <v>1</v>
      </c>
    </row>
    <row r="27" spans="1:8" ht="13.5" customHeight="1">
      <c r="A27" s="717">
        <v>38</v>
      </c>
      <c r="B27" s="1483">
        <v>66</v>
      </c>
      <c r="C27" s="1484">
        <v>66</v>
      </c>
      <c r="D27" s="1484">
        <v>44</v>
      </c>
      <c r="E27" s="1485">
        <v>22</v>
      </c>
      <c r="F27" s="1484">
        <v>0</v>
      </c>
      <c r="G27" s="1484">
        <v>0</v>
      </c>
      <c r="H27" s="1484">
        <v>0</v>
      </c>
    </row>
    <row r="28" spans="1:8" ht="13.5" customHeight="1">
      <c r="A28" s="717">
        <v>39</v>
      </c>
      <c r="B28" s="1483">
        <v>71</v>
      </c>
      <c r="C28" s="1484">
        <v>71</v>
      </c>
      <c r="D28" s="1484">
        <v>49</v>
      </c>
      <c r="E28" s="1485">
        <v>22</v>
      </c>
      <c r="F28" s="1484">
        <v>0</v>
      </c>
      <c r="G28" s="1484">
        <v>0</v>
      </c>
      <c r="H28" s="1484">
        <v>0</v>
      </c>
    </row>
    <row r="29" spans="1:8" ht="13.5" customHeight="1">
      <c r="A29" s="717">
        <v>40</v>
      </c>
      <c r="B29" s="1483">
        <v>86</v>
      </c>
      <c r="C29" s="1484">
        <v>86</v>
      </c>
      <c r="D29" s="1484">
        <v>66</v>
      </c>
      <c r="E29" s="1485">
        <v>20</v>
      </c>
      <c r="F29" s="1484">
        <v>0</v>
      </c>
      <c r="G29" s="1484">
        <v>0</v>
      </c>
      <c r="H29" s="1484">
        <v>0</v>
      </c>
    </row>
    <row r="30" spans="1:8" ht="13.5" customHeight="1">
      <c r="A30" s="717">
        <v>41</v>
      </c>
      <c r="B30" s="1483">
        <v>84</v>
      </c>
      <c r="C30" s="1484">
        <v>84</v>
      </c>
      <c r="D30" s="1484">
        <v>57</v>
      </c>
      <c r="E30" s="1485">
        <v>27</v>
      </c>
      <c r="F30" s="1484">
        <v>0</v>
      </c>
      <c r="G30" s="1484">
        <v>0</v>
      </c>
      <c r="H30" s="1484">
        <v>0</v>
      </c>
    </row>
    <row r="31" spans="1:8" ht="13.5" customHeight="1">
      <c r="A31" s="717">
        <v>42</v>
      </c>
      <c r="B31" s="1483">
        <v>111</v>
      </c>
      <c r="C31" s="1484">
        <v>110</v>
      </c>
      <c r="D31" s="1484">
        <v>83</v>
      </c>
      <c r="E31" s="1485">
        <v>27</v>
      </c>
      <c r="F31" s="1484">
        <v>1</v>
      </c>
      <c r="G31" s="1484">
        <v>0</v>
      </c>
      <c r="H31" s="1484">
        <v>1</v>
      </c>
    </row>
    <row r="32" spans="1:8" ht="13.5" customHeight="1">
      <c r="A32" s="717">
        <v>43</v>
      </c>
      <c r="B32" s="1483">
        <v>99</v>
      </c>
      <c r="C32" s="1484">
        <v>98</v>
      </c>
      <c r="D32" s="1484">
        <v>66</v>
      </c>
      <c r="E32" s="1485">
        <v>32</v>
      </c>
      <c r="F32" s="1484">
        <v>1</v>
      </c>
      <c r="G32" s="1484">
        <v>0</v>
      </c>
      <c r="H32" s="1484">
        <v>1</v>
      </c>
    </row>
    <row r="33" spans="1:8" ht="13.5" customHeight="1">
      <c r="A33" s="717">
        <v>44</v>
      </c>
      <c r="B33" s="1483">
        <v>71</v>
      </c>
      <c r="C33" s="1484">
        <v>71</v>
      </c>
      <c r="D33" s="1484">
        <v>55</v>
      </c>
      <c r="E33" s="1485">
        <v>16</v>
      </c>
      <c r="F33" s="1484">
        <v>0</v>
      </c>
      <c r="G33" s="1484">
        <v>0</v>
      </c>
      <c r="H33" s="1484">
        <v>0</v>
      </c>
    </row>
    <row r="34" spans="1:8" s="15" customFormat="1" ht="13.5" customHeight="1">
      <c r="A34" s="717">
        <v>45</v>
      </c>
      <c r="B34" s="1483">
        <v>101</v>
      </c>
      <c r="C34" s="1484">
        <v>100</v>
      </c>
      <c r="D34" s="1484">
        <v>71</v>
      </c>
      <c r="E34" s="1485">
        <v>29</v>
      </c>
      <c r="F34" s="1484">
        <v>1</v>
      </c>
      <c r="G34" s="1484">
        <v>1</v>
      </c>
      <c r="H34" s="1484">
        <v>0</v>
      </c>
    </row>
    <row r="35" spans="1:8" s="15" customFormat="1" ht="13.5" customHeight="1">
      <c r="A35" s="717">
        <v>46</v>
      </c>
      <c r="B35" s="1483">
        <v>136</v>
      </c>
      <c r="C35" s="1484">
        <v>135</v>
      </c>
      <c r="D35" s="1484">
        <v>103</v>
      </c>
      <c r="E35" s="1485">
        <v>32</v>
      </c>
      <c r="F35" s="1484">
        <v>1</v>
      </c>
      <c r="G35" s="1484">
        <v>0</v>
      </c>
      <c r="H35" s="1484">
        <v>1</v>
      </c>
    </row>
    <row r="36" spans="1:8" s="15" customFormat="1" ht="13.5" customHeight="1">
      <c r="A36" s="717">
        <v>47</v>
      </c>
      <c r="B36" s="1483">
        <v>134</v>
      </c>
      <c r="C36" s="1484">
        <v>131</v>
      </c>
      <c r="D36" s="1484">
        <v>100</v>
      </c>
      <c r="E36" s="1485">
        <v>31</v>
      </c>
      <c r="F36" s="1484">
        <v>3</v>
      </c>
      <c r="G36" s="1484">
        <v>1</v>
      </c>
      <c r="H36" s="1484">
        <v>2</v>
      </c>
    </row>
    <row r="37" spans="1:8" s="15" customFormat="1" ht="13.5" customHeight="1">
      <c r="A37" s="717">
        <v>48</v>
      </c>
      <c r="B37" s="1483">
        <v>185</v>
      </c>
      <c r="C37" s="1484">
        <v>181</v>
      </c>
      <c r="D37" s="1484">
        <v>131</v>
      </c>
      <c r="E37" s="1485">
        <v>50</v>
      </c>
      <c r="F37" s="1484">
        <v>4</v>
      </c>
      <c r="G37" s="1484">
        <v>4</v>
      </c>
      <c r="H37" s="1484">
        <v>0</v>
      </c>
    </row>
    <row r="38" spans="1:8" s="15" customFormat="1" ht="13.5" customHeight="1">
      <c r="A38" s="717">
        <v>49</v>
      </c>
      <c r="B38" s="1483">
        <v>191</v>
      </c>
      <c r="C38" s="1484">
        <v>183</v>
      </c>
      <c r="D38" s="1484">
        <v>129</v>
      </c>
      <c r="E38" s="1485">
        <v>54</v>
      </c>
      <c r="F38" s="1484">
        <v>8</v>
      </c>
      <c r="G38" s="1484">
        <v>4</v>
      </c>
      <c r="H38" s="1484">
        <v>4</v>
      </c>
    </row>
    <row r="39" spans="1:8" s="15" customFormat="1" ht="13.5" customHeight="1">
      <c r="A39" s="717">
        <v>50</v>
      </c>
      <c r="B39" s="1483">
        <v>196</v>
      </c>
      <c r="C39" s="1484">
        <v>191</v>
      </c>
      <c r="D39" s="1486">
        <v>151</v>
      </c>
      <c r="E39" s="1487">
        <v>40</v>
      </c>
      <c r="F39" s="1484">
        <v>5</v>
      </c>
      <c r="G39" s="1486">
        <v>2</v>
      </c>
      <c r="H39" s="1486">
        <v>3</v>
      </c>
    </row>
    <row r="40" spans="1:8" s="15" customFormat="1" ht="13.5" customHeight="1">
      <c r="A40" s="717">
        <v>51</v>
      </c>
      <c r="B40" s="1483">
        <v>2</v>
      </c>
      <c r="C40" s="1484">
        <v>215</v>
      </c>
      <c r="D40" s="1486">
        <v>165</v>
      </c>
      <c r="E40" s="1487">
        <v>50</v>
      </c>
      <c r="F40" s="1484">
        <v>4</v>
      </c>
      <c r="G40" s="1486">
        <v>3</v>
      </c>
      <c r="H40" s="1486">
        <v>1</v>
      </c>
    </row>
    <row r="41" spans="1:8" s="15" customFormat="1" ht="13.5" customHeight="1">
      <c r="A41" s="717">
        <v>52</v>
      </c>
      <c r="B41" s="1483">
        <v>262</v>
      </c>
      <c r="C41" s="1484">
        <v>256</v>
      </c>
      <c r="D41" s="1486">
        <v>199</v>
      </c>
      <c r="E41" s="1487">
        <v>57</v>
      </c>
      <c r="F41" s="1484">
        <v>6</v>
      </c>
      <c r="G41" s="1486">
        <v>3</v>
      </c>
      <c r="H41" s="1486">
        <v>3</v>
      </c>
    </row>
    <row r="42" spans="1:8" s="15" customFormat="1" ht="13.5" customHeight="1">
      <c r="A42" s="717">
        <v>53</v>
      </c>
      <c r="B42" s="1483">
        <v>294</v>
      </c>
      <c r="C42" s="1484">
        <v>285</v>
      </c>
      <c r="D42" s="1486">
        <v>205</v>
      </c>
      <c r="E42" s="1487">
        <v>80</v>
      </c>
      <c r="F42" s="1484">
        <v>9</v>
      </c>
      <c r="G42" s="1486">
        <v>7</v>
      </c>
      <c r="H42" s="1486">
        <v>2</v>
      </c>
    </row>
    <row r="43" spans="1:8" s="15" customFormat="1" ht="13.5" customHeight="1">
      <c r="A43" s="717">
        <v>54</v>
      </c>
      <c r="B43" s="1483">
        <v>337</v>
      </c>
      <c r="C43" s="1484">
        <v>324</v>
      </c>
      <c r="D43" s="1486">
        <v>229</v>
      </c>
      <c r="E43" s="1487">
        <v>95</v>
      </c>
      <c r="F43" s="1484">
        <v>13</v>
      </c>
      <c r="G43" s="1486">
        <v>7</v>
      </c>
      <c r="H43" s="1486">
        <v>6</v>
      </c>
    </row>
    <row r="44" spans="1:8" s="15" customFormat="1" ht="13.5" customHeight="1">
      <c r="A44" s="717">
        <v>55</v>
      </c>
      <c r="B44" s="1483">
        <v>394</v>
      </c>
      <c r="C44" s="1484">
        <v>372</v>
      </c>
      <c r="D44" s="1486">
        <v>283</v>
      </c>
      <c r="E44" s="1487">
        <v>89</v>
      </c>
      <c r="F44" s="1484">
        <v>22</v>
      </c>
      <c r="G44" s="1486">
        <v>12</v>
      </c>
      <c r="H44" s="1486">
        <v>10</v>
      </c>
    </row>
    <row r="45" spans="1:8" s="15" customFormat="1" ht="13.5" customHeight="1">
      <c r="A45" s="717">
        <v>56</v>
      </c>
      <c r="B45" s="1483">
        <v>423</v>
      </c>
      <c r="C45" s="1484">
        <v>403</v>
      </c>
      <c r="D45" s="1486">
        <v>281</v>
      </c>
      <c r="E45" s="1487">
        <v>122</v>
      </c>
      <c r="F45" s="1484">
        <v>20</v>
      </c>
      <c r="G45" s="1486">
        <v>17</v>
      </c>
      <c r="H45" s="1486">
        <v>3</v>
      </c>
    </row>
    <row r="46" spans="1:8" s="15" customFormat="1" ht="13.5" customHeight="1">
      <c r="A46" s="717">
        <v>57</v>
      </c>
      <c r="B46" s="1483">
        <v>487</v>
      </c>
      <c r="C46" s="1484">
        <v>458</v>
      </c>
      <c r="D46" s="1486">
        <v>343</v>
      </c>
      <c r="E46" s="1487">
        <v>115</v>
      </c>
      <c r="F46" s="1484">
        <v>29</v>
      </c>
      <c r="G46" s="1486">
        <v>16</v>
      </c>
      <c r="H46" s="1486">
        <v>13</v>
      </c>
    </row>
    <row r="47" spans="1:8" s="15" customFormat="1" ht="13.5" customHeight="1">
      <c r="A47" s="717">
        <v>58</v>
      </c>
      <c r="B47" s="1483">
        <v>480</v>
      </c>
      <c r="C47" s="1484">
        <v>441</v>
      </c>
      <c r="D47" s="1486">
        <v>334</v>
      </c>
      <c r="E47" s="1487">
        <v>107</v>
      </c>
      <c r="F47" s="1484">
        <v>39</v>
      </c>
      <c r="G47" s="1486">
        <v>28</v>
      </c>
      <c r="H47" s="1486">
        <v>11</v>
      </c>
    </row>
    <row r="48" spans="1:8" s="15" customFormat="1" ht="13.5" customHeight="1">
      <c r="A48" s="717">
        <v>59</v>
      </c>
      <c r="B48" s="1483">
        <v>469</v>
      </c>
      <c r="C48" s="1484">
        <v>441</v>
      </c>
      <c r="D48" s="1486">
        <v>353</v>
      </c>
      <c r="E48" s="1487">
        <v>88</v>
      </c>
      <c r="F48" s="1484">
        <v>28</v>
      </c>
      <c r="G48" s="1486">
        <v>21</v>
      </c>
      <c r="H48" s="1486">
        <v>7</v>
      </c>
    </row>
    <row r="49" spans="1:8" s="15" customFormat="1" ht="13.5" customHeight="1">
      <c r="A49" s="717">
        <v>60</v>
      </c>
      <c r="B49" s="1483">
        <v>459</v>
      </c>
      <c r="C49" s="1484">
        <v>415</v>
      </c>
      <c r="D49" s="1486">
        <v>389</v>
      </c>
      <c r="E49" s="1487">
        <v>26</v>
      </c>
      <c r="F49" s="1484">
        <v>44</v>
      </c>
      <c r="G49" s="1486">
        <v>38</v>
      </c>
      <c r="H49" s="1486">
        <v>6</v>
      </c>
    </row>
    <row r="50" spans="1:8" s="15" customFormat="1" ht="13.5" customHeight="1">
      <c r="A50" s="717">
        <v>61</v>
      </c>
      <c r="B50" s="1483">
        <v>472</v>
      </c>
      <c r="C50" s="1484">
        <v>427</v>
      </c>
      <c r="D50" s="1486">
        <v>417</v>
      </c>
      <c r="E50" s="1487">
        <v>10</v>
      </c>
      <c r="F50" s="1484">
        <v>45</v>
      </c>
      <c r="G50" s="1486">
        <v>43</v>
      </c>
      <c r="H50" s="1486">
        <v>2</v>
      </c>
    </row>
    <row r="51" spans="1:8" s="15" customFormat="1" ht="13.5" customHeight="1">
      <c r="A51" s="717">
        <v>62</v>
      </c>
      <c r="B51" s="1483">
        <v>469</v>
      </c>
      <c r="C51" s="1484">
        <v>428</v>
      </c>
      <c r="D51" s="1486">
        <v>419</v>
      </c>
      <c r="E51" s="1487">
        <v>9</v>
      </c>
      <c r="F51" s="1484">
        <v>41</v>
      </c>
      <c r="G51" s="1486">
        <v>41</v>
      </c>
      <c r="H51" s="1486">
        <v>0</v>
      </c>
    </row>
    <row r="52" spans="1:8" s="15" customFormat="1" ht="13.5" customHeight="1">
      <c r="A52" s="717">
        <v>63</v>
      </c>
      <c r="B52" s="1483">
        <v>417</v>
      </c>
      <c r="C52" s="1484">
        <v>374</v>
      </c>
      <c r="D52" s="1486">
        <v>370</v>
      </c>
      <c r="E52" s="1487">
        <v>4</v>
      </c>
      <c r="F52" s="1484">
        <v>43</v>
      </c>
      <c r="G52" s="1486">
        <v>41</v>
      </c>
      <c r="H52" s="1486">
        <v>2</v>
      </c>
    </row>
    <row r="53" spans="1:8" s="15" customFormat="1" ht="13.5" customHeight="1">
      <c r="A53" s="717">
        <v>64</v>
      </c>
      <c r="B53" s="1483">
        <v>262</v>
      </c>
      <c r="C53" s="1484">
        <v>242</v>
      </c>
      <c r="D53" s="1486">
        <v>241</v>
      </c>
      <c r="E53" s="1487">
        <v>1</v>
      </c>
      <c r="F53" s="1484">
        <v>20</v>
      </c>
      <c r="G53" s="1486">
        <v>20</v>
      </c>
      <c r="H53" s="1486">
        <v>0</v>
      </c>
    </row>
    <row r="54" spans="1:8" s="15" customFormat="1">
      <c r="A54" s="233"/>
      <c r="B54" s="234"/>
      <c r="C54" s="235"/>
      <c r="D54" s="31"/>
      <c r="E54" s="40"/>
      <c r="F54" s="235"/>
      <c r="G54" s="31"/>
      <c r="H54" s="31"/>
    </row>
    <row r="56" spans="1:8">
      <c r="A56" s="146" t="s">
        <v>1174</v>
      </c>
    </row>
    <row r="57" spans="1:8">
      <c r="A57" s="232" t="s">
        <v>878</v>
      </c>
    </row>
    <row r="58" spans="1:8">
      <c r="A58" s="17" t="s">
        <v>879</v>
      </c>
      <c r="B58" s="14"/>
      <c r="C58" s="14"/>
      <c r="D58" s="14"/>
    </row>
    <row r="59" spans="1:8">
      <c r="A59" s="17"/>
      <c r="B59" s="14"/>
      <c r="C59" s="14"/>
      <c r="D59" s="14"/>
    </row>
    <row r="60" spans="1:8" ht="18.75" customHeight="1">
      <c r="A60" s="17" t="s">
        <v>968</v>
      </c>
    </row>
  </sheetData>
  <mergeCells count="2">
    <mergeCell ref="A4:A5"/>
    <mergeCell ref="B4:B5"/>
  </mergeCells>
  <phoneticPr fontId="124" type="noConversion"/>
  <hyperlinks>
    <hyperlink ref="I1" location="Indice!A1" display="volver al índice"/>
  </hyperlinks>
  <printOptions horizontalCentered="1"/>
  <pageMargins left="0.70866141732283472" right="0.70866141732283472" top="0.74803149606299213" bottom="0.74803149606299213" header="0.31496062992125984" footer="0.31496062992125984"/>
  <pageSetup paperSize="9" scale="86"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BB361"/>
  <sheetViews>
    <sheetView topLeftCell="A31" workbookViewId="0">
      <selection activeCell="I1" sqref="I1"/>
    </sheetView>
  </sheetViews>
  <sheetFormatPr baseColWidth="10" defaultRowHeight="13.2"/>
  <cols>
    <col min="1" max="8" width="12.88671875" customWidth="1"/>
    <col min="9" max="9" width="8.109375" style="5" customWidth="1"/>
    <col min="10" max="15" width="15.109375" style="5" customWidth="1"/>
    <col min="16" max="54" width="11.44140625" style="5" customWidth="1"/>
  </cols>
  <sheetData>
    <row r="1" spans="1:54" s="11" customFormat="1" ht="24" customHeight="1" thickBot="1">
      <c r="A1" s="523" t="s">
        <v>211</v>
      </c>
      <c r="B1" s="531"/>
      <c r="C1" s="531"/>
      <c r="D1" s="531"/>
      <c r="E1" s="531"/>
      <c r="F1" s="531"/>
      <c r="G1" s="531"/>
      <c r="H1" s="532"/>
      <c r="I1" s="1254" t="s">
        <v>1013</v>
      </c>
      <c r="J1" s="5"/>
      <c r="K1" s="5"/>
      <c r="L1" s="5"/>
      <c r="M1" s="5"/>
      <c r="N1" s="5"/>
      <c r="O1" s="5"/>
      <c r="P1" s="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row>
    <row r="2" spans="1:54" s="11" customFormat="1" ht="18.75" customHeight="1">
      <c r="A2" s="514" t="s">
        <v>260</v>
      </c>
      <c r="B2" s="515"/>
      <c r="C2" s="516"/>
      <c r="D2" s="517"/>
      <c r="E2" s="517"/>
      <c r="F2" s="518"/>
      <c r="G2" s="150"/>
      <c r="H2" s="150"/>
      <c r="I2" s="5"/>
      <c r="J2" s="5"/>
      <c r="K2" s="5"/>
      <c r="L2" s="5"/>
      <c r="M2" s="5"/>
      <c r="N2" s="5"/>
      <c r="O2" s="5"/>
      <c r="P2" s="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row>
    <row r="3" spans="1:54">
      <c r="A3" s="10"/>
      <c r="B3" s="10"/>
      <c r="C3" s="10"/>
      <c r="D3" s="10"/>
      <c r="E3" s="10"/>
      <c r="F3" s="10"/>
      <c r="G3" s="10"/>
      <c r="H3" s="10"/>
    </row>
    <row r="4" spans="1:54" ht="19.5" customHeight="1" thickBot="1">
      <c r="A4" s="1950" t="s">
        <v>1043</v>
      </c>
      <c r="B4" s="1940" t="s">
        <v>1184</v>
      </c>
      <c r="C4" s="698"/>
      <c r="D4" s="722" t="s">
        <v>1131</v>
      </c>
      <c r="E4" s="718"/>
      <c r="F4" s="1736" t="s">
        <v>1041</v>
      </c>
      <c r="G4" s="1737"/>
      <c r="H4" s="1952"/>
      <c r="I4" s="236"/>
    </row>
    <row r="5" spans="1:54" ht="27" customHeight="1" thickBot="1">
      <c r="A5" s="1951"/>
      <c r="B5" s="1941"/>
      <c r="C5" s="533" t="s">
        <v>1184</v>
      </c>
      <c r="D5" s="544" t="s">
        <v>1044</v>
      </c>
      <c r="E5" s="699" t="s">
        <v>1045</v>
      </c>
      <c r="F5" s="698" t="s">
        <v>1184</v>
      </c>
      <c r="G5" s="544" t="s">
        <v>1044</v>
      </c>
      <c r="H5" s="721" t="s">
        <v>1045</v>
      </c>
      <c r="J5" s="59"/>
    </row>
    <row r="6" spans="1:54" s="5" customFormat="1" ht="26.25" customHeight="1">
      <c r="A6" s="960" t="s">
        <v>1156</v>
      </c>
      <c r="B6" s="1488">
        <v>3992</v>
      </c>
      <c r="C6" s="1489">
        <v>3825</v>
      </c>
      <c r="D6" s="1489">
        <v>3125</v>
      </c>
      <c r="E6" s="1490">
        <v>700</v>
      </c>
      <c r="F6" s="1489">
        <v>167</v>
      </c>
      <c r="G6" s="1489">
        <v>126</v>
      </c>
      <c r="H6" s="1489">
        <v>41</v>
      </c>
      <c r="I6" s="546"/>
      <c r="J6" s="59"/>
      <c r="K6" s="59"/>
    </row>
    <row r="7" spans="1:54" s="5" customFormat="1" ht="26.4">
      <c r="A7" s="780" t="s">
        <v>834</v>
      </c>
      <c r="B7" s="1480">
        <v>54.99</v>
      </c>
      <c r="C7" s="1481">
        <v>54.8</v>
      </c>
      <c r="D7" s="1481">
        <v>55.35</v>
      </c>
      <c r="E7" s="1482">
        <v>52.33</v>
      </c>
      <c r="F7" s="1481">
        <v>59.43</v>
      </c>
      <c r="G7" s="1481">
        <v>60.8</v>
      </c>
      <c r="H7" s="1481">
        <v>55.2</v>
      </c>
      <c r="I7" s="546"/>
      <c r="J7" s="59"/>
      <c r="K7" s="59"/>
    </row>
    <row r="8" spans="1:54" ht="13.5" customHeight="1">
      <c r="A8" s="717">
        <v>19</v>
      </c>
      <c r="B8" s="1483">
        <v>0</v>
      </c>
      <c r="C8" s="1484">
        <v>0</v>
      </c>
      <c r="D8" s="1484">
        <v>0</v>
      </c>
      <c r="E8" s="1485">
        <v>0</v>
      </c>
      <c r="F8" s="1484">
        <v>0</v>
      </c>
      <c r="G8" s="1484">
        <v>0</v>
      </c>
      <c r="H8" s="1484">
        <v>0</v>
      </c>
    </row>
    <row r="9" spans="1:54" ht="13.5" customHeight="1">
      <c r="A9" s="717">
        <v>20</v>
      </c>
      <c r="B9" s="1483">
        <v>1</v>
      </c>
      <c r="C9" s="1484">
        <v>1</v>
      </c>
      <c r="D9" s="1484">
        <v>1</v>
      </c>
      <c r="E9" s="1485">
        <v>0</v>
      </c>
      <c r="F9" s="1484">
        <v>0</v>
      </c>
      <c r="G9" s="1484">
        <v>0</v>
      </c>
      <c r="H9" s="1484">
        <v>0</v>
      </c>
    </row>
    <row r="10" spans="1:54" ht="13.5" customHeight="1">
      <c r="A10" s="717">
        <v>21</v>
      </c>
      <c r="B10" s="1483">
        <v>1</v>
      </c>
      <c r="C10" s="1484">
        <v>1</v>
      </c>
      <c r="D10" s="1484">
        <v>0</v>
      </c>
      <c r="E10" s="1485">
        <v>1</v>
      </c>
      <c r="F10" s="1484">
        <v>0</v>
      </c>
      <c r="G10" s="1484">
        <v>0</v>
      </c>
      <c r="H10" s="1484">
        <v>0</v>
      </c>
    </row>
    <row r="11" spans="1:54" ht="13.5" customHeight="1">
      <c r="A11" s="717">
        <v>22</v>
      </c>
      <c r="B11" s="1483">
        <v>3</v>
      </c>
      <c r="C11" s="1484">
        <v>3</v>
      </c>
      <c r="D11" s="1484">
        <v>3</v>
      </c>
      <c r="E11" s="1485">
        <v>0</v>
      </c>
      <c r="F11" s="1484">
        <v>0</v>
      </c>
      <c r="G11" s="1484">
        <v>0</v>
      </c>
      <c r="H11" s="1484">
        <v>0</v>
      </c>
    </row>
    <row r="12" spans="1:54" ht="13.5" customHeight="1">
      <c r="A12" s="717">
        <v>23</v>
      </c>
      <c r="B12" s="1483">
        <v>3</v>
      </c>
      <c r="C12" s="1484">
        <v>3</v>
      </c>
      <c r="D12" s="1484">
        <v>2</v>
      </c>
      <c r="E12" s="1485">
        <v>1</v>
      </c>
      <c r="F12" s="1484">
        <v>0</v>
      </c>
      <c r="G12" s="1484">
        <v>0</v>
      </c>
      <c r="H12" s="1484">
        <v>0</v>
      </c>
    </row>
    <row r="13" spans="1:54" ht="13.5" customHeight="1">
      <c r="A13" s="717">
        <v>24</v>
      </c>
      <c r="B13" s="1483">
        <v>2</v>
      </c>
      <c r="C13" s="1484">
        <v>2</v>
      </c>
      <c r="D13" s="1484">
        <v>2</v>
      </c>
      <c r="E13" s="1485">
        <v>0</v>
      </c>
      <c r="F13" s="1484">
        <v>0</v>
      </c>
      <c r="G13" s="1484">
        <v>0</v>
      </c>
      <c r="H13" s="1484">
        <v>0</v>
      </c>
    </row>
    <row r="14" spans="1:54" ht="13.5" customHeight="1">
      <c r="A14" s="717">
        <v>25</v>
      </c>
      <c r="B14" s="1483">
        <v>7</v>
      </c>
      <c r="C14" s="1484">
        <v>7</v>
      </c>
      <c r="D14" s="1484">
        <v>7</v>
      </c>
      <c r="E14" s="1485">
        <v>0</v>
      </c>
      <c r="F14" s="1484">
        <v>0</v>
      </c>
      <c r="G14" s="1484">
        <v>0</v>
      </c>
      <c r="H14" s="1484">
        <v>0</v>
      </c>
    </row>
    <row r="15" spans="1:54" ht="13.5" customHeight="1">
      <c r="A15" s="717">
        <v>26</v>
      </c>
      <c r="B15" s="1483">
        <v>4</v>
      </c>
      <c r="C15" s="1484">
        <v>4</v>
      </c>
      <c r="D15" s="1484">
        <v>4</v>
      </c>
      <c r="E15" s="1485">
        <v>0</v>
      </c>
      <c r="F15" s="1484">
        <v>0</v>
      </c>
      <c r="G15" s="1484">
        <v>0</v>
      </c>
      <c r="H15" s="1484">
        <v>0</v>
      </c>
    </row>
    <row r="16" spans="1:54" ht="13.5" customHeight="1">
      <c r="A16" s="717">
        <v>27</v>
      </c>
      <c r="B16" s="1483">
        <v>8</v>
      </c>
      <c r="C16" s="1484">
        <v>8</v>
      </c>
      <c r="D16" s="1484">
        <v>7</v>
      </c>
      <c r="E16" s="1485">
        <v>1</v>
      </c>
      <c r="F16" s="1484">
        <v>0</v>
      </c>
      <c r="G16" s="1484">
        <v>0</v>
      </c>
      <c r="H16" s="1484">
        <v>0</v>
      </c>
    </row>
    <row r="17" spans="1:54" ht="13.5" customHeight="1">
      <c r="A17" s="717">
        <v>28</v>
      </c>
      <c r="B17" s="1483">
        <v>5</v>
      </c>
      <c r="C17" s="1484">
        <v>5</v>
      </c>
      <c r="D17" s="1484">
        <v>5</v>
      </c>
      <c r="E17" s="1485">
        <v>0</v>
      </c>
      <c r="F17" s="1484">
        <v>0</v>
      </c>
      <c r="G17" s="1484">
        <v>0</v>
      </c>
      <c r="H17" s="1484">
        <v>0</v>
      </c>
    </row>
    <row r="18" spans="1:54" ht="13.5" customHeight="1">
      <c r="A18" s="717">
        <v>29</v>
      </c>
      <c r="B18" s="1483">
        <v>8</v>
      </c>
      <c r="C18" s="1484">
        <v>8</v>
      </c>
      <c r="D18" s="1484">
        <v>7</v>
      </c>
      <c r="E18" s="1485">
        <v>1</v>
      </c>
      <c r="F18" s="1484">
        <v>0</v>
      </c>
      <c r="G18" s="1484">
        <v>0</v>
      </c>
      <c r="H18" s="1484">
        <v>0</v>
      </c>
    </row>
    <row r="19" spans="1:54" ht="13.5" customHeight="1">
      <c r="A19" s="717">
        <v>30</v>
      </c>
      <c r="B19" s="1483">
        <v>11</v>
      </c>
      <c r="C19" s="1484">
        <v>11</v>
      </c>
      <c r="D19" s="1484">
        <v>9</v>
      </c>
      <c r="E19" s="1485">
        <v>2</v>
      </c>
      <c r="F19" s="1484">
        <v>0</v>
      </c>
      <c r="G19" s="1484">
        <v>0</v>
      </c>
      <c r="H19" s="1484">
        <v>0</v>
      </c>
    </row>
    <row r="20" spans="1:54" ht="13.5" customHeight="1">
      <c r="A20" s="717">
        <v>31</v>
      </c>
      <c r="B20" s="1483">
        <v>12</v>
      </c>
      <c r="C20" s="1484">
        <v>12</v>
      </c>
      <c r="D20" s="1484">
        <v>8</v>
      </c>
      <c r="E20" s="1485">
        <v>4</v>
      </c>
      <c r="F20" s="1484">
        <v>0</v>
      </c>
      <c r="G20" s="1484">
        <v>0</v>
      </c>
      <c r="H20" s="1484">
        <v>0</v>
      </c>
    </row>
    <row r="21" spans="1:54" ht="13.5" customHeight="1">
      <c r="A21" s="717">
        <v>32</v>
      </c>
      <c r="B21" s="1483">
        <v>15</v>
      </c>
      <c r="C21" s="1484">
        <v>15</v>
      </c>
      <c r="D21" s="1484">
        <v>14</v>
      </c>
      <c r="E21" s="1485">
        <v>1</v>
      </c>
      <c r="F21" s="1484">
        <v>0</v>
      </c>
      <c r="G21" s="1484">
        <v>0</v>
      </c>
      <c r="H21" s="1484">
        <v>0</v>
      </c>
    </row>
    <row r="22" spans="1:54" ht="13.5" customHeight="1">
      <c r="A22" s="717">
        <v>33</v>
      </c>
      <c r="B22" s="1483">
        <v>22</v>
      </c>
      <c r="C22" s="1484">
        <v>22</v>
      </c>
      <c r="D22" s="1484">
        <v>20</v>
      </c>
      <c r="E22" s="1485">
        <v>2</v>
      </c>
      <c r="F22" s="1484">
        <v>0</v>
      </c>
      <c r="G22" s="1484">
        <v>0</v>
      </c>
      <c r="H22" s="1484">
        <v>0</v>
      </c>
    </row>
    <row r="23" spans="1:54" s="11" customFormat="1" ht="13.5" customHeight="1">
      <c r="A23" s="717">
        <v>34</v>
      </c>
      <c r="B23" s="1483">
        <v>18</v>
      </c>
      <c r="C23" s="1484">
        <v>18</v>
      </c>
      <c r="D23" s="1484">
        <v>12</v>
      </c>
      <c r="E23" s="1485">
        <v>6</v>
      </c>
      <c r="F23" s="1484">
        <v>0</v>
      </c>
      <c r="G23" s="1484">
        <v>0</v>
      </c>
      <c r="H23" s="148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row>
    <row r="24" spans="1:54" s="11" customFormat="1" ht="13.5" customHeight="1">
      <c r="A24" s="717">
        <v>35</v>
      </c>
      <c r="B24" s="1483">
        <v>28</v>
      </c>
      <c r="C24" s="1484">
        <v>28</v>
      </c>
      <c r="D24" s="1484">
        <v>20</v>
      </c>
      <c r="E24" s="1485">
        <v>8</v>
      </c>
      <c r="F24" s="1484">
        <v>0</v>
      </c>
      <c r="G24" s="1484">
        <v>0</v>
      </c>
      <c r="H24" s="148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row>
    <row r="25" spans="1:54" s="11" customFormat="1" ht="13.5" customHeight="1">
      <c r="A25" s="717">
        <v>36</v>
      </c>
      <c r="B25" s="1483">
        <v>20</v>
      </c>
      <c r="C25" s="1484">
        <v>20</v>
      </c>
      <c r="D25" s="1484">
        <v>18</v>
      </c>
      <c r="E25" s="1485">
        <v>2</v>
      </c>
      <c r="F25" s="1484">
        <v>0</v>
      </c>
      <c r="G25" s="1484">
        <v>0</v>
      </c>
      <c r="H25" s="148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row>
    <row r="26" spans="1:54" s="11" customFormat="1" ht="13.5" customHeight="1">
      <c r="A26" s="717">
        <v>37</v>
      </c>
      <c r="B26" s="1483">
        <v>27</v>
      </c>
      <c r="C26" s="1484">
        <v>27</v>
      </c>
      <c r="D26" s="1484">
        <v>21</v>
      </c>
      <c r="E26" s="1485">
        <v>6</v>
      </c>
      <c r="F26" s="1484">
        <v>0</v>
      </c>
      <c r="G26" s="1484">
        <v>0</v>
      </c>
      <c r="H26" s="148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row>
    <row r="27" spans="1:54" s="11" customFormat="1" ht="13.5" customHeight="1">
      <c r="A27" s="717">
        <v>38</v>
      </c>
      <c r="B27" s="1483">
        <v>41</v>
      </c>
      <c r="C27" s="1484">
        <v>41</v>
      </c>
      <c r="D27" s="1484">
        <v>29</v>
      </c>
      <c r="E27" s="1485">
        <v>12</v>
      </c>
      <c r="F27" s="1484">
        <v>0</v>
      </c>
      <c r="G27" s="1484">
        <v>0</v>
      </c>
      <c r="H27" s="148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row>
    <row r="28" spans="1:54" s="11" customFormat="1" ht="13.5" customHeight="1">
      <c r="A28" s="717">
        <v>39</v>
      </c>
      <c r="B28" s="1483">
        <v>34</v>
      </c>
      <c r="C28" s="1484">
        <v>34</v>
      </c>
      <c r="D28" s="1484">
        <v>24</v>
      </c>
      <c r="E28" s="1485">
        <v>10</v>
      </c>
      <c r="F28" s="1484">
        <v>0</v>
      </c>
      <c r="G28" s="1484">
        <v>0</v>
      </c>
      <c r="H28" s="148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row>
    <row r="29" spans="1:54" s="11" customFormat="1" ht="13.5" customHeight="1">
      <c r="A29" s="717">
        <v>40</v>
      </c>
      <c r="B29" s="1483">
        <v>37</v>
      </c>
      <c r="C29" s="1484">
        <v>37</v>
      </c>
      <c r="D29" s="1484">
        <v>25</v>
      </c>
      <c r="E29" s="1485">
        <v>12</v>
      </c>
      <c r="F29" s="1484">
        <v>0</v>
      </c>
      <c r="G29" s="1484">
        <v>0</v>
      </c>
      <c r="H29" s="148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row>
    <row r="30" spans="1:54" s="11" customFormat="1" ht="13.5" customHeight="1">
      <c r="A30" s="717">
        <v>41</v>
      </c>
      <c r="B30" s="1483">
        <v>49</v>
      </c>
      <c r="C30" s="1484">
        <v>48</v>
      </c>
      <c r="D30" s="1484">
        <v>33</v>
      </c>
      <c r="E30" s="1485">
        <v>15</v>
      </c>
      <c r="F30" s="1484">
        <v>1</v>
      </c>
      <c r="G30" s="1484">
        <v>0</v>
      </c>
      <c r="H30" s="1484">
        <v>1</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row>
    <row r="31" spans="1:54" s="11" customFormat="1" ht="13.5" customHeight="1">
      <c r="A31" s="717">
        <v>42</v>
      </c>
      <c r="B31" s="1483">
        <v>48</v>
      </c>
      <c r="C31" s="1484">
        <v>48</v>
      </c>
      <c r="D31" s="1484">
        <v>38</v>
      </c>
      <c r="E31" s="1485">
        <v>10</v>
      </c>
      <c r="F31" s="1484">
        <v>0</v>
      </c>
      <c r="G31" s="1484">
        <v>0</v>
      </c>
      <c r="H31" s="148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row>
    <row r="32" spans="1:54" s="11" customFormat="1" ht="13.5" customHeight="1">
      <c r="A32" s="717">
        <v>43</v>
      </c>
      <c r="B32" s="1483">
        <v>49</v>
      </c>
      <c r="C32" s="1484">
        <v>49</v>
      </c>
      <c r="D32" s="1484">
        <v>36</v>
      </c>
      <c r="E32" s="1485">
        <v>13</v>
      </c>
      <c r="F32" s="1484">
        <v>0</v>
      </c>
      <c r="G32" s="1484">
        <v>0</v>
      </c>
      <c r="H32" s="148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row>
    <row r="33" spans="1:54" s="11" customFormat="1" ht="13.5" customHeight="1">
      <c r="A33" s="717">
        <v>44</v>
      </c>
      <c r="B33" s="1483">
        <v>47</v>
      </c>
      <c r="C33" s="1484">
        <v>46</v>
      </c>
      <c r="D33" s="1484">
        <v>31</v>
      </c>
      <c r="E33" s="1485">
        <v>15</v>
      </c>
      <c r="F33" s="1484">
        <v>1</v>
      </c>
      <c r="G33" s="1484">
        <v>0</v>
      </c>
      <c r="H33" s="1484">
        <v>1</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row>
    <row r="34" spans="1:54" s="11" customFormat="1" ht="13.5" customHeight="1">
      <c r="A34" s="717">
        <v>45</v>
      </c>
      <c r="B34" s="1483">
        <v>61</v>
      </c>
      <c r="C34" s="1484">
        <v>61</v>
      </c>
      <c r="D34" s="1484">
        <v>47</v>
      </c>
      <c r="E34" s="1485">
        <v>14</v>
      </c>
      <c r="F34" s="1484">
        <v>0</v>
      </c>
      <c r="G34" s="1484">
        <v>0</v>
      </c>
      <c r="H34" s="148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row>
    <row r="35" spans="1:54" s="11" customFormat="1" ht="13.5" customHeight="1">
      <c r="A35" s="717">
        <v>46</v>
      </c>
      <c r="B35" s="1483">
        <v>65</v>
      </c>
      <c r="C35" s="1484">
        <v>64</v>
      </c>
      <c r="D35" s="1484">
        <v>47</v>
      </c>
      <c r="E35" s="1485">
        <v>17</v>
      </c>
      <c r="F35" s="1484">
        <v>1</v>
      </c>
      <c r="G35" s="1484">
        <v>0</v>
      </c>
      <c r="H35" s="1484">
        <v>1</v>
      </c>
      <c r="I35" s="15"/>
      <c r="J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row>
    <row r="36" spans="1:54" s="11" customFormat="1" ht="13.5" customHeight="1">
      <c r="A36" s="717">
        <v>47</v>
      </c>
      <c r="B36" s="1483">
        <v>80</v>
      </c>
      <c r="C36" s="1484">
        <v>79</v>
      </c>
      <c r="D36" s="1484">
        <v>56</v>
      </c>
      <c r="E36" s="1485">
        <v>23</v>
      </c>
      <c r="F36" s="1484">
        <v>1</v>
      </c>
      <c r="G36" s="1484">
        <v>0</v>
      </c>
      <c r="H36" s="1484">
        <v>1</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row>
    <row r="37" spans="1:54" s="11" customFormat="1" ht="13.5" customHeight="1">
      <c r="A37" s="717">
        <v>48</v>
      </c>
      <c r="B37" s="1483">
        <v>77</v>
      </c>
      <c r="C37" s="1484">
        <v>76</v>
      </c>
      <c r="D37" s="1484">
        <v>60</v>
      </c>
      <c r="E37" s="1485">
        <v>16</v>
      </c>
      <c r="F37" s="1484">
        <v>1</v>
      </c>
      <c r="G37" s="1484">
        <v>0</v>
      </c>
      <c r="H37" s="1484">
        <v>1</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row>
    <row r="38" spans="1:54" s="11" customFormat="1" ht="13.5" customHeight="1">
      <c r="A38" s="717">
        <v>49</v>
      </c>
      <c r="B38" s="1483">
        <v>107</v>
      </c>
      <c r="C38" s="1484">
        <v>105</v>
      </c>
      <c r="D38" s="1484">
        <v>76</v>
      </c>
      <c r="E38" s="1485">
        <v>29</v>
      </c>
      <c r="F38" s="1484">
        <v>2</v>
      </c>
      <c r="G38" s="1484">
        <v>0</v>
      </c>
      <c r="H38" s="1484">
        <v>2</v>
      </c>
      <c r="I38" s="10"/>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row>
    <row r="39" spans="1:54" s="11" customFormat="1" ht="13.5" customHeight="1">
      <c r="A39" s="717">
        <v>50</v>
      </c>
      <c r="B39" s="1483">
        <v>89</v>
      </c>
      <c r="C39" s="1484">
        <v>88</v>
      </c>
      <c r="D39" s="1486">
        <v>69</v>
      </c>
      <c r="E39" s="1487">
        <v>19</v>
      </c>
      <c r="F39" s="1484">
        <v>1</v>
      </c>
      <c r="G39" s="1486">
        <v>0</v>
      </c>
      <c r="H39" s="1486">
        <v>1</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row>
    <row r="40" spans="1:54" s="11" customFormat="1" ht="13.5" customHeight="1">
      <c r="A40" s="717">
        <v>51</v>
      </c>
      <c r="B40" s="1483">
        <v>105</v>
      </c>
      <c r="C40" s="1484">
        <v>103</v>
      </c>
      <c r="D40" s="1486">
        <v>82</v>
      </c>
      <c r="E40" s="1487">
        <v>21</v>
      </c>
      <c r="F40" s="1484">
        <v>2</v>
      </c>
      <c r="G40" s="1486">
        <v>0</v>
      </c>
      <c r="H40" s="1486">
        <v>2</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row>
    <row r="41" spans="1:54" s="11" customFormat="1" ht="13.5" customHeight="1">
      <c r="A41" s="717">
        <v>52</v>
      </c>
      <c r="B41" s="1483">
        <v>138</v>
      </c>
      <c r="C41" s="1484">
        <v>134</v>
      </c>
      <c r="D41" s="1486">
        <v>105</v>
      </c>
      <c r="E41" s="1487">
        <v>29</v>
      </c>
      <c r="F41" s="1484">
        <v>4</v>
      </c>
      <c r="G41" s="1486">
        <v>2</v>
      </c>
      <c r="H41" s="1486">
        <v>2</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row>
    <row r="42" spans="1:54" s="11" customFormat="1" ht="13.5" customHeight="1">
      <c r="A42" s="717">
        <v>53</v>
      </c>
      <c r="B42" s="1483">
        <v>150</v>
      </c>
      <c r="C42" s="1484">
        <v>146</v>
      </c>
      <c r="D42" s="1486">
        <v>121</v>
      </c>
      <c r="E42" s="1487">
        <v>25</v>
      </c>
      <c r="F42" s="1484">
        <v>4</v>
      </c>
      <c r="G42" s="1486">
        <v>2</v>
      </c>
      <c r="H42" s="1486">
        <v>2</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row>
    <row r="43" spans="1:54" ht="13.5" customHeight="1">
      <c r="A43" s="717">
        <v>54</v>
      </c>
      <c r="B43" s="1483">
        <v>178</v>
      </c>
      <c r="C43" s="1484">
        <v>172</v>
      </c>
      <c r="D43" s="1486">
        <v>121</v>
      </c>
      <c r="E43" s="1487">
        <v>51</v>
      </c>
      <c r="F43" s="1484">
        <v>6</v>
      </c>
      <c r="G43" s="1486">
        <v>3</v>
      </c>
      <c r="H43" s="1486">
        <v>3</v>
      </c>
    </row>
    <row r="44" spans="1:54" ht="13.5" customHeight="1">
      <c r="A44" s="717">
        <v>55</v>
      </c>
      <c r="B44" s="1483">
        <v>221</v>
      </c>
      <c r="C44" s="1484">
        <v>213</v>
      </c>
      <c r="D44" s="1486">
        <v>164</v>
      </c>
      <c r="E44" s="1487">
        <v>49</v>
      </c>
      <c r="F44" s="1484">
        <v>8</v>
      </c>
      <c r="G44" s="1486">
        <v>6</v>
      </c>
      <c r="H44" s="1486">
        <v>2</v>
      </c>
    </row>
    <row r="45" spans="1:54" ht="13.5" customHeight="1">
      <c r="A45" s="717">
        <v>56</v>
      </c>
      <c r="B45" s="1483">
        <v>209</v>
      </c>
      <c r="C45" s="1484">
        <v>205</v>
      </c>
      <c r="D45" s="1486">
        <v>147</v>
      </c>
      <c r="E45" s="1487">
        <v>58</v>
      </c>
      <c r="F45" s="1484">
        <v>4</v>
      </c>
      <c r="G45" s="1486">
        <v>1</v>
      </c>
      <c r="H45" s="1486">
        <v>3</v>
      </c>
    </row>
    <row r="46" spans="1:54" ht="13.5" customHeight="1">
      <c r="A46" s="717">
        <v>57</v>
      </c>
      <c r="B46" s="1483">
        <v>285</v>
      </c>
      <c r="C46" s="1484">
        <v>275</v>
      </c>
      <c r="D46" s="1486">
        <v>204</v>
      </c>
      <c r="E46" s="1487">
        <v>71</v>
      </c>
      <c r="F46" s="1484">
        <v>10</v>
      </c>
      <c r="G46" s="1486">
        <v>6</v>
      </c>
      <c r="H46" s="1486">
        <v>4</v>
      </c>
    </row>
    <row r="47" spans="1:54" ht="13.5" customHeight="1">
      <c r="A47" s="717">
        <v>58</v>
      </c>
      <c r="B47" s="1483">
        <v>244</v>
      </c>
      <c r="C47" s="1484">
        <v>232</v>
      </c>
      <c r="D47" s="1486">
        <v>169</v>
      </c>
      <c r="E47" s="1487">
        <v>63</v>
      </c>
      <c r="F47" s="1484">
        <v>12</v>
      </c>
      <c r="G47" s="1486">
        <v>9</v>
      </c>
      <c r="H47" s="1486">
        <v>3</v>
      </c>
    </row>
    <row r="48" spans="1:54" ht="13.5" customHeight="1">
      <c r="A48" s="717">
        <v>59</v>
      </c>
      <c r="B48" s="1483">
        <v>250</v>
      </c>
      <c r="C48" s="1484">
        <v>236</v>
      </c>
      <c r="D48" s="1486">
        <v>187</v>
      </c>
      <c r="E48" s="1487">
        <v>49</v>
      </c>
      <c r="F48" s="1484">
        <v>14</v>
      </c>
      <c r="G48" s="1486">
        <v>6</v>
      </c>
      <c r="H48" s="1486">
        <v>8</v>
      </c>
    </row>
    <row r="49" spans="1:8" ht="13.5" customHeight="1">
      <c r="A49" s="717">
        <v>60</v>
      </c>
      <c r="B49" s="1483">
        <v>255</v>
      </c>
      <c r="C49" s="1484">
        <v>232</v>
      </c>
      <c r="D49" s="1486">
        <v>216</v>
      </c>
      <c r="E49" s="1487">
        <v>16</v>
      </c>
      <c r="F49" s="1484">
        <v>23</v>
      </c>
      <c r="G49" s="1486">
        <v>20</v>
      </c>
      <c r="H49" s="1486">
        <v>3</v>
      </c>
    </row>
    <row r="50" spans="1:8" ht="13.5" customHeight="1">
      <c r="A50" s="717">
        <v>61</v>
      </c>
      <c r="B50" s="1483">
        <v>256</v>
      </c>
      <c r="C50" s="1484">
        <v>234</v>
      </c>
      <c r="D50" s="1486">
        <v>221</v>
      </c>
      <c r="E50" s="1487">
        <v>13</v>
      </c>
      <c r="F50" s="1484">
        <v>22</v>
      </c>
      <c r="G50" s="1486">
        <v>21</v>
      </c>
      <c r="H50" s="1486">
        <v>1</v>
      </c>
    </row>
    <row r="51" spans="1:8" ht="13.5" customHeight="1">
      <c r="A51" s="717">
        <v>62</v>
      </c>
      <c r="B51" s="1483">
        <v>273</v>
      </c>
      <c r="C51" s="1484">
        <v>257</v>
      </c>
      <c r="D51" s="1486">
        <v>250</v>
      </c>
      <c r="E51" s="1487">
        <v>7</v>
      </c>
      <c r="F51" s="1484">
        <v>16</v>
      </c>
      <c r="G51" s="1486">
        <v>16</v>
      </c>
      <c r="H51" s="1486">
        <v>0</v>
      </c>
    </row>
    <row r="52" spans="1:8" ht="13.5" customHeight="1">
      <c r="A52" s="717">
        <v>63</v>
      </c>
      <c r="B52" s="1483">
        <v>270</v>
      </c>
      <c r="C52" s="1484">
        <v>245</v>
      </c>
      <c r="D52" s="1486">
        <v>241</v>
      </c>
      <c r="E52" s="1487">
        <v>4</v>
      </c>
      <c r="F52" s="1484">
        <v>25</v>
      </c>
      <c r="G52" s="1486">
        <v>25</v>
      </c>
      <c r="H52" s="1486">
        <v>0</v>
      </c>
    </row>
    <row r="53" spans="1:8" ht="13.5" customHeight="1">
      <c r="A53" s="717">
        <v>64</v>
      </c>
      <c r="B53" s="1483">
        <v>179</v>
      </c>
      <c r="C53" s="1484">
        <v>170</v>
      </c>
      <c r="D53" s="1486">
        <v>166</v>
      </c>
      <c r="E53" s="1487">
        <v>4</v>
      </c>
      <c r="F53" s="1484">
        <v>9</v>
      </c>
      <c r="G53" s="1486">
        <v>9</v>
      </c>
      <c r="H53" s="1486">
        <v>0</v>
      </c>
    </row>
    <row r="54" spans="1:8">
      <c r="A54" s="5"/>
      <c r="B54" s="5"/>
      <c r="C54" s="5"/>
      <c r="D54" s="5"/>
      <c r="E54" s="5"/>
      <c r="F54" s="5"/>
      <c r="G54" s="5"/>
      <c r="H54" s="5"/>
    </row>
    <row r="55" spans="1:8">
      <c r="A55" s="146" t="s">
        <v>1174</v>
      </c>
      <c r="B55" s="5"/>
      <c r="C55" s="5"/>
      <c r="D55" s="5"/>
      <c r="E55" s="5"/>
      <c r="F55" s="5"/>
      <c r="G55" s="5"/>
      <c r="H55" s="5"/>
    </row>
    <row r="56" spans="1:8">
      <c r="A56" s="232" t="s">
        <v>878</v>
      </c>
      <c r="B56" s="5"/>
      <c r="C56" s="5"/>
      <c r="D56" s="5"/>
      <c r="E56" s="5"/>
      <c r="F56" s="5"/>
      <c r="G56" s="5"/>
      <c r="H56" s="5"/>
    </row>
    <row r="57" spans="1:8">
      <c r="A57" s="17" t="s">
        <v>880</v>
      </c>
      <c r="B57" s="5"/>
      <c r="C57" s="5"/>
      <c r="D57" s="5"/>
      <c r="E57" s="5"/>
      <c r="F57" s="5"/>
      <c r="G57" s="5"/>
      <c r="H57" s="5"/>
    </row>
    <row r="58" spans="1:8">
      <c r="A58" s="54" t="s">
        <v>209</v>
      </c>
      <c r="B58" s="5"/>
      <c r="C58" s="5"/>
      <c r="D58" s="5"/>
      <c r="E58" s="5"/>
      <c r="F58" s="5"/>
      <c r="G58" s="5"/>
      <c r="H58" s="5"/>
    </row>
    <row r="59" spans="1:8">
      <c r="A59" s="17"/>
      <c r="B59" s="5"/>
      <c r="C59" s="5"/>
      <c r="D59" s="5"/>
      <c r="E59" s="5"/>
      <c r="F59" s="5"/>
      <c r="G59" s="5"/>
      <c r="H59" s="5"/>
    </row>
    <row r="60" spans="1:8">
      <c r="A60" s="17" t="s">
        <v>968</v>
      </c>
      <c r="B60" s="5"/>
      <c r="C60" s="5"/>
      <c r="D60" s="5"/>
      <c r="E60" s="5"/>
      <c r="F60" s="5"/>
      <c r="G60" s="5"/>
      <c r="H60" s="5"/>
    </row>
    <row r="61" spans="1:8">
      <c r="A61" s="5"/>
      <c r="B61" s="5"/>
      <c r="C61" s="5"/>
      <c r="D61" s="5"/>
      <c r="E61" s="5"/>
      <c r="F61" s="5"/>
      <c r="G61" s="5"/>
      <c r="H61" s="5"/>
    </row>
    <row r="62" spans="1:8">
      <c r="A62" s="5"/>
      <c r="B62" s="5"/>
      <c r="C62" s="5"/>
      <c r="D62" s="5"/>
      <c r="E62" s="5"/>
      <c r="F62" s="5"/>
      <c r="G62" s="5"/>
      <c r="H62" s="5"/>
    </row>
    <row r="63" spans="1:8">
      <c r="A63" s="5"/>
      <c r="B63" s="5"/>
      <c r="C63" s="5"/>
      <c r="D63" s="5"/>
      <c r="E63" s="5"/>
      <c r="F63" s="5"/>
      <c r="G63" s="5"/>
      <c r="H63" s="5"/>
    </row>
    <row r="64" spans="1:8">
      <c r="A64" s="5"/>
      <c r="B64" s="5"/>
      <c r="C64" s="5"/>
      <c r="D64" s="5"/>
      <c r="E64" s="5"/>
      <c r="F64" s="5"/>
      <c r="G64" s="5"/>
      <c r="H64" s="5"/>
    </row>
    <row r="65" spans="1:8">
      <c r="A65" s="5"/>
      <c r="B65" s="5"/>
      <c r="C65" s="5"/>
      <c r="D65" s="5"/>
      <c r="E65" s="5"/>
      <c r="F65" s="5"/>
      <c r="G65" s="5"/>
      <c r="H65" s="5"/>
    </row>
    <row r="66" spans="1:8">
      <c r="A66" s="5"/>
      <c r="B66" s="5"/>
      <c r="C66" s="5"/>
      <c r="D66" s="5"/>
      <c r="E66" s="5"/>
      <c r="F66" s="5"/>
      <c r="G66" s="5"/>
      <c r="H66" s="5"/>
    </row>
    <row r="67" spans="1:8">
      <c r="A67" s="5"/>
      <c r="B67" s="5"/>
      <c r="C67" s="5"/>
      <c r="D67" s="5"/>
      <c r="E67" s="5"/>
      <c r="F67" s="5"/>
      <c r="G67" s="5"/>
      <c r="H67" s="5"/>
    </row>
    <row r="68" spans="1:8">
      <c r="A68" s="5"/>
      <c r="B68" s="5"/>
      <c r="C68" s="5"/>
      <c r="D68" s="5"/>
      <c r="E68" s="5"/>
      <c r="F68" s="5"/>
      <c r="G68" s="5"/>
      <c r="H68" s="5"/>
    </row>
    <row r="69" spans="1:8">
      <c r="A69" s="5"/>
      <c r="B69" s="5"/>
      <c r="C69" s="5"/>
      <c r="D69" s="5"/>
      <c r="E69" s="5"/>
      <c r="F69" s="5"/>
      <c r="G69" s="5"/>
      <c r="H69" s="5"/>
    </row>
    <row r="70" spans="1:8">
      <c r="A70" s="5"/>
      <c r="B70" s="5"/>
      <c r="C70" s="5"/>
      <c r="D70" s="5"/>
      <c r="E70" s="5"/>
      <c r="F70" s="5"/>
      <c r="G70" s="5"/>
      <c r="H70" s="5"/>
    </row>
    <row r="71" spans="1:8">
      <c r="A71" s="5"/>
      <c r="B71" s="5"/>
      <c r="C71" s="5"/>
      <c r="D71" s="5"/>
      <c r="E71" s="5"/>
      <c r="F71" s="5"/>
      <c r="G71" s="5"/>
      <c r="H71" s="5"/>
    </row>
    <row r="72" spans="1:8">
      <c r="A72" s="5"/>
      <c r="B72" s="5"/>
      <c r="C72" s="5"/>
      <c r="D72" s="5"/>
      <c r="E72" s="5"/>
      <c r="F72" s="5"/>
      <c r="G72" s="5"/>
      <c r="H72" s="5"/>
    </row>
    <row r="73" spans="1:8">
      <c r="A73" s="5"/>
      <c r="B73" s="5"/>
      <c r="C73" s="5"/>
      <c r="D73" s="5"/>
      <c r="E73" s="5"/>
      <c r="F73" s="5"/>
      <c r="G73" s="5"/>
      <c r="H73" s="5"/>
    </row>
    <row r="74" spans="1:8">
      <c r="A74" s="5"/>
      <c r="B74" s="5"/>
      <c r="C74" s="5"/>
      <c r="D74" s="5"/>
      <c r="E74" s="5"/>
      <c r="F74" s="5"/>
      <c r="G74" s="5"/>
      <c r="H74" s="5"/>
    </row>
    <row r="75" spans="1:8">
      <c r="A75" s="5"/>
      <c r="B75" s="5"/>
      <c r="C75" s="5"/>
      <c r="D75" s="5"/>
      <c r="E75" s="5"/>
      <c r="F75" s="5"/>
      <c r="G75" s="5"/>
      <c r="H75" s="5"/>
    </row>
    <row r="76" spans="1:8">
      <c r="A76" s="5"/>
      <c r="B76" s="5"/>
      <c r="C76" s="5"/>
      <c r="D76" s="5"/>
      <c r="E76" s="5"/>
      <c r="F76" s="5"/>
      <c r="G76" s="5"/>
      <c r="H76" s="5"/>
    </row>
    <row r="77" spans="1:8">
      <c r="A77" s="5"/>
      <c r="B77" s="5"/>
      <c r="C77" s="5"/>
      <c r="D77" s="5"/>
      <c r="E77" s="5"/>
      <c r="F77" s="5"/>
      <c r="G77" s="5"/>
      <c r="H77" s="5"/>
    </row>
    <row r="78" spans="1:8">
      <c r="A78" s="5"/>
      <c r="B78" s="5"/>
      <c r="C78" s="5"/>
      <c r="D78" s="5"/>
      <c r="E78" s="5"/>
      <c r="F78" s="5"/>
      <c r="G78" s="5"/>
      <c r="H78" s="5"/>
    </row>
    <row r="79" spans="1:8">
      <c r="A79" s="5"/>
      <c r="B79" s="5"/>
      <c r="C79" s="5"/>
      <c r="D79" s="5"/>
      <c r="E79" s="5"/>
      <c r="F79" s="5"/>
      <c r="G79" s="5"/>
      <c r="H79" s="5"/>
    </row>
    <row r="80" spans="1:8">
      <c r="A80" s="5"/>
      <c r="B80" s="5"/>
      <c r="C80" s="5"/>
      <c r="D80" s="5"/>
      <c r="E80" s="5"/>
      <c r="F80" s="5"/>
      <c r="G80" s="5"/>
      <c r="H80" s="5"/>
    </row>
    <row r="81" spans="1:8">
      <c r="A81" s="5"/>
      <c r="B81" s="5"/>
      <c r="C81" s="5"/>
      <c r="D81" s="5"/>
      <c r="E81" s="5"/>
      <c r="F81" s="5"/>
      <c r="G81" s="5"/>
      <c r="H81" s="5"/>
    </row>
    <row r="82" spans="1:8">
      <c r="A82" s="5"/>
      <c r="B82" s="5"/>
      <c r="C82" s="5"/>
      <c r="D82" s="5"/>
      <c r="E82" s="5"/>
      <c r="F82" s="5"/>
      <c r="G82" s="5"/>
      <c r="H82" s="5"/>
    </row>
    <row r="83" spans="1:8">
      <c r="A83" s="5"/>
      <c r="B83" s="5"/>
      <c r="C83" s="5"/>
      <c r="D83" s="5"/>
      <c r="E83" s="5"/>
      <c r="F83" s="5"/>
      <c r="G83" s="5"/>
      <c r="H83" s="5"/>
    </row>
    <row r="84" spans="1:8">
      <c r="A84" s="5"/>
      <c r="B84" s="5"/>
      <c r="C84" s="5"/>
      <c r="D84" s="5"/>
      <c r="E84" s="5"/>
      <c r="F84" s="5"/>
      <c r="G84" s="5"/>
      <c r="H84" s="5"/>
    </row>
    <row r="85" spans="1:8">
      <c r="A85" s="5"/>
      <c r="B85" s="5"/>
      <c r="C85" s="5"/>
      <c r="D85" s="5"/>
      <c r="E85" s="5"/>
      <c r="F85" s="5"/>
      <c r="G85" s="5"/>
      <c r="H85" s="5"/>
    </row>
    <row r="86" spans="1:8">
      <c r="A86" s="5"/>
      <c r="B86" s="5"/>
      <c r="C86" s="5"/>
      <c r="D86" s="5"/>
      <c r="E86" s="5"/>
      <c r="F86" s="5"/>
      <c r="G86" s="5"/>
      <c r="H86" s="5"/>
    </row>
    <row r="87" spans="1:8">
      <c r="A87" s="5"/>
      <c r="B87" s="5"/>
      <c r="C87" s="5"/>
      <c r="D87" s="5"/>
      <c r="E87" s="5"/>
      <c r="F87" s="5"/>
      <c r="G87" s="5"/>
      <c r="H87" s="5"/>
    </row>
    <row r="88" spans="1:8">
      <c r="A88" s="5"/>
      <c r="B88" s="5"/>
      <c r="C88" s="5"/>
      <c r="D88" s="5"/>
      <c r="E88" s="5"/>
      <c r="F88" s="5"/>
      <c r="G88" s="5"/>
      <c r="H88" s="5"/>
    </row>
    <row r="89" spans="1:8">
      <c r="A89" s="5"/>
      <c r="B89" s="5"/>
      <c r="C89" s="5"/>
      <c r="D89" s="5"/>
      <c r="E89" s="5"/>
      <c r="F89" s="5"/>
      <c r="G89" s="5"/>
      <c r="H89" s="5"/>
    </row>
    <row r="90" spans="1:8">
      <c r="A90" s="5"/>
      <c r="B90" s="5"/>
      <c r="C90" s="5"/>
      <c r="D90" s="5"/>
      <c r="E90" s="5"/>
      <c r="F90" s="5"/>
      <c r="G90" s="5"/>
      <c r="H90" s="5"/>
    </row>
    <row r="91" spans="1:8">
      <c r="A91" s="5"/>
      <c r="B91" s="5"/>
      <c r="C91" s="5"/>
      <c r="D91" s="5"/>
      <c r="E91" s="5"/>
      <c r="F91" s="5"/>
      <c r="G91" s="5"/>
      <c r="H91" s="5"/>
    </row>
    <row r="92" spans="1:8">
      <c r="A92" s="5"/>
      <c r="B92" s="5"/>
      <c r="C92" s="5"/>
      <c r="D92" s="5"/>
      <c r="E92" s="5"/>
      <c r="F92" s="5"/>
      <c r="G92" s="5"/>
      <c r="H92" s="5"/>
    </row>
    <row r="93" spans="1:8">
      <c r="A93" s="5"/>
      <c r="B93" s="5"/>
      <c r="C93" s="5"/>
      <c r="D93" s="5"/>
      <c r="E93" s="5"/>
      <c r="F93" s="5"/>
      <c r="G93" s="5"/>
      <c r="H93" s="5"/>
    </row>
    <row r="94" spans="1:8">
      <c r="A94" s="5"/>
      <c r="B94" s="5"/>
      <c r="C94" s="5"/>
      <c r="D94" s="5"/>
      <c r="E94" s="5"/>
      <c r="F94" s="5"/>
      <c r="G94" s="5"/>
      <c r="H94" s="5"/>
    </row>
    <row r="95" spans="1:8">
      <c r="A95" s="5"/>
      <c r="B95" s="5"/>
      <c r="C95" s="5"/>
      <c r="D95" s="5"/>
      <c r="E95" s="5"/>
      <c r="F95" s="5"/>
      <c r="G95" s="5"/>
      <c r="H95" s="5"/>
    </row>
    <row r="96" spans="1:8">
      <c r="A96" s="5"/>
      <c r="B96" s="5"/>
      <c r="C96" s="5"/>
      <c r="D96" s="5"/>
      <c r="E96" s="5"/>
      <c r="F96" s="5"/>
      <c r="G96" s="5"/>
      <c r="H96" s="5"/>
    </row>
    <row r="97" spans="1:8">
      <c r="A97" s="5"/>
      <c r="B97" s="5"/>
      <c r="C97" s="5"/>
      <c r="D97" s="5"/>
      <c r="E97" s="5"/>
      <c r="F97" s="5"/>
      <c r="G97" s="5"/>
      <c r="H97" s="5"/>
    </row>
    <row r="98" spans="1:8">
      <c r="A98" s="5"/>
      <c r="B98" s="5"/>
      <c r="C98" s="5"/>
      <c r="D98" s="5"/>
      <c r="E98" s="5"/>
      <c r="F98" s="5"/>
      <c r="G98" s="5"/>
      <c r="H98" s="5"/>
    </row>
    <row r="99" spans="1:8">
      <c r="A99" s="5"/>
      <c r="B99" s="5"/>
      <c r="C99" s="5"/>
      <c r="D99" s="5"/>
      <c r="E99" s="5"/>
      <c r="F99" s="5"/>
      <c r="G99" s="5"/>
      <c r="H99" s="5"/>
    </row>
    <row r="100" spans="1:8">
      <c r="A100" s="5"/>
      <c r="B100" s="5"/>
      <c r="C100" s="5"/>
      <c r="D100" s="5"/>
      <c r="E100" s="5"/>
      <c r="F100" s="5"/>
      <c r="G100" s="5"/>
      <c r="H100" s="5"/>
    </row>
    <row r="101" spans="1:8">
      <c r="A101" s="5"/>
      <c r="B101" s="5"/>
      <c r="C101" s="5"/>
      <c r="D101" s="5"/>
      <c r="E101" s="5"/>
      <c r="F101" s="5"/>
      <c r="G101" s="5"/>
      <c r="H101" s="5"/>
    </row>
    <row r="102" spans="1:8">
      <c r="A102" s="5"/>
      <c r="B102" s="5"/>
      <c r="C102" s="5"/>
      <c r="D102" s="5"/>
      <c r="E102" s="5"/>
      <c r="F102" s="5"/>
      <c r="G102" s="5"/>
      <c r="H102" s="5"/>
    </row>
    <row r="103" spans="1:8">
      <c r="A103" s="5"/>
      <c r="B103" s="5"/>
      <c r="C103" s="5"/>
      <c r="D103" s="5"/>
      <c r="E103" s="5"/>
      <c r="F103" s="5"/>
      <c r="G103" s="5"/>
      <c r="H103" s="5"/>
    </row>
    <row r="104" spans="1:8">
      <c r="A104" s="5"/>
      <c r="B104" s="5"/>
      <c r="C104" s="5"/>
      <c r="D104" s="5"/>
      <c r="E104" s="5"/>
      <c r="F104" s="5"/>
      <c r="G104" s="5"/>
      <c r="H104" s="5"/>
    </row>
    <row r="105" spans="1:8">
      <c r="A105" s="5"/>
      <c r="B105" s="5"/>
      <c r="C105" s="5"/>
      <c r="D105" s="5"/>
      <c r="E105" s="5"/>
      <c r="F105" s="5"/>
      <c r="G105" s="5"/>
      <c r="H105" s="5"/>
    </row>
    <row r="106" spans="1:8">
      <c r="A106" s="5"/>
      <c r="B106" s="5"/>
      <c r="C106" s="5"/>
      <c r="D106" s="5"/>
      <c r="E106" s="5"/>
      <c r="F106" s="5"/>
      <c r="G106" s="5"/>
      <c r="H106" s="5"/>
    </row>
    <row r="107" spans="1:8">
      <c r="A107" s="5"/>
      <c r="B107" s="5"/>
      <c r="C107" s="5"/>
      <c r="D107" s="5"/>
      <c r="E107" s="5"/>
      <c r="F107" s="5"/>
      <c r="G107" s="5"/>
      <c r="H107" s="5"/>
    </row>
    <row r="108" spans="1:8">
      <c r="A108" s="5"/>
      <c r="B108" s="5"/>
      <c r="C108" s="5"/>
      <c r="D108" s="5"/>
      <c r="E108" s="5"/>
      <c r="F108" s="5"/>
      <c r="G108" s="5"/>
      <c r="H108" s="5"/>
    </row>
    <row r="109" spans="1:8">
      <c r="A109" s="5"/>
      <c r="B109" s="5"/>
      <c r="C109" s="5"/>
      <c r="D109" s="5"/>
      <c r="E109" s="5"/>
      <c r="F109" s="5"/>
      <c r="G109" s="5"/>
      <c r="H109" s="5"/>
    </row>
    <row r="110" spans="1:8">
      <c r="A110" s="5"/>
      <c r="B110" s="5"/>
      <c r="C110" s="5"/>
      <c r="D110" s="5"/>
      <c r="E110" s="5"/>
      <c r="F110" s="5"/>
      <c r="G110" s="5"/>
      <c r="H110" s="5"/>
    </row>
    <row r="111" spans="1:8">
      <c r="A111" s="5"/>
      <c r="B111" s="5"/>
      <c r="C111" s="5"/>
      <c r="D111" s="5"/>
      <c r="E111" s="5"/>
      <c r="F111" s="5"/>
      <c r="G111" s="5"/>
      <c r="H111" s="5"/>
    </row>
    <row r="112" spans="1:8">
      <c r="A112" s="5"/>
      <c r="B112" s="5"/>
      <c r="C112" s="5"/>
      <c r="D112" s="5"/>
      <c r="E112" s="5"/>
      <c r="F112" s="5"/>
      <c r="G112" s="5"/>
      <c r="H112" s="5"/>
    </row>
    <row r="113" spans="1:8">
      <c r="A113" s="5"/>
      <c r="B113" s="5"/>
      <c r="C113" s="5"/>
      <c r="D113" s="5"/>
      <c r="E113" s="5"/>
      <c r="F113" s="5"/>
      <c r="G113" s="5"/>
      <c r="H113" s="5"/>
    </row>
    <row r="114" spans="1:8">
      <c r="A114" s="5"/>
      <c r="B114" s="5"/>
      <c r="C114" s="5"/>
      <c r="D114" s="5"/>
      <c r="E114" s="5"/>
      <c r="F114" s="5"/>
      <c r="G114" s="5"/>
      <c r="H114" s="5"/>
    </row>
    <row r="115" spans="1:8">
      <c r="A115" s="5"/>
      <c r="B115" s="5"/>
      <c r="C115" s="5"/>
      <c r="D115" s="5"/>
      <c r="E115" s="5"/>
      <c r="F115" s="5"/>
      <c r="G115" s="5"/>
      <c r="H115" s="5"/>
    </row>
    <row r="116" spans="1:8">
      <c r="A116" s="5"/>
      <c r="B116" s="5"/>
      <c r="C116" s="5"/>
      <c r="D116" s="5"/>
      <c r="E116" s="5"/>
      <c r="F116" s="5"/>
      <c r="G116" s="5"/>
      <c r="H116" s="5"/>
    </row>
    <row r="117" spans="1:8">
      <c r="A117" s="5"/>
      <c r="B117" s="5"/>
      <c r="C117" s="5"/>
      <c r="D117" s="5"/>
      <c r="E117" s="5"/>
      <c r="F117" s="5"/>
      <c r="G117" s="5"/>
      <c r="H117" s="5"/>
    </row>
    <row r="118" spans="1:8">
      <c r="A118" s="5"/>
      <c r="B118" s="5"/>
      <c r="C118" s="5"/>
      <c r="D118" s="5"/>
      <c r="E118" s="5"/>
      <c r="F118" s="5"/>
      <c r="G118" s="5"/>
      <c r="H118" s="5"/>
    </row>
    <row r="119" spans="1:8">
      <c r="A119" s="5"/>
      <c r="B119" s="5"/>
      <c r="C119" s="5"/>
      <c r="D119" s="5"/>
      <c r="E119" s="5"/>
      <c r="F119" s="5"/>
      <c r="G119" s="5"/>
      <c r="H119" s="5"/>
    </row>
    <row r="120" spans="1:8">
      <c r="A120" s="5"/>
      <c r="B120" s="5"/>
      <c r="C120" s="5"/>
      <c r="D120" s="5"/>
      <c r="E120" s="5"/>
      <c r="F120" s="5"/>
      <c r="G120" s="5"/>
      <c r="H120" s="5"/>
    </row>
    <row r="121" spans="1:8">
      <c r="A121" s="5"/>
      <c r="B121" s="5"/>
      <c r="C121" s="5"/>
      <c r="D121" s="5"/>
      <c r="E121" s="5"/>
      <c r="F121" s="5"/>
      <c r="G121" s="5"/>
      <c r="H121" s="5"/>
    </row>
    <row r="122" spans="1:8">
      <c r="A122" s="5"/>
      <c r="B122" s="5"/>
      <c r="C122" s="5"/>
      <c r="D122" s="5"/>
      <c r="E122" s="5"/>
      <c r="F122" s="5"/>
      <c r="G122" s="5"/>
      <c r="H122" s="5"/>
    </row>
    <row r="123" spans="1:8">
      <c r="A123" s="5"/>
      <c r="B123" s="5"/>
      <c r="C123" s="5"/>
      <c r="D123" s="5"/>
      <c r="E123" s="5"/>
      <c r="F123" s="5"/>
      <c r="G123" s="5"/>
      <c r="H123" s="5"/>
    </row>
    <row r="124" spans="1:8">
      <c r="A124" s="5"/>
      <c r="B124" s="5"/>
      <c r="C124" s="5"/>
      <c r="D124" s="5"/>
      <c r="E124" s="5"/>
      <c r="F124" s="5"/>
      <c r="G124" s="5"/>
      <c r="H124" s="5"/>
    </row>
    <row r="125" spans="1:8">
      <c r="A125" s="5"/>
      <c r="B125" s="5"/>
      <c r="C125" s="5"/>
      <c r="D125" s="5"/>
      <c r="E125" s="5"/>
      <c r="F125" s="5"/>
      <c r="G125" s="5"/>
      <c r="H125" s="5"/>
    </row>
    <row r="126" spans="1:8">
      <c r="A126" s="5"/>
      <c r="B126" s="5"/>
      <c r="C126" s="5"/>
      <c r="D126" s="5"/>
      <c r="E126" s="5"/>
      <c r="F126" s="5"/>
      <c r="G126" s="5"/>
      <c r="H126" s="5"/>
    </row>
    <row r="127" spans="1:8">
      <c r="A127" s="5"/>
      <c r="B127" s="5"/>
      <c r="C127" s="5"/>
      <c r="D127" s="5"/>
      <c r="E127" s="5"/>
      <c r="F127" s="5"/>
      <c r="G127" s="5"/>
      <c r="H127" s="5"/>
    </row>
    <row r="128" spans="1:8">
      <c r="A128" s="5"/>
      <c r="B128" s="5"/>
      <c r="C128" s="5"/>
      <c r="D128" s="5"/>
      <c r="E128" s="5"/>
      <c r="F128" s="5"/>
      <c r="G128" s="5"/>
      <c r="H128" s="5"/>
    </row>
    <row r="129" spans="1:8">
      <c r="A129" s="5"/>
      <c r="B129" s="5"/>
      <c r="C129" s="5"/>
      <c r="D129" s="5"/>
      <c r="E129" s="5"/>
      <c r="F129" s="5"/>
      <c r="G129" s="5"/>
      <c r="H129" s="5"/>
    </row>
    <row r="130" spans="1:8">
      <c r="A130" s="5"/>
      <c r="B130" s="5"/>
      <c r="C130" s="5"/>
      <c r="D130" s="5"/>
      <c r="E130" s="5"/>
      <c r="F130" s="5"/>
      <c r="G130" s="5"/>
      <c r="H130" s="5"/>
    </row>
    <row r="131" spans="1:8">
      <c r="A131" s="5"/>
      <c r="B131" s="5"/>
      <c r="C131" s="5"/>
      <c r="D131" s="5"/>
      <c r="E131" s="5"/>
      <c r="F131" s="5"/>
      <c r="G131" s="5"/>
      <c r="H131" s="5"/>
    </row>
    <row r="132" spans="1:8">
      <c r="A132" s="5"/>
      <c r="B132" s="5"/>
      <c r="C132" s="5"/>
      <c r="D132" s="5"/>
      <c r="E132" s="5"/>
      <c r="F132" s="5"/>
      <c r="G132" s="5"/>
      <c r="H132" s="5"/>
    </row>
    <row r="133" spans="1:8">
      <c r="A133" s="5"/>
      <c r="B133" s="5"/>
      <c r="C133" s="5"/>
      <c r="D133" s="5"/>
      <c r="E133" s="5"/>
      <c r="F133" s="5"/>
      <c r="G133" s="5"/>
      <c r="H133" s="5"/>
    </row>
    <row r="134" spans="1:8">
      <c r="A134" s="5"/>
      <c r="B134" s="5"/>
      <c r="C134" s="5"/>
      <c r="D134" s="5"/>
      <c r="E134" s="5"/>
      <c r="F134" s="5"/>
      <c r="G134" s="5"/>
      <c r="H134" s="5"/>
    </row>
    <row r="135" spans="1:8">
      <c r="A135" s="5"/>
      <c r="B135" s="5"/>
      <c r="C135" s="5"/>
      <c r="D135" s="5"/>
      <c r="E135" s="5"/>
      <c r="F135" s="5"/>
      <c r="G135" s="5"/>
      <c r="H135" s="5"/>
    </row>
    <row r="136" spans="1:8">
      <c r="A136" s="5"/>
      <c r="B136" s="5"/>
      <c r="C136" s="5"/>
      <c r="D136" s="5"/>
      <c r="E136" s="5"/>
      <c r="F136" s="5"/>
      <c r="G136" s="5"/>
      <c r="H136" s="5"/>
    </row>
    <row r="137" spans="1:8">
      <c r="A137" s="5"/>
      <c r="B137" s="5"/>
      <c r="C137" s="5"/>
      <c r="D137" s="5"/>
      <c r="E137" s="5"/>
      <c r="F137" s="5"/>
      <c r="G137" s="5"/>
      <c r="H137" s="5"/>
    </row>
    <row r="138" spans="1:8">
      <c r="A138" s="5"/>
      <c r="B138" s="5"/>
      <c r="C138" s="5"/>
      <c r="D138" s="5"/>
      <c r="E138" s="5"/>
      <c r="F138" s="5"/>
      <c r="G138" s="5"/>
      <c r="H138" s="5"/>
    </row>
    <row r="139" spans="1:8">
      <c r="A139" s="5"/>
      <c r="B139" s="5"/>
      <c r="C139" s="5"/>
      <c r="D139" s="5"/>
      <c r="E139" s="5"/>
      <c r="F139" s="5"/>
      <c r="G139" s="5"/>
      <c r="H139" s="5"/>
    </row>
    <row r="140" spans="1:8">
      <c r="A140" s="5"/>
      <c r="B140" s="5"/>
      <c r="C140" s="5"/>
      <c r="D140" s="5"/>
      <c r="E140" s="5"/>
      <c r="F140" s="5"/>
      <c r="G140" s="5"/>
      <c r="H140" s="5"/>
    </row>
    <row r="141" spans="1:8">
      <c r="A141" s="5"/>
      <c r="B141" s="5"/>
      <c r="C141" s="5"/>
      <c r="D141" s="5"/>
      <c r="E141" s="5"/>
      <c r="F141" s="5"/>
      <c r="G141" s="5"/>
      <c r="H141" s="5"/>
    </row>
    <row r="142" spans="1:8">
      <c r="A142" s="5"/>
      <c r="B142" s="5"/>
      <c r="C142" s="5"/>
      <c r="D142" s="5"/>
      <c r="E142" s="5"/>
      <c r="F142" s="5"/>
      <c r="G142" s="5"/>
      <c r="H142" s="5"/>
    </row>
    <row r="143" spans="1:8">
      <c r="A143" s="5"/>
      <c r="B143" s="5"/>
      <c r="C143" s="5"/>
      <c r="D143" s="5"/>
      <c r="E143" s="5"/>
      <c r="F143" s="5"/>
      <c r="G143" s="5"/>
      <c r="H143" s="5"/>
    </row>
    <row r="144" spans="1:8">
      <c r="A144" s="5"/>
      <c r="B144" s="5"/>
      <c r="C144" s="5"/>
      <c r="D144" s="5"/>
      <c r="E144" s="5"/>
      <c r="F144" s="5"/>
      <c r="G144" s="5"/>
      <c r="H144" s="5"/>
    </row>
    <row r="145" spans="1:8">
      <c r="A145" s="5"/>
      <c r="B145" s="5"/>
      <c r="C145" s="5"/>
      <c r="D145" s="5"/>
      <c r="E145" s="5"/>
      <c r="F145" s="5"/>
      <c r="G145" s="5"/>
      <c r="H145" s="5"/>
    </row>
    <row r="146" spans="1:8">
      <c r="A146" s="5"/>
      <c r="B146" s="5"/>
      <c r="C146" s="5"/>
      <c r="D146" s="5"/>
      <c r="E146" s="5"/>
      <c r="F146" s="5"/>
      <c r="G146" s="5"/>
      <c r="H146" s="5"/>
    </row>
    <row r="147" spans="1:8">
      <c r="A147" s="5"/>
      <c r="B147" s="5"/>
      <c r="C147" s="5"/>
      <c r="D147" s="5"/>
      <c r="E147" s="5"/>
      <c r="F147" s="5"/>
      <c r="G147" s="5"/>
      <c r="H147" s="5"/>
    </row>
    <row r="148" spans="1:8">
      <c r="A148" s="5"/>
      <c r="B148" s="5"/>
      <c r="C148" s="5"/>
      <c r="D148" s="5"/>
      <c r="E148" s="5"/>
      <c r="F148" s="5"/>
      <c r="G148" s="5"/>
      <c r="H148" s="5"/>
    </row>
    <row r="149" spans="1:8">
      <c r="A149" s="5"/>
      <c r="B149" s="5"/>
      <c r="C149" s="5"/>
      <c r="D149" s="5"/>
      <c r="E149" s="5"/>
      <c r="F149" s="5"/>
      <c r="G149" s="5"/>
      <c r="H149" s="5"/>
    </row>
    <row r="150" spans="1:8">
      <c r="A150" s="5"/>
      <c r="B150" s="5"/>
      <c r="C150" s="5"/>
      <c r="D150" s="5"/>
      <c r="E150" s="5"/>
      <c r="F150" s="5"/>
      <c r="G150" s="5"/>
      <c r="H150" s="5"/>
    </row>
    <row r="151" spans="1:8">
      <c r="A151" s="5"/>
      <c r="B151" s="5"/>
      <c r="C151" s="5"/>
      <c r="D151" s="5"/>
      <c r="E151" s="5"/>
      <c r="F151" s="5"/>
      <c r="G151" s="5"/>
      <c r="H151" s="5"/>
    </row>
    <row r="152" spans="1:8">
      <c r="A152" s="5"/>
      <c r="B152" s="5"/>
      <c r="C152" s="5"/>
      <c r="D152" s="5"/>
      <c r="E152" s="5"/>
      <c r="F152" s="5"/>
      <c r="G152" s="5"/>
      <c r="H152" s="5"/>
    </row>
    <row r="153" spans="1:8">
      <c r="A153" s="5"/>
      <c r="B153" s="5"/>
      <c r="C153" s="5"/>
      <c r="D153" s="5"/>
      <c r="E153" s="5"/>
      <c r="F153" s="5"/>
      <c r="G153" s="5"/>
      <c r="H153" s="5"/>
    </row>
    <row r="154" spans="1:8">
      <c r="A154" s="5"/>
      <c r="B154" s="5"/>
      <c r="C154" s="5"/>
      <c r="D154" s="5"/>
      <c r="E154" s="5"/>
      <c r="F154" s="5"/>
      <c r="G154" s="5"/>
      <c r="H154" s="5"/>
    </row>
    <row r="155" spans="1:8">
      <c r="A155" s="5"/>
      <c r="B155" s="5"/>
      <c r="C155" s="5"/>
      <c r="D155" s="5"/>
      <c r="E155" s="5"/>
      <c r="F155" s="5"/>
      <c r="G155" s="5"/>
      <c r="H155" s="5"/>
    </row>
    <row r="156" spans="1:8">
      <c r="A156" s="5"/>
      <c r="B156" s="5"/>
      <c r="C156" s="5"/>
      <c r="D156" s="5"/>
      <c r="E156" s="5"/>
      <c r="F156" s="5"/>
      <c r="G156" s="5"/>
      <c r="H156" s="5"/>
    </row>
    <row r="157" spans="1:8">
      <c r="A157" s="5"/>
      <c r="B157" s="5"/>
      <c r="C157" s="5"/>
      <c r="D157" s="5"/>
      <c r="E157" s="5"/>
      <c r="F157" s="5"/>
      <c r="G157" s="5"/>
      <c r="H157" s="5"/>
    </row>
    <row r="158" spans="1:8">
      <c r="A158" s="5"/>
      <c r="B158" s="5"/>
      <c r="C158" s="5"/>
      <c r="D158" s="5"/>
      <c r="E158" s="5"/>
      <c r="F158" s="5"/>
      <c r="G158" s="5"/>
      <c r="H158" s="5"/>
    </row>
    <row r="159" spans="1:8">
      <c r="A159" s="5"/>
      <c r="B159" s="5"/>
      <c r="C159" s="5"/>
      <c r="D159" s="5"/>
      <c r="E159" s="5"/>
      <c r="F159" s="5"/>
      <c r="G159" s="5"/>
      <c r="H159" s="5"/>
    </row>
    <row r="160" spans="1:8">
      <c r="A160" s="5"/>
      <c r="B160" s="5"/>
      <c r="C160" s="5"/>
      <c r="D160" s="5"/>
      <c r="E160" s="5"/>
      <c r="F160" s="5"/>
      <c r="G160" s="5"/>
      <c r="H160" s="5"/>
    </row>
    <row r="161" spans="1:8">
      <c r="A161" s="5"/>
      <c r="B161" s="5"/>
      <c r="C161" s="5"/>
      <c r="D161" s="5"/>
      <c r="E161" s="5"/>
      <c r="F161" s="5"/>
      <c r="G161" s="5"/>
      <c r="H161" s="5"/>
    </row>
    <row r="162" spans="1:8">
      <c r="A162" s="5"/>
      <c r="B162" s="5"/>
      <c r="C162" s="5"/>
      <c r="D162" s="5"/>
      <c r="E162" s="5"/>
      <c r="F162" s="5"/>
      <c r="G162" s="5"/>
      <c r="H162" s="5"/>
    </row>
    <row r="163" spans="1:8">
      <c r="A163" s="5"/>
      <c r="B163" s="5"/>
      <c r="C163" s="5"/>
      <c r="D163" s="5"/>
      <c r="E163" s="5"/>
      <c r="F163" s="5"/>
      <c r="G163" s="5"/>
      <c r="H163" s="5"/>
    </row>
    <row r="164" spans="1:8">
      <c r="A164" s="5"/>
      <c r="B164" s="5"/>
      <c r="C164" s="5"/>
      <c r="D164" s="5"/>
      <c r="E164" s="5"/>
      <c r="F164" s="5"/>
      <c r="G164" s="5"/>
      <c r="H164" s="5"/>
    </row>
    <row r="165" spans="1:8">
      <c r="A165" s="5"/>
      <c r="B165" s="5"/>
      <c r="C165" s="5"/>
      <c r="D165" s="5"/>
      <c r="E165" s="5"/>
      <c r="F165" s="5"/>
      <c r="G165" s="5"/>
      <c r="H165" s="5"/>
    </row>
    <row r="166" spans="1:8">
      <c r="A166" s="5"/>
      <c r="B166" s="5"/>
      <c r="C166" s="5"/>
      <c r="D166" s="5"/>
      <c r="E166" s="5"/>
      <c r="F166" s="5"/>
      <c r="G166" s="5"/>
      <c r="H166" s="5"/>
    </row>
    <row r="167" spans="1:8">
      <c r="A167" s="5"/>
      <c r="B167" s="5"/>
      <c r="C167" s="5"/>
      <c r="D167" s="5"/>
      <c r="E167" s="5"/>
      <c r="F167" s="5"/>
      <c r="G167" s="5"/>
      <c r="H167" s="5"/>
    </row>
    <row r="168" spans="1:8">
      <c r="A168" s="5"/>
      <c r="B168" s="5"/>
      <c r="C168" s="5"/>
      <c r="D168" s="5"/>
      <c r="E168" s="5"/>
      <c r="F168" s="5"/>
      <c r="G168" s="5"/>
      <c r="H168" s="5"/>
    </row>
    <row r="169" spans="1:8">
      <c r="A169" s="5"/>
      <c r="B169" s="5"/>
      <c r="C169" s="5"/>
      <c r="D169" s="5"/>
      <c r="E169" s="5"/>
      <c r="F169" s="5"/>
      <c r="G169" s="5"/>
      <c r="H169" s="5"/>
    </row>
    <row r="170" spans="1:8">
      <c r="A170" s="5"/>
      <c r="B170" s="5"/>
      <c r="C170" s="5"/>
      <c r="D170" s="5"/>
      <c r="E170" s="5"/>
      <c r="F170" s="5"/>
      <c r="G170" s="5"/>
      <c r="H170" s="5"/>
    </row>
    <row r="171" spans="1:8">
      <c r="A171" s="5"/>
      <c r="B171" s="5"/>
      <c r="C171" s="5"/>
      <c r="D171" s="5"/>
      <c r="E171" s="5"/>
      <c r="F171" s="5"/>
      <c r="G171" s="5"/>
      <c r="H171" s="5"/>
    </row>
    <row r="172" spans="1:8">
      <c r="A172" s="5"/>
      <c r="B172" s="5"/>
      <c r="C172" s="5"/>
      <c r="D172" s="5"/>
      <c r="E172" s="5"/>
      <c r="F172" s="5"/>
      <c r="G172" s="5"/>
      <c r="H172" s="5"/>
    </row>
    <row r="173" spans="1:8">
      <c r="A173" s="5"/>
      <c r="B173" s="5"/>
      <c r="C173" s="5"/>
      <c r="D173" s="5"/>
      <c r="E173" s="5"/>
      <c r="F173" s="5"/>
      <c r="G173" s="5"/>
      <c r="H173" s="5"/>
    </row>
    <row r="174" spans="1:8">
      <c r="A174" s="5"/>
      <c r="B174" s="5"/>
      <c r="C174" s="5"/>
      <c r="D174" s="5"/>
      <c r="E174" s="5"/>
      <c r="F174" s="5"/>
      <c r="G174" s="5"/>
      <c r="H174" s="5"/>
    </row>
    <row r="175" spans="1:8">
      <c r="A175" s="5"/>
      <c r="B175" s="5"/>
      <c r="C175" s="5"/>
      <c r="D175" s="5"/>
      <c r="E175" s="5"/>
      <c r="F175" s="5"/>
      <c r="G175" s="5"/>
      <c r="H175" s="5"/>
    </row>
    <row r="176" spans="1:8">
      <c r="A176" s="5"/>
      <c r="B176" s="5"/>
      <c r="C176" s="5"/>
      <c r="D176" s="5"/>
      <c r="E176" s="5"/>
      <c r="F176" s="5"/>
      <c r="G176" s="5"/>
      <c r="H176" s="5"/>
    </row>
    <row r="177" spans="1:8">
      <c r="A177" s="5"/>
      <c r="B177" s="5"/>
      <c r="C177" s="5"/>
      <c r="D177" s="5"/>
      <c r="E177" s="5"/>
      <c r="F177" s="5"/>
      <c r="G177" s="5"/>
      <c r="H177" s="5"/>
    </row>
    <row r="178" spans="1:8">
      <c r="A178" s="5"/>
      <c r="B178" s="5"/>
      <c r="C178" s="5"/>
      <c r="D178" s="5"/>
      <c r="E178" s="5"/>
      <c r="F178" s="5"/>
      <c r="G178" s="5"/>
      <c r="H178" s="5"/>
    </row>
    <row r="179" spans="1:8">
      <c r="A179" s="5"/>
      <c r="B179" s="5"/>
      <c r="C179" s="5"/>
      <c r="D179" s="5"/>
      <c r="E179" s="5"/>
      <c r="F179" s="5"/>
      <c r="G179" s="5"/>
      <c r="H179" s="5"/>
    </row>
    <row r="180" spans="1:8">
      <c r="A180" s="5"/>
      <c r="B180" s="5"/>
      <c r="C180" s="5"/>
      <c r="D180" s="5"/>
      <c r="E180" s="5"/>
      <c r="F180" s="5"/>
      <c r="G180" s="5"/>
      <c r="H180" s="5"/>
    </row>
    <row r="181" spans="1:8">
      <c r="A181" s="5"/>
      <c r="B181" s="5"/>
      <c r="C181" s="5"/>
      <c r="D181" s="5"/>
      <c r="E181" s="5"/>
      <c r="F181" s="5"/>
      <c r="G181" s="5"/>
      <c r="H181" s="5"/>
    </row>
    <row r="182" spans="1:8">
      <c r="A182" s="5"/>
      <c r="B182" s="5"/>
      <c r="C182" s="5"/>
      <c r="D182" s="5"/>
      <c r="E182" s="5"/>
      <c r="F182" s="5"/>
      <c r="G182" s="5"/>
      <c r="H182" s="5"/>
    </row>
    <row r="183" spans="1:8">
      <c r="A183" s="5"/>
      <c r="B183" s="5"/>
      <c r="C183" s="5"/>
      <c r="D183" s="5"/>
      <c r="E183" s="5"/>
      <c r="F183" s="5"/>
      <c r="G183" s="5"/>
      <c r="H183" s="5"/>
    </row>
    <row r="184" spans="1:8">
      <c r="A184" s="5"/>
      <c r="B184" s="5"/>
      <c r="C184" s="5"/>
      <c r="D184" s="5"/>
      <c r="E184" s="5"/>
      <c r="F184" s="5"/>
      <c r="G184" s="5"/>
      <c r="H184" s="5"/>
    </row>
    <row r="185" spans="1:8">
      <c r="A185" s="5"/>
      <c r="B185" s="5"/>
      <c r="C185" s="5"/>
      <c r="D185" s="5"/>
      <c r="E185" s="5"/>
      <c r="F185" s="5"/>
      <c r="G185" s="5"/>
      <c r="H185" s="5"/>
    </row>
    <row r="186" spans="1:8">
      <c r="A186" s="5"/>
      <c r="B186" s="5"/>
      <c r="C186" s="5"/>
      <c r="D186" s="5"/>
      <c r="E186" s="5"/>
      <c r="F186" s="5"/>
      <c r="G186" s="5"/>
      <c r="H186" s="5"/>
    </row>
    <row r="187" spans="1:8">
      <c r="A187" s="5"/>
      <c r="B187" s="5"/>
      <c r="C187" s="5"/>
      <c r="D187" s="5"/>
      <c r="E187" s="5"/>
      <c r="F187" s="5"/>
      <c r="G187" s="5"/>
      <c r="H187" s="5"/>
    </row>
    <row r="188" spans="1:8">
      <c r="A188" s="5"/>
      <c r="B188" s="5"/>
      <c r="C188" s="5"/>
      <c r="D188" s="5"/>
      <c r="E188" s="5"/>
      <c r="F188" s="5"/>
      <c r="G188" s="5"/>
      <c r="H188" s="5"/>
    </row>
    <row r="189" spans="1:8">
      <c r="A189" s="5"/>
      <c r="B189" s="5"/>
      <c r="C189" s="5"/>
      <c r="D189" s="5"/>
      <c r="E189" s="5"/>
      <c r="F189" s="5"/>
      <c r="G189" s="5"/>
      <c r="H189" s="5"/>
    </row>
    <row r="190" spans="1:8">
      <c r="A190" s="5"/>
      <c r="B190" s="5"/>
      <c r="C190" s="5"/>
      <c r="D190" s="5"/>
      <c r="E190" s="5"/>
      <c r="F190" s="5"/>
      <c r="G190" s="5"/>
      <c r="H190" s="5"/>
    </row>
    <row r="191" spans="1:8">
      <c r="A191" s="5"/>
      <c r="B191" s="5"/>
      <c r="C191" s="5"/>
      <c r="D191" s="5"/>
      <c r="E191" s="5"/>
      <c r="F191" s="5"/>
      <c r="G191" s="5"/>
      <c r="H191" s="5"/>
    </row>
    <row r="192" spans="1:8">
      <c r="A192" s="5"/>
      <c r="B192" s="5"/>
      <c r="C192" s="5"/>
      <c r="D192" s="5"/>
      <c r="E192" s="5"/>
      <c r="F192" s="5"/>
      <c r="G192" s="5"/>
      <c r="H192" s="5"/>
    </row>
    <row r="193" spans="1:8">
      <c r="A193" s="5"/>
      <c r="B193" s="5"/>
      <c r="C193" s="5"/>
      <c r="D193" s="5"/>
      <c r="E193" s="5"/>
      <c r="F193" s="5"/>
      <c r="G193" s="5"/>
      <c r="H193" s="5"/>
    </row>
    <row r="194" spans="1:8">
      <c r="A194" s="5"/>
      <c r="B194" s="5"/>
      <c r="C194" s="5"/>
      <c r="D194" s="5"/>
      <c r="E194" s="5"/>
      <c r="F194" s="5"/>
      <c r="G194" s="5"/>
      <c r="H194" s="5"/>
    </row>
    <row r="195" spans="1:8">
      <c r="A195" s="5"/>
      <c r="B195" s="5"/>
      <c r="C195" s="5"/>
      <c r="D195" s="5"/>
      <c r="E195" s="5"/>
      <c r="F195" s="5"/>
      <c r="G195" s="5"/>
      <c r="H195" s="5"/>
    </row>
    <row r="196" spans="1:8">
      <c r="A196" s="5"/>
      <c r="B196" s="5"/>
      <c r="C196" s="5"/>
      <c r="D196" s="5"/>
      <c r="E196" s="5"/>
      <c r="F196" s="5"/>
      <c r="G196" s="5"/>
      <c r="H196" s="5"/>
    </row>
    <row r="197" spans="1:8">
      <c r="A197" s="5"/>
      <c r="B197" s="5"/>
      <c r="C197" s="5"/>
      <c r="D197" s="5"/>
      <c r="E197" s="5"/>
      <c r="F197" s="5"/>
      <c r="G197" s="5"/>
      <c r="H197" s="5"/>
    </row>
    <row r="198" spans="1:8">
      <c r="A198" s="5"/>
      <c r="B198" s="5"/>
      <c r="C198" s="5"/>
      <c r="D198" s="5"/>
      <c r="E198" s="5"/>
      <c r="F198" s="5"/>
      <c r="G198" s="5"/>
      <c r="H198" s="5"/>
    </row>
    <row r="199" spans="1:8">
      <c r="A199" s="5"/>
      <c r="B199" s="5"/>
      <c r="C199" s="5"/>
      <c r="D199" s="5"/>
      <c r="E199" s="5"/>
      <c r="F199" s="5"/>
      <c r="G199" s="5"/>
      <c r="H199" s="5"/>
    </row>
    <row r="200" spans="1:8">
      <c r="A200" s="5"/>
      <c r="B200" s="5"/>
      <c r="C200" s="5"/>
      <c r="D200" s="5"/>
      <c r="E200" s="5"/>
      <c r="F200" s="5"/>
      <c r="G200" s="5"/>
      <c r="H200" s="5"/>
    </row>
    <row r="201" spans="1:8">
      <c r="A201" s="5"/>
      <c r="B201" s="5"/>
      <c r="C201" s="5"/>
      <c r="D201" s="5"/>
      <c r="E201" s="5"/>
      <c r="F201" s="5"/>
      <c r="G201" s="5"/>
      <c r="H201" s="5"/>
    </row>
    <row r="202" spans="1:8">
      <c r="A202" s="5"/>
      <c r="B202" s="5"/>
      <c r="C202" s="5"/>
      <c r="D202" s="5"/>
      <c r="E202" s="5"/>
      <c r="F202" s="5"/>
      <c r="G202" s="5"/>
      <c r="H202" s="5"/>
    </row>
    <row r="203" spans="1:8">
      <c r="A203" s="5"/>
      <c r="B203" s="5"/>
      <c r="C203" s="5"/>
      <c r="D203" s="5"/>
      <c r="E203" s="5"/>
      <c r="F203" s="5"/>
      <c r="G203" s="5"/>
      <c r="H203" s="5"/>
    </row>
    <row r="204" spans="1:8">
      <c r="A204" s="5"/>
      <c r="B204" s="5"/>
      <c r="C204" s="5"/>
      <c r="D204" s="5"/>
      <c r="E204" s="5"/>
      <c r="F204" s="5"/>
      <c r="G204" s="5"/>
      <c r="H204" s="5"/>
    </row>
    <row r="205" spans="1:8">
      <c r="A205" s="5"/>
      <c r="B205" s="5"/>
      <c r="C205" s="5"/>
      <c r="D205" s="5"/>
      <c r="E205" s="5"/>
      <c r="F205" s="5"/>
      <c r="G205" s="5"/>
      <c r="H205" s="5"/>
    </row>
    <row r="206" spans="1:8">
      <c r="A206" s="5"/>
      <c r="B206" s="5"/>
      <c r="C206" s="5"/>
      <c r="D206" s="5"/>
      <c r="E206" s="5"/>
      <c r="F206" s="5"/>
      <c r="G206" s="5"/>
      <c r="H206" s="5"/>
    </row>
    <row r="207" spans="1:8">
      <c r="A207" s="5"/>
      <c r="B207" s="5"/>
      <c r="C207" s="5"/>
      <c r="D207" s="5"/>
      <c r="E207" s="5"/>
      <c r="F207" s="5"/>
      <c r="G207" s="5"/>
      <c r="H207" s="5"/>
    </row>
    <row r="208" spans="1:8">
      <c r="A208" s="5"/>
      <c r="B208" s="5"/>
      <c r="C208" s="5"/>
      <c r="D208" s="5"/>
      <c r="E208" s="5"/>
      <c r="F208" s="5"/>
      <c r="G208" s="5"/>
      <c r="H208" s="5"/>
    </row>
    <row r="209" spans="1:8">
      <c r="A209" s="5"/>
      <c r="B209" s="5"/>
      <c r="C209" s="5"/>
      <c r="D209" s="5"/>
      <c r="E209" s="5"/>
      <c r="F209" s="5"/>
      <c r="G209" s="5"/>
      <c r="H209" s="5"/>
    </row>
    <row r="210" spans="1:8">
      <c r="A210" s="5"/>
      <c r="B210" s="5"/>
      <c r="C210" s="5"/>
      <c r="D210" s="5"/>
      <c r="E210" s="5"/>
      <c r="F210" s="5"/>
      <c r="G210" s="5"/>
      <c r="H210" s="5"/>
    </row>
    <row r="211" spans="1:8">
      <c r="A211" s="5"/>
      <c r="B211" s="5"/>
      <c r="C211" s="5"/>
      <c r="D211" s="5"/>
      <c r="E211" s="5"/>
      <c r="F211" s="5"/>
      <c r="G211" s="5"/>
      <c r="H211" s="5"/>
    </row>
    <row r="212" spans="1:8">
      <c r="A212" s="5"/>
      <c r="B212" s="5"/>
      <c r="C212" s="5"/>
      <c r="D212" s="5"/>
      <c r="E212" s="5"/>
      <c r="F212" s="5"/>
      <c r="G212" s="5"/>
      <c r="H212" s="5"/>
    </row>
    <row r="213" spans="1:8">
      <c r="A213" s="5"/>
      <c r="B213" s="5"/>
      <c r="C213" s="5"/>
      <c r="D213" s="5"/>
      <c r="E213" s="5"/>
      <c r="F213" s="5"/>
      <c r="G213" s="5"/>
      <c r="H213" s="5"/>
    </row>
    <row r="214" spans="1:8">
      <c r="A214" s="5"/>
      <c r="B214" s="5"/>
      <c r="C214" s="5"/>
      <c r="D214" s="5"/>
      <c r="E214" s="5"/>
      <c r="F214" s="5"/>
      <c r="G214" s="5"/>
      <c r="H214" s="5"/>
    </row>
    <row r="215" spans="1:8">
      <c r="A215" s="5"/>
      <c r="B215" s="5"/>
      <c r="C215" s="5"/>
      <c r="D215" s="5"/>
      <c r="E215" s="5"/>
      <c r="F215" s="5"/>
      <c r="G215" s="5"/>
      <c r="H215" s="5"/>
    </row>
    <row r="216" spans="1:8">
      <c r="A216" s="5"/>
      <c r="B216" s="5"/>
      <c r="C216" s="5"/>
      <c r="D216" s="5"/>
      <c r="E216" s="5"/>
      <c r="F216" s="5"/>
      <c r="G216" s="5"/>
      <c r="H216" s="5"/>
    </row>
    <row r="217" spans="1:8">
      <c r="A217" s="5"/>
      <c r="B217" s="5"/>
      <c r="C217" s="5"/>
      <c r="D217" s="5"/>
      <c r="E217" s="5"/>
      <c r="F217" s="5"/>
      <c r="G217" s="5"/>
      <c r="H217" s="5"/>
    </row>
    <row r="218" spans="1:8">
      <c r="A218" s="5"/>
      <c r="B218" s="5"/>
      <c r="C218" s="5"/>
      <c r="D218" s="5"/>
      <c r="E218" s="5"/>
      <c r="F218" s="5"/>
      <c r="G218" s="5"/>
      <c r="H218" s="5"/>
    </row>
    <row r="219" spans="1:8">
      <c r="A219" s="5"/>
      <c r="B219" s="5"/>
      <c r="C219" s="5"/>
      <c r="D219" s="5"/>
      <c r="E219" s="5"/>
      <c r="F219" s="5"/>
      <c r="G219" s="5"/>
      <c r="H219" s="5"/>
    </row>
    <row r="220" spans="1:8">
      <c r="A220" s="5"/>
      <c r="B220" s="5"/>
      <c r="C220" s="5"/>
      <c r="D220" s="5"/>
      <c r="E220" s="5"/>
      <c r="F220" s="5"/>
      <c r="G220" s="5"/>
      <c r="H220" s="5"/>
    </row>
    <row r="221" spans="1:8">
      <c r="A221" s="5"/>
      <c r="B221" s="5"/>
      <c r="C221" s="5"/>
      <c r="D221" s="5"/>
      <c r="E221" s="5"/>
      <c r="F221" s="5"/>
      <c r="G221" s="5"/>
      <c r="H221" s="5"/>
    </row>
    <row r="222" spans="1:8">
      <c r="A222" s="5"/>
      <c r="B222" s="5"/>
      <c r="C222" s="5"/>
      <c r="D222" s="5"/>
      <c r="E222" s="5"/>
      <c r="F222" s="5"/>
      <c r="G222" s="5"/>
      <c r="H222" s="5"/>
    </row>
    <row r="223" spans="1:8">
      <c r="A223" s="5"/>
      <c r="B223" s="5"/>
      <c r="C223" s="5"/>
      <c r="D223" s="5"/>
      <c r="E223" s="5"/>
      <c r="F223" s="5"/>
      <c r="G223" s="5"/>
      <c r="H223" s="5"/>
    </row>
    <row r="224" spans="1:8">
      <c r="A224" s="5"/>
      <c r="B224" s="5"/>
      <c r="C224" s="5"/>
      <c r="D224" s="5"/>
      <c r="E224" s="5"/>
      <c r="F224" s="5"/>
      <c r="G224" s="5"/>
      <c r="H224" s="5"/>
    </row>
    <row r="225" spans="1:8">
      <c r="A225" s="5"/>
      <c r="B225" s="5"/>
      <c r="C225" s="5"/>
      <c r="D225" s="5"/>
      <c r="E225" s="5"/>
      <c r="F225" s="5"/>
      <c r="G225" s="5"/>
      <c r="H225" s="5"/>
    </row>
    <row r="226" spans="1:8">
      <c r="A226" s="5"/>
      <c r="B226" s="5"/>
      <c r="C226" s="5"/>
      <c r="D226" s="5"/>
      <c r="E226" s="5"/>
      <c r="F226" s="5"/>
      <c r="G226" s="5"/>
      <c r="H226" s="5"/>
    </row>
    <row r="227" spans="1:8">
      <c r="A227" s="5"/>
      <c r="B227" s="5"/>
      <c r="C227" s="5"/>
      <c r="D227" s="5"/>
      <c r="E227" s="5"/>
      <c r="F227" s="5"/>
      <c r="G227" s="5"/>
      <c r="H227" s="5"/>
    </row>
    <row r="228" spans="1:8">
      <c r="A228" s="5"/>
      <c r="B228" s="5"/>
      <c r="C228" s="5"/>
      <c r="D228" s="5"/>
      <c r="E228" s="5"/>
      <c r="F228" s="5"/>
      <c r="G228" s="5"/>
      <c r="H228" s="5"/>
    </row>
    <row r="229" spans="1:8">
      <c r="A229" s="5"/>
      <c r="B229" s="5"/>
      <c r="C229" s="5"/>
      <c r="D229" s="5"/>
      <c r="E229" s="5"/>
      <c r="F229" s="5"/>
      <c r="G229" s="5"/>
      <c r="H229" s="5"/>
    </row>
    <row r="230" spans="1:8">
      <c r="A230" s="5"/>
      <c r="B230" s="5"/>
      <c r="C230" s="5"/>
      <c r="D230" s="5"/>
      <c r="E230" s="5"/>
      <c r="F230" s="5"/>
      <c r="G230" s="5"/>
      <c r="H230" s="5"/>
    </row>
    <row r="231" spans="1:8">
      <c r="A231" s="5"/>
      <c r="B231" s="5"/>
      <c r="C231" s="5"/>
      <c r="D231" s="5"/>
      <c r="E231" s="5"/>
      <c r="F231" s="5"/>
      <c r="G231" s="5"/>
      <c r="H231" s="5"/>
    </row>
    <row r="232" spans="1:8">
      <c r="A232" s="5"/>
      <c r="B232" s="5"/>
      <c r="C232" s="5"/>
      <c r="D232" s="5"/>
      <c r="E232" s="5"/>
      <c r="F232" s="5"/>
      <c r="G232" s="5"/>
      <c r="H232" s="5"/>
    </row>
    <row r="233" spans="1:8">
      <c r="A233" s="5"/>
      <c r="B233" s="5"/>
      <c r="C233" s="5"/>
      <c r="D233" s="5"/>
      <c r="E233" s="5"/>
      <c r="F233" s="5"/>
      <c r="G233" s="5"/>
      <c r="H233" s="5"/>
    </row>
    <row r="234" spans="1:8">
      <c r="A234" s="5"/>
      <c r="B234" s="5"/>
      <c r="C234" s="5"/>
      <c r="D234" s="5"/>
      <c r="E234" s="5"/>
      <c r="F234" s="5"/>
      <c r="G234" s="5"/>
      <c r="H234" s="5"/>
    </row>
    <row r="235" spans="1:8">
      <c r="A235" s="5"/>
      <c r="B235" s="5"/>
      <c r="C235" s="5"/>
      <c r="D235" s="5"/>
      <c r="E235" s="5"/>
      <c r="F235" s="5"/>
      <c r="G235" s="5"/>
      <c r="H235" s="5"/>
    </row>
    <row r="236" spans="1:8">
      <c r="A236" s="5"/>
      <c r="B236" s="5"/>
      <c r="C236" s="5"/>
      <c r="D236" s="5"/>
      <c r="E236" s="5"/>
      <c r="F236" s="5"/>
      <c r="G236" s="5"/>
      <c r="H236" s="5"/>
    </row>
    <row r="237" spans="1:8">
      <c r="A237" s="5"/>
      <c r="B237" s="5"/>
      <c r="C237" s="5"/>
      <c r="D237" s="5"/>
      <c r="E237" s="5"/>
      <c r="F237" s="5"/>
      <c r="G237" s="5"/>
      <c r="H237" s="5"/>
    </row>
    <row r="238" spans="1:8">
      <c r="A238" s="5"/>
      <c r="B238" s="5"/>
      <c r="C238" s="5"/>
      <c r="D238" s="5"/>
      <c r="E238" s="5"/>
      <c r="F238" s="5"/>
      <c r="G238" s="5"/>
      <c r="H238" s="5"/>
    </row>
    <row r="239" spans="1:8">
      <c r="A239" s="5"/>
      <c r="B239" s="5"/>
      <c r="C239" s="5"/>
      <c r="D239" s="5"/>
      <c r="E239" s="5"/>
      <c r="F239" s="5"/>
      <c r="G239" s="5"/>
      <c r="H239" s="5"/>
    </row>
    <row r="240" spans="1:8">
      <c r="A240" s="5"/>
      <c r="B240" s="5"/>
      <c r="C240" s="5"/>
      <c r="D240" s="5"/>
      <c r="E240" s="5"/>
      <c r="F240" s="5"/>
      <c r="G240" s="5"/>
      <c r="H240" s="5"/>
    </row>
    <row r="241" spans="1:8">
      <c r="A241" s="5"/>
      <c r="B241" s="5"/>
      <c r="C241" s="5"/>
      <c r="D241" s="5"/>
      <c r="E241" s="5"/>
      <c r="F241" s="5"/>
      <c r="G241" s="5"/>
      <c r="H241" s="5"/>
    </row>
    <row r="242" spans="1:8">
      <c r="A242" s="5"/>
      <c r="B242" s="5"/>
      <c r="C242" s="5"/>
      <c r="D242" s="5"/>
      <c r="E242" s="5"/>
      <c r="F242" s="5"/>
      <c r="G242" s="5"/>
      <c r="H242" s="5"/>
    </row>
    <row r="243" spans="1:8">
      <c r="A243" s="5"/>
      <c r="B243" s="5"/>
      <c r="C243" s="5"/>
      <c r="D243" s="5"/>
      <c r="E243" s="5"/>
      <c r="F243" s="5"/>
      <c r="G243" s="5"/>
      <c r="H243" s="5"/>
    </row>
    <row r="244" spans="1:8">
      <c r="A244" s="5"/>
      <c r="B244" s="5"/>
      <c r="C244" s="5"/>
      <c r="D244" s="5"/>
      <c r="E244" s="5"/>
      <c r="F244" s="5"/>
      <c r="G244" s="5"/>
      <c r="H244" s="5"/>
    </row>
    <row r="245" spans="1:8">
      <c r="A245" s="5"/>
      <c r="B245" s="5"/>
      <c r="C245" s="5"/>
      <c r="D245" s="5"/>
      <c r="E245" s="5"/>
      <c r="F245" s="5"/>
      <c r="G245" s="5"/>
      <c r="H245" s="5"/>
    </row>
    <row r="246" spans="1:8">
      <c r="A246" s="5"/>
      <c r="B246" s="5"/>
      <c r="C246" s="5"/>
      <c r="D246" s="5"/>
      <c r="E246" s="5"/>
      <c r="F246" s="5"/>
      <c r="G246" s="5"/>
      <c r="H246" s="5"/>
    </row>
    <row r="247" spans="1:8">
      <c r="A247" s="5"/>
      <c r="B247" s="5"/>
      <c r="C247" s="5"/>
      <c r="D247" s="5"/>
      <c r="E247" s="5"/>
      <c r="F247" s="5"/>
      <c r="G247" s="5"/>
      <c r="H247" s="5"/>
    </row>
    <row r="248" spans="1:8">
      <c r="A248" s="5"/>
      <c r="B248" s="5"/>
      <c r="C248" s="5"/>
      <c r="D248" s="5"/>
      <c r="E248" s="5"/>
      <c r="F248" s="5"/>
      <c r="G248" s="5"/>
      <c r="H248" s="5"/>
    </row>
    <row r="249" spans="1:8">
      <c r="A249" s="5"/>
      <c r="B249" s="5"/>
      <c r="C249" s="5"/>
      <c r="D249" s="5"/>
      <c r="E249" s="5"/>
      <c r="F249" s="5"/>
      <c r="G249" s="5"/>
      <c r="H249" s="5"/>
    </row>
    <row r="250" spans="1:8">
      <c r="A250" s="5"/>
      <c r="B250" s="5"/>
      <c r="C250" s="5"/>
      <c r="D250" s="5"/>
      <c r="E250" s="5"/>
      <c r="F250" s="5"/>
      <c r="G250" s="5"/>
      <c r="H250" s="5"/>
    </row>
    <row r="251" spans="1:8">
      <c r="A251" s="5"/>
      <c r="B251" s="5"/>
      <c r="C251" s="5"/>
      <c r="D251" s="5"/>
      <c r="E251" s="5"/>
      <c r="F251" s="5"/>
      <c r="G251" s="5"/>
      <c r="H251" s="5"/>
    </row>
    <row r="252" spans="1:8">
      <c r="A252" s="5"/>
      <c r="B252" s="5"/>
      <c r="C252" s="5"/>
      <c r="D252" s="5"/>
      <c r="E252" s="5"/>
      <c r="F252" s="5"/>
      <c r="G252" s="5"/>
      <c r="H252" s="5"/>
    </row>
    <row r="253" spans="1:8">
      <c r="A253" s="5"/>
      <c r="B253" s="5"/>
      <c r="C253" s="5"/>
      <c r="D253" s="5"/>
      <c r="E253" s="5"/>
      <c r="F253" s="5"/>
      <c r="G253" s="5"/>
      <c r="H253" s="5"/>
    </row>
    <row r="254" spans="1:8">
      <c r="A254" s="5"/>
      <c r="B254" s="5"/>
      <c r="C254" s="5"/>
      <c r="D254" s="5"/>
      <c r="E254" s="5"/>
      <c r="F254" s="5"/>
      <c r="G254" s="5"/>
      <c r="H254" s="5"/>
    </row>
    <row r="255" spans="1:8">
      <c r="A255" s="5"/>
      <c r="B255" s="5"/>
      <c r="C255" s="5"/>
      <c r="D255" s="5"/>
      <c r="E255" s="5"/>
      <c r="F255" s="5"/>
      <c r="G255" s="5"/>
      <c r="H255" s="5"/>
    </row>
    <row r="256" spans="1:8">
      <c r="A256" s="5"/>
      <c r="B256" s="5"/>
      <c r="C256" s="5"/>
      <c r="D256" s="5"/>
      <c r="E256" s="5"/>
      <c r="F256" s="5"/>
      <c r="G256" s="5"/>
      <c r="H256" s="5"/>
    </row>
    <row r="257" spans="1:8">
      <c r="A257" s="5"/>
      <c r="B257" s="5"/>
      <c r="C257" s="5"/>
      <c r="D257" s="5"/>
      <c r="E257" s="5"/>
      <c r="F257" s="5"/>
      <c r="G257" s="5"/>
      <c r="H257" s="5"/>
    </row>
    <row r="258" spans="1:8">
      <c r="A258" s="5"/>
      <c r="B258" s="5"/>
      <c r="C258" s="5"/>
      <c r="D258" s="5"/>
      <c r="E258" s="5"/>
      <c r="F258" s="5"/>
      <c r="G258" s="5"/>
      <c r="H258" s="5"/>
    </row>
    <row r="259" spans="1:8">
      <c r="A259" s="5"/>
      <c r="B259" s="5"/>
      <c r="C259" s="5"/>
      <c r="D259" s="5"/>
      <c r="E259" s="5"/>
      <c r="F259" s="5"/>
      <c r="G259" s="5"/>
      <c r="H259" s="5"/>
    </row>
    <row r="260" spans="1:8">
      <c r="A260" s="5"/>
      <c r="B260" s="5"/>
      <c r="C260" s="5"/>
      <c r="D260" s="5"/>
      <c r="E260" s="5"/>
      <c r="F260" s="5"/>
      <c r="G260" s="5"/>
      <c r="H260" s="5"/>
    </row>
    <row r="261" spans="1:8">
      <c r="A261" s="5"/>
      <c r="B261" s="5"/>
      <c r="C261" s="5"/>
      <c r="D261" s="5"/>
      <c r="E261" s="5"/>
      <c r="F261" s="5"/>
      <c r="G261" s="5"/>
      <c r="H261" s="5"/>
    </row>
    <row r="262" spans="1:8">
      <c r="A262" s="5"/>
      <c r="B262" s="5"/>
      <c r="C262" s="5"/>
      <c r="D262" s="5"/>
      <c r="E262" s="5"/>
      <c r="F262" s="5"/>
      <c r="G262" s="5"/>
      <c r="H262" s="5"/>
    </row>
    <row r="263" spans="1:8">
      <c r="A263" s="5"/>
      <c r="B263" s="5"/>
      <c r="C263" s="5"/>
      <c r="D263" s="5"/>
      <c r="E263" s="5"/>
      <c r="F263" s="5"/>
      <c r="G263" s="5"/>
      <c r="H263" s="5"/>
    </row>
    <row r="264" spans="1:8">
      <c r="A264" s="5"/>
      <c r="B264" s="5"/>
      <c r="C264" s="5"/>
      <c r="D264" s="5"/>
      <c r="E264" s="5"/>
      <c r="F264" s="5"/>
      <c r="G264" s="5"/>
      <c r="H264" s="5"/>
    </row>
    <row r="265" spans="1:8">
      <c r="A265" s="5"/>
      <c r="B265" s="5"/>
      <c r="C265" s="5"/>
      <c r="D265" s="5"/>
      <c r="E265" s="5"/>
      <c r="F265" s="5"/>
      <c r="G265" s="5"/>
      <c r="H265" s="5"/>
    </row>
    <row r="266" spans="1:8">
      <c r="A266" s="5"/>
      <c r="B266" s="5"/>
      <c r="C266" s="5"/>
      <c r="D266" s="5"/>
      <c r="E266" s="5"/>
      <c r="F266" s="5"/>
      <c r="G266" s="5"/>
      <c r="H266" s="5"/>
    </row>
    <row r="267" spans="1:8">
      <c r="A267" s="5"/>
      <c r="B267" s="5"/>
      <c r="C267" s="5"/>
      <c r="D267" s="5"/>
      <c r="E267" s="5"/>
      <c r="F267" s="5"/>
      <c r="G267" s="5"/>
      <c r="H267" s="5"/>
    </row>
    <row r="268" spans="1:8">
      <c r="A268" s="5"/>
      <c r="B268" s="5"/>
      <c r="C268" s="5"/>
      <c r="D268" s="5"/>
      <c r="E268" s="5"/>
      <c r="F268" s="5"/>
      <c r="G268" s="5"/>
      <c r="H268" s="5"/>
    </row>
    <row r="269" spans="1:8">
      <c r="A269" s="5"/>
      <c r="B269" s="5"/>
      <c r="C269" s="5"/>
      <c r="D269" s="5"/>
      <c r="E269" s="5"/>
      <c r="F269" s="5"/>
      <c r="G269" s="5"/>
      <c r="H269" s="5"/>
    </row>
    <row r="270" spans="1:8">
      <c r="A270" s="5"/>
      <c r="B270" s="5"/>
      <c r="C270" s="5"/>
      <c r="D270" s="5"/>
      <c r="E270" s="5"/>
      <c r="F270" s="5"/>
      <c r="G270" s="5"/>
      <c r="H270" s="5"/>
    </row>
    <row r="271" spans="1:8">
      <c r="A271" s="5"/>
      <c r="B271" s="5"/>
      <c r="C271" s="5"/>
      <c r="D271" s="5"/>
      <c r="E271" s="5"/>
      <c r="F271" s="5"/>
      <c r="G271" s="5"/>
      <c r="H271" s="5"/>
    </row>
    <row r="272" spans="1:8">
      <c r="A272" s="5"/>
      <c r="B272" s="5"/>
      <c r="C272" s="5"/>
      <c r="D272" s="5"/>
      <c r="E272" s="5"/>
      <c r="F272" s="5"/>
      <c r="G272" s="5"/>
      <c r="H272" s="5"/>
    </row>
    <row r="273" spans="1:8">
      <c r="A273" s="5"/>
      <c r="B273" s="5"/>
      <c r="C273" s="5"/>
      <c r="D273" s="5"/>
      <c r="E273" s="5"/>
      <c r="F273" s="5"/>
      <c r="G273" s="5"/>
      <c r="H273" s="5"/>
    </row>
    <row r="274" spans="1:8">
      <c r="A274" s="5"/>
      <c r="B274" s="5"/>
      <c r="C274" s="5"/>
      <c r="D274" s="5"/>
      <c r="E274" s="5"/>
      <c r="F274" s="5"/>
      <c r="G274" s="5"/>
      <c r="H274" s="5"/>
    </row>
    <row r="275" spans="1:8">
      <c r="A275" s="5"/>
      <c r="B275" s="5"/>
      <c r="C275" s="5"/>
      <c r="D275" s="5"/>
      <c r="E275" s="5"/>
      <c r="F275" s="5"/>
      <c r="G275" s="5"/>
      <c r="H275" s="5"/>
    </row>
    <row r="276" spans="1:8">
      <c r="A276" s="5"/>
      <c r="B276" s="5"/>
      <c r="C276" s="5"/>
      <c r="D276" s="5"/>
      <c r="E276" s="5"/>
      <c r="F276" s="5"/>
      <c r="G276" s="5"/>
      <c r="H276" s="5"/>
    </row>
    <row r="277" spans="1:8">
      <c r="A277" s="5"/>
      <c r="B277" s="5"/>
      <c r="C277" s="5"/>
      <c r="D277" s="5"/>
      <c r="E277" s="5"/>
      <c r="F277" s="5"/>
      <c r="G277" s="5"/>
      <c r="H277" s="5"/>
    </row>
    <row r="278" spans="1:8">
      <c r="A278" s="5"/>
      <c r="B278" s="5"/>
      <c r="C278" s="5"/>
      <c r="D278" s="5"/>
      <c r="E278" s="5"/>
      <c r="F278" s="5"/>
      <c r="G278" s="5"/>
      <c r="H278" s="5"/>
    </row>
    <row r="279" spans="1:8">
      <c r="A279" s="5"/>
      <c r="B279" s="5"/>
      <c r="C279" s="5"/>
      <c r="D279" s="5"/>
      <c r="E279" s="5"/>
      <c r="F279" s="5"/>
      <c r="G279" s="5"/>
      <c r="H279" s="5"/>
    </row>
    <row r="280" spans="1:8">
      <c r="A280" s="5"/>
      <c r="B280" s="5"/>
      <c r="C280" s="5"/>
      <c r="D280" s="5"/>
      <c r="E280" s="5"/>
      <c r="F280" s="5"/>
      <c r="G280" s="5"/>
      <c r="H280" s="5"/>
    </row>
    <row r="281" spans="1:8">
      <c r="A281" s="5"/>
      <c r="B281" s="5"/>
      <c r="C281" s="5"/>
      <c r="D281" s="5"/>
      <c r="E281" s="5"/>
      <c r="F281" s="5"/>
      <c r="G281" s="5"/>
      <c r="H281" s="5"/>
    </row>
    <row r="282" spans="1:8">
      <c r="A282" s="5"/>
      <c r="B282" s="5"/>
      <c r="C282" s="5"/>
      <c r="D282" s="5"/>
      <c r="E282" s="5"/>
      <c r="F282" s="5"/>
      <c r="G282" s="5"/>
      <c r="H282" s="5"/>
    </row>
    <row r="283" spans="1:8">
      <c r="A283" s="5"/>
      <c r="B283" s="5"/>
      <c r="C283" s="5"/>
      <c r="D283" s="5"/>
      <c r="E283" s="5"/>
      <c r="F283" s="5"/>
      <c r="G283" s="5"/>
      <c r="H283" s="5"/>
    </row>
    <row r="284" spans="1:8">
      <c r="A284" s="5"/>
      <c r="B284" s="5"/>
      <c r="C284" s="5"/>
      <c r="D284" s="5"/>
      <c r="E284" s="5"/>
      <c r="F284" s="5"/>
      <c r="G284" s="5"/>
      <c r="H284" s="5"/>
    </row>
    <row r="285" spans="1:8">
      <c r="A285" s="5"/>
      <c r="B285" s="5"/>
      <c r="C285" s="5"/>
      <c r="D285" s="5"/>
      <c r="E285" s="5"/>
      <c r="F285" s="5"/>
      <c r="G285" s="5"/>
      <c r="H285" s="5"/>
    </row>
    <row r="286" spans="1:8">
      <c r="A286" s="5"/>
      <c r="B286" s="5"/>
      <c r="C286" s="5"/>
      <c r="D286" s="5"/>
      <c r="E286" s="5"/>
      <c r="F286" s="5"/>
      <c r="G286" s="5"/>
      <c r="H286" s="5"/>
    </row>
    <row r="287" spans="1:8">
      <c r="A287" s="5"/>
      <c r="B287" s="5"/>
      <c r="C287" s="5"/>
      <c r="D287" s="5"/>
      <c r="E287" s="5"/>
      <c r="F287" s="5"/>
      <c r="G287" s="5"/>
      <c r="H287" s="5"/>
    </row>
    <row r="288" spans="1:8">
      <c r="A288" s="5"/>
      <c r="B288" s="5"/>
      <c r="C288" s="5"/>
      <c r="D288" s="5"/>
      <c r="E288" s="5"/>
      <c r="F288" s="5"/>
      <c r="G288" s="5"/>
      <c r="H288" s="5"/>
    </row>
    <row r="289" spans="1:8">
      <c r="A289" s="5"/>
      <c r="B289" s="5"/>
      <c r="C289" s="5"/>
      <c r="D289" s="5"/>
      <c r="E289" s="5"/>
      <c r="F289" s="5"/>
      <c r="G289" s="5"/>
      <c r="H289" s="5"/>
    </row>
    <row r="290" spans="1:8">
      <c r="A290" s="5"/>
      <c r="B290" s="5"/>
      <c r="C290" s="5"/>
      <c r="D290" s="5"/>
      <c r="E290" s="5"/>
      <c r="F290" s="5"/>
      <c r="G290" s="5"/>
      <c r="H290" s="5"/>
    </row>
    <row r="291" spans="1:8">
      <c r="A291" s="5"/>
      <c r="B291" s="5"/>
      <c r="C291" s="5"/>
      <c r="D291" s="5"/>
      <c r="E291" s="5"/>
      <c r="F291" s="5"/>
      <c r="G291" s="5"/>
      <c r="H291" s="5"/>
    </row>
    <row r="292" spans="1:8">
      <c r="A292" s="5"/>
      <c r="B292" s="5"/>
      <c r="C292" s="5"/>
      <c r="D292" s="5"/>
      <c r="E292" s="5"/>
      <c r="F292" s="5"/>
      <c r="G292" s="5"/>
      <c r="H292" s="5"/>
    </row>
    <row r="293" spans="1:8">
      <c r="A293" s="5"/>
      <c r="B293" s="5"/>
      <c r="C293" s="5"/>
      <c r="D293" s="5"/>
      <c r="E293" s="5"/>
      <c r="F293" s="5"/>
      <c r="G293" s="5"/>
      <c r="H293" s="5"/>
    </row>
    <row r="294" spans="1:8">
      <c r="A294" s="5"/>
      <c r="B294" s="5"/>
      <c r="C294" s="5"/>
      <c r="D294" s="5"/>
      <c r="E294" s="5"/>
      <c r="F294" s="5"/>
      <c r="G294" s="5"/>
      <c r="H294" s="5"/>
    </row>
    <row r="295" spans="1:8">
      <c r="A295" s="5"/>
      <c r="B295" s="5"/>
      <c r="C295" s="5"/>
      <c r="D295" s="5"/>
      <c r="E295" s="5"/>
      <c r="F295" s="5"/>
      <c r="G295" s="5"/>
      <c r="H295" s="5"/>
    </row>
    <row r="296" spans="1:8">
      <c r="A296" s="5"/>
      <c r="B296" s="5"/>
      <c r="C296" s="5"/>
      <c r="D296" s="5"/>
      <c r="E296" s="5"/>
      <c r="F296" s="5"/>
      <c r="G296" s="5"/>
      <c r="H296" s="5"/>
    </row>
    <row r="297" spans="1:8">
      <c r="A297" s="5"/>
      <c r="B297" s="5"/>
      <c r="C297" s="5"/>
      <c r="D297" s="5"/>
      <c r="E297" s="5"/>
      <c r="F297" s="5"/>
      <c r="G297" s="5"/>
      <c r="H297" s="5"/>
    </row>
    <row r="298" spans="1:8">
      <c r="A298" s="5"/>
      <c r="B298" s="5"/>
      <c r="C298" s="5"/>
      <c r="D298" s="5"/>
      <c r="E298" s="5"/>
      <c r="F298" s="5"/>
      <c r="G298" s="5"/>
      <c r="H298" s="5"/>
    </row>
    <row r="299" spans="1:8">
      <c r="A299" s="5"/>
      <c r="B299" s="5"/>
      <c r="C299" s="5"/>
      <c r="D299" s="5"/>
      <c r="E299" s="5"/>
      <c r="F299" s="5"/>
      <c r="G299" s="5"/>
      <c r="H299" s="5"/>
    </row>
    <row r="300" spans="1:8">
      <c r="A300" s="5"/>
      <c r="B300" s="5"/>
      <c r="C300" s="5"/>
      <c r="D300" s="5"/>
      <c r="E300" s="5"/>
      <c r="F300" s="5"/>
      <c r="G300" s="5"/>
      <c r="H300" s="5"/>
    </row>
    <row r="301" spans="1:8">
      <c r="A301" s="5"/>
      <c r="B301" s="5"/>
      <c r="C301" s="5"/>
      <c r="D301" s="5"/>
      <c r="E301" s="5"/>
      <c r="F301" s="5"/>
      <c r="G301" s="5"/>
      <c r="H301" s="5"/>
    </row>
    <row r="302" spans="1:8">
      <c r="A302" s="5"/>
      <c r="B302" s="5"/>
      <c r="C302" s="5"/>
      <c r="D302" s="5"/>
      <c r="E302" s="5"/>
      <c r="F302" s="5"/>
      <c r="G302" s="5"/>
      <c r="H302" s="5"/>
    </row>
    <row r="303" spans="1:8">
      <c r="A303" s="5"/>
      <c r="B303" s="5"/>
      <c r="C303" s="5"/>
      <c r="D303" s="5"/>
      <c r="E303" s="5"/>
      <c r="F303" s="5"/>
      <c r="G303" s="5"/>
      <c r="H303" s="5"/>
    </row>
    <row r="304" spans="1:8">
      <c r="A304" s="5"/>
      <c r="B304" s="5"/>
      <c r="C304" s="5"/>
      <c r="D304" s="5"/>
      <c r="E304" s="5"/>
      <c r="F304" s="5"/>
      <c r="G304" s="5"/>
      <c r="H304" s="5"/>
    </row>
    <row r="305" spans="1:8">
      <c r="A305" s="5"/>
      <c r="B305" s="5"/>
      <c r="C305" s="5"/>
      <c r="D305" s="5"/>
      <c r="E305" s="5"/>
      <c r="F305" s="5"/>
      <c r="G305" s="5"/>
      <c r="H305" s="5"/>
    </row>
    <row r="306" spans="1:8">
      <c r="A306" s="5"/>
      <c r="B306" s="5"/>
      <c r="C306" s="5"/>
      <c r="D306" s="5"/>
      <c r="E306" s="5"/>
      <c r="F306" s="5"/>
      <c r="G306" s="5"/>
      <c r="H306" s="5"/>
    </row>
    <row r="307" spans="1:8">
      <c r="A307" s="5"/>
      <c r="B307" s="5"/>
      <c r="C307" s="5"/>
      <c r="D307" s="5"/>
      <c r="E307" s="5"/>
      <c r="F307" s="5"/>
      <c r="G307" s="5"/>
      <c r="H307" s="5"/>
    </row>
    <row r="308" spans="1:8">
      <c r="A308" s="5"/>
      <c r="B308" s="5"/>
      <c r="C308" s="5"/>
      <c r="D308" s="5"/>
      <c r="E308" s="5"/>
      <c r="F308" s="5"/>
      <c r="G308" s="5"/>
      <c r="H308" s="5"/>
    </row>
    <row r="309" spans="1:8">
      <c r="A309" s="5"/>
      <c r="B309" s="5"/>
      <c r="C309" s="5"/>
      <c r="D309" s="5"/>
      <c r="E309" s="5"/>
      <c r="F309" s="5"/>
      <c r="G309" s="5"/>
      <c r="H309" s="5"/>
    </row>
    <row r="310" spans="1:8">
      <c r="A310" s="5"/>
      <c r="B310" s="5"/>
      <c r="C310" s="5"/>
      <c r="D310" s="5"/>
      <c r="E310" s="5"/>
      <c r="F310" s="5"/>
      <c r="G310" s="5"/>
      <c r="H310" s="5"/>
    </row>
    <row r="311" spans="1:8">
      <c r="A311" s="5"/>
      <c r="B311" s="5"/>
      <c r="C311" s="5"/>
      <c r="D311" s="5"/>
      <c r="E311" s="5"/>
      <c r="F311" s="5"/>
      <c r="G311" s="5"/>
      <c r="H311" s="5"/>
    </row>
    <row r="312" spans="1:8">
      <c r="A312" s="5"/>
      <c r="B312" s="5"/>
      <c r="C312" s="5"/>
      <c r="D312" s="5"/>
      <c r="E312" s="5"/>
      <c r="F312" s="5"/>
      <c r="G312" s="5"/>
      <c r="H312" s="5"/>
    </row>
    <row r="313" spans="1:8">
      <c r="A313" s="5"/>
      <c r="B313" s="5"/>
      <c r="C313" s="5"/>
      <c r="D313" s="5"/>
      <c r="E313" s="5"/>
      <c r="F313" s="5"/>
      <c r="G313" s="5"/>
      <c r="H313" s="5"/>
    </row>
    <row r="314" spans="1:8">
      <c r="A314" s="5"/>
      <c r="B314" s="5"/>
      <c r="C314" s="5"/>
      <c r="D314" s="5"/>
      <c r="E314" s="5"/>
      <c r="F314" s="5"/>
      <c r="G314" s="5"/>
      <c r="H314" s="5"/>
    </row>
    <row r="315" spans="1:8">
      <c r="A315" s="5"/>
      <c r="B315" s="5"/>
      <c r="C315" s="5"/>
      <c r="D315" s="5"/>
      <c r="E315" s="5"/>
      <c r="F315" s="5"/>
      <c r="G315" s="5"/>
      <c r="H315" s="5"/>
    </row>
    <row r="316" spans="1:8">
      <c r="A316" s="5"/>
      <c r="B316" s="5"/>
      <c r="C316" s="5"/>
      <c r="D316" s="5"/>
      <c r="E316" s="5"/>
      <c r="F316" s="5"/>
      <c r="G316" s="5"/>
      <c r="H316" s="5"/>
    </row>
    <row r="317" spans="1:8">
      <c r="A317" s="5"/>
      <c r="B317" s="5"/>
      <c r="C317" s="5"/>
      <c r="D317" s="5"/>
      <c r="E317" s="5"/>
      <c r="F317" s="5"/>
      <c r="G317" s="5"/>
      <c r="H317" s="5"/>
    </row>
    <row r="318" spans="1:8">
      <c r="A318" s="5"/>
      <c r="B318" s="5"/>
      <c r="C318" s="5"/>
      <c r="D318" s="5"/>
      <c r="E318" s="5"/>
      <c r="F318" s="5"/>
      <c r="G318" s="5"/>
      <c r="H318" s="5"/>
    </row>
    <row r="319" spans="1:8">
      <c r="A319" s="5"/>
      <c r="B319" s="5"/>
      <c r="C319" s="5"/>
      <c r="D319" s="5"/>
      <c r="E319" s="5"/>
      <c r="F319" s="5"/>
      <c r="G319" s="5"/>
      <c r="H319" s="5"/>
    </row>
    <row r="320" spans="1:8">
      <c r="A320" s="5"/>
      <c r="B320" s="5"/>
      <c r="C320" s="5"/>
      <c r="D320" s="5"/>
      <c r="E320" s="5"/>
      <c r="F320" s="5"/>
      <c r="G320" s="5"/>
      <c r="H320" s="5"/>
    </row>
    <row r="321" spans="1:8">
      <c r="A321" s="5"/>
      <c r="B321" s="5"/>
      <c r="C321" s="5"/>
      <c r="D321" s="5"/>
      <c r="E321" s="5"/>
      <c r="F321" s="5"/>
      <c r="G321" s="5"/>
      <c r="H321" s="5"/>
    </row>
    <row r="322" spans="1:8">
      <c r="A322" s="5"/>
      <c r="B322" s="5"/>
      <c r="C322" s="5"/>
      <c r="D322" s="5"/>
      <c r="E322" s="5"/>
      <c r="F322" s="5"/>
      <c r="G322" s="5"/>
      <c r="H322" s="5"/>
    </row>
    <row r="323" spans="1:8">
      <c r="A323" s="5"/>
      <c r="B323" s="5"/>
      <c r="C323" s="5"/>
      <c r="D323" s="5"/>
      <c r="E323" s="5"/>
      <c r="F323" s="5"/>
      <c r="G323" s="5"/>
      <c r="H323" s="5"/>
    </row>
    <row r="324" spans="1:8">
      <c r="A324" s="5"/>
      <c r="B324" s="5"/>
      <c r="C324" s="5"/>
      <c r="D324" s="5"/>
      <c r="E324" s="5"/>
      <c r="F324" s="5"/>
      <c r="G324" s="5"/>
      <c r="H324" s="5"/>
    </row>
    <row r="325" spans="1:8">
      <c r="A325" s="5"/>
      <c r="B325" s="5"/>
      <c r="C325" s="5"/>
      <c r="D325" s="5"/>
      <c r="E325" s="5"/>
      <c r="F325" s="5"/>
      <c r="G325" s="5"/>
      <c r="H325" s="5"/>
    </row>
    <row r="326" spans="1:8">
      <c r="A326" s="5"/>
      <c r="B326" s="5"/>
      <c r="C326" s="5"/>
      <c r="D326" s="5"/>
      <c r="E326" s="5"/>
      <c r="F326" s="5"/>
      <c r="G326" s="5"/>
      <c r="H326" s="5"/>
    </row>
    <row r="327" spans="1:8">
      <c r="A327" s="5"/>
      <c r="B327" s="5"/>
      <c r="C327" s="5"/>
      <c r="D327" s="5"/>
      <c r="E327" s="5"/>
      <c r="F327" s="5"/>
      <c r="G327" s="5"/>
      <c r="H327" s="5"/>
    </row>
    <row r="328" spans="1:8">
      <c r="A328" s="5"/>
      <c r="B328" s="5"/>
      <c r="C328" s="5"/>
      <c r="D328" s="5"/>
      <c r="E328" s="5"/>
      <c r="F328" s="5"/>
      <c r="G328" s="5"/>
      <c r="H328" s="5"/>
    </row>
    <row r="329" spans="1:8">
      <c r="A329" s="5"/>
      <c r="B329" s="5"/>
      <c r="C329" s="5"/>
      <c r="D329" s="5"/>
      <c r="E329" s="5"/>
      <c r="F329" s="5"/>
      <c r="G329" s="5"/>
      <c r="H329" s="5"/>
    </row>
    <row r="330" spans="1:8">
      <c r="A330" s="5"/>
      <c r="B330" s="5"/>
      <c r="C330" s="5"/>
      <c r="D330" s="5"/>
      <c r="E330" s="5"/>
      <c r="F330" s="5"/>
      <c r="G330" s="5"/>
      <c r="H330" s="5"/>
    </row>
    <row r="331" spans="1:8">
      <c r="A331" s="5"/>
      <c r="B331" s="5"/>
      <c r="C331" s="5"/>
      <c r="D331" s="5"/>
      <c r="E331" s="5"/>
      <c r="F331" s="5"/>
      <c r="G331" s="5"/>
      <c r="H331" s="5"/>
    </row>
    <row r="332" spans="1:8">
      <c r="A332" s="5"/>
      <c r="B332" s="5"/>
      <c r="C332" s="5"/>
      <c r="D332" s="5"/>
      <c r="E332" s="5"/>
      <c r="F332" s="5"/>
      <c r="G332" s="5"/>
      <c r="H332" s="5"/>
    </row>
    <row r="333" spans="1:8">
      <c r="A333" s="5"/>
      <c r="B333" s="5"/>
      <c r="C333" s="5"/>
      <c r="D333" s="5"/>
      <c r="E333" s="5"/>
      <c r="F333" s="5"/>
      <c r="G333" s="5"/>
      <c r="H333" s="5"/>
    </row>
    <row r="334" spans="1:8">
      <c r="A334" s="5"/>
      <c r="B334" s="5"/>
      <c r="C334" s="5"/>
      <c r="D334" s="5"/>
      <c r="E334" s="5"/>
      <c r="F334" s="5"/>
      <c r="G334" s="5"/>
      <c r="H334" s="5"/>
    </row>
    <row r="335" spans="1:8">
      <c r="A335" s="5"/>
      <c r="B335" s="5"/>
      <c r="C335" s="5"/>
      <c r="D335" s="5"/>
      <c r="E335" s="5"/>
      <c r="F335" s="5"/>
      <c r="G335" s="5"/>
      <c r="H335" s="5"/>
    </row>
    <row r="336" spans="1:8">
      <c r="A336" s="5"/>
      <c r="B336" s="5"/>
      <c r="C336" s="5"/>
      <c r="D336" s="5"/>
      <c r="E336" s="5"/>
      <c r="F336" s="5"/>
      <c r="G336" s="5"/>
      <c r="H336" s="5"/>
    </row>
    <row r="337" spans="1:8">
      <c r="A337" s="5"/>
      <c r="B337" s="5"/>
      <c r="C337" s="5"/>
      <c r="D337" s="5"/>
      <c r="E337" s="5"/>
      <c r="F337" s="5"/>
      <c r="G337" s="5"/>
      <c r="H337" s="5"/>
    </row>
    <row r="338" spans="1:8">
      <c r="A338" s="5"/>
      <c r="B338" s="5"/>
      <c r="C338" s="5"/>
      <c r="D338" s="5"/>
      <c r="E338" s="5"/>
      <c r="F338" s="5"/>
      <c r="G338" s="5"/>
      <c r="H338" s="5"/>
    </row>
    <row r="339" spans="1:8">
      <c r="A339" s="5"/>
      <c r="B339" s="5"/>
      <c r="C339" s="5"/>
      <c r="D339" s="5"/>
      <c r="E339" s="5"/>
      <c r="F339" s="5"/>
      <c r="G339" s="5"/>
      <c r="H339" s="5"/>
    </row>
    <row r="340" spans="1:8">
      <c r="A340" s="5"/>
      <c r="B340" s="5"/>
      <c r="C340" s="5"/>
      <c r="D340" s="5"/>
      <c r="E340" s="5"/>
      <c r="F340" s="5"/>
      <c r="G340" s="5"/>
      <c r="H340" s="5"/>
    </row>
    <row r="341" spans="1:8">
      <c r="A341" s="5"/>
      <c r="B341" s="5"/>
      <c r="C341" s="5"/>
      <c r="D341" s="5"/>
      <c r="E341" s="5"/>
      <c r="F341" s="5"/>
      <c r="G341" s="5"/>
      <c r="H341" s="5"/>
    </row>
    <row r="342" spans="1:8">
      <c r="A342" s="5"/>
      <c r="B342" s="5"/>
      <c r="C342" s="5"/>
      <c r="D342" s="5"/>
      <c r="E342" s="5"/>
      <c r="F342" s="5"/>
      <c r="G342" s="5"/>
      <c r="H342" s="5"/>
    </row>
    <row r="343" spans="1:8">
      <c r="A343" s="5"/>
      <c r="B343" s="5"/>
      <c r="C343" s="5"/>
      <c r="D343" s="5"/>
      <c r="E343" s="5"/>
      <c r="F343" s="5"/>
      <c r="G343" s="5"/>
      <c r="H343" s="5"/>
    </row>
    <row r="344" spans="1:8">
      <c r="A344" s="5"/>
      <c r="B344" s="5"/>
      <c r="C344" s="5"/>
      <c r="D344" s="5"/>
      <c r="E344" s="5"/>
      <c r="F344" s="5"/>
      <c r="G344" s="5"/>
      <c r="H344" s="5"/>
    </row>
    <row r="345" spans="1:8">
      <c r="A345" s="5"/>
      <c r="B345" s="5"/>
      <c r="C345" s="5"/>
      <c r="D345" s="5"/>
      <c r="E345" s="5"/>
      <c r="F345" s="5"/>
      <c r="G345" s="5"/>
      <c r="H345" s="5"/>
    </row>
    <row r="346" spans="1:8">
      <c r="A346" s="5"/>
      <c r="B346" s="5"/>
      <c r="C346" s="5"/>
      <c r="D346" s="5"/>
      <c r="E346" s="5"/>
      <c r="F346" s="5"/>
      <c r="G346" s="5"/>
      <c r="H346" s="5"/>
    </row>
    <row r="347" spans="1:8">
      <c r="A347" s="5"/>
      <c r="B347" s="5"/>
      <c r="C347" s="5"/>
      <c r="D347" s="5"/>
      <c r="E347" s="5"/>
      <c r="F347" s="5"/>
      <c r="G347" s="5"/>
      <c r="H347" s="5"/>
    </row>
    <row r="348" spans="1:8">
      <c r="A348" s="5"/>
      <c r="B348" s="5"/>
      <c r="C348" s="5"/>
      <c r="D348" s="5"/>
      <c r="E348" s="5"/>
      <c r="F348" s="5"/>
      <c r="G348" s="5"/>
      <c r="H348" s="5"/>
    </row>
    <row r="349" spans="1:8">
      <c r="A349" s="5"/>
      <c r="B349" s="5"/>
      <c r="C349" s="5"/>
      <c r="D349" s="5"/>
      <c r="E349" s="5"/>
      <c r="F349" s="5"/>
      <c r="G349" s="5"/>
      <c r="H349" s="5"/>
    </row>
    <row r="350" spans="1:8">
      <c r="A350" s="5"/>
      <c r="B350" s="5"/>
      <c r="C350" s="5"/>
      <c r="D350" s="5"/>
      <c r="E350" s="5"/>
      <c r="F350" s="5"/>
      <c r="G350" s="5"/>
      <c r="H350" s="5"/>
    </row>
    <row r="351" spans="1:8">
      <c r="A351" s="5"/>
      <c r="B351" s="5"/>
      <c r="C351" s="5"/>
      <c r="D351" s="5"/>
      <c r="E351" s="5"/>
      <c r="F351" s="5"/>
      <c r="G351" s="5"/>
      <c r="H351" s="5"/>
    </row>
    <row r="352" spans="1:8">
      <c r="A352" s="5"/>
      <c r="B352" s="5"/>
      <c r="C352" s="5"/>
      <c r="D352" s="5"/>
      <c r="E352" s="5"/>
      <c r="F352" s="5"/>
      <c r="G352" s="5"/>
      <c r="H352" s="5"/>
    </row>
    <row r="353" spans="1:8">
      <c r="A353" s="5"/>
      <c r="B353" s="5"/>
      <c r="C353" s="5"/>
      <c r="D353" s="5"/>
      <c r="E353" s="5"/>
      <c r="F353" s="5"/>
      <c r="G353" s="5"/>
      <c r="H353" s="5"/>
    </row>
    <row r="354" spans="1:8">
      <c r="A354" s="5"/>
      <c r="B354" s="5"/>
      <c r="C354" s="5"/>
      <c r="D354" s="5"/>
      <c r="E354" s="5"/>
      <c r="F354" s="5"/>
      <c r="G354" s="5"/>
      <c r="H354" s="5"/>
    </row>
    <row r="355" spans="1:8">
      <c r="A355" s="5"/>
      <c r="B355" s="5"/>
      <c r="C355" s="5"/>
      <c r="D355" s="5"/>
      <c r="E355" s="5"/>
      <c r="F355" s="5"/>
      <c r="G355" s="5"/>
      <c r="H355" s="5"/>
    </row>
    <row r="356" spans="1:8">
      <c r="A356" s="5"/>
      <c r="B356" s="5"/>
      <c r="C356" s="5"/>
      <c r="D356" s="5"/>
      <c r="E356" s="5"/>
      <c r="F356" s="5"/>
      <c r="G356" s="5"/>
      <c r="H356" s="5"/>
    </row>
    <row r="357" spans="1:8">
      <c r="A357" s="5"/>
      <c r="B357" s="5"/>
      <c r="C357" s="5"/>
      <c r="D357" s="5"/>
      <c r="E357" s="5"/>
      <c r="F357" s="5"/>
      <c r="G357" s="5"/>
      <c r="H357" s="5"/>
    </row>
    <row r="358" spans="1:8">
      <c r="A358" s="5"/>
      <c r="B358" s="5"/>
      <c r="C358" s="5"/>
      <c r="D358" s="5"/>
      <c r="E358" s="5"/>
      <c r="F358" s="5"/>
      <c r="G358" s="5"/>
      <c r="H358" s="5"/>
    </row>
    <row r="359" spans="1:8">
      <c r="A359" s="5"/>
      <c r="B359" s="5"/>
      <c r="C359" s="5"/>
      <c r="D359" s="5"/>
      <c r="E359" s="5"/>
      <c r="F359" s="5"/>
      <c r="G359" s="5"/>
      <c r="H359" s="5"/>
    </row>
    <row r="360" spans="1:8">
      <c r="A360" s="5"/>
      <c r="B360" s="5"/>
      <c r="C360" s="5"/>
      <c r="D360" s="5"/>
      <c r="E360" s="5"/>
      <c r="F360" s="5"/>
      <c r="G360" s="5"/>
      <c r="H360" s="5"/>
    </row>
    <row r="361" spans="1:8">
      <c r="A361" s="5"/>
      <c r="B361" s="5"/>
      <c r="C361" s="5"/>
      <c r="D361" s="5"/>
      <c r="E361" s="5"/>
      <c r="F361" s="5"/>
      <c r="G361" s="5"/>
      <c r="H361" s="5"/>
    </row>
  </sheetData>
  <mergeCells count="3">
    <mergeCell ref="A4:A5"/>
    <mergeCell ref="B4:B5"/>
    <mergeCell ref="F4:H4"/>
  </mergeCells>
  <phoneticPr fontId="124" type="noConversion"/>
  <hyperlinks>
    <hyperlink ref="I1" location="Indice!A1" display="volver al índice"/>
  </hyperlinks>
  <printOptions horizontalCentered="1"/>
  <pageMargins left="0.70866141732283472" right="0.70866141732283472" top="0.74803149606299213" bottom="0.74803149606299213" header="0.31496062992125984" footer="0.31496062992125984"/>
  <pageSetup paperSize="9" scale="86"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AI133"/>
  <sheetViews>
    <sheetView showGridLines="0" topLeftCell="A10" zoomScale="85" zoomScaleNormal="85" zoomScalePageLayoutView="85" workbookViewId="0">
      <selection activeCell="B6" sqref="B6:R43"/>
    </sheetView>
  </sheetViews>
  <sheetFormatPr baseColWidth="10" defaultColWidth="11.44140625" defaultRowHeight="13.2"/>
  <cols>
    <col min="1" max="1" width="14.109375" style="65" customWidth="1"/>
    <col min="2" max="18" width="9.88671875" style="65" customWidth="1"/>
    <col min="19" max="19" width="10.44140625" style="65" customWidth="1"/>
    <col min="20" max="16384" width="11.44140625" style="65"/>
  </cols>
  <sheetData>
    <row r="1" spans="1:35" s="23" customFormat="1" ht="24" customHeight="1" thickBot="1">
      <c r="A1" s="553" t="s">
        <v>212</v>
      </c>
      <c r="B1" s="554"/>
      <c r="C1" s="554"/>
      <c r="D1" s="554"/>
      <c r="E1" s="554"/>
      <c r="F1" s="554"/>
      <c r="G1" s="554"/>
      <c r="H1" s="554"/>
      <c r="I1" s="554"/>
      <c r="J1" s="554"/>
      <c r="K1" s="554"/>
      <c r="L1" s="554"/>
      <c r="M1" s="554"/>
      <c r="N1" s="554"/>
      <c r="O1" s="554"/>
      <c r="P1" s="554"/>
      <c r="Q1" s="554"/>
      <c r="R1" s="555"/>
      <c r="S1" s="1254" t="s">
        <v>1013</v>
      </c>
      <c r="T1" s="237"/>
    </row>
    <row r="2" spans="1:35" s="23" customFormat="1" ht="17.25" customHeight="1">
      <c r="A2" s="514" t="s">
        <v>260</v>
      </c>
      <c r="B2" s="515"/>
      <c r="C2" s="516"/>
      <c r="D2" s="517"/>
      <c r="E2" s="517"/>
      <c r="F2" s="518"/>
      <c r="G2" s="150"/>
      <c r="H2" s="150"/>
      <c r="I2" s="556"/>
      <c r="J2" s="556"/>
      <c r="K2" s="556"/>
      <c r="L2" s="556"/>
      <c r="M2" s="556"/>
      <c r="N2" s="556"/>
      <c r="O2" s="556"/>
      <c r="P2" s="556"/>
      <c r="Q2" s="556"/>
      <c r="R2" s="556"/>
      <c r="S2" s="65"/>
    </row>
    <row r="3" spans="1:35" s="31" customFormat="1">
      <c r="A3" s="557"/>
      <c r="B3" s="557"/>
      <c r="C3" s="557"/>
      <c r="D3" s="557"/>
      <c r="E3" s="557"/>
      <c r="F3" s="557"/>
      <c r="G3" s="557"/>
      <c r="H3" s="557"/>
      <c r="I3" s="557"/>
      <c r="J3" s="557"/>
      <c r="K3" s="557"/>
      <c r="L3" s="557"/>
      <c r="M3" s="557"/>
      <c r="N3" s="557"/>
      <c r="O3" s="557"/>
      <c r="P3" s="557"/>
      <c r="Q3" s="557"/>
      <c r="R3" s="557"/>
      <c r="S3" s="29"/>
    </row>
    <row r="4" spans="1:35" s="31" customFormat="1" ht="48" customHeight="1" thickBot="1">
      <c r="A4" s="1956" t="s">
        <v>1043</v>
      </c>
      <c r="B4" s="1958" t="s">
        <v>1184</v>
      </c>
      <c r="C4" s="1953" t="s">
        <v>1204</v>
      </c>
      <c r="D4" s="1954"/>
      <c r="E4" s="1953" t="s">
        <v>1205</v>
      </c>
      <c r="F4" s="1954"/>
      <c r="G4" s="1953" t="s">
        <v>787</v>
      </c>
      <c r="H4" s="1954"/>
      <c r="I4" s="1953" t="s">
        <v>857</v>
      </c>
      <c r="J4" s="1954"/>
      <c r="K4" s="1953" t="s">
        <v>972</v>
      </c>
      <c r="L4" s="1954"/>
      <c r="M4" s="1953" t="s">
        <v>782</v>
      </c>
      <c r="N4" s="1954"/>
      <c r="O4" s="1953" t="s">
        <v>1206</v>
      </c>
      <c r="P4" s="1954"/>
      <c r="Q4" s="1953" t="s">
        <v>783</v>
      </c>
      <c r="R4" s="1955"/>
      <c r="S4" s="29"/>
      <c r="U4" s="29"/>
      <c r="W4" s="29"/>
      <c r="Y4" s="29"/>
    </row>
    <row r="5" spans="1:35" s="31" customFormat="1" ht="23.25" customHeight="1" thickBot="1">
      <c r="A5" s="1957"/>
      <c r="B5" s="1959"/>
      <c r="C5" s="479" t="s">
        <v>1044</v>
      </c>
      <c r="D5" s="558" t="s">
        <v>1045</v>
      </c>
      <c r="E5" s="479" t="s">
        <v>1044</v>
      </c>
      <c r="F5" s="558" t="s">
        <v>1045</v>
      </c>
      <c r="G5" s="479" t="s">
        <v>1044</v>
      </c>
      <c r="H5" s="558" t="s">
        <v>1045</v>
      </c>
      <c r="I5" s="479" t="s">
        <v>1044</v>
      </c>
      <c r="J5" s="558" t="s">
        <v>1045</v>
      </c>
      <c r="K5" s="479" t="s">
        <v>1044</v>
      </c>
      <c r="L5" s="558" t="s">
        <v>1045</v>
      </c>
      <c r="M5" s="479" t="s">
        <v>1044</v>
      </c>
      <c r="N5" s="558" t="s">
        <v>1045</v>
      </c>
      <c r="O5" s="479" t="s">
        <v>1044</v>
      </c>
      <c r="P5" s="558" t="s">
        <v>1045</v>
      </c>
      <c r="Q5" s="479" t="s">
        <v>1044</v>
      </c>
      <c r="R5" s="478" t="s">
        <v>1045</v>
      </c>
      <c r="S5" s="29"/>
    </row>
    <row r="6" spans="1:35" s="31" customFormat="1" ht="22.5" customHeight="1">
      <c r="A6" s="966" t="s">
        <v>1156</v>
      </c>
      <c r="B6" s="1491">
        <v>13721</v>
      </c>
      <c r="C6" s="1492">
        <v>1627</v>
      </c>
      <c r="D6" s="1493">
        <v>6877</v>
      </c>
      <c r="E6" s="1492">
        <v>778</v>
      </c>
      <c r="F6" s="1493">
        <v>87</v>
      </c>
      <c r="G6" s="1492">
        <v>338</v>
      </c>
      <c r="H6" s="1493">
        <v>512</v>
      </c>
      <c r="I6" s="1492">
        <v>293</v>
      </c>
      <c r="J6" s="1493">
        <v>354</v>
      </c>
      <c r="K6" s="1492">
        <v>432</v>
      </c>
      <c r="L6" s="1493">
        <v>515</v>
      </c>
      <c r="M6" s="1492">
        <v>27</v>
      </c>
      <c r="N6" s="1493">
        <v>0</v>
      </c>
      <c r="O6" s="1492">
        <v>38</v>
      </c>
      <c r="P6" s="1493">
        <v>5</v>
      </c>
      <c r="Q6" s="1492">
        <v>1610</v>
      </c>
      <c r="R6" s="1492">
        <v>228</v>
      </c>
      <c r="S6" s="29"/>
    </row>
    <row r="7" spans="1:35" s="31" customFormat="1" ht="29.1" customHeight="1">
      <c r="A7" s="780" t="s">
        <v>834</v>
      </c>
      <c r="B7" s="1494">
        <v>59.56</v>
      </c>
      <c r="C7" s="1495">
        <v>62.21</v>
      </c>
      <c r="D7" s="1496">
        <v>58.83</v>
      </c>
      <c r="E7" s="1495">
        <v>59.59</v>
      </c>
      <c r="F7" s="1496">
        <v>61.41</v>
      </c>
      <c r="G7" s="1495">
        <v>68.25</v>
      </c>
      <c r="H7" s="1496">
        <v>64.73</v>
      </c>
      <c r="I7" s="1495">
        <v>63.58</v>
      </c>
      <c r="J7" s="1496">
        <v>63.13</v>
      </c>
      <c r="K7" s="1495">
        <v>68.790000000000006</v>
      </c>
      <c r="L7" s="1496">
        <v>65.209999999999994</v>
      </c>
      <c r="M7" s="1495">
        <v>59.63</v>
      </c>
      <c r="N7" s="1496">
        <v>0</v>
      </c>
      <c r="O7" s="1495">
        <v>66.12</v>
      </c>
      <c r="P7" s="1496">
        <v>65.88</v>
      </c>
      <c r="Q7" s="1495">
        <v>51.69</v>
      </c>
      <c r="R7" s="1495">
        <v>50.64</v>
      </c>
      <c r="S7" s="29"/>
      <c r="T7" s="29"/>
      <c r="U7" s="29"/>
      <c r="V7" s="29"/>
      <c r="W7" s="29"/>
      <c r="X7" s="29"/>
      <c r="Y7" s="29"/>
      <c r="Z7" s="29"/>
      <c r="AA7" s="29"/>
      <c r="AB7" s="29"/>
      <c r="AC7" s="29"/>
      <c r="AD7" s="29"/>
      <c r="AE7" s="29"/>
      <c r="AF7" s="29"/>
      <c r="AG7" s="29"/>
      <c r="AH7" s="29"/>
      <c r="AI7" s="29"/>
    </row>
    <row r="8" spans="1:35" s="31" customFormat="1" ht="21" customHeight="1">
      <c r="A8" s="785" t="s">
        <v>784</v>
      </c>
      <c r="B8" s="1497">
        <v>54</v>
      </c>
      <c r="C8" s="1498">
        <v>1</v>
      </c>
      <c r="D8" s="1499">
        <v>4</v>
      </c>
      <c r="E8" s="1498">
        <v>1</v>
      </c>
      <c r="F8" s="1499">
        <v>0</v>
      </c>
      <c r="G8" s="1498">
        <v>1</v>
      </c>
      <c r="H8" s="1499">
        <v>0</v>
      </c>
      <c r="I8" s="1498">
        <v>1</v>
      </c>
      <c r="J8" s="1499">
        <v>0</v>
      </c>
      <c r="K8" s="1498">
        <v>0</v>
      </c>
      <c r="L8" s="1499">
        <v>0</v>
      </c>
      <c r="M8" s="1498">
        <v>0</v>
      </c>
      <c r="N8" s="1499">
        <v>0</v>
      </c>
      <c r="O8" s="1498">
        <v>0</v>
      </c>
      <c r="P8" s="1499">
        <v>0</v>
      </c>
      <c r="Q8" s="1498">
        <v>29</v>
      </c>
      <c r="R8" s="1498">
        <v>17</v>
      </c>
      <c r="S8" s="29"/>
    </row>
    <row r="9" spans="1:35" s="31" customFormat="1">
      <c r="A9" s="723">
        <v>41</v>
      </c>
      <c r="B9" s="1500">
        <v>11</v>
      </c>
      <c r="C9" s="1484">
        <v>1</v>
      </c>
      <c r="D9" s="1485">
        <v>3</v>
      </c>
      <c r="E9" s="1484">
        <v>0</v>
      </c>
      <c r="F9" s="1485">
        <v>0</v>
      </c>
      <c r="G9" s="1484">
        <v>0</v>
      </c>
      <c r="H9" s="1485">
        <v>0</v>
      </c>
      <c r="I9" s="1484">
        <v>0</v>
      </c>
      <c r="J9" s="1485">
        <v>0</v>
      </c>
      <c r="K9" s="1484">
        <v>0</v>
      </c>
      <c r="L9" s="1485">
        <v>0</v>
      </c>
      <c r="M9" s="1484">
        <v>0</v>
      </c>
      <c r="N9" s="1485">
        <v>0</v>
      </c>
      <c r="O9" s="1484">
        <v>0</v>
      </c>
      <c r="P9" s="1485">
        <v>0</v>
      </c>
      <c r="Q9" s="1484">
        <v>6</v>
      </c>
      <c r="R9" s="1484">
        <v>1</v>
      </c>
      <c r="S9" s="29"/>
    </row>
    <row r="10" spans="1:35" s="31" customFormat="1">
      <c r="A10" s="723">
        <v>42</v>
      </c>
      <c r="B10" s="1500">
        <v>19</v>
      </c>
      <c r="C10" s="1484">
        <v>0</v>
      </c>
      <c r="D10" s="1485">
        <v>1</v>
      </c>
      <c r="E10" s="1484">
        <v>0</v>
      </c>
      <c r="F10" s="1485">
        <v>0</v>
      </c>
      <c r="G10" s="1484">
        <v>0</v>
      </c>
      <c r="H10" s="1485">
        <v>0</v>
      </c>
      <c r="I10" s="1484">
        <v>0</v>
      </c>
      <c r="J10" s="1485">
        <v>1</v>
      </c>
      <c r="K10" s="1484">
        <v>0</v>
      </c>
      <c r="L10" s="1485">
        <v>0</v>
      </c>
      <c r="M10" s="1484">
        <v>0</v>
      </c>
      <c r="N10" s="1485">
        <v>0</v>
      </c>
      <c r="O10" s="1484">
        <v>0</v>
      </c>
      <c r="P10" s="1485">
        <v>0</v>
      </c>
      <c r="Q10" s="1484">
        <v>9</v>
      </c>
      <c r="R10" s="1484">
        <v>8</v>
      </c>
      <c r="S10" s="29"/>
    </row>
    <row r="11" spans="1:35" s="31" customFormat="1">
      <c r="A11" s="723">
        <v>43</v>
      </c>
      <c r="B11" s="1500">
        <v>26</v>
      </c>
      <c r="C11" s="1484">
        <v>1</v>
      </c>
      <c r="D11" s="1485">
        <v>3</v>
      </c>
      <c r="E11" s="1484">
        <v>0</v>
      </c>
      <c r="F11" s="1485">
        <v>0</v>
      </c>
      <c r="G11" s="1484">
        <v>0</v>
      </c>
      <c r="H11" s="1485">
        <v>0</v>
      </c>
      <c r="I11" s="1484">
        <v>0</v>
      </c>
      <c r="J11" s="1485">
        <v>0</v>
      </c>
      <c r="K11" s="1484">
        <v>0</v>
      </c>
      <c r="L11" s="1485">
        <v>0</v>
      </c>
      <c r="M11" s="1484">
        <v>0</v>
      </c>
      <c r="N11" s="1485">
        <v>0</v>
      </c>
      <c r="O11" s="1484">
        <v>0</v>
      </c>
      <c r="P11" s="1485">
        <v>0</v>
      </c>
      <c r="Q11" s="1484">
        <v>16</v>
      </c>
      <c r="R11" s="1484">
        <v>6</v>
      </c>
      <c r="S11" s="29"/>
    </row>
    <row r="12" spans="1:35" s="31" customFormat="1">
      <c r="A12" s="723">
        <v>44</v>
      </c>
      <c r="B12" s="1500">
        <v>39</v>
      </c>
      <c r="C12" s="1484">
        <v>1</v>
      </c>
      <c r="D12" s="1485">
        <v>7</v>
      </c>
      <c r="E12" s="1484">
        <v>0</v>
      </c>
      <c r="F12" s="1485">
        <v>0</v>
      </c>
      <c r="G12" s="1484">
        <v>1</v>
      </c>
      <c r="H12" s="1485">
        <v>0</v>
      </c>
      <c r="I12" s="1484">
        <v>0</v>
      </c>
      <c r="J12" s="1485">
        <v>1</v>
      </c>
      <c r="K12" s="1484">
        <v>0</v>
      </c>
      <c r="L12" s="1485">
        <v>0</v>
      </c>
      <c r="M12" s="1484">
        <v>0</v>
      </c>
      <c r="N12" s="1485">
        <v>0</v>
      </c>
      <c r="O12" s="1484">
        <v>0</v>
      </c>
      <c r="P12" s="1485">
        <v>0</v>
      </c>
      <c r="Q12" s="1484">
        <v>21</v>
      </c>
      <c r="R12" s="1484">
        <v>8</v>
      </c>
      <c r="S12" s="29"/>
    </row>
    <row r="13" spans="1:35" s="31" customFormat="1">
      <c r="A13" s="723">
        <v>45</v>
      </c>
      <c r="B13" s="1500">
        <v>83</v>
      </c>
      <c r="C13" s="1484">
        <v>3</v>
      </c>
      <c r="D13" s="1485">
        <v>16</v>
      </c>
      <c r="E13" s="1484">
        <v>0</v>
      </c>
      <c r="F13" s="1485">
        <v>0</v>
      </c>
      <c r="G13" s="1484">
        <v>0</v>
      </c>
      <c r="H13" s="1485">
        <v>0</v>
      </c>
      <c r="I13" s="1484">
        <v>0</v>
      </c>
      <c r="J13" s="1485">
        <v>0</v>
      </c>
      <c r="K13" s="1484">
        <v>0</v>
      </c>
      <c r="L13" s="1485">
        <v>0</v>
      </c>
      <c r="M13" s="1484">
        <v>0</v>
      </c>
      <c r="N13" s="1485">
        <v>0</v>
      </c>
      <c r="O13" s="1484">
        <v>0</v>
      </c>
      <c r="P13" s="1485">
        <v>0</v>
      </c>
      <c r="Q13" s="1484">
        <v>54</v>
      </c>
      <c r="R13" s="1484">
        <v>10</v>
      </c>
      <c r="S13" s="29"/>
    </row>
    <row r="14" spans="1:35" s="31" customFormat="1">
      <c r="A14" s="723">
        <v>46</v>
      </c>
      <c r="B14" s="1500">
        <v>123</v>
      </c>
      <c r="C14" s="1484">
        <v>2</v>
      </c>
      <c r="D14" s="1485">
        <v>21</v>
      </c>
      <c r="E14" s="1484">
        <v>0</v>
      </c>
      <c r="F14" s="1485">
        <v>0</v>
      </c>
      <c r="G14" s="1484">
        <v>0</v>
      </c>
      <c r="H14" s="1485">
        <v>0</v>
      </c>
      <c r="I14" s="1484">
        <v>0</v>
      </c>
      <c r="J14" s="1485">
        <v>0</v>
      </c>
      <c r="K14" s="1484">
        <v>0</v>
      </c>
      <c r="L14" s="1485">
        <v>0</v>
      </c>
      <c r="M14" s="1484">
        <v>0</v>
      </c>
      <c r="N14" s="1485">
        <v>0</v>
      </c>
      <c r="O14" s="1484">
        <v>0</v>
      </c>
      <c r="P14" s="1485">
        <v>0</v>
      </c>
      <c r="Q14" s="1484">
        <v>90</v>
      </c>
      <c r="R14" s="1484">
        <v>10</v>
      </c>
      <c r="S14" s="29"/>
    </row>
    <row r="15" spans="1:35" s="31" customFormat="1">
      <c r="A15" s="723">
        <v>47</v>
      </c>
      <c r="B15" s="1500">
        <v>183</v>
      </c>
      <c r="C15" s="1484">
        <v>2</v>
      </c>
      <c r="D15" s="1485">
        <v>39</v>
      </c>
      <c r="E15" s="1484">
        <v>0</v>
      </c>
      <c r="F15" s="1485">
        <v>0</v>
      </c>
      <c r="G15" s="1484">
        <v>0</v>
      </c>
      <c r="H15" s="1485">
        <v>0</v>
      </c>
      <c r="I15" s="1484">
        <v>0</v>
      </c>
      <c r="J15" s="1485">
        <v>1</v>
      </c>
      <c r="K15" s="1484">
        <v>0</v>
      </c>
      <c r="L15" s="1485">
        <v>0</v>
      </c>
      <c r="M15" s="1484">
        <v>0</v>
      </c>
      <c r="N15" s="1485">
        <v>0</v>
      </c>
      <c r="O15" s="1484">
        <v>0</v>
      </c>
      <c r="P15" s="1485">
        <v>0</v>
      </c>
      <c r="Q15" s="1484">
        <v>125</v>
      </c>
      <c r="R15" s="1484">
        <v>16</v>
      </c>
      <c r="S15" s="29"/>
    </row>
    <row r="16" spans="1:35" s="31" customFormat="1">
      <c r="A16" s="723">
        <v>48</v>
      </c>
      <c r="B16" s="1500">
        <v>210</v>
      </c>
      <c r="C16" s="1484">
        <v>9</v>
      </c>
      <c r="D16" s="1485">
        <v>48</v>
      </c>
      <c r="E16" s="1484">
        <v>0</v>
      </c>
      <c r="F16" s="1485">
        <v>0</v>
      </c>
      <c r="G16" s="1484">
        <v>0</v>
      </c>
      <c r="H16" s="1485">
        <v>0</v>
      </c>
      <c r="I16" s="1484">
        <v>0</v>
      </c>
      <c r="J16" s="1485">
        <v>0</v>
      </c>
      <c r="K16" s="1484">
        <v>0</v>
      </c>
      <c r="L16" s="1485">
        <v>1</v>
      </c>
      <c r="M16" s="1484">
        <v>0</v>
      </c>
      <c r="N16" s="1485">
        <v>0</v>
      </c>
      <c r="O16" s="1484">
        <v>0</v>
      </c>
      <c r="P16" s="1485">
        <v>0</v>
      </c>
      <c r="Q16" s="1484">
        <v>139</v>
      </c>
      <c r="R16" s="1484">
        <v>13</v>
      </c>
      <c r="S16" s="29"/>
    </row>
    <row r="17" spans="1:19" s="31" customFormat="1">
      <c r="A17" s="723">
        <v>49</v>
      </c>
      <c r="B17" s="1500">
        <v>198</v>
      </c>
      <c r="C17" s="1484">
        <v>8</v>
      </c>
      <c r="D17" s="1485">
        <v>40</v>
      </c>
      <c r="E17" s="1484">
        <v>0</v>
      </c>
      <c r="F17" s="1485">
        <v>0</v>
      </c>
      <c r="G17" s="1484">
        <v>0</v>
      </c>
      <c r="H17" s="1485">
        <v>0</v>
      </c>
      <c r="I17" s="1484">
        <v>0</v>
      </c>
      <c r="J17" s="1485">
        <v>1</v>
      </c>
      <c r="K17" s="1484">
        <v>0</v>
      </c>
      <c r="L17" s="1485">
        <v>0</v>
      </c>
      <c r="M17" s="1484">
        <v>0</v>
      </c>
      <c r="N17" s="1485">
        <v>0</v>
      </c>
      <c r="O17" s="1484">
        <v>0</v>
      </c>
      <c r="P17" s="1485">
        <v>0</v>
      </c>
      <c r="Q17" s="1484">
        <v>125</v>
      </c>
      <c r="R17" s="1484">
        <v>24</v>
      </c>
      <c r="S17" s="29"/>
    </row>
    <row r="18" spans="1:19" s="31" customFormat="1">
      <c r="A18" s="723">
        <v>50</v>
      </c>
      <c r="B18" s="1500">
        <v>236</v>
      </c>
      <c r="C18" s="1484">
        <v>9</v>
      </c>
      <c r="D18" s="1485">
        <v>65</v>
      </c>
      <c r="E18" s="1484">
        <v>0</v>
      </c>
      <c r="F18" s="1485">
        <v>0</v>
      </c>
      <c r="G18" s="1484">
        <v>0</v>
      </c>
      <c r="H18" s="1485">
        <v>0</v>
      </c>
      <c r="I18" s="1484">
        <v>0</v>
      </c>
      <c r="J18" s="1485">
        <v>0</v>
      </c>
      <c r="K18" s="1484">
        <v>0</v>
      </c>
      <c r="L18" s="1485">
        <v>0</v>
      </c>
      <c r="M18" s="1484">
        <v>0</v>
      </c>
      <c r="N18" s="1485">
        <v>0</v>
      </c>
      <c r="O18" s="1484">
        <v>0</v>
      </c>
      <c r="P18" s="1485">
        <v>0</v>
      </c>
      <c r="Q18" s="1484">
        <v>148</v>
      </c>
      <c r="R18" s="1484">
        <v>14</v>
      </c>
      <c r="S18" s="29"/>
    </row>
    <row r="19" spans="1:19" s="31" customFormat="1">
      <c r="A19" s="723">
        <v>51</v>
      </c>
      <c r="B19" s="1500">
        <v>210</v>
      </c>
      <c r="C19" s="1484">
        <v>12</v>
      </c>
      <c r="D19" s="1485">
        <v>53</v>
      </c>
      <c r="E19" s="1484">
        <v>0</v>
      </c>
      <c r="F19" s="1485">
        <v>0</v>
      </c>
      <c r="G19" s="1484">
        <v>0</v>
      </c>
      <c r="H19" s="1485">
        <v>0</v>
      </c>
      <c r="I19" s="1484">
        <v>1</v>
      </c>
      <c r="J19" s="1485">
        <v>0</v>
      </c>
      <c r="K19" s="1484">
        <v>0</v>
      </c>
      <c r="L19" s="1485">
        <v>0</v>
      </c>
      <c r="M19" s="1484">
        <v>1</v>
      </c>
      <c r="N19" s="1485">
        <v>0</v>
      </c>
      <c r="O19" s="1484">
        <v>0</v>
      </c>
      <c r="P19" s="1485">
        <v>0</v>
      </c>
      <c r="Q19" s="1484">
        <v>130</v>
      </c>
      <c r="R19" s="1484">
        <v>13</v>
      </c>
      <c r="S19" s="29"/>
    </row>
    <row r="20" spans="1:19" s="31" customFormat="1">
      <c r="A20" s="723">
        <v>52</v>
      </c>
      <c r="B20" s="1500">
        <v>220</v>
      </c>
      <c r="C20" s="1484">
        <v>14</v>
      </c>
      <c r="D20" s="1485">
        <v>65</v>
      </c>
      <c r="E20" s="1484">
        <v>1</v>
      </c>
      <c r="F20" s="1485">
        <v>0</v>
      </c>
      <c r="G20" s="1484">
        <v>0</v>
      </c>
      <c r="H20" s="1485">
        <v>0</v>
      </c>
      <c r="I20" s="1484">
        <v>0</v>
      </c>
      <c r="J20" s="1485">
        <v>0</v>
      </c>
      <c r="K20" s="1484">
        <v>0</v>
      </c>
      <c r="L20" s="1485">
        <v>0</v>
      </c>
      <c r="M20" s="1484">
        <v>0</v>
      </c>
      <c r="N20" s="1485">
        <v>0</v>
      </c>
      <c r="O20" s="1484">
        <v>0</v>
      </c>
      <c r="P20" s="1485">
        <v>0</v>
      </c>
      <c r="Q20" s="1484">
        <v>127</v>
      </c>
      <c r="R20" s="1484">
        <v>13</v>
      </c>
      <c r="S20" s="29"/>
    </row>
    <row r="21" spans="1:19" s="31" customFormat="1">
      <c r="A21" s="723">
        <v>53</v>
      </c>
      <c r="B21" s="1500">
        <v>220</v>
      </c>
      <c r="C21" s="1484">
        <v>16</v>
      </c>
      <c r="D21" s="1485">
        <v>79</v>
      </c>
      <c r="E21" s="1484">
        <v>1</v>
      </c>
      <c r="F21" s="1485">
        <v>0</v>
      </c>
      <c r="G21" s="1484">
        <v>0</v>
      </c>
      <c r="H21" s="1485">
        <v>0</v>
      </c>
      <c r="I21" s="1484">
        <v>0</v>
      </c>
      <c r="J21" s="1485">
        <v>1</v>
      </c>
      <c r="K21" s="1484">
        <v>0</v>
      </c>
      <c r="L21" s="1485">
        <v>0</v>
      </c>
      <c r="M21" s="1484">
        <v>1</v>
      </c>
      <c r="N21" s="1485">
        <v>0</v>
      </c>
      <c r="O21" s="1484">
        <v>0</v>
      </c>
      <c r="P21" s="1485">
        <v>0</v>
      </c>
      <c r="Q21" s="1484">
        <v>114</v>
      </c>
      <c r="R21" s="1484">
        <v>8</v>
      </c>
      <c r="S21" s="29"/>
    </row>
    <row r="22" spans="1:19" s="31" customFormat="1">
      <c r="A22" s="723">
        <v>54</v>
      </c>
      <c r="B22" s="1500">
        <v>196</v>
      </c>
      <c r="C22" s="1484">
        <v>13</v>
      </c>
      <c r="D22" s="1485">
        <v>71</v>
      </c>
      <c r="E22" s="1484">
        <v>2</v>
      </c>
      <c r="F22" s="1485">
        <v>0</v>
      </c>
      <c r="G22" s="1484">
        <v>0</v>
      </c>
      <c r="H22" s="1485">
        <v>0</v>
      </c>
      <c r="I22" s="1484">
        <v>0</v>
      </c>
      <c r="J22" s="1485">
        <v>0</v>
      </c>
      <c r="K22" s="1484">
        <v>0</v>
      </c>
      <c r="L22" s="1485">
        <v>0</v>
      </c>
      <c r="M22" s="1484">
        <v>0</v>
      </c>
      <c r="N22" s="1485">
        <v>0</v>
      </c>
      <c r="O22" s="1484">
        <v>0</v>
      </c>
      <c r="P22" s="1485">
        <v>0</v>
      </c>
      <c r="Q22" s="1484">
        <v>95</v>
      </c>
      <c r="R22" s="1484">
        <v>15</v>
      </c>
      <c r="S22" s="29"/>
    </row>
    <row r="23" spans="1:19" s="29" customFormat="1">
      <c r="A23" s="723">
        <v>55</v>
      </c>
      <c r="B23" s="1500">
        <v>333</v>
      </c>
      <c r="C23" s="1484">
        <v>18</v>
      </c>
      <c r="D23" s="1485">
        <v>62</v>
      </c>
      <c r="E23" s="1484">
        <v>126</v>
      </c>
      <c r="F23" s="1485">
        <v>0</v>
      </c>
      <c r="G23" s="1484">
        <v>0</v>
      </c>
      <c r="H23" s="1485">
        <v>0</v>
      </c>
      <c r="I23" s="1484">
        <v>0</v>
      </c>
      <c r="J23" s="1485">
        <v>1</v>
      </c>
      <c r="K23" s="1484">
        <v>0</v>
      </c>
      <c r="L23" s="1485">
        <v>2</v>
      </c>
      <c r="M23" s="1484">
        <v>4</v>
      </c>
      <c r="N23" s="1485">
        <v>0</v>
      </c>
      <c r="O23" s="1484">
        <v>0</v>
      </c>
      <c r="P23" s="1485">
        <v>0</v>
      </c>
      <c r="Q23" s="1484">
        <v>111</v>
      </c>
      <c r="R23" s="1484">
        <v>9</v>
      </c>
    </row>
    <row r="24" spans="1:19" s="29" customFormat="1">
      <c r="A24" s="723">
        <v>56</v>
      </c>
      <c r="B24" s="1500">
        <v>331</v>
      </c>
      <c r="C24" s="1484">
        <v>10</v>
      </c>
      <c r="D24" s="1485">
        <v>67</v>
      </c>
      <c r="E24" s="1484">
        <v>156</v>
      </c>
      <c r="F24" s="1485">
        <v>1</v>
      </c>
      <c r="G24" s="1484">
        <v>0</v>
      </c>
      <c r="H24" s="1485">
        <v>0</v>
      </c>
      <c r="I24" s="1484">
        <v>1</v>
      </c>
      <c r="J24" s="1485">
        <v>0</v>
      </c>
      <c r="K24" s="1484">
        <v>0</v>
      </c>
      <c r="L24" s="1485">
        <v>1</v>
      </c>
      <c r="M24" s="1484">
        <v>3</v>
      </c>
      <c r="N24" s="1485">
        <v>0</v>
      </c>
      <c r="O24" s="1484">
        <v>0</v>
      </c>
      <c r="P24" s="1485">
        <v>0</v>
      </c>
      <c r="Q24" s="1484">
        <v>85</v>
      </c>
      <c r="R24" s="1484">
        <v>7</v>
      </c>
    </row>
    <row r="25" spans="1:19" s="29" customFormat="1">
      <c r="A25" s="723">
        <v>57</v>
      </c>
      <c r="B25" s="1500">
        <v>2999</v>
      </c>
      <c r="C25" s="1484">
        <v>14</v>
      </c>
      <c r="D25" s="1485">
        <v>2820</v>
      </c>
      <c r="E25" s="1484">
        <v>106</v>
      </c>
      <c r="F25" s="1485">
        <v>1</v>
      </c>
      <c r="G25" s="1484">
        <v>1</v>
      </c>
      <c r="H25" s="1485">
        <v>0</v>
      </c>
      <c r="I25" s="1484">
        <v>0</v>
      </c>
      <c r="J25" s="1485">
        <v>1</v>
      </c>
      <c r="K25" s="1484">
        <v>1</v>
      </c>
      <c r="L25" s="1485">
        <v>0</v>
      </c>
      <c r="M25" s="1484">
        <v>3</v>
      </c>
      <c r="N25" s="1485">
        <v>0</v>
      </c>
      <c r="O25" s="1484">
        <v>0</v>
      </c>
      <c r="P25" s="1485">
        <v>0</v>
      </c>
      <c r="Q25" s="1484">
        <v>50</v>
      </c>
      <c r="R25" s="1484">
        <v>2</v>
      </c>
    </row>
    <row r="26" spans="1:19" s="29" customFormat="1">
      <c r="A26" s="723">
        <v>58</v>
      </c>
      <c r="B26" s="1500">
        <v>1230</v>
      </c>
      <c r="C26" s="1484">
        <v>11</v>
      </c>
      <c r="D26" s="1485">
        <v>1115</v>
      </c>
      <c r="E26" s="1484">
        <v>60</v>
      </c>
      <c r="F26" s="1485">
        <v>0</v>
      </c>
      <c r="G26" s="1484">
        <v>0</v>
      </c>
      <c r="H26" s="1485">
        <v>0</v>
      </c>
      <c r="I26" s="1484">
        <v>0</v>
      </c>
      <c r="J26" s="1485">
        <v>1</v>
      </c>
      <c r="K26" s="1484">
        <v>0</v>
      </c>
      <c r="L26" s="1485">
        <v>1</v>
      </c>
      <c r="M26" s="1484">
        <v>1</v>
      </c>
      <c r="N26" s="1485">
        <v>0</v>
      </c>
      <c r="O26" s="1484">
        <v>0</v>
      </c>
      <c r="P26" s="1485">
        <v>0</v>
      </c>
      <c r="Q26" s="1484">
        <v>36</v>
      </c>
      <c r="R26" s="1484">
        <v>5</v>
      </c>
    </row>
    <row r="27" spans="1:19" s="29" customFormat="1">
      <c r="A27" s="723">
        <v>59</v>
      </c>
      <c r="B27" s="1500">
        <v>671</v>
      </c>
      <c r="C27" s="1484">
        <v>9</v>
      </c>
      <c r="D27" s="1485">
        <v>578</v>
      </c>
      <c r="E27" s="1484">
        <v>51</v>
      </c>
      <c r="F27" s="1485">
        <v>1</v>
      </c>
      <c r="G27" s="1484">
        <v>0</v>
      </c>
      <c r="H27" s="1485">
        <v>0</v>
      </c>
      <c r="I27" s="1484">
        <v>1</v>
      </c>
      <c r="J27" s="1485">
        <v>1</v>
      </c>
      <c r="K27" s="1484">
        <v>0</v>
      </c>
      <c r="L27" s="1485">
        <v>0</v>
      </c>
      <c r="M27" s="1484">
        <v>0</v>
      </c>
      <c r="N27" s="1485">
        <v>0</v>
      </c>
      <c r="O27" s="1484">
        <v>0</v>
      </c>
      <c r="P27" s="1485">
        <v>0</v>
      </c>
      <c r="Q27" s="1484">
        <v>24</v>
      </c>
      <c r="R27" s="1484">
        <v>6</v>
      </c>
    </row>
    <row r="28" spans="1:19" s="29" customFormat="1">
      <c r="A28" s="723">
        <v>60</v>
      </c>
      <c r="B28" s="1500">
        <v>1387</v>
      </c>
      <c r="C28" s="1484">
        <v>535</v>
      </c>
      <c r="D28" s="1485">
        <v>423</v>
      </c>
      <c r="E28" s="1484">
        <v>37</v>
      </c>
      <c r="F28" s="1485">
        <v>46</v>
      </c>
      <c r="G28" s="1484">
        <v>0</v>
      </c>
      <c r="H28" s="1485">
        <v>63</v>
      </c>
      <c r="I28" s="1484">
        <v>86</v>
      </c>
      <c r="J28" s="1485">
        <v>93</v>
      </c>
      <c r="K28" s="1484">
        <v>0</v>
      </c>
      <c r="L28" s="1485">
        <v>78</v>
      </c>
      <c r="M28" s="1484">
        <v>2</v>
      </c>
      <c r="N28" s="1485">
        <v>0</v>
      </c>
      <c r="O28" s="1484">
        <v>0</v>
      </c>
      <c r="P28" s="1485">
        <v>0</v>
      </c>
      <c r="Q28" s="1484">
        <v>17</v>
      </c>
      <c r="R28" s="1484">
        <v>7</v>
      </c>
    </row>
    <row r="29" spans="1:19" s="29" customFormat="1">
      <c r="A29" s="723">
        <v>61</v>
      </c>
      <c r="B29" s="1500">
        <v>974</v>
      </c>
      <c r="C29" s="1484">
        <v>270</v>
      </c>
      <c r="D29" s="1485">
        <v>312</v>
      </c>
      <c r="E29" s="1484">
        <v>29</v>
      </c>
      <c r="F29" s="1485">
        <v>18</v>
      </c>
      <c r="G29" s="1484">
        <v>0</v>
      </c>
      <c r="H29" s="1485">
        <v>94</v>
      </c>
      <c r="I29" s="1484">
        <v>69</v>
      </c>
      <c r="J29" s="1485">
        <v>100</v>
      </c>
      <c r="K29" s="1484">
        <v>0</v>
      </c>
      <c r="L29" s="1485">
        <v>64</v>
      </c>
      <c r="M29" s="1484">
        <v>6</v>
      </c>
      <c r="N29" s="1485">
        <v>0</v>
      </c>
      <c r="O29" s="1484">
        <v>0</v>
      </c>
      <c r="P29" s="1485">
        <v>0</v>
      </c>
      <c r="Q29" s="1484">
        <v>11</v>
      </c>
      <c r="R29" s="1484">
        <v>1</v>
      </c>
    </row>
    <row r="30" spans="1:19" s="29" customFormat="1">
      <c r="A30" s="723">
        <v>62</v>
      </c>
      <c r="B30" s="1500">
        <v>561</v>
      </c>
      <c r="C30" s="1484">
        <v>156</v>
      </c>
      <c r="D30" s="1485">
        <v>198</v>
      </c>
      <c r="E30" s="1484">
        <v>24</v>
      </c>
      <c r="F30" s="1485">
        <v>7</v>
      </c>
      <c r="G30" s="1484">
        <v>1</v>
      </c>
      <c r="H30" s="1485">
        <v>65</v>
      </c>
      <c r="I30" s="1484">
        <v>26</v>
      </c>
      <c r="J30" s="1485">
        <v>24</v>
      </c>
      <c r="K30" s="1484">
        <v>0</v>
      </c>
      <c r="L30" s="1485">
        <v>45</v>
      </c>
      <c r="M30" s="1484">
        <v>1</v>
      </c>
      <c r="N30" s="1485">
        <v>0</v>
      </c>
      <c r="O30" s="1484">
        <v>0</v>
      </c>
      <c r="P30" s="1485">
        <v>0</v>
      </c>
      <c r="Q30" s="1484">
        <v>11</v>
      </c>
      <c r="R30" s="1484">
        <v>3</v>
      </c>
    </row>
    <row r="31" spans="1:19" s="29" customFormat="1">
      <c r="A31" s="723">
        <v>63</v>
      </c>
      <c r="B31" s="1500">
        <v>437</v>
      </c>
      <c r="C31" s="1484">
        <v>93</v>
      </c>
      <c r="D31" s="1485">
        <v>176</v>
      </c>
      <c r="E31" s="1484">
        <v>30</v>
      </c>
      <c r="F31" s="1485">
        <v>5</v>
      </c>
      <c r="G31" s="1484">
        <v>2</v>
      </c>
      <c r="H31" s="1485">
        <v>42</v>
      </c>
      <c r="I31" s="1484">
        <v>23</v>
      </c>
      <c r="J31" s="1485">
        <v>23</v>
      </c>
      <c r="K31" s="1484">
        <v>1</v>
      </c>
      <c r="L31" s="1485">
        <v>31</v>
      </c>
      <c r="M31" s="1484">
        <v>1</v>
      </c>
      <c r="N31" s="1485">
        <v>0</v>
      </c>
      <c r="O31" s="1484">
        <v>0</v>
      </c>
      <c r="P31" s="1485">
        <v>0</v>
      </c>
      <c r="Q31" s="1484">
        <v>7</v>
      </c>
      <c r="R31" s="1484">
        <v>3</v>
      </c>
    </row>
    <row r="32" spans="1:19" s="29" customFormat="1">
      <c r="A32" s="723">
        <v>64</v>
      </c>
      <c r="B32" s="1500">
        <v>371</v>
      </c>
      <c r="C32" s="1484">
        <v>74</v>
      </c>
      <c r="D32" s="1485">
        <v>132</v>
      </c>
      <c r="E32" s="1484">
        <v>24</v>
      </c>
      <c r="F32" s="1485">
        <v>2</v>
      </c>
      <c r="G32" s="1484">
        <v>3</v>
      </c>
      <c r="H32" s="1485">
        <v>32</v>
      </c>
      <c r="I32" s="1484">
        <v>14</v>
      </c>
      <c r="J32" s="1485">
        <v>25</v>
      </c>
      <c r="K32" s="1484">
        <v>2</v>
      </c>
      <c r="L32" s="1485">
        <v>47</v>
      </c>
      <c r="M32" s="1484">
        <v>2</v>
      </c>
      <c r="N32" s="1485">
        <v>0</v>
      </c>
      <c r="O32" s="1484">
        <v>0</v>
      </c>
      <c r="P32" s="1485">
        <v>0</v>
      </c>
      <c r="Q32" s="1484">
        <v>12</v>
      </c>
      <c r="R32" s="1484">
        <v>2</v>
      </c>
    </row>
    <row r="33" spans="1:18" s="29" customFormat="1">
      <c r="A33" s="723">
        <v>65</v>
      </c>
      <c r="B33" s="1500">
        <v>540</v>
      </c>
      <c r="C33" s="1484">
        <v>88</v>
      </c>
      <c r="D33" s="1485">
        <v>118</v>
      </c>
      <c r="E33" s="1484">
        <v>67</v>
      </c>
      <c r="F33" s="1485">
        <v>3</v>
      </c>
      <c r="G33" s="1484">
        <v>58</v>
      </c>
      <c r="H33" s="1485">
        <v>37</v>
      </c>
      <c r="I33" s="1484">
        <v>9</v>
      </c>
      <c r="J33" s="1485">
        <v>17</v>
      </c>
      <c r="K33" s="1484">
        <v>77</v>
      </c>
      <c r="L33" s="1485">
        <v>37</v>
      </c>
      <c r="M33" s="1484">
        <v>0</v>
      </c>
      <c r="N33" s="1485">
        <v>0</v>
      </c>
      <c r="O33" s="1484">
        <v>18</v>
      </c>
      <c r="P33" s="1485">
        <v>3</v>
      </c>
      <c r="Q33" s="1484">
        <v>6</v>
      </c>
      <c r="R33" s="1484">
        <v>2</v>
      </c>
    </row>
    <row r="34" spans="1:18" s="29" customFormat="1">
      <c r="A34" s="723">
        <v>66</v>
      </c>
      <c r="B34" s="1500">
        <v>450</v>
      </c>
      <c r="C34" s="1484">
        <v>75</v>
      </c>
      <c r="D34" s="1485">
        <v>90</v>
      </c>
      <c r="E34" s="1484">
        <v>34</v>
      </c>
      <c r="F34" s="1485">
        <v>3</v>
      </c>
      <c r="G34" s="1484">
        <v>71</v>
      </c>
      <c r="H34" s="1485">
        <v>36</v>
      </c>
      <c r="I34" s="1484">
        <v>11</v>
      </c>
      <c r="J34" s="1485">
        <v>12</v>
      </c>
      <c r="K34" s="1484">
        <v>64</v>
      </c>
      <c r="L34" s="1485">
        <v>41</v>
      </c>
      <c r="M34" s="1484">
        <v>0</v>
      </c>
      <c r="N34" s="1485">
        <v>0</v>
      </c>
      <c r="O34" s="1484">
        <v>8</v>
      </c>
      <c r="P34" s="1485">
        <v>0</v>
      </c>
      <c r="Q34" s="1484">
        <v>2</v>
      </c>
      <c r="R34" s="1484">
        <v>3</v>
      </c>
    </row>
    <row r="35" spans="1:18" s="29" customFormat="1">
      <c r="A35" s="723">
        <v>67</v>
      </c>
      <c r="B35" s="1500">
        <v>321</v>
      </c>
      <c r="C35" s="1484">
        <v>47</v>
      </c>
      <c r="D35" s="1485">
        <v>76</v>
      </c>
      <c r="E35" s="1484">
        <v>9</v>
      </c>
      <c r="F35" s="1485">
        <v>0</v>
      </c>
      <c r="G35" s="1484">
        <v>50</v>
      </c>
      <c r="H35" s="1485">
        <v>32</v>
      </c>
      <c r="I35" s="1484">
        <v>10</v>
      </c>
      <c r="J35" s="1485">
        <v>7</v>
      </c>
      <c r="K35" s="1484">
        <v>43</v>
      </c>
      <c r="L35" s="1485">
        <v>31</v>
      </c>
      <c r="M35" s="1484">
        <v>0</v>
      </c>
      <c r="N35" s="1485">
        <v>0</v>
      </c>
      <c r="O35" s="1484">
        <v>10</v>
      </c>
      <c r="P35" s="1485">
        <v>2</v>
      </c>
      <c r="Q35" s="1484">
        <v>4</v>
      </c>
      <c r="R35" s="1484">
        <v>0</v>
      </c>
    </row>
    <row r="36" spans="1:18" s="29" customFormat="1">
      <c r="A36" s="723">
        <v>68</v>
      </c>
      <c r="B36" s="1500">
        <v>234</v>
      </c>
      <c r="C36" s="1484">
        <v>31</v>
      </c>
      <c r="D36" s="1485">
        <v>56</v>
      </c>
      <c r="E36" s="1484">
        <v>6</v>
      </c>
      <c r="F36" s="1485">
        <v>0</v>
      </c>
      <c r="G36" s="1484">
        <v>36</v>
      </c>
      <c r="H36" s="1485">
        <v>34</v>
      </c>
      <c r="I36" s="1484">
        <v>5</v>
      </c>
      <c r="J36" s="1485">
        <v>10</v>
      </c>
      <c r="K36" s="1484">
        <v>28</v>
      </c>
      <c r="L36" s="1485">
        <v>27</v>
      </c>
      <c r="M36" s="1484">
        <v>0</v>
      </c>
      <c r="N36" s="1485">
        <v>0</v>
      </c>
      <c r="O36" s="1484">
        <v>1</v>
      </c>
      <c r="P36" s="1485">
        <v>0</v>
      </c>
      <c r="Q36" s="1484">
        <v>0</v>
      </c>
      <c r="R36" s="1484">
        <v>0</v>
      </c>
    </row>
    <row r="37" spans="1:18" s="29" customFormat="1">
      <c r="A37" s="723">
        <v>69</v>
      </c>
      <c r="B37" s="1500">
        <v>229</v>
      </c>
      <c r="C37" s="1484">
        <v>20</v>
      </c>
      <c r="D37" s="1485">
        <v>36</v>
      </c>
      <c r="E37" s="1484">
        <v>3</v>
      </c>
      <c r="F37" s="1485">
        <v>0</v>
      </c>
      <c r="G37" s="1484">
        <v>31</v>
      </c>
      <c r="H37" s="1485">
        <v>32</v>
      </c>
      <c r="I37" s="1484">
        <v>7</v>
      </c>
      <c r="J37" s="1485">
        <v>10</v>
      </c>
      <c r="K37" s="1484">
        <v>52</v>
      </c>
      <c r="L37" s="1485">
        <v>34</v>
      </c>
      <c r="M37" s="1484">
        <v>2</v>
      </c>
      <c r="N37" s="1485">
        <v>0</v>
      </c>
      <c r="O37" s="1484">
        <v>1</v>
      </c>
      <c r="P37" s="1485">
        <v>0</v>
      </c>
      <c r="Q37" s="1484">
        <v>1</v>
      </c>
      <c r="R37" s="1484">
        <v>0</v>
      </c>
    </row>
    <row r="38" spans="1:18" s="29" customFormat="1">
      <c r="A38" s="723">
        <v>70</v>
      </c>
      <c r="B38" s="1500">
        <v>221</v>
      </c>
      <c r="C38" s="1484">
        <v>14</v>
      </c>
      <c r="D38" s="1485">
        <v>30</v>
      </c>
      <c r="E38" s="1484">
        <v>3</v>
      </c>
      <c r="F38" s="1485">
        <v>0</v>
      </c>
      <c r="G38" s="1484">
        <v>17</v>
      </c>
      <c r="H38" s="1485">
        <v>23</v>
      </c>
      <c r="I38" s="1484">
        <v>2</v>
      </c>
      <c r="J38" s="1485">
        <v>6</v>
      </c>
      <c r="K38" s="1484">
        <v>88</v>
      </c>
      <c r="L38" s="1485">
        <v>36</v>
      </c>
      <c r="M38" s="1484">
        <v>0</v>
      </c>
      <c r="N38" s="1485">
        <v>0</v>
      </c>
      <c r="O38" s="1484">
        <v>0</v>
      </c>
      <c r="P38" s="1485">
        <v>0</v>
      </c>
      <c r="Q38" s="1484">
        <v>2</v>
      </c>
      <c r="R38" s="1484">
        <v>0</v>
      </c>
    </row>
    <row r="39" spans="1:18" s="29" customFormat="1">
      <c r="A39" s="723">
        <v>71</v>
      </c>
      <c r="B39" s="1500">
        <v>142</v>
      </c>
      <c r="C39" s="1484">
        <v>26</v>
      </c>
      <c r="D39" s="1485">
        <v>21</v>
      </c>
      <c r="E39" s="1484">
        <v>1</v>
      </c>
      <c r="F39" s="1485">
        <v>0</v>
      </c>
      <c r="G39" s="1484">
        <v>25</v>
      </c>
      <c r="H39" s="1485">
        <v>9</v>
      </c>
      <c r="I39" s="1484">
        <v>4</v>
      </c>
      <c r="J39" s="1485">
        <v>1</v>
      </c>
      <c r="K39" s="1484">
        <v>36</v>
      </c>
      <c r="L39" s="1485">
        <v>17</v>
      </c>
      <c r="M39" s="1484">
        <v>0</v>
      </c>
      <c r="N39" s="1485">
        <v>0</v>
      </c>
      <c r="O39" s="1484">
        <v>0</v>
      </c>
      <c r="P39" s="1485">
        <v>0</v>
      </c>
      <c r="Q39" s="1484">
        <v>0</v>
      </c>
      <c r="R39" s="1484">
        <v>2</v>
      </c>
    </row>
    <row r="40" spans="1:18" s="29" customFormat="1">
      <c r="A40" s="723">
        <v>72</v>
      </c>
      <c r="B40" s="1500">
        <v>84</v>
      </c>
      <c r="C40" s="1484">
        <v>11</v>
      </c>
      <c r="D40" s="1485">
        <v>12</v>
      </c>
      <c r="E40" s="1484">
        <v>2</v>
      </c>
      <c r="F40" s="1485">
        <v>0</v>
      </c>
      <c r="G40" s="1484">
        <v>13</v>
      </c>
      <c r="H40" s="1485">
        <v>5</v>
      </c>
      <c r="I40" s="1484">
        <v>3</v>
      </c>
      <c r="J40" s="1485">
        <v>6</v>
      </c>
      <c r="K40" s="1484">
        <v>20</v>
      </c>
      <c r="L40" s="1485">
        <v>10</v>
      </c>
      <c r="M40" s="1484">
        <v>0</v>
      </c>
      <c r="N40" s="1485">
        <v>0</v>
      </c>
      <c r="O40" s="1484">
        <v>0</v>
      </c>
      <c r="P40" s="1485">
        <v>0</v>
      </c>
      <c r="Q40" s="1484">
        <v>2</v>
      </c>
      <c r="R40" s="1484">
        <v>0</v>
      </c>
    </row>
    <row r="41" spans="1:18" s="29" customFormat="1">
      <c r="A41" s="723">
        <v>73</v>
      </c>
      <c r="B41" s="1500">
        <v>59</v>
      </c>
      <c r="C41" s="1484">
        <v>12</v>
      </c>
      <c r="D41" s="1485">
        <v>13</v>
      </c>
      <c r="E41" s="1484">
        <v>2</v>
      </c>
      <c r="F41" s="1485">
        <v>0</v>
      </c>
      <c r="G41" s="1484">
        <v>10</v>
      </c>
      <c r="H41" s="1485">
        <v>3</v>
      </c>
      <c r="I41" s="1484">
        <v>3</v>
      </c>
      <c r="J41" s="1485">
        <v>1</v>
      </c>
      <c r="K41" s="1484">
        <v>10</v>
      </c>
      <c r="L41" s="1485">
        <v>5</v>
      </c>
      <c r="M41" s="1484">
        <v>0</v>
      </c>
      <c r="N41" s="1485">
        <v>0</v>
      </c>
      <c r="O41" s="1484">
        <v>0</v>
      </c>
      <c r="P41" s="1485">
        <v>0</v>
      </c>
      <c r="Q41" s="1484">
        <v>0</v>
      </c>
      <c r="R41" s="1484">
        <v>0</v>
      </c>
    </row>
    <row r="42" spans="1:18" s="29" customFormat="1">
      <c r="A42" s="723">
        <v>74</v>
      </c>
      <c r="B42" s="1500">
        <v>39</v>
      </c>
      <c r="C42" s="1484">
        <v>9</v>
      </c>
      <c r="D42" s="1485">
        <v>8</v>
      </c>
      <c r="E42" s="1484">
        <v>0</v>
      </c>
      <c r="F42" s="1485">
        <v>0</v>
      </c>
      <c r="G42" s="1484">
        <v>7</v>
      </c>
      <c r="H42" s="1485">
        <v>2</v>
      </c>
      <c r="I42" s="1484">
        <v>5</v>
      </c>
      <c r="J42" s="1485">
        <v>3</v>
      </c>
      <c r="K42" s="1484">
        <v>2</v>
      </c>
      <c r="L42" s="1485">
        <v>3</v>
      </c>
      <c r="M42" s="1484">
        <v>0</v>
      </c>
      <c r="N42" s="1485">
        <v>0</v>
      </c>
      <c r="O42" s="1484">
        <v>0</v>
      </c>
      <c r="P42" s="1485">
        <v>0</v>
      </c>
      <c r="Q42" s="1484">
        <v>0</v>
      </c>
      <c r="R42" s="1484">
        <v>0</v>
      </c>
    </row>
    <row r="43" spans="1:18" s="29" customFormat="1">
      <c r="A43" s="723" t="s">
        <v>785</v>
      </c>
      <c r="B43" s="1500">
        <v>80</v>
      </c>
      <c r="C43" s="1484">
        <v>12</v>
      </c>
      <c r="D43" s="1485">
        <v>19</v>
      </c>
      <c r="E43" s="1484">
        <v>3</v>
      </c>
      <c r="F43" s="1485">
        <v>0</v>
      </c>
      <c r="G43" s="1484">
        <v>11</v>
      </c>
      <c r="H43" s="1485">
        <v>3</v>
      </c>
      <c r="I43" s="1484">
        <v>12</v>
      </c>
      <c r="J43" s="1485">
        <v>7</v>
      </c>
      <c r="K43" s="1484">
        <v>8</v>
      </c>
      <c r="L43" s="1485">
        <v>4</v>
      </c>
      <c r="M43" s="1484">
        <v>0</v>
      </c>
      <c r="N43" s="1485">
        <v>0</v>
      </c>
      <c r="O43" s="1484">
        <v>0</v>
      </c>
      <c r="P43" s="1485">
        <v>0</v>
      </c>
      <c r="Q43" s="1484">
        <v>1</v>
      </c>
      <c r="R43" s="1484">
        <v>0</v>
      </c>
    </row>
    <row r="44" spans="1:18" s="29" customFormat="1">
      <c r="A44" s="238"/>
      <c r="R44" s="126"/>
    </row>
    <row r="45" spans="1:18" s="29" customFormat="1">
      <c r="A45" s="239" t="s">
        <v>1174</v>
      </c>
      <c r="R45" s="126"/>
    </row>
    <row r="46" spans="1:18" s="29" customFormat="1">
      <c r="A46" s="240" t="s">
        <v>831</v>
      </c>
    </row>
    <row r="47" spans="1:18" s="29" customFormat="1">
      <c r="A47" s="17" t="s">
        <v>879</v>
      </c>
      <c r="B47" s="14"/>
      <c r="C47" s="14"/>
    </row>
    <row r="48" spans="1:18" s="29" customFormat="1">
      <c r="A48" s="17"/>
      <c r="B48" s="14"/>
      <c r="C48" s="14"/>
    </row>
    <row r="49" spans="1:1" s="29" customFormat="1" ht="20.25" customHeight="1">
      <c r="A49" s="241" t="s">
        <v>968</v>
      </c>
    </row>
    <row r="50" spans="1:1" s="29" customFormat="1"/>
    <row r="51" spans="1:1" s="29" customFormat="1"/>
    <row r="52" spans="1:1" s="29" customFormat="1"/>
    <row r="53" spans="1:1" s="29" customFormat="1"/>
    <row r="54" spans="1:1" s="29" customFormat="1"/>
    <row r="55" spans="1:1" s="29" customFormat="1"/>
    <row r="56" spans="1:1" s="29" customFormat="1"/>
    <row r="57" spans="1:1" s="29" customFormat="1"/>
    <row r="58" spans="1:1" s="29" customFormat="1"/>
    <row r="59" spans="1:1" s="29" customFormat="1"/>
    <row r="60" spans="1:1" s="29" customFormat="1"/>
    <row r="61" spans="1:1" s="29" customFormat="1"/>
    <row r="62" spans="1:1" s="29" customFormat="1"/>
    <row r="63" spans="1:1" s="29" customFormat="1"/>
    <row r="64" spans="1:1" s="29" customFormat="1"/>
    <row r="65" s="29" customFormat="1"/>
    <row r="66" s="29" customFormat="1"/>
    <row r="67" s="29" customFormat="1"/>
    <row r="68" s="29" customFormat="1"/>
    <row r="69" s="29" customFormat="1"/>
    <row r="70" s="29" customFormat="1"/>
    <row r="71" s="29" customFormat="1"/>
    <row r="72" s="29" customFormat="1"/>
    <row r="73" s="29" customFormat="1"/>
    <row r="74" s="29" customFormat="1"/>
    <row r="75" s="29" customFormat="1"/>
    <row r="76" s="29" customFormat="1"/>
    <row r="77" s="29" customFormat="1"/>
    <row r="78" s="29" customFormat="1"/>
    <row r="79" s="29" customFormat="1"/>
    <row r="80" s="29" customFormat="1"/>
    <row r="81" s="29" customFormat="1"/>
    <row r="82" s="29" customFormat="1"/>
    <row r="83" s="29" customFormat="1"/>
    <row r="84" s="29" customFormat="1"/>
    <row r="85" s="29" customFormat="1"/>
    <row r="86" s="29" customFormat="1"/>
    <row r="87" s="29" customFormat="1"/>
    <row r="88" s="29" customFormat="1"/>
    <row r="89" s="29" customFormat="1"/>
    <row r="90" s="29" customFormat="1"/>
    <row r="91" s="29" customFormat="1"/>
    <row r="92" s="29" customFormat="1"/>
    <row r="93" s="29" customFormat="1"/>
    <row r="94" s="29" customFormat="1"/>
    <row r="95" s="29" customFormat="1"/>
    <row r="96" s="29" customFormat="1"/>
    <row r="97" s="29" customFormat="1"/>
    <row r="98" s="29" customFormat="1"/>
    <row r="99" s="29" customFormat="1"/>
    <row r="100" s="29" customFormat="1"/>
    <row r="101" s="29" customFormat="1"/>
    <row r="102" s="29" customFormat="1"/>
    <row r="103" s="29" customFormat="1"/>
    <row r="104" s="29" customFormat="1"/>
    <row r="105" s="29" customFormat="1"/>
    <row r="106" s="29" customFormat="1"/>
    <row r="107" s="29" customFormat="1"/>
    <row r="108" s="29" customFormat="1"/>
    <row r="109" s="29" customFormat="1"/>
    <row r="110" s="29" customFormat="1"/>
    <row r="111" s="29" customFormat="1"/>
    <row r="112" s="29" customFormat="1"/>
    <row r="113"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sheetData>
  <mergeCells count="10">
    <mergeCell ref="K4:L4"/>
    <mergeCell ref="M4:N4"/>
    <mergeCell ref="O4:P4"/>
    <mergeCell ref="Q4:R4"/>
    <mergeCell ref="A4:A5"/>
    <mergeCell ref="B4:B5"/>
    <mergeCell ref="C4:D4"/>
    <mergeCell ref="E4:F4"/>
    <mergeCell ref="G4:H4"/>
    <mergeCell ref="I4:J4"/>
  </mergeCells>
  <phoneticPr fontId="124" type="noConversion"/>
  <hyperlinks>
    <hyperlink ref="S1" location="Indice!A1" display="volver al índice"/>
  </hyperlinks>
  <printOptions horizontalCentered="1"/>
  <pageMargins left="0.70866141732283472" right="0.70866141732283472" top="0.74803149606299213" bottom="0.74803149606299213" header="0.31496062992125984" footer="0.31496062992125984"/>
  <pageSetup paperSize="9" scale="69"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AI133"/>
  <sheetViews>
    <sheetView showGridLines="0" workbookViewId="0">
      <selection activeCell="B6" sqref="B6:R43"/>
    </sheetView>
  </sheetViews>
  <sheetFormatPr baseColWidth="10" defaultColWidth="11.44140625" defaultRowHeight="13.2"/>
  <cols>
    <col min="1" max="1" width="14.109375" style="65" customWidth="1"/>
    <col min="2" max="18" width="9.88671875" style="65" customWidth="1"/>
    <col min="19" max="19" width="8.109375" style="29" customWidth="1"/>
    <col min="20" max="16384" width="11.44140625" style="29"/>
  </cols>
  <sheetData>
    <row r="1" spans="1:35" s="31" customFormat="1" ht="24" customHeight="1" thickBot="1">
      <c r="A1" s="553" t="s">
        <v>213</v>
      </c>
      <c r="B1" s="554"/>
      <c r="C1" s="554"/>
      <c r="D1" s="554"/>
      <c r="E1" s="554"/>
      <c r="F1" s="554"/>
      <c r="G1" s="554"/>
      <c r="H1" s="554"/>
      <c r="I1" s="554"/>
      <c r="J1" s="554"/>
      <c r="K1" s="554"/>
      <c r="L1" s="554"/>
      <c r="M1" s="554"/>
      <c r="N1" s="554"/>
      <c r="O1" s="554"/>
      <c r="P1" s="554"/>
      <c r="Q1" s="554"/>
      <c r="R1" s="555"/>
      <c r="S1" s="1254" t="s">
        <v>1013</v>
      </c>
    </row>
    <row r="2" spans="1:35" s="31" customFormat="1" ht="20.25" customHeight="1">
      <c r="A2" s="514" t="s">
        <v>260</v>
      </c>
      <c r="B2" s="515"/>
      <c r="C2" s="516"/>
      <c r="D2" s="517"/>
      <c r="E2" s="517"/>
      <c r="F2" s="518"/>
      <c r="G2" s="150"/>
      <c r="H2" s="150"/>
      <c r="I2" s="556"/>
      <c r="J2" s="556"/>
      <c r="K2" s="556"/>
      <c r="L2" s="556"/>
      <c r="M2" s="556"/>
      <c r="N2" s="556"/>
      <c r="O2" s="556"/>
      <c r="P2" s="556"/>
      <c r="Q2" s="556"/>
      <c r="R2" s="556"/>
      <c r="S2" s="29"/>
    </row>
    <row r="3" spans="1:35" s="31" customFormat="1" ht="9.75" customHeight="1">
      <c r="A3" s="557"/>
      <c r="B3" s="557"/>
      <c r="C3" s="557"/>
      <c r="D3" s="557"/>
      <c r="E3" s="557"/>
      <c r="F3" s="557"/>
      <c r="G3" s="557"/>
      <c r="H3" s="557"/>
      <c r="I3" s="557"/>
      <c r="J3" s="557"/>
      <c r="K3" s="557"/>
      <c r="L3" s="557"/>
      <c r="M3" s="557"/>
      <c r="N3" s="557"/>
      <c r="O3" s="557"/>
      <c r="P3" s="557"/>
      <c r="Q3" s="557"/>
      <c r="R3" s="557"/>
      <c r="S3" s="29"/>
    </row>
    <row r="4" spans="1:35" s="31" customFormat="1" ht="42.6" customHeight="1" thickBot="1">
      <c r="A4" s="1956" t="s">
        <v>1043</v>
      </c>
      <c r="B4" s="1958" t="s">
        <v>1184</v>
      </c>
      <c r="C4" s="1953" t="s">
        <v>1204</v>
      </c>
      <c r="D4" s="1954"/>
      <c r="E4" s="1953" t="s">
        <v>1205</v>
      </c>
      <c r="F4" s="1954"/>
      <c r="G4" s="1953" t="s">
        <v>787</v>
      </c>
      <c r="H4" s="1954"/>
      <c r="I4" s="1953" t="s">
        <v>857</v>
      </c>
      <c r="J4" s="1954"/>
      <c r="K4" s="1953" t="s">
        <v>972</v>
      </c>
      <c r="L4" s="1954"/>
      <c r="M4" s="1953" t="s">
        <v>782</v>
      </c>
      <c r="N4" s="1954"/>
      <c r="O4" s="1953" t="s">
        <v>1206</v>
      </c>
      <c r="P4" s="1954"/>
      <c r="Q4" s="1953" t="s">
        <v>783</v>
      </c>
      <c r="R4" s="1955"/>
      <c r="S4" s="29"/>
      <c r="U4" s="29"/>
      <c r="W4" s="29"/>
      <c r="Y4" s="29"/>
    </row>
    <row r="5" spans="1:35" s="31" customFormat="1" ht="22.5" customHeight="1" thickBot="1">
      <c r="A5" s="1957"/>
      <c r="B5" s="1959"/>
      <c r="C5" s="479" t="s">
        <v>1044</v>
      </c>
      <c r="D5" s="558" t="s">
        <v>1045</v>
      </c>
      <c r="E5" s="479" t="s">
        <v>1044</v>
      </c>
      <c r="F5" s="558" t="s">
        <v>1045</v>
      </c>
      <c r="G5" s="479" t="s">
        <v>1044</v>
      </c>
      <c r="H5" s="558" t="s">
        <v>1045</v>
      </c>
      <c r="I5" s="479" t="s">
        <v>1044</v>
      </c>
      <c r="J5" s="558" t="s">
        <v>1045</v>
      </c>
      <c r="K5" s="479" t="s">
        <v>1044</v>
      </c>
      <c r="L5" s="558" t="s">
        <v>1045</v>
      </c>
      <c r="M5" s="479" t="s">
        <v>1044</v>
      </c>
      <c r="N5" s="558" t="s">
        <v>1045</v>
      </c>
      <c r="O5" s="479" t="s">
        <v>1044</v>
      </c>
      <c r="P5" s="558" t="s">
        <v>1045</v>
      </c>
      <c r="Q5" s="479" t="s">
        <v>1044</v>
      </c>
      <c r="R5" s="478" t="s">
        <v>1045</v>
      </c>
      <c r="S5" s="29"/>
    </row>
    <row r="6" spans="1:35" s="31" customFormat="1" ht="22.5" customHeight="1">
      <c r="A6" s="966" t="s">
        <v>1156</v>
      </c>
      <c r="B6" s="967">
        <v>10377</v>
      </c>
      <c r="C6" s="968">
        <v>1475</v>
      </c>
      <c r="D6" s="969">
        <v>6296</v>
      </c>
      <c r="E6" s="968">
        <v>359</v>
      </c>
      <c r="F6" s="969">
        <v>47</v>
      </c>
      <c r="G6" s="968">
        <v>235</v>
      </c>
      <c r="H6" s="969">
        <v>280</v>
      </c>
      <c r="I6" s="968">
        <v>109</v>
      </c>
      <c r="J6" s="969">
        <v>140</v>
      </c>
      <c r="K6" s="968">
        <v>217</v>
      </c>
      <c r="L6" s="969">
        <v>270</v>
      </c>
      <c r="M6" s="968">
        <v>9</v>
      </c>
      <c r="N6" s="969">
        <v>0</v>
      </c>
      <c r="O6" s="968">
        <v>17</v>
      </c>
      <c r="P6" s="969">
        <v>6</v>
      </c>
      <c r="Q6" s="968">
        <v>797</v>
      </c>
      <c r="R6" s="968">
        <v>120</v>
      </c>
      <c r="S6" s="29"/>
    </row>
    <row r="7" spans="1:35" s="31" customFormat="1" ht="30" customHeight="1">
      <c r="A7" s="780" t="s">
        <v>834</v>
      </c>
      <c r="B7" s="1494">
        <v>59.43</v>
      </c>
      <c r="C7" s="1495">
        <v>62.02</v>
      </c>
      <c r="D7" s="1496">
        <v>58.86</v>
      </c>
      <c r="E7" s="1495">
        <v>59.67</v>
      </c>
      <c r="F7" s="1496">
        <v>61.19</v>
      </c>
      <c r="G7" s="1495">
        <v>67.680000000000007</v>
      </c>
      <c r="H7" s="1496">
        <v>64.5</v>
      </c>
      <c r="I7" s="1495">
        <v>63.83</v>
      </c>
      <c r="J7" s="1496">
        <v>63.35</v>
      </c>
      <c r="K7" s="1495">
        <v>68.25</v>
      </c>
      <c r="L7" s="1496">
        <v>64.790000000000006</v>
      </c>
      <c r="M7" s="1495">
        <v>58.02</v>
      </c>
      <c r="N7" s="1496">
        <v>0</v>
      </c>
      <c r="O7" s="1495">
        <v>66.040000000000006</v>
      </c>
      <c r="P7" s="1496">
        <v>67.180000000000007</v>
      </c>
      <c r="Q7" s="1495">
        <v>50.48</v>
      </c>
      <c r="R7" s="1495">
        <v>49.6</v>
      </c>
      <c r="S7" s="29"/>
      <c r="T7" s="29"/>
      <c r="U7" s="29"/>
      <c r="V7" s="29"/>
      <c r="W7" s="29"/>
      <c r="X7" s="29"/>
      <c r="Y7" s="29"/>
      <c r="Z7" s="29"/>
      <c r="AA7" s="29"/>
      <c r="AB7" s="29"/>
      <c r="AC7" s="29"/>
      <c r="AD7" s="29"/>
      <c r="AE7" s="29"/>
      <c r="AF7" s="29"/>
      <c r="AG7" s="29"/>
      <c r="AH7" s="29"/>
      <c r="AI7" s="29"/>
    </row>
    <row r="8" spans="1:35" s="31" customFormat="1" ht="21" customHeight="1">
      <c r="A8" s="785" t="s">
        <v>784</v>
      </c>
      <c r="B8" s="1497">
        <v>31</v>
      </c>
      <c r="C8" s="1498">
        <v>2</v>
      </c>
      <c r="D8" s="1499">
        <v>5</v>
      </c>
      <c r="E8" s="1498">
        <v>0</v>
      </c>
      <c r="F8" s="1499">
        <v>0</v>
      </c>
      <c r="G8" s="1498">
        <v>0</v>
      </c>
      <c r="H8" s="1499">
        <v>0</v>
      </c>
      <c r="I8" s="1498">
        <v>0</v>
      </c>
      <c r="J8" s="1499">
        <v>0</v>
      </c>
      <c r="K8" s="1498">
        <v>0</v>
      </c>
      <c r="L8" s="1499">
        <v>0</v>
      </c>
      <c r="M8" s="1498">
        <v>0</v>
      </c>
      <c r="N8" s="1499">
        <v>0</v>
      </c>
      <c r="O8" s="1498">
        <v>0</v>
      </c>
      <c r="P8" s="1499">
        <v>0</v>
      </c>
      <c r="Q8" s="1498">
        <v>14</v>
      </c>
      <c r="R8" s="1498">
        <v>10</v>
      </c>
      <c r="S8" s="29"/>
    </row>
    <row r="9" spans="1:35" s="31" customFormat="1">
      <c r="A9" s="723">
        <v>41</v>
      </c>
      <c r="B9" s="1500">
        <v>8</v>
      </c>
      <c r="C9" s="1484">
        <v>0</v>
      </c>
      <c r="D9" s="1485">
        <v>2</v>
      </c>
      <c r="E9" s="1484">
        <v>0</v>
      </c>
      <c r="F9" s="1485">
        <v>0</v>
      </c>
      <c r="G9" s="1484">
        <v>0</v>
      </c>
      <c r="H9" s="1485">
        <v>0</v>
      </c>
      <c r="I9" s="1484">
        <v>0</v>
      </c>
      <c r="J9" s="1485">
        <v>0</v>
      </c>
      <c r="K9" s="1484">
        <v>0</v>
      </c>
      <c r="L9" s="1485">
        <v>0</v>
      </c>
      <c r="M9" s="1484">
        <v>0</v>
      </c>
      <c r="N9" s="1485">
        <v>0</v>
      </c>
      <c r="O9" s="1484">
        <v>0</v>
      </c>
      <c r="P9" s="1485">
        <v>0</v>
      </c>
      <c r="Q9" s="1484">
        <v>4</v>
      </c>
      <c r="R9" s="1484">
        <v>2</v>
      </c>
      <c r="S9" s="29"/>
    </row>
    <row r="10" spans="1:35" s="31" customFormat="1">
      <c r="A10" s="723">
        <v>42</v>
      </c>
      <c r="B10" s="1500">
        <v>20</v>
      </c>
      <c r="C10" s="1484">
        <v>1</v>
      </c>
      <c r="D10" s="1485">
        <v>1</v>
      </c>
      <c r="E10" s="1484">
        <v>0</v>
      </c>
      <c r="F10" s="1485">
        <v>0</v>
      </c>
      <c r="G10" s="1484">
        <v>0</v>
      </c>
      <c r="H10" s="1485">
        <v>0</v>
      </c>
      <c r="I10" s="1484">
        <v>0</v>
      </c>
      <c r="J10" s="1485">
        <v>0</v>
      </c>
      <c r="K10" s="1484">
        <v>0</v>
      </c>
      <c r="L10" s="1485">
        <v>0</v>
      </c>
      <c r="M10" s="1484">
        <v>0</v>
      </c>
      <c r="N10" s="1485">
        <v>0</v>
      </c>
      <c r="O10" s="1484">
        <v>0</v>
      </c>
      <c r="P10" s="1485">
        <v>0</v>
      </c>
      <c r="Q10" s="1484">
        <v>15</v>
      </c>
      <c r="R10" s="1484">
        <v>3</v>
      </c>
      <c r="S10" s="29"/>
    </row>
    <row r="11" spans="1:35" s="31" customFormat="1">
      <c r="A11" s="723">
        <v>43</v>
      </c>
      <c r="B11" s="1500">
        <v>26</v>
      </c>
      <c r="C11" s="1484">
        <v>0</v>
      </c>
      <c r="D11" s="1485">
        <v>6</v>
      </c>
      <c r="E11" s="1484">
        <v>0</v>
      </c>
      <c r="F11" s="1485">
        <v>0</v>
      </c>
      <c r="G11" s="1484">
        <v>0</v>
      </c>
      <c r="H11" s="1485">
        <v>1</v>
      </c>
      <c r="I11" s="1484">
        <v>0</v>
      </c>
      <c r="J11" s="1485">
        <v>0</v>
      </c>
      <c r="K11" s="1484">
        <v>0</v>
      </c>
      <c r="L11" s="1485">
        <v>0</v>
      </c>
      <c r="M11" s="1484">
        <v>0</v>
      </c>
      <c r="N11" s="1485">
        <v>0</v>
      </c>
      <c r="O11" s="1484">
        <v>0</v>
      </c>
      <c r="P11" s="1485">
        <v>0</v>
      </c>
      <c r="Q11" s="1484">
        <v>17</v>
      </c>
      <c r="R11" s="1484">
        <v>2</v>
      </c>
      <c r="S11" s="29"/>
    </row>
    <row r="12" spans="1:35" s="31" customFormat="1">
      <c r="A12" s="723">
        <v>44</v>
      </c>
      <c r="B12" s="1500">
        <v>37</v>
      </c>
      <c r="C12" s="1484">
        <v>1</v>
      </c>
      <c r="D12" s="1485">
        <v>3</v>
      </c>
      <c r="E12" s="1484">
        <v>0</v>
      </c>
      <c r="F12" s="1485">
        <v>0</v>
      </c>
      <c r="G12" s="1484">
        <v>0</v>
      </c>
      <c r="H12" s="1485">
        <v>0</v>
      </c>
      <c r="I12" s="1484">
        <v>0</v>
      </c>
      <c r="J12" s="1485">
        <v>0</v>
      </c>
      <c r="K12" s="1484">
        <v>0</v>
      </c>
      <c r="L12" s="1485">
        <v>0</v>
      </c>
      <c r="M12" s="1484">
        <v>0</v>
      </c>
      <c r="N12" s="1485">
        <v>0</v>
      </c>
      <c r="O12" s="1484">
        <v>0</v>
      </c>
      <c r="P12" s="1485">
        <v>0</v>
      </c>
      <c r="Q12" s="1484">
        <v>30</v>
      </c>
      <c r="R12" s="1484">
        <v>3</v>
      </c>
      <c r="S12" s="29"/>
    </row>
    <row r="13" spans="1:35" s="31" customFormat="1">
      <c r="A13" s="723">
        <v>45</v>
      </c>
      <c r="B13" s="1500">
        <v>51</v>
      </c>
      <c r="C13" s="1484">
        <v>0</v>
      </c>
      <c r="D13" s="1485">
        <v>7</v>
      </c>
      <c r="E13" s="1484">
        <v>0</v>
      </c>
      <c r="F13" s="1485">
        <v>0</v>
      </c>
      <c r="G13" s="1484">
        <v>0</v>
      </c>
      <c r="H13" s="1485">
        <v>0</v>
      </c>
      <c r="I13" s="1484">
        <v>0</v>
      </c>
      <c r="J13" s="1485">
        <v>0</v>
      </c>
      <c r="K13" s="1484">
        <v>0</v>
      </c>
      <c r="L13" s="1485">
        <v>0</v>
      </c>
      <c r="M13" s="1484">
        <v>0</v>
      </c>
      <c r="N13" s="1485">
        <v>0</v>
      </c>
      <c r="O13" s="1484">
        <v>0</v>
      </c>
      <c r="P13" s="1485">
        <v>0</v>
      </c>
      <c r="Q13" s="1484">
        <v>33</v>
      </c>
      <c r="R13" s="1484">
        <v>11</v>
      </c>
      <c r="S13" s="29"/>
    </row>
    <row r="14" spans="1:35" s="31" customFormat="1">
      <c r="A14" s="723">
        <v>46</v>
      </c>
      <c r="B14" s="1500">
        <v>89</v>
      </c>
      <c r="C14" s="1484">
        <v>1</v>
      </c>
      <c r="D14" s="1485">
        <v>15</v>
      </c>
      <c r="E14" s="1484">
        <v>0</v>
      </c>
      <c r="F14" s="1485">
        <v>0</v>
      </c>
      <c r="G14" s="1484">
        <v>1</v>
      </c>
      <c r="H14" s="1485">
        <v>0</v>
      </c>
      <c r="I14" s="1484">
        <v>0</v>
      </c>
      <c r="J14" s="1485">
        <v>0</v>
      </c>
      <c r="K14" s="1484">
        <v>0</v>
      </c>
      <c r="L14" s="1485">
        <v>0</v>
      </c>
      <c r="M14" s="1484">
        <v>0</v>
      </c>
      <c r="N14" s="1485">
        <v>0</v>
      </c>
      <c r="O14" s="1484">
        <v>0</v>
      </c>
      <c r="P14" s="1485">
        <v>0</v>
      </c>
      <c r="Q14" s="1484">
        <v>66</v>
      </c>
      <c r="R14" s="1484">
        <v>6</v>
      </c>
      <c r="S14" s="29"/>
    </row>
    <row r="15" spans="1:35" s="31" customFormat="1">
      <c r="A15" s="723">
        <v>47</v>
      </c>
      <c r="B15" s="1500">
        <v>119</v>
      </c>
      <c r="C15" s="1484">
        <v>3</v>
      </c>
      <c r="D15" s="1485">
        <v>30</v>
      </c>
      <c r="E15" s="1484">
        <v>0</v>
      </c>
      <c r="F15" s="1485">
        <v>0</v>
      </c>
      <c r="G15" s="1484">
        <v>0</v>
      </c>
      <c r="H15" s="1485">
        <v>0</v>
      </c>
      <c r="I15" s="1484">
        <v>0</v>
      </c>
      <c r="J15" s="1485">
        <v>0</v>
      </c>
      <c r="K15" s="1484">
        <v>0</v>
      </c>
      <c r="L15" s="1485">
        <v>0</v>
      </c>
      <c r="M15" s="1484">
        <v>0</v>
      </c>
      <c r="N15" s="1485">
        <v>0</v>
      </c>
      <c r="O15" s="1484">
        <v>0</v>
      </c>
      <c r="P15" s="1485">
        <v>0</v>
      </c>
      <c r="Q15" s="1484">
        <v>75</v>
      </c>
      <c r="R15" s="1484">
        <v>11</v>
      </c>
      <c r="S15" s="29"/>
    </row>
    <row r="16" spans="1:35" s="31" customFormat="1">
      <c r="A16" s="723">
        <v>48</v>
      </c>
      <c r="B16" s="1500">
        <v>115</v>
      </c>
      <c r="C16" s="1484">
        <v>5</v>
      </c>
      <c r="D16" s="1485">
        <v>36</v>
      </c>
      <c r="E16" s="1484">
        <v>0</v>
      </c>
      <c r="F16" s="1485">
        <v>0</v>
      </c>
      <c r="G16" s="1484">
        <v>0</v>
      </c>
      <c r="H16" s="1485">
        <v>0</v>
      </c>
      <c r="I16" s="1484">
        <v>0</v>
      </c>
      <c r="J16" s="1485">
        <v>0</v>
      </c>
      <c r="K16" s="1484">
        <v>0</v>
      </c>
      <c r="L16" s="1485">
        <v>0</v>
      </c>
      <c r="M16" s="1484">
        <v>0</v>
      </c>
      <c r="N16" s="1485">
        <v>0</v>
      </c>
      <c r="O16" s="1484">
        <v>0</v>
      </c>
      <c r="P16" s="1485">
        <v>0</v>
      </c>
      <c r="Q16" s="1484">
        <v>64</v>
      </c>
      <c r="R16" s="1484">
        <v>10</v>
      </c>
      <c r="S16" s="29"/>
    </row>
    <row r="17" spans="1:19" s="31" customFormat="1">
      <c r="A17" s="723">
        <v>49</v>
      </c>
      <c r="B17" s="1500">
        <v>138</v>
      </c>
      <c r="C17" s="1484">
        <v>4</v>
      </c>
      <c r="D17" s="1485">
        <v>34</v>
      </c>
      <c r="E17" s="1484">
        <v>0</v>
      </c>
      <c r="F17" s="1485">
        <v>0</v>
      </c>
      <c r="G17" s="1484">
        <v>0</v>
      </c>
      <c r="H17" s="1485">
        <v>0</v>
      </c>
      <c r="I17" s="1484">
        <v>0</v>
      </c>
      <c r="J17" s="1485">
        <v>0</v>
      </c>
      <c r="K17" s="1484">
        <v>0</v>
      </c>
      <c r="L17" s="1485">
        <v>0</v>
      </c>
      <c r="M17" s="1484">
        <v>0</v>
      </c>
      <c r="N17" s="1485">
        <v>0</v>
      </c>
      <c r="O17" s="1484">
        <v>0</v>
      </c>
      <c r="P17" s="1485">
        <v>0</v>
      </c>
      <c r="Q17" s="1484">
        <v>85</v>
      </c>
      <c r="R17" s="1484">
        <v>15</v>
      </c>
      <c r="S17" s="29"/>
    </row>
    <row r="18" spans="1:19" s="31" customFormat="1">
      <c r="A18" s="723">
        <v>50</v>
      </c>
      <c r="B18" s="1500">
        <v>129</v>
      </c>
      <c r="C18" s="1484">
        <v>10</v>
      </c>
      <c r="D18" s="1485">
        <v>42</v>
      </c>
      <c r="E18" s="1484">
        <v>0</v>
      </c>
      <c r="F18" s="1485">
        <v>0</v>
      </c>
      <c r="G18" s="1484">
        <v>0</v>
      </c>
      <c r="H18" s="1485">
        <v>0</v>
      </c>
      <c r="I18" s="1484">
        <v>0</v>
      </c>
      <c r="J18" s="1485">
        <v>0</v>
      </c>
      <c r="K18" s="1484">
        <v>1</v>
      </c>
      <c r="L18" s="1485">
        <v>0</v>
      </c>
      <c r="M18" s="1484">
        <v>1</v>
      </c>
      <c r="N18" s="1485">
        <v>0</v>
      </c>
      <c r="O18" s="1484">
        <v>0</v>
      </c>
      <c r="P18" s="1485">
        <v>0</v>
      </c>
      <c r="Q18" s="1484">
        <v>68</v>
      </c>
      <c r="R18" s="1484">
        <v>7</v>
      </c>
      <c r="S18" s="29"/>
    </row>
    <row r="19" spans="1:19" s="31" customFormat="1">
      <c r="A19" s="723">
        <v>51</v>
      </c>
      <c r="B19" s="1500">
        <v>124</v>
      </c>
      <c r="C19" s="1484">
        <v>7</v>
      </c>
      <c r="D19" s="1485">
        <v>54</v>
      </c>
      <c r="E19" s="1484">
        <v>1</v>
      </c>
      <c r="F19" s="1485">
        <v>0</v>
      </c>
      <c r="G19" s="1484">
        <v>0</v>
      </c>
      <c r="H19" s="1485">
        <v>0</v>
      </c>
      <c r="I19" s="1484">
        <v>0</v>
      </c>
      <c r="J19" s="1485">
        <v>1</v>
      </c>
      <c r="K19" s="1484">
        <v>0</v>
      </c>
      <c r="L19" s="1485">
        <v>0</v>
      </c>
      <c r="M19" s="1484">
        <v>0</v>
      </c>
      <c r="N19" s="1485">
        <v>0</v>
      </c>
      <c r="O19" s="1484">
        <v>0</v>
      </c>
      <c r="P19" s="1485">
        <v>0</v>
      </c>
      <c r="Q19" s="1484">
        <v>57</v>
      </c>
      <c r="R19" s="1484">
        <v>4</v>
      </c>
      <c r="S19" s="29"/>
    </row>
    <row r="20" spans="1:19" s="31" customFormat="1">
      <c r="A20" s="723">
        <v>52</v>
      </c>
      <c r="B20" s="1500">
        <v>125</v>
      </c>
      <c r="C20" s="1484">
        <v>15</v>
      </c>
      <c r="D20" s="1485">
        <v>49</v>
      </c>
      <c r="E20" s="1484">
        <v>0</v>
      </c>
      <c r="F20" s="1485">
        <v>0</v>
      </c>
      <c r="G20" s="1484">
        <v>0</v>
      </c>
      <c r="H20" s="1485">
        <v>0</v>
      </c>
      <c r="I20" s="1484">
        <v>0</v>
      </c>
      <c r="J20" s="1485">
        <v>1</v>
      </c>
      <c r="K20" s="1484">
        <v>0</v>
      </c>
      <c r="L20" s="1485">
        <v>0</v>
      </c>
      <c r="M20" s="1484">
        <v>0</v>
      </c>
      <c r="N20" s="1485">
        <v>0</v>
      </c>
      <c r="O20" s="1484">
        <v>0</v>
      </c>
      <c r="P20" s="1485">
        <v>0</v>
      </c>
      <c r="Q20" s="1484">
        <v>52</v>
      </c>
      <c r="R20" s="1484">
        <v>8</v>
      </c>
      <c r="S20" s="29"/>
    </row>
    <row r="21" spans="1:19" s="31" customFormat="1">
      <c r="A21" s="723">
        <v>53</v>
      </c>
      <c r="B21" s="1500">
        <v>121</v>
      </c>
      <c r="C21" s="1484">
        <v>16</v>
      </c>
      <c r="D21" s="1485">
        <v>44</v>
      </c>
      <c r="E21" s="1484">
        <v>0</v>
      </c>
      <c r="F21" s="1485">
        <v>0</v>
      </c>
      <c r="G21" s="1484">
        <v>0</v>
      </c>
      <c r="H21" s="1485">
        <v>0</v>
      </c>
      <c r="I21" s="1484">
        <v>0</v>
      </c>
      <c r="J21" s="1485">
        <v>0</v>
      </c>
      <c r="K21" s="1484">
        <v>0</v>
      </c>
      <c r="L21" s="1485">
        <v>0</v>
      </c>
      <c r="M21" s="1484">
        <v>0</v>
      </c>
      <c r="N21" s="1485">
        <v>0</v>
      </c>
      <c r="O21" s="1484">
        <v>0</v>
      </c>
      <c r="P21" s="1485">
        <v>0</v>
      </c>
      <c r="Q21" s="1484">
        <v>55</v>
      </c>
      <c r="R21" s="1484">
        <v>6</v>
      </c>
      <c r="S21" s="29"/>
    </row>
    <row r="22" spans="1:19" s="31" customFormat="1">
      <c r="A22" s="723">
        <v>54</v>
      </c>
      <c r="B22" s="1500">
        <v>110</v>
      </c>
      <c r="C22" s="1484">
        <v>8</v>
      </c>
      <c r="D22" s="1485">
        <v>58</v>
      </c>
      <c r="E22" s="1484">
        <v>0</v>
      </c>
      <c r="F22" s="1485">
        <v>0</v>
      </c>
      <c r="G22" s="1484">
        <v>0</v>
      </c>
      <c r="H22" s="1485">
        <v>0</v>
      </c>
      <c r="I22" s="1484">
        <v>0</v>
      </c>
      <c r="J22" s="1485">
        <v>0</v>
      </c>
      <c r="K22" s="1484">
        <v>0</v>
      </c>
      <c r="L22" s="1485">
        <v>0</v>
      </c>
      <c r="M22" s="1484">
        <v>0</v>
      </c>
      <c r="N22" s="1485">
        <v>0</v>
      </c>
      <c r="O22" s="1484">
        <v>0</v>
      </c>
      <c r="P22" s="1485">
        <v>0</v>
      </c>
      <c r="Q22" s="1484">
        <v>40</v>
      </c>
      <c r="R22" s="1484">
        <v>4</v>
      </c>
      <c r="S22" s="29"/>
    </row>
    <row r="23" spans="1:19">
      <c r="A23" s="723">
        <v>55</v>
      </c>
      <c r="B23" s="1500">
        <v>168</v>
      </c>
      <c r="C23" s="1484">
        <v>19</v>
      </c>
      <c r="D23" s="1485">
        <v>58</v>
      </c>
      <c r="E23" s="1484">
        <v>57</v>
      </c>
      <c r="F23" s="1485">
        <v>0</v>
      </c>
      <c r="G23" s="1484">
        <v>0</v>
      </c>
      <c r="H23" s="1485">
        <v>0</v>
      </c>
      <c r="I23" s="1484">
        <v>2</v>
      </c>
      <c r="J23" s="1485">
        <v>0</v>
      </c>
      <c r="K23" s="1484">
        <v>0</v>
      </c>
      <c r="L23" s="1485">
        <v>0</v>
      </c>
      <c r="M23" s="1484">
        <v>1</v>
      </c>
      <c r="N23" s="1485">
        <v>0</v>
      </c>
      <c r="O23" s="1484">
        <v>0</v>
      </c>
      <c r="P23" s="1485">
        <v>0</v>
      </c>
      <c r="Q23" s="1484">
        <v>27</v>
      </c>
      <c r="R23" s="1484">
        <v>4</v>
      </c>
    </row>
    <row r="24" spans="1:19">
      <c r="A24" s="723">
        <v>56</v>
      </c>
      <c r="B24" s="1500">
        <v>172</v>
      </c>
      <c r="C24" s="1484">
        <v>18</v>
      </c>
      <c r="D24" s="1485">
        <v>59</v>
      </c>
      <c r="E24" s="1484">
        <v>68</v>
      </c>
      <c r="F24" s="1485">
        <v>0</v>
      </c>
      <c r="G24" s="1484">
        <v>0</v>
      </c>
      <c r="H24" s="1485">
        <v>0</v>
      </c>
      <c r="I24" s="1484">
        <v>0</v>
      </c>
      <c r="J24" s="1485">
        <v>0</v>
      </c>
      <c r="K24" s="1484">
        <v>0</v>
      </c>
      <c r="L24" s="1485">
        <v>0</v>
      </c>
      <c r="M24" s="1484">
        <v>2</v>
      </c>
      <c r="N24" s="1485">
        <v>0</v>
      </c>
      <c r="O24" s="1484">
        <v>0</v>
      </c>
      <c r="P24" s="1485">
        <v>0</v>
      </c>
      <c r="Q24" s="1484">
        <v>22</v>
      </c>
      <c r="R24" s="1484">
        <v>3</v>
      </c>
    </row>
    <row r="25" spans="1:19">
      <c r="A25" s="723">
        <v>57</v>
      </c>
      <c r="B25" s="1500">
        <v>2740</v>
      </c>
      <c r="C25" s="1484">
        <v>17</v>
      </c>
      <c r="D25" s="1485">
        <v>2652</v>
      </c>
      <c r="E25" s="1484">
        <v>49</v>
      </c>
      <c r="F25" s="1485">
        <v>0</v>
      </c>
      <c r="G25" s="1484">
        <v>1</v>
      </c>
      <c r="H25" s="1485">
        <v>0</v>
      </c>
      <c r="I25" s="1484">
        <v>0</v>
      </c>
      <c r="J25" s="1485">
        <v>0</v>
      </c>
      <c r="K25" s="1484">
        <v>0</v>
      </c>
      <c r="L25" s="1485">
        <v>1</v>
      </c>
      <c r="M25" s="1484">
        <v>1</v>
      </c>
      <c r="N25" s="1485">
        <v>0</v>
      </c>
      <c r="O25" s="1484">
        <v>0</v>
      </c>
      <c r="P25" s="1485">
        <v>0</v>
      </c>
      <c r="Q25" s="1484">
        <v>18</v>
      </c>
      <c r="R25" s="1484">
        <v>1</v>
      </c>
    </row>
    <row r="26" spans="1:19">
      <c r="A26" s="723">
        <v>58</v>
      </c>
      <c r="B26" s="1500">
        <v>1199</v>
      </c>
      <c r="C26" s="1484">
        <v>19</v>
      </c>
      <c r="D26" s="1485">
        <v>1140</v>
      </c>
      <c r="E26" s="1484">
        <v>25</v>
      </c>
      <c r="F26" s="1485">
        <v>0</v>
      </c>
      <c r="G26" s="1484">
        <v>2</v>
      </c>
      <c r="H26" s="1485">
        <v>0</v>
      </c>
      <c r="I26" s="1484">
        <v>0</v>
      </c>
      <c r="J26" s="1485">
        <v>0</v>
      </c>
      <c r="K26" s="1484">
        <v>0</v>
      </c>
      <c r="L26" s="1485">
        <v>0</v>
      </c>
      <c r="M26" s="1484">
        <v>0</v>
      </c>
      <c r="N26" s="1485">
        <v>0</v>
      </c>
      <c r="O26" s="1484">
        <v>0</v>
      </c>
      <c r="P26" s="1485">
        <v>0</v>
      </c>
      <c r="Q26" s="1484">
        <v>12</v>
      </c>
      <c r="R26" s="1484">
        <v>1</v>
      </c>
    </row>
    <row r="27" spans="1:19">
      <c r="A27" s="723">
        <v>59</v>
      </c>
      <c r="B27" s="1500">
        <v>546</v>
      </c>
      <c r="C27" s="1484">
        <v>9</v>
      </c>
      <c r="D27" s="1485">
        <v>500</v>
      </c>
      <c r="E27" s="1484">
        <v>23</v>
      </c>
      <c r="F27" s="1485">
        <v>0</v>
      </c>
      <c r="G27" s="1484">
        <v>0</v>
      </c>
      <c r="H27" s="1485">
        <v>0</v>
      </c>
      <c r="I27" s="1484">
        <v>1</v>
      </c>
      <c r="J27" s="1485">
        <v>0</v>
      </c>
      <c r="K27" s="1484">
        <v>0</v>
      </c>
      <c r="L27" s="1485">
        <v>0</v>
      </c>
      <c r="M27" s="1484">
        <v>1</v>
      </c>
      <c r="N27" s="1485">
        <v>0</v>
      </c>
      <c r="O27" s="1484">
        <v>0</v>
      </c>
      <c r="P27" s="1485">
        <v>0</v>
      </c>
      <c r="Q27" s="1484">
        <v>12</v>
      </c>
      <c r="R27" s="1484">
        <v>0</v>
      </c>
    </row>
    <row r="28" spans="1:19">
      <c r="A28" s="723">
        <v>60</v>
      </c>
      <c r="B28" s="1500">
        <v>1147</v>
      </c>
      <c r="C28" s="1484">
        <v>501</v>
      </c>
      <c r="D28" s="1485">
        <v>389</v>
      </c>
      <c r="E28" s="1484">
        <v>22</v>
      </c>
      <c r="F28" s="1485">
        <v>34</v>
      </c>
      <c r="G28" s="1484">
        <v>0</v>
      </c>
      <c r="H28" s="1485">
        <v>41</v>
      </c>
      <c r="I28" s="1484">
        <v>45</v>
      </c>
      <c r="J28" s="1485">
        <v>50</v>
      </c>
      <c r="K28" s="1484">
        <v>0</v>
      </c>
      <c r="L28" s="1485">
        <v>54</v>
      </c>
      <c r="M28" s="1484">
        <v>2</v>
      </c>
      <c r="N28" s="1485">
        <v>0</v>
      </c>
      <c r="O28" s="1484">
        <v>0</v>
      </c>
      <c r="P28" s="1485">
        <v>0</v>
      </c>
      <c r="Q28" s="1484">
        <v>9</v>
      </c>
      <c r="R28" s="1484">
        <v>0</v>
      </c>
    </row>
    <row r="29" spans="1:19">
      <c r="A29" s="723">
        <v>61</v>
      </c>
      <c r="B29" s="1500">
        <v>661</v>
      </c>
      <c r="C29" s="1484">
        <v>241</v>
      </c>
      <c r="D29" s="1485">
        <v>273</v>
      </c>
      <c r="E29" s="1484">
        <v>20</v>
      </c>
      <c r="F29" s="1485">
        <v>6</v>
      </c>
      <c r="G29" s="1484">
        <v>1</v>
      </c>
      <c r="H29" s="1485">
        <v>52</v>
      </c>
      <c r="I29" s="1484">
        <v>13</v>
      </c>
      <c r="J29" s="1485">
        <v>16</v>
      </c>
      <c r="K29" s="1484">
        <v>1</v>
      </c>
      <c r="L29" s="1485">
        <v>30</v>
      </c>
      <c r="M29" s="1484">
        <v>0</v>
      </c>
      <c r="N29" s="1485">
        <v>0</v>
      </c>
      <c r="O29" s="1484">
        <v>0</v>
      </c>
      <c r="P29" s="1485">
        <v>0</v>
      </c>
      <c r="Q29" s="1484">
        <v>6</v>
      </c>
      <c r="R29" s="1484">
        <v>2</v>
      </c>
    </row>
    <row r="30" spans="1:19">
      <c r="A30" s="723">
        <v>62</v>
      </c>
      <c r="B30" s="1500">
        <v>404</v>
      </c>
      <c r="C30" s="1484">
        <v>139</v>
      </c>
      <c r="D30" s="1485">
        <v>178</v>
      </c>
      <c r="E30" s="1484">
        <v>10</v>
      </c>
      <c r="F30" s="1485">
        <v>1</v>
      </c>
      <c r="G30" s="1484">
        <v>0</v>
      </c>
      <c r="H30" s="1485">
        <v>26</v>
      </c>
      <c r="I30" s="1484">
        <v>3</v>
      </c>
      <c r="J30" s="1485">
        <v>18</v>
      </c>
      <c r="K30" s="1484">
        <v>2</v>
      </c>
      <c r="L30" s="1485">
        <v>24</v>
      </c>
      <c r="M30" s="1484">
        <v>0</v>
      </c>
      <c r="N30" s="1485">
        <v>0</v>
      </c>
      <c r="O30" s="1484">
        <v>0</v>
      </c>
      <c r="P30" s="1485">
        <v>0</v>
      </c>
      <c r="Q30" s="1484">
        <v>2</v>
      </c>
      <c r="R30" s="1484">
        <v>1</v>
      </c>
    </row>
    <row r="31" spans="1:19">
      <c r="A31" s="723">
        <v>63</v>
      </c>
      <c r="B31" s="1500">
        <v>299</v>
      </c>
      <c r="C31" s="1484">
        <v>85</v>
      </c>
      <c r="D31" s="1485">
        <v>138</v>
      </c>
      <c r="E31" s="1484">
        <v>7</v>
      </c>
      <c r="F31" s="1485">
        <v>1</v>
      </c>
      <c r="G31" s="1484">
        <v>1</v>
      </c>
      <c r="H31" s="1485">
        <v>19</v>
      </c>
      <c r="I31" s="1484">
        <v>5</v>
      </c>
      <c r="J31" s="1485">
        <v>11</v>
      </c>
      <c r="K31" s="1484">
        <v>0</v>
      </c>
      <c r="L31" s="1485">
        <v>28</v>
      </c>
      <c r="M31" s="1484">
        <v>0</v>
      </c>
      <c r="N31" s="1485">
        <v>0</v>
      </c>
      <c r="O31" s="1484">
        <v>0</v>
      </c>
      <c r="P31" s="1485">
        <v>0</v>
      </c>
      <c r="Q31" s="1484">
        <v>2</v>
      </c>
      <c r="R31" s="1484">
        <v>2</v>
      </c>
    </row>
    <row r="32" spans="1:19">
      <c r="A32" s="723">
        <v>64</v>
      </c>
      <c r="B32" s="1500">
        <v>250</v>
      </c>
      <c r="C32" s="1484">
        <v>81</v>
      </c>
      <c r="D32" s="1485">
        <v>103</v>
      </c>
      <c r="E32" s="1484">
        <v>8</v>
      </c>
      <c r="F32" s="1485">
        <v>3</v>
      </c>
      <c r="G32" s="1484">
        <v>1</v>
      </c>
      <c r="H32" s="1485">
        <v>17</v>
      </c>
      <c r="I32" s="1484">
        <v>5</v>
      </c>
      <c r="J32" s="1485">
        <v>12</v>
      </c>
      <c r="K32" s="1484">
        <v>0</v>
      </c>
      <c r="L32" s="1485">
        <v>16</v>
      </c>
      <c r="M32" s="1484">
        <v>1</v>
      </c>
      <c r="N32" s="1485">
        <v>0</v>
      </c>
      <c r="O32" s="1484">
        <v>1</v>
      </c>
      <c r="P32" s="1485">
        <v>0</v>
      </c>
      <c r="Q32" s="1484">
        <v>1</v>
      </c>
      <c r="R32" s="1484">
        <v>1</v>
      </c>
    </row>
    <row r="33" spans="1:18">
      <c r="A33" s="723">
        <v>65</v>
      </c>
      <c r="B33" s="1500">
        <v>409</v>
      </c>
      <c r="C33" s="1484">
        <v>71</v>
      </c>
      <c r="D33" s="1485">
        <v>109</v>
      </c>
      <c r="E33" s="1484">
        <v>45</v>
      </c>
      <c r="F33" s="1485">
        <v>2</v>
      </c>
      <c r="G33" s="1484">
        <v>47</v>
      </c>
      <c r="H33" s="1485">
        <v>33</v>
      </c>
      <c r="I33" s="1484">
        <v>5</v>
      </c>
      <c r="J33" s="1485">
        <v>7</v>
      </c>
      <c r="K33" s="1484">
        <v>57</v>
      </c>
      <c r="L33" s="1485">
        <v>20</v>
      </c>
      <c r="M33" s="1484">
        <v>0</v>
      </c>
      <c r="N33" s="1485">
        <v>0</v>
      </c>
      <c r="O33" s="1484">
        <v>8</v>
      </c>
      <c r="P33" s="1485">
        <v>2</v>
      </c>
      <c r="Q33" s="1484">
        <v>3</v>
      </c>
      <c r="R33" s="1484">
        <v>0</v>
      </c>
    </row>
    <row r="34" spans="1:18">
      <c r="A34" s="723">
        <v>66</v>
      </c>
      <c r="B34" s="1500">
        <v>304</v>
      </c>
      <c r="C34" s="1484">
        <v>65</v>
      </c>
      <c r="D34" s="1485">
        <v>85</v>
      </c>
      <c r="E34" s="1484">
        <v>13</v>
      </c>
      <c r="F34" s="1485">
        <v>0</v>
      </c>
      <c r="G34" s="1484">
        <v>57</v>
      </c>
      <c r="H34" s="1485">
        <v>22</v>
      </c>
      <c r="I34" s="1484">
        <v>10</v>
      </c>
      <c r="J34" s="1485">
        <v>1</v>
      </c>
      <c r="K34" s="1484">
        <v>31</v>
      </c>
      <c r="L34" s="1485">
        <v>16</v>
      </c>
      <c r="M34" s="1484">
        <v>0</v>
      </c>
      <c r="N34" s="1485">
        <v>0</v>
      </c>
      <c r="O34" s="1484">
        <v>2</v>
      </c>
      <c r="P34" s="1485">
        <v>0</v>
      </c>
      <c r="Q34" s="1484">
        <v>2</v>
      </c>
      <c r="R34" s="1484">
        <v>0</v>
      </c>
    </row>
    <row r="35" spans="1:18">
      <c r="A35" s="723">
        <v>67</v>
      </c>
      <c r="B35" s="1500">
        <v>198</v>
      </c>
      <c r="C35" s="1484">
        <v>26</v>
      </c>
      <c r="D35" s="1485">
        <v>58</v>
      </c>
      <c r="E35" s="1484">
        <v>6</v>
      </c>
      <c r="F35" s="1485">
        <v>0</v>
      </c>
      <c r="G35" s="1484">
        <v>36</v>
      </c>
      <c r="H35" s="1485">
        <v>16</v>
      </c>
      <c r="I35" s="1484">
        <v>2</v>
      </c>
      <c r="J35" s="1485">
        <v>7</v>
      </c>
      <c r="K35" s="1484">
        <v>20</v>
      </c>
      <c r="L35" s="1485">
        <v>16</v>
      </c>
      <c r="M35" s="1484">
        <v>0</v>
      </c>
      <c r="N35" s="1485">
        <v>0</v>
      </c>
      <c r="O35" s="1484">
        <v>5</v>
      </c>
      <c r="P35" s="1485">
        <v>2</v>
      </c>
      <c r="Q35" s="1484">
        <v>3</v>
      </c>
      <c r="R35" s="1484">
        <v>1</v>
      </c>
    </row>
    <row r="36" spans="1:18">
      <c r="A36" s="723">
        <v>68</v>
      </c>
      <c r="B36" s="1500">
        <v>175</v>
      </c>
      <c r="C36" s="1484">
        <v>27</v>
      </c>
      <c r="D36" s="1485">
        <v>40</v>
      </c>
      <c r="E36" s="1484">
        <v>2</v>
      </c>
      <c r="F36" s="1485">
        <v>0</v>
      </c>
      <c r="G36" s="1484">
        <v>41</v>
      </c>
      <c r="H36" s="1485">
        <v>21</v>
      </c>
      <c r="I36" s="1484">
        <v>3</v>
      </c>
      <c r="J36" s="1485">
        <v>3</v>
      </c>
      <c r="K36" s="1484">
        <v>19</v>
      </c>
      <c r="L36" s="1485">
        <v>16</v>
      </c>
      <c r="M36" s="1484">
        <v>0</v>
      </c>
      <c r="N36" s="1485">
        <v>0</v>
      </c>
      <c r="O36" s="1484">
        <v>1</v>
      </c>
      <c r="P36" s="1485">
        <v>1</v>
      </c>
      <c r="Q36" s="1484">
        <v>0</v>
      </c>
      <c r="R36" s="1484">
        <v>1</v>
      </c>
    </row>
    <row r="37" spans="1:18">
      <c r="A37" s="723">
        <v>69</v>
      </c>
      <c r="B37" s="1500">
        <v>111</v>
      </c>
      <c r="C37" s="1484">
        <v>22</v>
      </c>
      <c r="D37" s="1485">
        <v>32</v>
      </c>
      <c r="E37" s="1484">
        <v>1</v>
      </c>
      <c r="F37" s="1485">
        <v>0</v>
      </c>
      <c r="G37" s="1484">
        <v>11</v>
      </c>
      <c r="H37" s="1485">
        <v>10</v>
      </c>
      <c r="I37" s="1484">
        <v>3</v>
      </c>
      <c r="J37" s="1485">
        <v>2</v>
      </c>
      <c r="K37" s="1484">
        <v>16</v>
      </c>
      <c r="L37" s="1485">
        <v>13</v>
      </c>
      <c r="M37" s="1484">
        <v>0</v>
      </c>
      <c r="N37" s="1485">
        <v>0</v>
      </c>
      <c r="O37" s="1484">
        <v>0</v>
      </c>
      <c r="P37" s="1485">
        <v>0</v>
      </c>
      <c r="Q37" s="1484">
        <v>1</v>
      </c>
      <c r="R37" s="1484">
        <v>0</v>
      </c>
    </row>
    <row r="38" spans="1:18">
      <c r="A38" s="723">
        <v>70</v>
      </c>
      <c r="B38" s="1500">
        <v>143</v>
      </c>
      <c r="C38" s="1484">
        <v>23</v>
      </c>
      <c r="D38" s="1485">
        <v>26</v>
      </c>
      <c r="E38" s="1484">
        <v>0</v>
      </c>
      <c r="F38" s="1485">
        <v>0</v>
      </c>
      <c r="G38" s="1484">
        <v>12</v>
      </c>
      <c r="H38" s="1485">
        <v>17</v>
      </c>
      <c r="I38" s="1484">
        <v>1</v>
      </c>
      <c r="J38" s="1485">
        <v>0</v>
      </c>
      <c r="K38" s="1484">
        <v>40</v>
      </c>
      <c r="L38" s="1485">
        <v>23</v>
      </c>
      <c r="M38" s="1484">
        <v>0</v>
      </c>
      <c r="N38" s="1485">
        <v>0</v>
      </c>
      <c r="O38" s="1484">
        <v>0</v>
      </c>
      <c r="P38" s="1485">
        <v>1</v>
      </c>
      <c r="Q38" s="1484">
        <v>0</v>
      </c>
      <c r="R38" s="1484">
        <v>0</v>
      </c>
    </row>
    <row r="39" spans="1:18">
      <c r="A39" s="723">
        <v>71</v>
      </c>
      <c r="B39" s="1500">
        <v>71</v>
      </c>
      <c r="C39" s="1484">
        <v>11</v>
      </c>
      <c r="D39" s="1485">
        <v>20</v>
      </c>
      <c r="E39" s="1484">
        <v>0</v>
      </c>
      <c r="F39" s="1485">
        <v>0</v>
      </c>
      <c r="G39" s="1484">
        <v>7</v>
      </c>
      <c r="H39" s="1485">
        <v>0</v>
      </c>
      <c r="I39" s="1484">
        <v>3</v>
      </c>
      <c r="J39" s="1485">
        <v>3</v>
      </c>
      <c r="K39" s="1484">
        <v>18</v>
      </c>
      <c r="L39" s="1485">
        <v>8</v>
      </c>
      <c r="M39" s="1484">
        <v>0</v>
      </c>
      <c r="N39" s="1485">
        <v>0</v>
      </c>
      <c r="O39" s="1484">
        <v>0</v>
      </c>
      <c r="P39" s="1485">
        <v>0</v>
      </c>
      <c r="Q39" s="1484">
        <v>0</v>
      </c>
      <c r="R39" s="1484">
        <v>1</v>
      </c>
    </row>
    <row r="40" spans="1:18">
      <c r="A40" s="723">
        <v>72</v>
      </c>
      <c r="B40" s="1500">
        <v>41</v>
      </c>
      <c r="C40" s="1484">
        <v>9</v>
      </c>
      <c r="D40" s="1485">
        <v>12</v>
      </c>
      <c r="E40" s="1484">
        <v>0</v>
      </c>
      <c r="F40" s="1485">
        <v>0</v>
      </c>
      <c r="G40" s="1484">
        <v>8</v>
      </c>
      <c r="H40" s="1485">
        <v>2</v>
      </c>
      <c r="I40" s="1484">
        <v>1</v>
      </c>
      <c r="J40" s="1485">
        <v>1</v>
      </c>
      <c r="K40" s="1484">
        <v>4</v>
      </c>
      <c r="L40" s="1485">
        <v>3</v>
      </c>
      <c r="M40" s="1484">
        <v>0</v>
      </c>
      <c r="N40" s="1485">
        <v>0</v>
      </c>
      <c r="O40" s="1484">
        <v>0</v>
      </c>
      <c r="P40" s="1485">
        <v>0</v>
      </c>
      <c r="Q40" s="1484">
        <v>1</v>
      </c>
      <c r="R40" s="1484">
        <v>0</v>
      </c>
    </row>
    <row r="41" spans="1:18">
      <c r="A41" s="723">
        <v>73</v>
      </c>
      <c r="B41" s="1500">
        <v>25</v>
      </c>
      <c r="C41" s="1484">
        <v>3</v>
      </c>
      <c r="D41" s="1485">
        <v>16</v>
      </c>
      <c r="E41" s="1484">
        <v>1</v>
      </c>
      <c r="F41" s="1485">
        <v>0</v>
      </c>
      <c r="G41" s="1484">
        <v>0</v>
      </c>
      <c r="H41" s="1485">
        <v>0</v>
      </c>
      <c r="I41" s="1484">
        <v>2</v>
      </c>
      <c r="J41" s="1485">
        <v>1</v>
      </c>
      <c r="K41" s="1484">
        <v>2</v>
      </c>
      <c r="L41" s="1485">
        <v>0</v>
      </c>
      <c r="M41" s="1484">
        <v>0</v>
      </c>
      <c r="N41" s="1485">
        <v>0</v>
      </c>
      <c r="O41" s="1484">
        <v>0</v>
      </c>
      <c r="P41" s="1485">
        <v>0</v>
      </c>
      <c r="Q41" s="1484">
        <v>0</v>
      </c>
      <c r="R41" s="1484">
        <v>0</v>
      </c>
    </row>
    <row r="42" spans="1:18">
      <c r="A42" s="723">
        <v>74</v>
      </c>
      <c r="B42" s="1500">
        <v>23</v>
      </c>
      <c r="C42" s="1484">
        <v>6</v>
      </c>
      <c r="D42" s="1485">
        <v>6</v>
      </c>
      <c r="E42" s="1484">
        <v>0</v>
      </c>
      <c r="F42" s="1485">
        <v>0</v>
      </c>
      <c r="G42" s="1484">
        <v>2</v>
      </c>
      <c r="H42" s="1485">
        <v>1</v>
      </c>
      <c r="I42" s="1484">
        <v>1</v>
      </c>
      <c r="J42" s="1485">
        <v>3</v>
      </c>
      <c r="K42" s="1484">
        <v>2</v>
      </c>
      <c r="L42" s="1485">
        <v>2</v>
      </c>
      <c r="M42" s="1484">
        <v>0</v>
      </c>
      <c r="N42" s="1485">
        <v>0</v>
      </c>
      <c r="O42" s="1484">
        <v>0</v>
      </c>
      <c r="P42" s="1485">
        <v>0</v>
      </c>
      <c r="Q42" s="1484">
        <v>0</v>
      </c>
      <c r="R42" s="1484">
        <v>0</v>
      </c>
    </row>
    <row r="43" spans="1:18">
      <c r="A43" s="723" t="s">
        <v>785</v>
      </c>
      <c r="B43" s="1500">
        <v>48</v>
      </c>
      <c r="C43" s="1484">
        <v>10</v>
      </c>
      <c r="D43" s="1485">
        <v>16</v>
      </c>
      <c r="E43" s="1484">
        <v>1</v>
      </c>
      <c r="F43" s="1485">
        <v>0</v>
      </c>
      <c r="G43" s="1484">
        <v>7</v>
      </c>
      <c r="H43" s="1485">
        <v>2</v>
      </c>
      <c r="I43" s="1484">
        <v>4</v>
      </c>
      <c r="J43" s="1485">
        <v>3</v>
      </c>
      <c r="K43" s="1484">
        <v>4</v>
      </c>
      <c r="L43" s="1485">
        <v>0</v>
      </c>
      <c r="M43" s="1484">
        <v>0</v>
      </c>
      <c r="N43" s="1485">
        <v>0</v>
      </c>
      <c r="O43" s="1484">
        <v>0</v>
      </c>
      <c r="P43" s="1485">
        <v>0</v>
      </c>
      <c r="Q43" s="1484">
        <v>1</v>
      </c>
      <c r="R43" s="1484">
        <v>0</v>
      </c>
    </row>
    <row r="44" spans="1:18" ht="13.5" customHeight="1">
      <c r="A44" s="238"/>
      <c r="B44" s="29"/>
      <c r="C44" s="29"/>
      <c r="D44" s="29"/>
      <c r="E44" s="29"/>
      <c r="F44" s="29"/>
      <c r="G44" s="29"/>
      <c r="H44" s="29"/>
      <c r="I44" s="29"/>
      <c r="J44" s="29"/>
      <c r="K44" s="29"/>
      <c r="L44" s="29"/>
      <c r="M44" s="29"/>
      <c r="N44" s="29"/>
      <c r="O44" s="29"/>
      <c r="P44" s="29"/>
      <c r="Q44" s="29"/>
      <c r="R44" s="126"/>
    </row>
    <row r="45" spans="1:18">
      <c r="A45" s="239" t="s">
        <v>1174</v>
      </c>
      <c r="B45" s="29"/>
      <c r="C45" s="29"/>
      <c r="D45" s="29"/>
      <c r="E45" s="29"/>
      <c r="F45" s="29"/>
      <c r="G45" s="29"/>
      <c r="H45" s="29"/>
      <c r="I45" s="29"/>
      <c r="J45" s="29"/>
      <c r="K45" s="29"/>
      <c r="L45" s="29"/>
      <c r="M45" s="29"/>
      <c r="N45" s="29"/>
      <c r="O45" s="29"/>
      <c r="P45" s="29"/>
      <c r="Q45" s="29"/>
      <c r="R45" s="126"/>
    </row>
    <row r="46" spans="1:18" ht="13.5" customHeight="1">
      <c r="A46" s="240" t="s">
        <v>786</v>
      </c>
      <c r="B46" s="29"/>
      <c r="C46" s="29"/>
      <c r="D46" s="29"/>
      <c r="E46" s="29"/>
      <c r="F46" s="29"/>
      <c r="G46" s="29"/>
      <c r="H46" s="29"/>
      <c r="I46" s="29"/>
      <c r="J46" s="29"/>
      <c r="K46" s="29"/>
      <c r="L46" s="29"/>
      <c r="M46" s="29"/>
      <c r="N46" s="29"/>
      <c r="O46" s="29"/>
      <c r="P46" s="29"/>
      <c r="Q46" s="29"/>
      <c r="R46" s="29"/>
    </row>
    <row r="47" spans="1:18">
      <c r="A47" s="17" t="s">
        <v>880</v>
      </c>
      <c r="B47" s="14"/>
      <c r="C47" s="14"/>
      <c r="D47" s="29"/>
      <c r="E47" s="29"/>
      <c r="F47" s="29"/>
      <c r="G47" s="29"/>
      <c r="H47" s="29"/>
      <c r="I47" s="29"/>
      <c r="J47" s="29"/>
      <c r="K47" s="29"/>
      <c r="L47" s="29"/>
      <c r="M47" s="29"/>
      <c r="N47" s="29"/>
      <c r="O47" s="29"/>
      <c r="P47" s="29"/>
      <c r="Q47" s="29"/>
      <c r="R47" s="29"/>
    </row>
    <row r="48" spans="1:18">
      <c r="A48" s="54" t="s">
        <v>209</v>
      </c>
      <c r="B48" s="14"/>
      <c r="C48" s="14"/>
      <c r="D48" s="29"/>
      <c r="E48" s="29"/>
      <c r="F48" s="29"/>
      <c r="G48" s="29"/>
      <c r="H48" s="29"/>
      <c r="I48" s="29"/>
      <c r="J48" s="29"/>
      <c r="K48" s="29"/>
      <c r="L48" s="29"/>
      <c r="M48" s="29"/>
      <c r="N48" s="29"/>
      <c r="O48" s="29"/>
      <c r="P48" s="29"/>
      <c r="Q48" s="29"/>
      <c r="R48" s="29"/>
    </row>
    <row r="49" spans="1:18" ht="18" customHeight="1">
      <c r="A49" s="241" t="s">
        <v>968</v>
      </c>
      <c r="B49" s="29"/>
      <c r="C49" s="29"/>
      <c r="D49" s="29"/>
      <c r="E49" s="29"/>
      <c r="F49" s="29"/>
      <c r="G49" s="29"/>
      <c r="H49" s="29"/>
      <c r="I49" s="29"/>
      <c r="J49" s="29"/>
      <c r="K49" s="29"/>
      <c r="L49" s="29"/>
      <c r="M49" s="29"/>
      <c r="N49" s="29"/>
      <c r="O49" s="29"/>
      <c r="P49" s="29"/>
      <c r="Q49" s="29"/>
      <c r="R49" s="29"/>
    </row>
    <row r="50" spans="1:18">
      <c r="A50" s="29"/>
      <c r="B50" s="29"/>
      <c r="C50" s="29"/>
      <c r="D50" s="29"/>
      <c r="E50" s="29"/>
      <c r="F50" s="29"/>
      <c r="G50" s="29"/>
      <c r="H50" s="29"/>
      <c r="I50" s="29"/>
      <c r="J50" s="29"/>
      <c r="K50" s="29"/>
      <c r="L50" s="29"/>
      <c r="M50" s="29"/>
      <c r="N50" s="29"/>
      <c r="O50" s="29"/>
      <c r="P50" s="29"/>
      <c r="Q50" s="29"/>
      <c r="R50" s="29"/>
    </row>
    <row r="51" spans="1:18">
      <c r="A51" s="29"/>
      <c r="B51" s="29"/>
      <c r="C51" s="29"/>
      <c r="D51" s="29"/>
      <c r="E51" s="29"/>
      <c r="F51" s="29"/>
      <c r="G51" s="29"/>
      <c r="H51" s="29"/>
      <c r="I51" s="29"/>
      <c r="J51" s="29"/>
      <c r="K51" s="29"/>
      <c r="L51" s="29"/>
      <c r="M51" s="29"/>
      <c r="N51" s="29"/>
      <c r="O51" s="29"/>
      <c r="P51" s="29"/>
      <c r="Q51" s="29"/>
      <c r="R51" s="29"/>
    </row>
    <row r="52" spans="1:18">
      <c r="A52" s="29"/>
      <c r="B52" s="29"/>
      <c r="C52" s="29"/>
      <c r="D52" s="29"/>
      <c r="E52" s="29"/>
      <c r="F52" s="29"/>
      <c r="G52" s="29"/>
      <c r="H52" s="29"/>
      <c r="I52" s="29"/>
      <c r="J52" s="29"/>
      <c r="K52" s="29"/>
      <c r="L52" s="29"/>
      <c r="M52" s="29"/>
      <c r="N52" s="29"/>
      <c r="O52" s="29"/>
      <c r="P52" s="29"/>
      <c r="Q52" s="29"/>
      <c r="R52" s="29"/>
    </row>
    <row r="53" spans="1:18">
      <c r="A53" s="29"/>
      <c r="B53" s="29"/>
      <c r="C53" s="29"/>
      <c r="D53" s="29"/>
      <c r="E53" s="29"/>
      <c r="F53" s="29"/>
      <c r="G53" s="29"/>
      <c r="H53" s="29"/>
      <c r="I53" s="29"/>
      <c r="J53" s="29"/>
      <c r="K53" s="29"/>
      <c r="L53" s="29"/>
      <c r="M53" s="29"/>
      <c r="N53" s="29"/>
      <c r="O53" s="29"/>
      <c r="P53" s="29"/>
      <c r="Q53" s="29"/>
      <c r="R53" s="29"/>
    </row>
    <row r="54" spans="1:18">
      <c r="A54" s="29"/>
      <c r="B54" s="29"/>
      <c r="C54" s="29"/>
      <c r="D54" s="29"/>
      <c r="E54" s="29"/>
      <c r="F54" s="29"/>
      <c r="G54" s="29"/>
      <c r="H54" s="29"/>
      <c r="I54" s="29"/>
      <c r="J54" s="29"/>
      <c r="K54" s="29"/>
      <c r="L54" s="29"/>
      <c r="M54" s="29"/>
      <c r="N54" s="29"/>
      <c r="O54" s="29"/>
      <c r="P54" s="29"/>
      <c r="Q54" s="29"/>
      <c r="R54" s="29"/>
    </row>
    <row r="55" spans="1:18">
      <c r="A55" s="29"/>
      <c r="B55" s="29"/>
      <c r="C55" s="29"/>
      <c r="D55" s="29"/>
      <c r="E55" s="29"/>
      <c r="F55" s="29"/>
      <c r="G55" s="29"/>
      <c r="H55" s="29"/>
      <c r="I55" s="29"/>
      <c r="J55" s="29"/>
      <c r="K55" s="29"/>
      <c r="L55" s="29"/>
      <c r="M55" s="29"/>
      <c r="N55" s="29"/>
      <c r="O55" s="29"/>
      <c r="P55" s="29"/>
      <c r="Q55" s="29"/>
      <c r="R55" s="29"/>
    </row>
    <row r="56" spans="1:18">
      <c r="A56" s="29"/>
      <c r="B56" s="29"/>
      <c r="C56" s="29"/>
      <c r="D56" s="29"/>
      <c r="E56" s="29"/>
      <c r="F56" s="29"/>
      <c r="G56" s="29"/>
      <c r="H56" s="29"/>
      <c r="I56" s="29"/>
      <c r="J56" s="29"/>
      <c r="K56" s="29"/>
      <c r="L56" s="29"/>
      <c r="M56" s="29"/>
      <c r="N56" s="29"/>
      <c r="O56" s="29"/>
      <c r="P56" s="29"/>
      <c r="Q56" s="29"/>
      <c r="R56" s="29"/>
    </row>
    <row r="57" spans="1:18">
      <c r="A57" s="29"/>
      <c r="B57" s="29"/>
      <c r="C57" s="29"/>
      <c r="D57" s="29"/>
      <c r="E57" s="29"/>
      <c r="F57" s="29"/>
      <c r="G57" s="29"/>
      <c r="H57" s="29"/>
      <c r="I57" s="29"/>
      <c r="J57" s="29"/>
      <c r="K57" s="29"/>
      <c r="L57" s="29"/>
      <c r="M57" s="29"/>
      <c r="N57" s="29"/>
      <c r="O57" s="29"/>
      <c r="P57" s="29"/>
      <c r="Q57" s="29"/>
      <c r="R57" s="29"/>
    </row>
    <row r="58" spans="1:18">
      <c r="A58" s="29"/>
      <c r="B58" s="29"/>
      <c r="C58" s="29"/>
      <c r="D58" s="29"/>
      <c r="E58" s="29"/>
      <c r="F58" s="29"/>
      <c r="G58" s="29"/>
      <c r="H58" s="29"/>
      <c r="I58" s="29"/>
      <c r="J58" s="29"/>
      <c r="K58" s="29"/>
      <c r="L58" s="29"/>
      <c r="M58" s="29"/>
      <c r="N58" s="29"/>
      <c r="O58" s="29"/>
      <c r="P58" s="29"/>
      <c r="Q58" s="29"/>
      <c r="R58" s="29"/>
    </row>
    <row r="59" spans="1:18">
      <c r="A59" s="29"/>
      <c r="B59" s="29"/>
      <c r="C59" s="29"/>
      <c r="D59" s="29"/>
      <c r="E59" s="29"/>
      <c r="F59" s="29"/>
      <c r="G59" s="29"/>
      <c r="H59" s="29"/>
      <c r="I59" s="29"/>
      <c r="J59" s="29"/>
      <c r="K59" s="29"/>
      <c r="L59" s="29"/>
      <c r="M59" s="29"/>
      <c r="N59" s="29"/>
      <c r="O59" s="29"/>
      <c r="P59" s="29"/>
      <c r="Q59" s="29"/>
      <c r="R59" s="29"/>
    </row>
    <row r="60" spans="1:18">
      <c r="A60" s="29"/>
      <c r="B60" s="29"/>
      <c r="C60" s="29"/>
      <c r="D60" s="29"/>
      <c r="E60" s="29"/>
      <c r="F60" s="29"/>
      <c r="G60" s="29"/>
      <c r="H60" s="29"/>
      <c r="I60" s="29"/>
      <c r="J60" s="29"/>
      <c r="K60" s="29"/>
      <c r="L60" s="29"/>
      <c r="M60" s="29"/>
      <c r="N60" s="29"/>
      <c r="O60" s="29"/>
      <c r="P60" s="29"/>
      <c r="Q60" s="29"/>
      <c r="R60" s="29"/>
    </row>
    <row r="61" spans="1:18">
      <c r="A61" s="29"/>
      <c r="B61" s="29"/>
      <c r="C61" s="29"/>
      <c r="D61" s="29"/>
      <c r="E61" s="29"/>
      <c r="F61" s="29"/>
      <c r="G61" s="29"/>
      <c r="H61" s="29"/>
      <c r="I61" s="29"/>
      <c r="J61" s="29"/>
      <c r="K61" s="29"/>
      <c r="L61" s="29"/>
      <c r="M61" s="29"/>
      <c r="N61" s="29"/>
      <c r="O61" s="29"/>
      <c r="P61" s="29"/>
      <c r="Q61" s="29"/>
      <c r="R61" s="29"/>
    </row>
    <row r="62" spans="1:18">
      <c r="A62" s="29"/>
      <c r="B62" s="29"/>
      <c r="C62" s="29"/>
      <c r="D62" s="29"/>
      <c r="E62" s="29"/>
      <c r="F62" s="29"/>
      <c r="G62" s="29"/>
      <c r="H62" s="29"/>
      <c r="I62" s="29"/>
      <c r="J62" s="29"/>
      <c r="K62" s="29"/>
      <c r="L62" s="29"/>
      <c r="M62" s="29"/>
      <c r="N62" s="29"/>
      <c r="O62" s="29"/>
      <c r="P62" s="29"/>
      <c r="Q62" s="29"/>
      <c r="R62" s="29"/>
    </row>
    <row r="63" spans="1:18">
      <c r="A63" s="29"/>
      <c r="B63" s="29"/>
      <c r="C63" s="29"/>
      <c r="D63" s="29"/>
      <c r="E63" s="29"/>
      <c r="F63" s="29"/>
      <c r="G63" s="29"/>
      <c r="H63" s="29"/>
      <c r="I63" s="29"/>
      <c r="J63" s="29"/>
      <c r="K63" s="29"/>
      <c r="L63" s="29"/>
      <c r="M63" s="29"/>
      <c r="N63" s="29"/>
      <c r="O63" s="29"/>
      <c r="P63" s="29"/>
      <c r="Q63" s="29"/>
      <c r="R63" s="29"/>
    </row>
    <row r="64" spans="1:18">
      <c r="A64" s="29"/>
      <c r="B64" s="29"/>
      <c r="C64" s="29"/>
      <c r="D64" s="29"/>
      <c r="E64" s="29"/>
      <c r="F64" s="29"/>
      <c r="G64" s="29"/>
      <c r="H64" s="29"/>
      <c r="I64" s="29"/>
      <c r="J64" s="29"/>
      <c r="K64" s="29"/>
      <c r="L64" s="29"/>
      <c r="M64" s="29"/>
      <c r="N64" s="29"/>
      <c r="O64" s="29"/>
      <c r="P64" s="29"/>
      <c r="Q64" s="29"/>
      <c r="R64" s="29"/>
    </row>
    <row r="65" spans="1:18">
      <c r="A65" s="29"/>
      <c r="B65" s="29"/>
      <c r="C65" s="29"/>
      <c r="D65" s="29"/>
      <c r="E65" s="29"/>
      <c r="F65" s="29"/>
      <c r="G65" s="29"/>
      <c r="H65" s="29"/>
      <c r="I65" s="29"/>
      <c r="J65" s="29"/>
      <c r="K65" s="29"/>
      <c r="L65" s="29"/>
      <c r="M65" s="29"/>
      <c r="N65" s="29"/>
      <c r="O65" s="29"/>
      <c r="P65" s="29"/>
      <c r="Q65" s="29"/>
      <c r="R65" s="29"/>
    </row>
    <row r="66" spans="1:18">
      <c r="A66" s="29"/>
      <c r="B66" s="29"/>
      <c r="C66" s="29"/>
      <c r="D66" s="29"/>
      <c r="E66" s="29"/>
      <c r="F66" s="29"/>
      <c r="G66" s="29"/>
      <c r="H66" s="29"/>
      <c r="I66" s="29"/>
      <c r="J66" s="29"/>
      <c r="K66" s="29"/>
      <c r="L66" s="29"/>
      <c r="M66" s="29"/>
      <c r="N66" s="29"/>
      <c r="O66" s="29"/>
      <c r="P66" s="29"/>
      <c r="Q66" s="29"/>
      <c r="R66" s="29"/>
    </row>
    <row r="67" spans="1:18">
      <c r="A67" s="29"/>
      <c r="B67" s="29"/>
      <c r="C67" s="29"/>
      <c r="D67" s="29"/>
      <c r="E67" s="29"/>
      <c r="F67" s="29"/>
      <c r="G67" s="29"/>
      <c r="H67" s="29"/>
      <c r="I67" s="29"/>
      <c r="J67" s="29"/>
      <c r="K67" s="29"/>
      <c r="L67" s="29"/>
      <c r="M67" s="29"/>
      <c r="N67" s="29"/>
      <c r="O67" s="29"/>
      <c r="P67" s="29"/>
      <c r="Q67" s="29"/>
      <c r="R67" s="29"/>
    </row>
    <row r="68" spans="1:18">
      <c r="A68" s="29"/>
      <c r="B68" s="29"/>
      <c r="C68" s="29"/>
      <c r="D68" s="29"/>
      <c r="E68" s="29"/>
      <c r="F68" s="29"/>
      <c r="G68" s="29"/>
      <c r="H68" s="29"/>
      <c r="I68" s="29"/>
      <c r="J68" s="29"/>
      <c r="K68" s="29"/>
      <c r="L68" s="29"/>
      <c r="M68" s="29"/>
      <c r="N68" s="29"/>
      <c r="O68" s="29"/>
      <c r="P68" s="29"/>
      <c r="Q68" s="29"/>
      <c r="R68" s="29"/>
    </row>
    <row r="69" spans="1:18">
      <c r="A69" s="29"/>
      <c r="B69" s="29"/>
      <c r="C69" s="29"/>
      <c r="D69" s="29"/>
      <c r="E69" s="29"/>
      <c r="F69" s="29"/>
      <c r="G69" s="29"/>
      <c r="H69" s="29"/>
      <c r="I69" s="29"/>
      <c r="J69" s="29"/>
      <c r="K69" s="29"/>
      <c r="L69" s="29"/>
      <c r="M69" s="29"/>
      <c r="N69" s="29"/>
      <c r="O69" s="29"/>
      <c r="P69" s="29"/>
      <c r="Q69" s="29"/>
      <c r="R69" s="29"/>
    </row>
    <row r="70" spans="1:18">
      <c r="A70" s="29"/>
      <c r="B70" s="29"/>
      <c r="C70" s="29"/>
      <c r="D70" s="29"/>
      <c r="E70" s="29"/>
      <c r="F70" s="29"/>
      <c r="G70" s="29"/>
      <c r="H70" s="29"/>
      <c r="I70" s="29"/>
      <c r="J70" s="29"/>
      <c r="K70" s="29"/>
      <c r="L70" s="29"/>
      <c r="M70" s="29"/>
      <c r="N70" s="29"/>
      <c r="O70" s="29"/>
      <c r="P70" s="29"/>
      <c r="Q70" s="29"/>
      <c r="R70" s="29"/>
    </row>
    <row r="71" spans="1:18">
      <c r="A71" s="29"/>
      <c r="B71" s="29"/>
      <c r="C71" s="29"/>
      <c r="D71" s="29"/>
      <c r="E71" s="29"/>
      <c r="F71" s="29"/>
      <c r="G71" s="29"/>
      <c r="H71" s="29"/>
      <c r="I71" s="29"/>
      <c r="J71" s="29"/>
      <c r="K71" s="29"/>
      <c r="L71" s="29"/>
      <c r="M71" s="29"/>
      <c r="N71" s="29"/>
      <c r="O71" s="29"/>
      <c r="P71" s="29"/>
      <c r="Q71" s="29"/>
      <c r="R71" s="29"/>
    </row>
    <row r="72" spans="1:18">
      <c r="A72" s="29"/>
      <c r="B72" s="29"/>
      <c r="C72" s="29"/>
      <c r="D72" s="29"/>
      <c r="E72" s="29"/>
      <c r="F72" s="29"/>
      <c r="G72" s="29"/>
      <c r="H72" s="29"/>
      <c r="I72" s="29"/>
      <c r="J72" s="29"/>
      <c r="K72" s="29"/>
      <c r="L72" s="29"/>
      <c r="M72" s="29"/>
      <c r="N72" s="29"/>
      <c r="O72" s="29"/>
      <c r="P72" s="29"/>
      <c r="Q72" s="29"/>
      <c r="R72" s="29"/>
    </row>
    <row r="73" spans="1:18">
      <c r="A73" s="29"/>
      <c r="B73" s="29"/>
      <c r="C73" s="29"/>
      <c r="D73" s="29"/>
      <c r="E73" s="29"/>
      <c r="F73" s="29"/>
      <c r="G73" s="29"/>
      <c r="H73" s="29"/>
      <c r="I73" s="29"/>
      <c r="J73" s="29"/>
      <c r="K73" s="29"/>
      <c r="L73" s="29"/>
      <c r="M73" s="29"/>
      <c r="N73" s="29"/>
      <c r="O73" s="29"/>
      <c r="P73" s="29"/>
      <c r="Q73" s="29"/>
      <c r="R73" s="29"/>
    </row>
    <row r="74" spans="1:18">
      <c r="A74" s="29"/>
      <c r="B74" s="29"/>
      <c r="C74" s="29"/>
      <c r="D74" s="29"/>
      <c r="E74" s="29"/>
      <c r="F74" s="29"/>
      <c r="G74" s="29"/>
      <c r="H74" s="29"/>
      <c r="I74" s="29"/>
      <c r="J74" s="29"/>
      <c r="K74" s="29"/>
      <c r="L74" s="29"/>
      <c r="M74" s="29"/>
      <c r="N74" s="29"/>
      <c r="O74" s="29"/>
      <c r="P74" s="29"/>
      <c r="Q74" s="29"/>
      <c r="R74" s="29"/>
    </row>
    <row r="75" spans="1:18">
      <c r="A75" s="29"/>
      <c r="B75" s="29"/>
      <c r="C75" s="29"/>
      <c r="D75" s="29"/>
      <c r="E75" s="29"/>
      <c r="F75" s="29"/>
      <c r="G75" s="29"/>
      <c r="H75" s="29"/>
      <c r="I75" s="29"/>
      <c r="J75" s="29"/>
      <c r="K75" s="29"/>
      <c r="L75" s="29"/>
      <c r="M75" s="29"/>
      <c r="N75" s="29"/>
      <c r="O75" s="29"/>
      <c r="P75" s="29"/>
      <c r="Q75" s="29"/>
      <c r="R75" s="29"/>
    </row>
    <row r="76" spans="1:18">
      <c r="A76" s="29"/>
      <c r="B76" s="29"/>
      <c r="C76" s="29"/>
      <c r="D76" s="29"/>
      <c r="E76" s="29"/>
      <c r="F76" s="29"/>
      <c r="G76" s="29"/>
      <c r="H76" s="29"/>
      <c r="I76" s="29"/>
      <c r="J76" s="29"/>
      <c r="K76" s="29"/>
      <c r="L76" s="29"/>
      <c r="M76" s="29"/>
      <c r="N76" s="29"/>
      <c r="O76" s="29"/>
      <c r="P76" s="29"/>
      <c r="Q76" s="29"/>
      <c r="R76" s="29"/>
    </row>
    <row r="77" spans="1:18">
      <c r="A77" s="29"/>
      <c r="B77" s="29"/>
      <c r="C77" s="29"/>
      <c r="D77" s="29"/>
      <c r="E77" s="29"/>
      <c r="F77" s="29"/>
      <c r="G77" s="29"/>
      <c r="H77" s="29"/>
      <c r="I77" s="29"/>
      <c r="J77" s="29"/>
      <c r="K77" s="29"/>
      <c r="L77" s="29"/>
      <c r="M77" s="29"/>
      <c r="N77" s="29"/>
      <c r="O77" s="29"/>
      <c r="P77" s="29"/>
      <c r="Q77" s="29"/>
      <c r="R77" s="29"/>
    </row>
    <row r="78" spans="1:18">
      <c r="A78" s="29"/>
      <c r="B78" s="29"/>
      <c r="C78" s="29"/>
      <c r="D78" s="29"/>
      <c r="E78" s="29"/>
      <c r="F78" s="29"/>
      <c r="G78" s="29"/>
      <c r="H78" s="29"/>
      <c r="I78" s="29"/>
      <c r="J78" s="29"/>
      <c r="K78" s="29"/>
      <c r="L78" s="29"/>
      <c r="M78" s="29"/>
      <c r="N78" s="29"/>
      <c r="O78" s="29"/>
      <c r="P78" s="29"/>
      <c r="Q78" s="29"/>
      <c r="R78" s="29"/>
    </row>
    <row r="79" spans="1:18">
      <c r="A79" s="29"/>
      <c r="B79" s="29"/>
      <c r="C79" s="29"/>
      <c r="D79" s="29"/>
      <c r="E79" s="29"/>
      <c r="F79" s="29"/>
      <c r="G79" s="29"/>
      <c r="H79" s="29"/>
      <c r="I79" s="29"/>
      <c r="J79" s="29"/>
      <c r="K79" s="29"/>
      <c r="L79" s="29"/>
      <c r="M79" s="29"/>
      <c r="N79" s="29"/>
      <c r="O79" s="29"/>
      <c r="P79" s="29"/>
      <c r="Q79" s="29"/>
      <c r="R79" s="29"/>
    </row>
    <row r="80" spans="1:18">
      <c r="A80" s="29"/>
      <c r="B80" s="29"/>
      <c r="C80" s="29"/>
      <c r="D80" s="29"/>
      <c r="E80" s="29"/>
      <c r="F80" s="29"/>
      <c r="G80" s="29"/>
      <c r="H80" s="29"/>
      <c r="I80" s="29"/>
      <c r="J80" s="29"/>
      <c r="K80" s="29"/>
      <c r="L80" s="29"/>
      <c r="M80" s="29"/>
      <c r="N80" s="29"/>
      <c r="O80" s="29"/>
      <c r="P80" s="29"/>
      <c r="Q80" s="29"/>
      <c r="R80" s="29"/>
    </row>
    <row r="81" spans="1:18">
      <c r="A81" s="29"/>
      <c r="B81" s="29"/>
      <c r="C81" s="29"/>
      <c r="D81" s="29"/>
      <c r="E81" s="29"/>
      <c r="F81" s="29"/>
      <c r="G81" s="29"/>
      <c r="H81" s="29"/>
      <c r="I81" s="29"/>
      <c r="J81" s="29"/>
      <c r="K81" s="29"/>
      <c r="L81" s="29"/>
      <c r="M81" s="29"/>
      <c r="N81" s="29"/>
      <c r="O81" s="29"/>
      <c r="P81" s="29"/>
      <c r="Q81" s="29"/>
      <c r="R81" s="29"/>
    </row>
    <row r="82" spans="1:18">
      <c r="A82" s="29"/>
      <c r="B82" s="29"/>
      <c r="C82" s="29"/>
      <c r="D82" s="29"/>
      <c r="E82" s="29"/>
      <c r="F82" s="29"/>
      <c r="G82" s="29"/>
      <c r="H82" s="29"/>
      <c r="I82" s="29"/>
      <c r="J82" s="29"/>
      <c r="K82" s="29"/>
      <c r="L82" s="29"/>
      <c r="M82" s="29"/>
      <c r="N82" s="29"/>
      <c r="O82" s="29"/>
      <c r="P82" s="29"/>
      <c r="Q82" s="29"/>
      <c r="R82" s="29"/>
    </row>
    <row r="83" spans="1:18">
      <c r="A83" s="29"/>
      <c r="B83" s="29"/>
      <c r="C83" s="29"/>
      <c r="D83" s="29"/>
      <c r="E83" s="29"/>
      <c r="F83" s="29"/>
      <c r="G83" s="29"/>
      <c r="H83" s="29"/>
      <c r="I83" s="29"/>
      <c r="J83" s="29"/>
      <c r="K83" s="29"/>
      <c r="L83" s="29"/>
      <c r="M83" s="29"/>
      <c r="N83" s="29"/>
      <c r="O83" s="29"/>
      <c r="P83" s="29"/>
      <c r="Q83" s="29"/>
      <c r="R83" s="29"/>
    </row>
    <row r="84" spans="1:18">
      <c r="A84" s="29"/>
      <c r="B84" s="29"/>
      <c r="C84" s="29"/>
      <c r="D84" s="29"/>
      <c r="E84" s="29"/>
      <c r="F84" s="29"/>
      <c r="G84" s="29"/>
      <c r="H84" s="29"/>
      <c r="I84" s="29"/>
      <c r="J84" s="29"/>
      <c r="K84" s="29"/>
      <c r="L84" s="29"/>
      <c r="M84" s="29"/>
      <c r="N84" s="29"/>
      <c r="O84" s="29"/>
      <c r="P84" s="29"/>
      <c r="Q84" s="29"/>
      <c r="R84" s="29"/>
    </row>
    <row r="85" spans="1:18">
      <c r="A85" s="29"/>
      <c r="B85" s="29"/>
      <c r="C85" s="29"/>
      <c r="D85" s="29"/>
      <c r="E85" s="29"/>
      <c r="F85" s="29"/>
      <c r="G85" s="29"/>
      <c r="H85" s="29"/>
      <c r="I85" s="29"/>
      <c r="J85" s="29"/>
      <c r="K85" s="29"/>
      <c r="L85" s="29"/>
      <c r="M85" s="29"/>
      <c r="N85" s="29"/>
      <c r="O85" s="29"/>
      <c r="P85" s="29"/>
      <c r="Q85" s="29"/>
      <c r="R85" s="29"/>
    </row>
    <row r="86" spans="1:18">
      <c r="A86" s="29"/>
      <c r="B86" s="29"/>
      <c r="C86" s="29"/>
      <c r="D86" s="29"/>
      <c r="E86" s="29"/>
      <c r="F86" s="29"/>
      <c r="G86" s="29"/>
      <c r="H86" s="29"/>
      <c r="I86" s="29"/>
      <c r="J86" s="29"/>
      <c r="K86" s="29"/>
      <c r="L86" s="29"/>
      <c r="M86" s="29"/>
      <c r="N86" s="29"/>
      <c r="O86" s="29"/>
      <c r="P86" s="29"/>
      <c r="Q86" s="29"/>
      <c r="R86" s="29"/>
    </row>
    <row r="87" spans="1:18">
      <c r="A87" s="29"/>
      <c r="B87" s="29"/>
      <c r="C87" s="29"/>
      <c r="D87" s="29"/>
      <c r="E87" s="29"/>
      <c r="F87" s="29"/>
      <c r="G87" s="29"/>
      <c r="H87" s="29"/>
      <c r="I87" s="29"/>
      <c r="J87" s="29"/>
      <c r="K87" s="29"/>
      <c r="L87" s="29"/>
      <c r="M87" s="29"/>
      <c r="N87" s="29"/>
      <c r="O87" s="29"/>
      <c r="P87" s="29"/>
      <c r="Q87" s="29"/>
      <c r="R87" s="29"/>
    </row>
    <row r="88" spans="1:18">
      <c r="A88" s="29"/>
      <c r="B88" s="29"/>
      <c r="C88" s="29"/>
      <c r="D88" s="29"/>
      <c r="E88" s="29"/>
      <c r="F88" s="29"/>
      <c r="G88" s="29"/>
      <c r="H88" s="29"/>
      <c r="I88" s="29"/>
      <c r="J88" s="29"/>
      <c r="K88" s="29"/>
      <c r="L88" s="29"/>
      <c r="M88" s="29"/>
      <c r="N88" s="29"/>
      <c r="O88" s="29"/>
      <c r="P88" s="29"/>
      <c r="Q88" s="29"/>
      <c r="R88" s="29"/>
    </row>
    <row r="89" spans="1:18">
      <c r="A89" s="29"/>
      <c r="B89" s="29"/>
      <c r="C89" s="29"/>
      <c r="D89" s="29"/>
      <c r="E89" s="29"/>
      <c r="F89" s="29"/>
      <c r="G89" s="29"/>
      <c r="H89" s="29"/>
      <c r="I89" s="29"/>
      <c r="J89" s="29"/>
      <c r="K89" s="29"/>
      <c r="L89" s="29"/>
      <c r="M89" s="29"/>
      <c r="N89" s="29"/>
      <c r="O89" s="29"/>
      <c r="P89" s="29"/>
      <c r="Q89" s="29"/>
      <c r="R89" s="29"/>
    </row>
    <row r="90" spans="1:18">
      <c r="A90" s="29"/>
      <c r="B90" s="29"/>
      <c r="C90" s="29"/>
      <c r="D90" s="29"/>
      <c r="E90" s="29"/>
      <c r="F90" s="29"/>
      <c r="G90" s="29"/>
      <c r="H90" s="29"/>
      <c r="I90" s="29"/>
      <c r="J90" s="29"/>
      <c r="K90" s="29"/>
      <c r="L90" s="29"/>
      <c r="M90" s="29"/>
      <c r="N90" s="29"/>
      <c r="O90" s="29"/>
      <c r="P90" s="29"/>
      <c r="Q90" s="29"/>
      <c r="R90" s="29"/>
    </row>
    <row r="91" spans="1:18">
      <c r="A91" s="29"/>
      <c r="B91" s="29"/>
      <c r="C91" s="29"/>
      <c r="D91" s="29"/>
      <c r="E91" s="29"/>
      <c r="F91" s="29"/>
      <c r="G91" s="29"/>
      <c r="H91" s="29"/>
      <c r="I91" s="29"/>
      <c r="J91" s="29"/>
      <c r="K91" s="29"/>
      <c r="L91" s="29"/>
      <c r="M91" s="29"/>
      <c r="N91" s="29"/>
      <c r="O91" s="29"/>
      <c r="P91" s="29"/>
      <c r="Q91" s="29"/>
      <c r="R91" s="29"/>
    </row>
    <row r="92" spans="1:18">
      <c r="A92" s="29"/>
      <c r="B92" s="29"/>
      <c r="C92" s="29"/>
      <c r="D92" s="29"/>
      <c r="E92" s="29"/>
      <c r="F92" s="29"/>
      <c r="G92" s="29"/>
      <c r="H92" s="29"/>
      <c r="I92" s="29"/>
      <c r="J92" s="29"/>
      <c r="K92" s="29"/>
      <c r="L92" s="29"/>
      <c r="M92" s="29"/>
      <c r="N92" s="29"/>
      <c r="O92" s="29"/>
      <c r="P92" s="29"/>
      <c r="Q92" s="29"/>
      <c r="R92" s="29"/>
    </row>
    <row r="93" spans="1:18">
      <c r="A93" s="29"/>
      <c r="B93" s="29"/>
      <c r="C93" s="29"/>
      <c r="D93" s="29"/>
      <c r="E93" s="29"/>
      <c r="F93" s="29"/>
      <c r="G93" s="29"/>
      <c r="H93" s="29"/>
      <c r="I93" s="29"/>
      <c r="J93" s="29"/>
      <c r="K93" s="29"/>
      <c r="L93" s="29"/>
      <c r="M93" s="29"/>
      <c r="N93" s="29"/>
      <c r="O93" s="29"/>
      <c r="P93" s="29"/>
      <c r="Q93" s="29"/>
      <c r="R93" s="29"/>
    </row>
    <row r="94" spans="1:18">
      <c r="A94" s="29"/>
      <c r="B94" s="29"/>
      <c r="C94" s="29"/>
      <c r="D94" s="29"/>
      <c r="E94" s="29"/>
      <c r="F94" s="29"/>
      <c r="G94" s="29"/>
      <c r="H94" s="29"/>
      <c r="I94" s="29"/>
      <c r="J94" s="29"/>
      <c r="K94" s="29"/>
      <c r="L94" s="29"/>
      <c r="M94" s="29"/>
      <c r="N94" s="29"/>
      <c r="O94" s="29"/>
      <c r="P94" s="29"/>
      <c r="Q94" s="29"/>
      <c r="R94" s="29"/>
    </row>
    <row r="95" spans="1:18">
      <c r="A95" s="29"/>
      <c r="B95" s="29"/>
      <c r="C95" s="29"/>
      <c r="D95" s="29"/>
      <c r="E95" s="29"/>
      <c r="F95" s="29"/>
      <c r="G95" s="29"/>
      <c r="H95" s="29"/>
      <c r="I95" s="29"/>
      <c r="J95" s="29"/>
      <c r="K95" s="29"/>
      <c r="L95" s="29"/>
      <c r="M95" s="29"/>
      <c r="N95" s="29"/>
      <c r="O95" s="29"/>
      <c r="P95" s="29"/>
      <c r="Q95" s="29"/>
      <c r="R95" s="29"/>
    </row>
    <row r="96" spans="1:18">
      <c r="A96" s="29"/>
      <c r="B96" s="29"/>
      <c r="C96" s="29"/>
      <c r="D96" s="29"/>
      <c r="E96" s="29"/>
      <c r="F96" s="29"/>
      <c r="G96" s="29"/>
      <c r="H96" s="29"/>
      <c r="I96" s="29"/>
      <c r="J96" s="29"/>
      <c r="K96" s="29"/>
      <c r="L96" s="29"/>
      <c r="M96" s="29"/>
      <c r="N96" s="29"/>
      <c r="O96" s="29"/>
      <c r="P96" s="29"/>
      <c r="Q96" s="29"/>
      <c r="R96" s="29"/>
    </row>
    <row r="97" spans="1:18">
      <c r="A97" s="29"/>
      <c r="B97" s="29"/>
      <c r="C97" s="29"/>
      <c r="D97" s="29"/>
      <c r="E97" s="29"/>
      <c r="F97" s="29"/>
      <c r="G97" s="29"/>
      <c r="H97" s="29"/>
      <c r="I97" s="29"/>
      <c r="J97" s="29"/>
      <c r="K97" s="29"/>
      <c r="L97" s="29"/>
      <c r="M97" s="29"/>
      <c r="N97" s="29"/>
      <c r="O97" s="29"/>
      <c r="P97" s="29"/>
      <c r="Q97" s="29"/>
      <c r="R97" s="29"/>
    </row>
    <row r="98" spans="1:18">
      <c r="A98" s="29"/>
      <c r="B98" s="29"/>
      <c r="C98" s="29"/>
      <c r="D98" s="29"/>
      <c r="E98" s="29"/>
      <c r="F98" s="29"/>
      <c r="G98" s="29"/>
      <c r="H98" s="29"/>
      <c r="I98" s="29"/>
      <c r="J98" s="29"/>
      <c r="K98" s="29"/>
      <c r="L98" s="29"/>
      <c r="M98" s="29"/>
      <c r="N98" s="29"/>
      <c r="O98" s="29"/>
      <c r="P98" s="29"/>
      <c r="Q98" s="29"/>
      <c r="R98" s="29"/>
    </row>
    <row r="99" spans="1:18">
      <c r="A99" s="29"/>
      <c r="B99" s="29"/>
      <c r="C99" s="29"/>
      <c r="D99" s="29"/>
      <c r="E99" s="29"/>
      <c r="F99" s="29"/>
      <c r="G99" s="29"/>
      <c r="H99" s="29"/>
      <c r="I99" s="29"/>
      <c r="J99" s="29"/>
      <c r="K99" s="29"/>
      <c r="L99" s="29"/>
      <c r="M99" s="29"/>
      <c r="N99" s="29"/>
      <c r="O99" s="29"/>
      <c r="P99" s="29"/>
      <c r="Q99" s="29"/>
      <c r="R99" s="29"/>
    </row>
    <row r="100" spans="1:18">
      <c r="A100" s="29"/>
      <c r="B100" s="29"/>
      <c r="C100" s="29"/>
      <c r="D100" s="29"/>
      <c r="E100" s="29"/>
      <c r="F100" s="29"/>
      <c r="G100" s="29"/>
      <c r="H100" s="29"/>
      <c r="I100" s="29"/>
      <c r="J100" s="29"/>
      <c r="K100" s="29"/>
      <c r="L100" s="29"/>
      <c r="M100" s="29"/>
      <c r="N100" s="29"/>
      <c r="O100" s="29"/>
      <c r="P100" s="29"/>
      <c r="Q100" s="29"/>
      <c r="R100" s="29"/>
    </row>
    <row r="101" spans="1:18">
      <c r="A101" s="29"/>
      <c r="B101" s="29"/>
      <c r="C101" s="29"/>
      <c r="D101" s="29"/>
      <c r="E101" s="29"/>
      <c r="F101" s="29"/>
      <c r="G101" s="29"/>
      <c r="H101" s="29"/>
      <c r="I101" s="29"/>
      <c r="J101" s="29"/>
      <c r="K101" s="29"/>
      <c r="L101" s="29"/>
      <c r="M101" s="29"/>
      <c r="N101" s="29"/>
      <c r="O101" s="29"/>
      <c r="P101" s="29"/>
      <c r="Q101" s="29"/>
      <c r="R101" s="29"/>
    </row>
    <row r="102" spans="1:18">
      <c r="A102" s="29"/>
      <c r="B102" s="29"/>
      <c r="C102" s="29"/>
      <c r="D102" s="29"/>
      <c r="E102" s="29"/>
      <c r="F102" s="29"/>
      <c r="G102" s="29"/>
      <c r="H102" s="29"/>
      <c r="I102" s="29"/>
      <c r="J102" s="29"/>
      <c r="K102" s="29"/>
      <c r="L102" s="29"/>
      <c r="M102" s="29"/>
      <c r="N102" s="29"/>
      <c r="O102" s="29"/>
      <c r="P102" s="29"/>
      <c r="Q102" s="29"/>
      <c r="R102" s="29"/>
    </row>
    <row r="103" spans="1:18">
      <c r="A103" s="29"/>
      <c r="B103" s="29"/>
      <c r="C103" s="29"/>
      <c r="D103" s="29"/>
      <c r="E103" s="29"/>
      <c r="F103" s="29"/>
      <c r="G103" s="29"/>
      <c r="H103" s="29"/>
      <c r="I103" s="29"/>
      <c r="J103" s="29"/>
      <c r="K103" s="29"/>
      <c r="L103" s="29"/>
      <c r="M103" s="29"/>
      <c r="N103" s="29"/>
      <c r="O103" s="29"/>
      <c r="P103" s="29"/>
      <c r="Q103" s="29"/>
      <c r="R103" s="29"/>
    </row>
    <row r="104" spans="1:18">
      <c r="A104" s="29"/>
      <c r="B104" s="29"/>
      <c r="C104" s="29"/>
      <c r="D104" s="29"/>
      <c r="E104" s="29"/>
      <c r="F104" s="29"/>
      <c r="G104" s="29"/>
      <c r="H104" s="29"/>
      <c r="I104" s="29"/>
      <c r="J104" s="29"/>
      <c r="K104" s="29"/>
      <c r="L104" s="29"/>
      <c r="M104" s="29"/>
      <c r="N104" s="29"/>
      <c r="O104" s="29"/>
      <c r="P104" s="29"/>
      <c r="Q104" s="29"/>
      <c r="R104" s="29"/>
    </row>
    <row r="105" spans="1:18">
      <c r="A105" s="29"/>
      <c r="B105" s="29"/>
      <c r="C105" s="29"/>
      <c r="D105" s="29"/>
      <c r="E105" s="29"/>
      <c r="F105" s="29"/>
      <c r="G105" s="29"/>
      <c r="H105" s="29"/>
      <c r="I105" s="29"/>
      <c r="J105" s="29"/>
      <c r="K105" s="29"/>
      <c r="L105" s="29"/>
      <c r="M105" s="29"/>
      <c r="N105" s="29"/>
      <c r="O105" s="29"/>
      <c r="P105" s="29"/>
      <c r="Q105" s="29"/>
      <c r="R105" s="29"/>
    </row>
    <row r="106" spans="1:18">
      <c r="A106" s="29"/>
      <c r="B106" s="29"/>
      <c r="C106" s="29"/>
      <c r="D106" s="29"/>
      <c r="E106" s="29"/>
      <c r="F106" s="29"/>
      <c r="G106" s="29"/>
      <c r="H106" s="29"/>
      <c r="I106" s="29"/>
      <c r="J106" s="29"/>
      <c r="K106" s="29"/>
      <c r="L106" s="29"/>
      <c r="M106" s="29"/>
      <c r="N106" s="29"/>
      <c r="O106" s="29"/>
      <c r="P106" s="29"/>
      <c r="Q106" s="29"/>
      <c r="R106" s="29"/>
    </row>
    <row r="107" spans="1:18">
      <c r="A107" s="29"/>
      <c r="B107" s="29"/>
      <c r="C107" s="29"/>
      <c r="D107" s="29"/>
      <c r="E107" s="29"/>
      <c r="F107" s="29"/>
      <c r="G107" s="29"/>
      <c r="H107" s="29"/>
      <c r="I107" s="29"/>
      <c r="J107" s="29"/>
      <c r="K107" s="29"/>
      <c r="L107" s="29"/>
      <c r="M107" s="29"/>
      <c r="N107" s="29"/>
      <c r="O107" s="29"/>
      <c r="P107" s="29"/>
      <c r="Q107" s="29"/>
      <c r="R107" s="29"/>
    </row>
    <row r="108" spans="1:18">
      <c r="A108" s="29"/>
      <c r="B108" s="29"/>
      <c r="C108" s="29"/>
      <c r="D108" s="29"/>
      <c r="E108" s="29"/>
      <c r="F108" s="29"/>
      <c r="G108" s="29"/>
      <c r="H108" s="29"/>
      <c r="I108" s="29"/>
      <c r="J108" s="29"/>
      <c r="K108" s="29"/>
      <c r="L108" s="29"/>
      <c r="M108" s="29"/>
      <c r="N108" s="29"/>
      <c r="O108" s="29"/>
      <c r="P108" s="29"/>
      <c r="Q108" s="29"/>
      <c r="R108" s="29"/>
    </row>
    <row r="109" spans="1:18">
      <c r="A109" s="29"/>
      <c r="B109" s="29"/>
      <c r="C109" s="29"/>
      <c r="D109" s="29"/>
      <c r="E109" s="29"/>
      <c r="F109" s="29"/>
      <c r="G109" s="29"/>
      <c r="H109" s="29"/>
      <c r="I109" s="29"/>
      <c r="J109" s="29"/>
      <c r="K109" s="29"/>
      <c r="L109" s="29"/>
      <c r="M109" s="29"/>
      <c r="N109" s="29"/>
      <c r="O109" s="29"/>
      <c r="P109" s="29"/>
      <c r="Q109" s="29"/>
      <c r="R109" s="29"/>
    </row>
    <row r="110" spans="1:18">
      <c r="A110" s="29"/>
      <c r="B110" s="29"/>
      <c r="C110" s="29"/>
      <c r="D110" s="29"/>
      <c r="E110" s="29"/>
      <c r="F110" s="29"/>
      <c r="G110" s="29"/>
      <c r="H110" s="29"/>
      <c r="I110" s="29"/>
      <c r="J110" s="29"/>
      <c r="K110" s="29"/>
      <c r="L110" s="29"/>
      <c r="M110" s="29"/>
      <c r="N110" s="29"/>
      <c r="O110" s="29"/>
      <c r="P110" s="29"/>
      <c r="Q110" s="29"/>
      <c r="R110" s="29"/>
    </row>
    <row r="111" spans="1:18">
      <c r="A111" s="29"/>
      <c r="B111" s="29"/>
      <c r="C111" s="29"/>
      <c r="D111" s="29"/>
      <c r="E111" s="29"/>
      <c r="F111" s="29"/>
      <c r="G111" s="29"/>
      <c r="H111" s="29"/>
      <c r="I111" s="29"/>
      <c r="J111" s="29"/>
      <c r="K111" s="29"/>
      <c r="L111" s="29"/>
      <c r="M111" s="29"/>
      <c r="N111" s="29"/>
      <c r="O111" s="29"/>
      <c r="P111" s="29"/>
      <c r="Q111" s="29"/>
      <c r="R111" s="29"/>
    </row>
    <row r="112" spans="1:18">
      <c r="A112" s="29"/>
      <c r="B112" s="29"/>
      <c r="C112" s="29"/>
      <c r="D112" s="29"/>
      <c r="E112" s="29"/>
      <c r="F112" s="29"/>
      <c r="G112" s="29"/>
      <c r="H112" s="29"/>
      <c r="I112" s="29"/>
      <c r="J112" s="29"/>
      <c r="K112" s="29"/>
      <c r="L112" s="29"/>
      <c r="M112" s="29"/>
      <c r="N112" s="29"/>
      <c r="O112" s="29"/>
      <c r="P112" s="29"/>
      <c r="Q112" s="29"/>
      <c r="R112" s="29"/>
    </row>
    <row r="113" spans="1:18">
      <c r="A113" s="29"/>
      <c r="B113" s="29"/>
      <c r="C113" s="29"/>
      <c r="D113" s="29"/>
      <c r="E113" s="29"/>
      <c r="F113" s="29"/>
      <c r="G113" s="29"/>
      <c r="H113" s="29"/>
      <c r="I113" s="29"/>
      <c r="J113" s="29"/>
      <c r="K113" s="29"/>
      <c r="L113" s="29"/>
      <c r="M113" s="29"/>
      <c r="N113" s="29"/>
      <c r="O113" s="29"/>
      <c r="P113" s="29"/>
      <c r="Q113" s="29"/>
      <c r="R113" s="29"/>
    </row>
    <row r="114" spans="1:18">
      <c r="A114" s="29"/>
      <c r="B114" s="29"/>
      <c r="C114" s="29"/>
      <c r="D114" s="29"/>
      <c r="E114" s="29"/>
      <c r="F114" s="29"/>
      <c r="G114" s="29"/>
      <c r="H114" s="29"/>
      <c r="I114" s="29"/>
      <c r="J114" s="29"/>
      <c r="K114" s="29"/>
      <c r="L114" s="29"/>
      <c r="M114" s="29"/>
      <c r="N114" s="29"/>
      <c r="O114" s="29"/>
      <c r="P114" s="29"/>
      <c r="Q114" s="29"/>
      <c r="R114" s="29"/>
    </row>
    <row r="115" spans="1:18">
      <c r="A115" s="29"/>
      <c r="B115" s="29"/>
      <c r="C115" s="29"/>
      <c r="D115" s="29"/>
      <c r="E115" s="29"/>
      <c r="F115" s="29"/>
      <c r="G115" s="29"/>
      <c r="H115" s="29"/>
      <c r="I115" s="29"/>
      <c r="J115" s="29"/>
      <c r="K115" s="29"/>
      <c r="L115" s="29"/>
      <c r="M115" s="29"/>
      <c r="N115" s="29"/>
      <c r="O115" s="29"/>
      <c r="P115" s="29"/>
      <c r="Q115" s="29"/>
      <c r="R115" s="29"/>
    </row>
    <row r="116" spans="1:18">
      <c r="A116" s="29"/>
      <c r="B116" s="29"/>
      <c r="C116" s="29"/>
      <c r="D116" s="29"/>
      <c r="E116" s="29"/>
      <c r="F116" s="29"/>
      <c r="G116" s="29"/>
      <c r="H116" s="29"/>
      <c r="I116" s="29"/>
      <c r="J116" s="29"/>
      <c r="K116" s="29"/>
      <c r="L116" s="29"/>
      <c r="M116" s="29"/>
      <c r="N116" s="29"/>
      <c r="O116" s="29"/>
      <c r="P116" s="29"/>
      <c r="Q116" s="29"/>
      <c r="R116" s="29"/>
    </row>
    <row r="117" spans="1:18">
      <c r="A117" s="29"/>
      <c r="B117" s="29"/>
      <c r="C117" s="29"/>
      <c r="D117" s="29"/>
      <c r="E117" s="29"/>
      <c r="F117" s="29"/>
      <c r="G117" s="29"/>
      <c r="H117" s="29"/>
      <c r="I117" s="29"/>
      <c r="J117" s="29"/>
      <c r="K117" s="29"/>
      <c r="L117" s="29"/>
      <c r="M117" s="29"/>
      <c r="N117" s="29"/>
      <c r="O117" s="29"/>
      <c r="P117" s="29"/>
      <c r="Q117" s="29"/>
      <c r="R117" s="29"/>
    </row>
    <row r="118" spans="1:18">
      <c r="A118" s="29"/>
      <c r="B118" s="29"/>
      <c r="C118" s="29"/>
      <c r="D118" s="29"/>
      <c r="E118" s="29"/>
      <c r="F118" s="29"/>
      <c r="G118" s="29"/>
      <c r="H118" s="29"/>
      <c r="I118" s="29"/>
      <c r="J118" s="29"/>
      <c r="K118" s="29"/>
      <c r="L118" s="29"/>
      <c r="M118" s="29"/>
      <c r="N118" s="29"/>
      <c r="O118" s="29"/>
      <c r="P118" s="29"/>
      <c r="Q118" s="29"/>
      <c r="R118" s="29"/>
    </row>
    <row r="119" spans="1:18">
      <c r="A119" s="29"/>
      <c r="B119" s="29"/>
      <c r="C119" s="29"/>
      <c r="D119" s="29"/>
      <c r="E119" s="29"/>
      <c r="F119" s="29"/>
      <c r="G119" s="29"/>
      <c r="H119" s="29"/>
      <c r="I119" s="29"/>
      <c r="J119" s="29"/>
      <c r="K119" s="29"/>
      <c r="L119" s="29"/>
      <c r="M119" s="29"/>
      <c r="N119" s="29"/>
      <c r="O119" s="29"/>
      <c r="P119" s="29"/>
      <c r="Q119" s="29"/>
      <c r="R119" s="29"/>
    </row>
    <row r="120" spans="1:18">
      <c r="A120" s="29"/>
      <c r="B120" s="29"/>
      <c r="C120" s="29"/>
      <c r="D120" s="29"/>
      <c r="E120" s="29"/>
      <c r="F120" s="29"/>
      <c r="G120" s="29"/>
      <c r="H120" s="29"/>
      <c r="I120" s="29"/>
      <c r="J120" s="29"/>
      <c r="K120" s="29"/>
      <c r="L120" s="29"/>
      <c r="M120" s="29"/>
      <c r="N120" s="29"/>
      <c r="O120" s="29"/>
      <c r="P120" s="29"/>
      <c r="Q120" s="29"/>
      <c r="R120" s="29"/>
    </row>
    <row r="121" spans="1:18">
      <c r="A121" s="29"/>
      <c r="B121" s="29"/>
      <c r="C121" s="29"/>
      <c r="D121" s="29"/>
      <c r="E121" s="29"/>
      <c r="F121" s="29"/>
      <c r="G121" s="29"/>
      <c r="H121" s="29"/>
      <c r="I121" s="29"/>
      <c r="J121" s="29"/>
      <c r="K121" s="29"/>
      <c r="L121" s="29"/>
      <c r="M121" s="29"/>
      <c r="N121" s="29"/>
      <c r="O121" s="29"/>
      <c r="P121" s="29"/>
      <c r="Q121" s="29"/>
      <c r="R121" s="29"/>
    </row>
    <row r="122" spans="1:18">
      <c r="A122" s="29"/>
      <c r="B122" s="29"/>
      <c r="C122" s="29"/>
      <c r="D122" s="29"/>
      <c r="E122" s="29"/>
      <c r="F122" s="29"/>
      <c r="G122" s="29"/>
      <c r="H122" s="29"/>
      <c r="I122" s="29"/>
      <c r="J122" s="29"/>
      <c r="K122" s="29"/>
      <c r="L122" s="29"/>
      <c r="M122" s="29"/>
      <c r="N122" s="29"/>
      <c r="O122" s="29"/>
      <c r="P122" s="29"/>
      <c r="Q122" s="29"/>
      <c r="R122" s="29"/>
    </row>
    <row r="123" spans="1:18">
      <c r="A123" s="29"/>
      <c r="B123" s="29"/>
      <c r="C123" s="29"/>
      <c r="D123" s="29"/>
      <c r="E123" s="29"/>
      <c r="F123" s="29"/>
      <c r="G123" s="29"/>
      <c r="H123" s="29"/>
      <c r="I123" s="29"/>
      <c r="J123" s="29"/>
      <c r="K123" s="29"/>
      <c r="L123" s="29"/>
      <c r="M123" s="29"/>
      <c r="N123" s="29"/>
      <c r="O123" s="29"/>
      <c r="P123" s="29"/>
      <c r="Q123" s="29"/>
      <c r="R123" s="29"/>
    </row>
    <row r="124" spans="1:18">
      <c r="A124" s="29"/>
      <c r="B124" s="29"/>
      <c r="C124" s="29"/>
      <c r="D124" s="29"/>
      <c r="E124" s="29"/>
      <c r="F124" s="29"/>
      <c r="G124" s="29"/>
      <c r="H124" s="29"/>
      <c r="I124" s="29"/>
      <c r="J124" s="29"/>
      <c r="K124" s="29"/>
      <c r="L124" s="29"/>
      <c r="M124" s="29"/>
      <c r="N124" s="29"/>
      <c r="O124" s="29"/>
      <c r="P124" s="29"/>
      <c r="Q124" s="29"/>
      <c r="R124" s="29"/>
    </row>
    <row r="125" spans="1:18">
      <c r="A125" s="29"/>
      <c r="B125" s="29"/>
      <c r="C125" s="29"/>
      <c r="D125" s="29"/>
      <c r="E125" s="29"/>
      <c r="F125" s="29"/>
      <c r="G125" s="29"/>
      <c r="H125" s="29"/>
      <c r="I125" s="29"/>
      <c r="J125" s="29"/>
      <c r="K125" s="29"/>
      <c r="L125" s="29"/>
      <c r="M125" s="29"/>
      <c r="N125" s="29"/>
      <c r="O125" s="29"/>
      <c r="P125" s="29"/>
      <c r="Q125" s="29"/>
      <c r="R125" s="29"/>
    </row>
    <row r="126" spans="1:18">
      <c r="A126" s="29"/>
      <c r="B126" s="29"/>
      <c r="C126" s="29"/>
      <c r="D126" s="29"/>
      <c r="E126" s="29"/>
      <c r="F126" s="29"/>
      <c r="G126" s="29"/>
      <c r="H126" s="29"/>
      <c r="I126" s="29"/>
      <c r="J126" s="29"/>
      <c r="K126" s="29"/>
      <c r="L126" s="29"/>
      <c r="M126" s="29"/>
      <c r="N126" s="29"/>
      <c r="O126" s="29"/>
      <c r="P126" s="29"/>
      <c r="Q126" s="29"/>
      <c r="R126" s="29"/>
    </row>
    <row r="127" spans="1:18">
      <c r="A127" s="29"/>
      <c r="B127" s="29"/>
      <c r="C127" s="29"/>
      <c r="D127" s="29"/>
      <c r="E127" s="29"/>
      <c r="F127" s="29"/>
      <c r="G127" s="29"/>
      <c r="H127" s="29"/>
      <c r="I127" s="29"/>
      <c r="J127" s="29"/>
      <c r="K127" s="29"/>
      <c r="L127" s="29"/>
      <c r="M127" s="29"/>
      <c r="N127" s="29"/>
      <c r="O127" s="29"/>
      <c r="P127" s="29"/>
      <c r="Q127" s="29"/>
      <c r="R127" s="29"/>
    </row>
    <row r="128" spans="1:18">
      <c r="A128" s="29"/>
      <c r="B128" s="29"/>
      <c r="C128" s="29"/>
      <c r="D128" s="29"/>
      <c r="E128" s="29"/>
      <c r="F128" s="29"/>
      <c r="G128" s="29"/>
      <c r="H128" s="29"/>
      <c r="I128" s="29"/>
      <c r="J128" s="29"/>
      <c r="K128" s="29"/>
      <c r="L128" s="29"/>
      <c r="M128" s="29"/>
      <c r="N128" s="29"/>
      <c r="O128" s="29"/>
      <c r="P128" s="29"/>
      <c r="Q128" s="29"/>
      <c r="R128" s="29"/>
    </row>
    <row r="129" spans="1:18">
      <c r="A129" s="29"/>
      <c r="B129" s="29"/>
      <c r="C129" s="29"/>
      <c r="D129" s="29"/>
      <c r="E129" s="29"/>
      <c r="F129" s="29"/>
      <c r="G129" s="29"/>
      <c r="H129" s="29"/>
      <c r="I129" s="29"/>
      <c r="J129" s="29"/>
      <c r="K129" s="29"/>
      <c r="L129" s="29"/>
      <c r="M129" s="29"/>
      <c r="N129" s="29"/>
      <c r="O129" s="29"/>
      <c r="P129" s="29"/>
      <c r="Q129" s="29"/>
      <c r="R129" s="29"/>
    </row>
    <row r="130" spans="1:18">
      <c r="A130" s="29"/>
      <c r="B130" s="29"/>
      <c r="C130" s="29"/>
      <c r="D130" s="29"/>
      <c r="E130" s="29"/>
      <c r="F130" s="29"/>
      <c r="G130" s="29"/>
      <c r="H130" s="29"/>
      <c r="I130" s="29"/>
      <c r="J130" s="29"/>
      <c r="K130" s="29"/>
      <c r="L130" s="29"/>
      <c r="M130" s="29"/>
      <c r="N130" s="29"/>
      <c r="O130" s="29"/>
      <c r="P130" s="29"/>
      <c r="Q130" s="29"/>
      <c r="R130" s="29"/>
    </row>
    <row r="131" spans="1:18">
      <c r="A131" s="29"/>
      <c r="B131" s="29"/>
      <c r="C131" s="29"/>
      <c r="D131" s="29"/>
      <c r="E131" s="29"/>
      <c r="F131" s="29"/>
      <c r="G131" s="29"/>
      <c r="H131" s="29"/>
      <c r="I131" s="29"/>
      <c r="J131" s="29"/>
      <c r="K131" s="29"/>
      <c r="L131" s="29"/>
      <c r="M131" s="29"/>
      <c r="N131" s="29"/>
      <c r="O131" s="29"/>
      <c r="P131" s="29"/>
      <c r="Q131" s="29"/>
      <c r="R131" s="29"/>
    </row>
    <row r="132" spans="1:18">
      <c r="A132" s="29"/>
      <c r="B132" s="29"/>
      <c r="C132" s="29"/>
      <c r="D132" s="29"/>
      <c r="E132" s="29"/>
      <c r="F132" s="29"/>
      <c r="G132" s="29"/>
      <c r="H132" s="29"/>
      <c r="I132" s="29"/>
      <c r="J132" s="29"/>
      <c r="K132" s="29"/>
      <c r="L132" s="29"/>
      <c r="M132" s="29"/>
      <c r="N132" s="29"/>
      <c r="O132" s="29"/>
      <c r="P132" s="29"/>
      <c r="Q132" s="29"/>
      <c r="R132" s="29"/>
    </row>
    <row r="133" spans="1:18">
      <c r="A133" s="29"/>
      <c r="B133" s="29"/>
      <c r="C133" s="29"/>
      <c r="D133" s="29"/>
      <c r="E133" s="29"/>
      <c r="F133" s="29"/>
      <c r="G133" s="29"/>
      <c r="H133" s="29"/>
      <c r="I133" s="29"/>
      <c r="J133" s="29"/>
      <c r="K133" s="29"/>
      <c r="L133" s="29"/>
      <c r="M133" s="29"/>
      <c r="N133" s="29"/>
      <c r="O133" s="29"/>
      <c r="P133" s="29"/>
      <c r="Q133" s="29"/>
      <c r="R133" s="29"/>
    </row>
  </sheetData>
  <mergeCells count="10">
    <mergeCell ref="K4:L4"/>
    <mergeCell ref="M4:N4"/>
    <mergeCell ref="O4:P4"/>
    <mergeCell ref="Q4:R4"/>
    <mergeCell ref="A4:A5"/>
    <mergeCell ref="B4:B5"/>
    <mergeCell ref="C4:D4"/>
    <mergeCell ref="E4:F4"/>
    <mergeCell ref="G4:H4"/>
    <mergeCell ref="I4:J4"/>
  </mergeCells>
  <phoneticPr fontId="124" type="noConversion"/>
  <hyperlinks>
    <hyperlink ref="S1" location="Indice!A1" display="volver al índice"/>
  </hyperlinks>
  <printOptions horizontalCentered="1"/>
  <pageMargins left="0.70866141732283472" right="0.70866141732283472" top="0.74803149606299213" bottom="0.74803149606299213" header="0.31496062992125984" footer="0.31496062992125984"/>
  <pageSetup paperSize="9" scale="70"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pageSetUpPr fitToPage="1"/>
  </sheetPr>
  <dimension ref="A1:BE309"/>
  <sheetViews>
    <sheetView showGridLines="0" zoomScale="85" zoomScaleNormal="85" zoomScaleSheetLayoutView="25" zoomScalePageLayoutView="55" workbookViewId="0">
      <selection activeCell="R66" sqref="R66"/>
    </sheetView>
  </sheetViews>
  <sheetFormatPr baseColWidth="10" defaultRowHeight="13.2"/>
  <cols>
    <col min="1" max="1" width="12.88671875" customWidth="1"/>
    <col min="2" max="7" width="12.44140625" customWidth="1"/>
    <col min="8" max="8" width="4.33203125" customWidth="1"/>
    <col min="9" max="15" width="12.44140625" customWidth="1"/>
    <col min="16" max="17" width="15.109375" style="5" customWidth="1"/>
    <col min="18" max="18" width="15.109375" style="9" customWidth="1"/>
    <col min="19" max="23" width="11.44140625" style="33" customWidth="1"/>
    <col min="24" max="24" width="11.44140625" style="9" customWidth="1"/>
    <col min="25" max="57" width="11.44140625" style="5" customWidth="1"/>
  </cols>
  <sheetData>
    <row r="1" spans="1:57" s="11" customFormat="1" ht="24" customHeight="1" thickBot="1">
      <c r="A1" s="523" t="s">
        <v>214</v>
      </c>
      <c r="B1" s="531"/>
      <c r="C1" s="531"/>
      <c r="D1" s="531"/>
      <c r="E1" s="531"/>
      <c r="F1" s="531"/>
      <c r="G1" s="531"/>
      <c r="H1" s="532"/>
      <c r="I1" s="523"/>
      <c r="J1" s="531"/>
      <c r="K1" s="531"/>
      <c r="L1" s="531"/>
      <c r="M1" s="531"/>
      <c r="N1" s="531"/>
      <c r="O1" s="531"/>
      <c r="P1" s="1254" t="s">
        <v>1013</v>
      </c>
      <c r="Q1" s="1015"/>
      <c r="R1" s="1014"/>
      <c r="S1" s="33"/>
      <c r="T1" s="33"/>
      <c r="U1" s="33"/>
      <c r="V1" s="33"/>
      <c r="W1" s="33"/>
      <c r="X1" s="9"/>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row>
    <row r="2" spans="1:57" s="11" customFormat="1" ht="18.75" customHeight="1">
      <c r="A2" s="514" t="s">
        <v>260</v>
      </c>
      <c r="B2" s="515"/>
      <c r="C2" s="516"/>
      <c r="D2" s="517"/>
      <c r="E2" s="517"/>
      <c r="F2" s="518"/>
      <c r="G2" s="150"/>
      <c r="H2" s="150"/>
      <c r="I2" s="514"/>
      <c r="J2" s="515"/>
      <c r="K2" s="516"/>
      <c r="L2" s="517"/>
      <c r="M2" s="517"/>
      <c r="N2" s="518"/>
      <c r="O2" s="150"/>
      <c r="P2" s="5"/>
      <c r="Q2" s="5"/>
      <c r="R2" s="9"/>
      <c r="S2" s="33"/>
      <c r="T2" s="33"/>
      <c r="U2" s="33"/>
      <c r="V2" s="33"/>
      <c r="W2" s="33"/>
      <c r="X2" s="9"/>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row>
    <row r="3" spans="1:57">
      <c r="A3" s="10"/>
      <c r="B3" s="10"/>
      <c r="C3" s="10"/>
      <c r="D3" s="10"/>
      <c r="E3" s="10"/>
      <c r="F3" s="10"/>
      <c r="G3" s="10"/>
      <c r="H3" s="10"/>
      <c r="I3" s="10"/>
      <c r="J3" s="10"/>
      <c r="K3" s="10"/>
      <c r="L3" s="10"/>
      <c r="M3" s="10"/>
      <c r="N3" s="10"/>
      <c r="O3" s="10"/>
    </row>
    <row r="4" spans="1:57" ht="19.5" customHeight="1" thickBot="1">
      <c r="A4" s="1950" t="s">
        <v>1043</v>
      </c>
      <c r="B4" s="1736" t="s">
        <v>462</v>
      </c>
      <c r="C4" s="1737"/>
      <c r="D4" s="1939"/>
      <c r="E4" s="1736" t="s">
        <v>215</v>
      </c>
      <c r="F4" s="1737"/>
      <c r="G4" s="1952"/>
      <c r="H4" s="236"/>
      <c r="I4" s="1950" t="s">
        <v>1043</v>
      </c>
      <c r="J4" s="1736" t="s">
        <v>462</v>
      </c>
      <c r="K4" s="1737"/>
      <c r="L4" s="1939"/>
      <c r="M4" s="1736" t="s">
        <v>216</v>
      </c>
      <c r="N4" s="1737"/>
      <c r="O4" s="1952"/>
      <c r="BE4"/>
    </row>
    <row r="5" spans="1:57" ht="27" customHeight="1" thickBot="1">
      <c r="A5" s="1951"/>
      <c r="B5" s="533" t="s">
        <v>1184</v>
      </c>
      <c r="C5" s="812" t="s">
        <v>1044</v>
      </c>
      <c r="D5" s="811" t="s">
        <v>1045</v>
      </c>
      <c r="E5" s="810" t="s">
        <v>1184</v>
      </c>
      <c r="F5" s="812" t="s">
        <v>1044</v>
      </c>
      <c r="G5" s="721" t="s">
        <v>1045</v>
      </c>
      <c r="H5" s="5"/>
      <c r="I5" s="1951"/>
      <c r="J5" s="1004" t="s">
        <v>1184</v>
      </c>
      <c r="K5" s="1000" t="s">
        <v>1044</v>
      </c>
      <c r="L5" s="1006" t="s">
        <v>1045</v>
      </c>
      <c r="M5" s="1005" t="s">
        <v>1184</v>
      </c>
      <c r="N5" s="1000" t="s">
        <v>1044</v>
      </c>
      <c r="O5" s="721" t="s">
        <v>1045</v>
      </c>
      <c r="T5" s="1960">
        <v>2018</v>
      </c>
      <c r="U5" s="1960"/>
      <c r="V5" s="1960">
        <v>2019</v>
      </c>
      <c r="W5" s="1960"/>
      <c r="BE5"/>
    </row>
    <row r="6" spans="1:57" s="5" customFormat="1" ht="26.25" customHeight="1">
      <c r="A6" s="960" t="s">
        <v>1156</v>
      </c>
      <c r="B6" s="1489">
        <v>93678</v>
      </c>
      <c r="C6" s="1489">
        <v>24930</v>
      </c>
      <c r="D6" s="1490">
        <v>68748</v>
      </c>
      <c r="E6" s="1489">
        <v>43251</v>
      </c>
      <c r="F6" s="1489">
        <v>11434</v>
      </c>
      <c r="G6" s="1489">
        <v>31817</v>
      </c>
      <c r="H6" s="1501"/>
      <c r="I6" s="1502"/>
      <c r="J6" s="1489"/>
      <c r="K6" s="1489"/>
      <c r="L6" s="1490"/>
      <c r="M6" s="1489"/>
      <c r="N6" s="1489"/>
      <c r="O6" s="1489"/>
      <c r="R6" s="9"/>
      <c r="S6" s="33"/>
      <c r="T6" s="33" t="s">
        <v>1159</v>
      </c>
      <c r="U6" s="33" t="s">
        <v>1160</v>
      </c>
      <c r="V6" s="33" t="s">
        <v>1159</v>
      </c>
      <c r="W6" s="33" t="s">
        <v>1160</v>
      </c>
      <c r="X6" s="9"/>
    </row>
    <row r="7" spans="1:57" ht="13.5" customHeight="1">
      <c r="A7" s="717">
        <v>0</v>
      </c>
      <c r="B7" s="1484">
        <v>54</v>
      </c>
      <c r="C7" s="1484">
        <v>35</v>
      </c>
      <c r="D7" s="1485">
        <v>19</v>
      </c>
      <c r="E7" s="1484">
        <v>19</v>
      </c>
      <c r="F7" s="1484">
        <v>10</v>
      </c>
      <c r="G7" s="1484">
        <v>9</v>
      </c>
      <c r="H7" s="1503"/>
      <c r="I7" s="717">
        <v>53</v>
      </c>
      <c r="J7" s="1484">
        <v>794</v>
      </c>
      <c r="K7" s="1486">
        <v>146</v>
      </c>
      <c r="L7" s="1487">
        <v>648</v>
      </c>
      <c r="M7" s="1484">
        <v>259</v>
      </c>
      <c r="N7" s="1486">
        <v>31</v>
      </c>
      <c r="O7" s="1486">
        <v>228</v>
      </c>
      <c r="S7" s="1016">
        <v>18</v>
      </c>
      <c r="T7" s="33">
        <v>4</v>
      </c>
      <c r="U7" s="33">
        <v>7</v>
      </c>
      <c r="V7" s="1017">
        <v>0</v>
      </c>
      <c r="W7" s="1017">
        <v>2</v>
      </c>
      <c r="BE7"/>
    </row>
    <row r="8" spans="1:57" ht="13.5" customHeight="1">
      <c r="A8" s="717">
        <v>1</v>
      </c>
      <c r="B8" s="1484">
        <v>55</v>
      </c>
      <c r="C8" s="1484">
        <v>34</v>
      </c>
      <c r="D8" s="1485">
        <v>21</v>
      </c>
      <c r="E8" s="1484">
        <v>21</v>
      </c>
      <c r="F8" s="1484">
        <v>14</v>
      </c>
      <c r="G8" s="1484">
        <v>7</v>
      </c>
      <c r="H8" s="1503"/>
      <c r="I8" s="717">
        <v>54</v>
      </c>
      <c r="J8" s="1484">
        <v>902</v>
      </c>
      <c r="K8" s="1486">
        <v>132</v>
      </c>
      <c r="L8" s="1487">
        <v>770</v>
      </c>
      <c r="M8" s="1484">
        <v>277</v>
      </c>
      <c r="N8" s="1486">
        <v>38</v>
      </c>
      <c r="O8" s="1486">
        <v>239</v>
      </c>
      <c r="S8" s="1016">
        <v>19</v>
      </c>
      <c r="T8" s="33">
        <v>1</v>
      </c>
      <c r="U8" s="33">
        <v>5</v>
      </c>
      <c r="V8" s="1017">
        <v>0</v>
      </c>
      <c r="W8" s="1017">
        <v>0</v>
      </c>
      <c r="BE8"/>
    </row>
    <row r="9" spans="1:57" ht="13.5" customHeight="1">
      <c r="A9" s="717">
        <v>2</v>
      </c>
      <c r="B9" s="1484">
        <v>72</v>
      </c>
      <c r="C9" s="1484">
        <v>41</v>
      </c>
      <c r="D9" s="1485">
        <v>31</v>
      </c>
      <c r="E9" s="1484">
        <v>21</v>
      </c>
      <c r="F9" s="1484">
        <v>7</v>
      </c>
      <c r="G9" s="1484">
        <v>14</v>
      </c>
      <c r="H9" s="1503"/>
      <c r="I9" s="717">
        <v>55</v>
      </c>
      <c r="J9" s="1484">
        <v>981</v>
      </c>
      <c r="K9" s="1486">
        <v>162</v>
      </c>
      <c r="L9" s="1487">
        <v>819</v>
      </c>
      <c r="M9" s="1484">
        <v>342</v>
      </c>
      <c r="N9" s="1486">
        <v>43</v>
      </c>
      <c r="O9" s="1486">
        <v>299</v>
      </c>
      <c r="S9" s="1016">
        <v>20</v>
      </c>
      <c r="T9" s="33">
        <v>4</v>
      </c>
      <c r="U9" s="33">
        <v>4</v>
      </c>
      <c r="V9" s="1017">
        <v>0</v>
      </c>
      <c r="W9" s="1017">
        <v>2</v>
      </c>
      <c r="BE9"/>
    </row>
    <row r="10" spans="1:57" ht="13.5" customHeight="1">
      <c r="A10" s="717">
        <v>3</v>
      </c>
      <c r="B10" s="1484">
        <v>70</v>
      </c>
      <c r="C10" s="1484">
        <v>30</v>
      </c>
      <c r="D10" s="1485">
        <v>40</v>
      </c>
      <c r="E10" s="1484">
        <v>29</v>
      </c>
      <c r="F10" s="1484">
        <v>11</v>
      </c>
      <c r="G10" s="1484">
        <v>18</v>
      </c>
      <c r="H10" s="1503"/>
      <c r="I10" s="717">
        <v>56</v>
      </c>
      <c r="J10" s="1484">
        <v>1030</v>
      </c>
      <c r="K10" s="1486">
        <v>164</v>
      </c>
      <c r="L10" s="1487">
        <v>866</v>
      </c>
      <c r="M10" s="1484">
        <v>414</v>
      </c>
      <c r="N10" s="1486">
        <v>52</v>
      </c>
      <c r="O10" s="1486">
        <v>362</v>
      </c>
      <c r="S10" s="1016">
        <v>21</v>
      </c>
      <c r="T10" s="33">
        <v>9</v>
      </c>
      <c r="U10" s="33">
        <v>11</v>
      </c>
      <c r="V10" s="1017">
        <v>0</v>
      </c>
      <c r="W10" s="1017">
        <v>1</v>
      </c>
      <c r="BE10"/>
    </row>
    <row r="11" spans="1:57" ht="13.5" customHeight="1">
      <c r="A11" s="717">
        <v>4</v>
      </c>
      <c r="B11" s="1484">
        <v>82</v>
      </c>
      <c r="C11" s="1484">
        <v>46</v>
      </c>
      <c r="D11" s="1485">
        <v>36</v>
      </c>
      <c r="E11" s="1484">
        <v>42</v>
      </c>
      <c r="F11" s="1484">
        <v>20</v>
      </c>
      <c r="G11" s="1484">
        <v>22</v>
      </c>
      <c r="H11" s="1503"/>
      <c r="I11" s="717">
        <v>57</v>
      </c>
      <c r="J11" s="1484">
        <v>1182</v>
      </c>
      <c r="K11" s="1486">
        <v>187</v>
      </c>
      <c r="L11" s="1487">
        <v>995</v>
      </c>
      <c r="M11" s="1484">
        <v>419</v>
      </c>
      <c r="N11" s="1486">
        <v>55</v>
      </c>
      <c r="O11" s="1486">
        <v>364</v>
      </c>
      <c r="S11" s="1016">
        <v>22</v>
      </c>
      <c r="T11" s="33">
        <v>6</v>
      </c>
      <c r="U11" s="33">
        <v>14</v>
      </c>
      <c r="V11" s="1017">
        <v>0</v>
      </c>
      <c r="W11" s="1017">
        <v>1</v>
      </c>
      <c r="BE11"/>
    </row>
    <row r="12" spans="1:57" ht="13.5" customHeight="1">
      <c r="A12" s="717">
        <v>5</v>
      </c>
      <c r="B12" s="1484">
        <v>87</v>
      </c>
      <c r="C12" s="1484">
        <v>45</v>
      </c>
      <c r="D12" s="1485">
        <v>42</v>
      </c>
      <c r="E12" s="1484">
        <v>38</v>
      </c>
      <c r="F12" s="1484">
        <v>17</v>
      </c>
      <c r="G12" s="1484">
        <v>21</v>
      </c>
      <c r="H12" s="1503"/>
      <c r="I12" s="717">
        <v>58</v>
      </c>
      <c r="J12" s="1484">
        <v>1288</v>
      </c>
      <c r="K12" s="1486">
        <v>226</v>
      </c>
      <c r="L12" s="1487">
        <v>1062</v>
      </c>
      <c r="M12" s="1484">
        <v>505</v>
      </c>
      <c r="N12" s="1486">
        <v>70</v>
      </c>
      <c r="O12" s="1486">
        <v>435</v>
      </c>
      <c r="S12" s="1016">
        <v>23</v>
      </c>
      <c r="T12" s="33">
        <v>5</v>
      </c>
      <c r="U12" s="33">
        <v>16</v>
      </c>
      <c r="V12" s="1017">
        <v>1</v>
      </c>
      <c r="W12" s="1017">
        <v>1</v>
      </c>
      <c r="BE12"/>
    </row>
    <row r="13" spans="1:57" ht="13.5" customHeight="1">
      <c r="A13" s="717">
        <v>6</v>
      </c>
      <c r="B13" s="1484">
        <v>81</v>
      </c>
      <c r="C13" s="1484">
        <v>34</v>
      </c>
      <c r="D13" s="1485">
        <v>47</v>
      </c>
      <c r="E13" s="1484">
        <v>41</v>
      </c>
      <c r="F13" s="1484">
        <v>21</v>
      </c>
      <c r="G13" s="1484">
        <v>20</v>
      </c>
      <c r="H13" s="1503"/>
      <c r="I13" s="717">
        <v>59</v>
      </c>
      <c r="J13" s="1484">
        <v>1433</v>
      </c>
      <c r="K13" s="1486">
        <v>244</v>
      </c>
      <c r="L13" s="1487">
        <v>1189</v>
      </c>
      <c r="M13" s="1484">
        <v>542</v>
      </c>
      <c r="N13" s="1486">
        <v>71</v>
      </c>
      <c r="O13" s="1486">
        <v>471</v>
      </c>
      <c r="S13" s="1016">
        <v>24</v>
      </c>
      <c r="T13" s="33">
        <v>4</v>
      </c>
      <c r="U13" s="33">
        <v>31</v>
      </c>
      <c r="V13" s="1017">
        <v>2</v>
      </c>
      <c r="W13" s="1017">
        <v>5</v>
      </c>
      <c r="BE13"/>
    </row>
    <row r="14" spans="1:57" ht="13.5" customHeight="1">
      <c r="A14" s="717">
        <v>7</v>
      </c>
      <c r="B14" s="1484">
        <v>100</v>
      </c>
      <c r="C14" s="1484">
        <v>53</v>
      </c>
      <c r="D14" s="1485">
        <v>47</v>
      </c>
      <c r="E14" s="1484">
        <v>37</v>
      </c>
      <c r="F14" s="1484">
        <v>16</v>
      </c>
      <c r="G14" s="1484">
        <v>21</v>
      </c>
      <c r="H14" s="1503"/>
      <c r="I14" s="717">
        <v>60</v>
      </c>
      <c r="J14" s="1484">
        <v>1512</v>
      </c>
      <c r="K14" s="1486">
        <v>289</v>
      </c>
      <c r="L14" s="1487">
        <v>1223</v>
      </c>
      <c r="M14" s="1484">
        <v>667</v>
      </c>
      <c r="N14" s="1486">
        <v>105</v>
      </c>
      <c r="O14" s="1486">
        <v>562</v>
      </c>
      <c r="S14" s="1016">
        <v>25</v>
      </c>
      <c r="T14" s="33">
        <v>5</v>
      </c>
      <c r="U14" s="33">
        <v>33</v>
      </c>
      <c r="V14" s="1017">
        <v>1</v>
      </c>
      <c r="W14" s="1017">
        <v>7</v>
      </c>
      <c r="BE14"/>
    </row>
    <row r="15" spans="1:57" ht="13.5" customHeight="1">
      <c r="A15" s="717">
        <v>8</v>
      </c>
      <c r="B15" s="1484">
        <v>99</v>
      </c>
      <c r="C15" s="1484">
        <v>54</v>
      </c>
      <c r="D15" s="1485">
        <v>45</v>
      </c>
      <c r="E15" s="1484">
        <v>50</v>
      </c>
      <c r="F15" s="1484">
        <v>29</v>
      </c>
      <c r="G15" s="1484">
        <v>21</v>
      </c>
      <c r="H15" s="1503"/>
      <c r="I15" s="717">
        <v>61</v>
      </c>
      <c r="J15" s="1484">
        <v>1772</v>
      </c>
      <c r="K15" s="1486">
        <v>340</v>
      </c>
      <c r="L15" s="1487">
        <v>1432</v>
      </c>
      <c r="M15" s="1484">
        <v>672</v>
      </c>
      <c r="N15" s="1486">
        <v>116</v>
      </c>
      <c r="O15" s="1486">
        <v>556</v>
      </c>
      <c r="S15" s="1016">
        <v>26</v>
      </c>
      <c r="T15" s="33">
        <v>10</v>
      </c>
      <c r="U15" s="33">
        <v>31</v>
      </c>
      <c r="V15" s="1017">
        <v>1</v>
      </c>
      <c r="W15" s="1017">
        <v>10</v>
      </c>
      <c r="BE15"/>
    </row>
    <row r="16" spans="1:57" ht="13.5" customHeight="1">
      <c r="A16" s="717">
        <v>9</v>
      </c>
      <c r="B16" s="1484">
        <v>115</v>
      </c>
      <c r="C16" s="1484">
        <v>64</v>
      </c>
      <c r="D16" s="1485">
        <v>51</v>
      </c>
      <c r="E16" s="1484">
        <v>54</v>
      </c>
      <c r="F16" s="1484">
        <v>25</v>
      </c>
      <c r="G16" s="1484">
        <v>29</v>
      </c>
      <c r="H16" s="1503"/>
      <c r="I16" s="717">
        <v>62</v>
      </c>
      <c r="J16" s="1484">
        <v>1850</v>
      </c>
      <c r="K16" s="1486">
        <v>374</v>
      </c>
      <c r="L16" s="1487">
        <v>1476</v>
      </c>
      <c r="M16" s="1484">
        <v>834</v>
      </c>
      <c r="N16" s="1486">
        <v>155</v>
      </c>
      <c r="O16" s="1486">
        <v>679</v>
      </c>
      <c r="S16" s="1016">
        <v>27</v>
      </c>
      <c r="T16" s="33">
        <v>12</v>
      </c>
      <c r="U16" s="33">
        <v>46</v>
      </c>
      <c r="V16" s="1017">
        <v>2</v>
      </c>
      <c r="W16" s="1017">
        <v>8</v>
      </c>
      <c r="BE16"/>
    </row>
    <row r="17" spans="1:57" ht="13.5" customHeight="1">
      <c r="A17" s="717">
        <v>10</v>
      </c>
      <c r="B17" s="1484">
        <v>119</v>
      </c>
      <c r="C17" s="1484">
        <v>67</v>
      </c>
      <c r="D17" s="1485">
        <v>52</v>
      </c>
      <c r="E17" s="1484">
        <v>53</v>
      </c>
      <c r="F17" s="1484">
        <v>32</v>
      </c>
      <c r="G17" s="1484">
        <v>21</v>
      </c>
      <c r="H17" s="1503"/>
      <c r="I17" s="717">
        <v>63</v>
      </c>
      <c r="J17" s="1484">
        <v>2202</v>
      </c>
      <c r="K17" s="1486">
        <v>458</v>
      </c>
      <c r="L17" s="1487">
        <v>1744</v>
      </c>
      <c r="M17" s="1484">
        <v>972</v>
      </c>
      <c r="N17" s="1486">
        <v>175</v>
      </c>
      <c r="O17" s="1486">
        <v>797</v>
      </c>
      <c r="S17" s="1016">
        <v>28</v>
      </c>
      <c r="T17" s="33">
        <v>12</v>
      </c>
      <c r="U17" s="33">
        <v>53</v>
      </c>
      <c r="V17" s="1017">
        <v>2</v>
      </c>
      <c r="W17" s="1017">
        <v>8</v>
      </c>
      <c r="BE17"/>
    </row>
    <row r="18" spans="1:57" ht="13.5" customHeight="1">
      <c r="A18" s="717">
        <v>11</v>
      </c>
      <c r="B18" s="1484">
        <v>124</v>
      </c>
      <c r="C18" s="1484">
        <v>56</v>
      </c>
      <c r="D18" s="1485">
        <v>68</v>
      </c>
      <c r="E18" s="1484">
        <v>64</v>
      </c>
      <c r="F18" s="1484">
        <v>28</v>
      </c>
      <c r="G18" s="1484">
        <v>36</v>
      </c>
      <c r="H18" s="1503"/>
      <c r="I18" s="717">
        <v>64</v>
      </c>
      <c r="J18" s="1484">
        <v>2410</v>
      </c>
      <c r="K18" s="1486">
        <v>513</v>
      </c>
      <c r="L18" s="1487">
        <v>1897</v>
      </c>
      <c r="M18" s="1484">
        <v>1045</v>
      </c>
      <c r="N18" s="1486">
        <v>188</v>
      </c>
      <c r="O18" s="1486">
        <v>857</v>
      </c>
      <c r="S18" s="1016">
        <v>29</v>
      </c>
      <c r="T18" s="33">
        <v>2</v>
      </c>
      <c r="U18" s="33">
        <v>52</v>
      </c>
      <c r="V18" s="1017">
        <v>3</v>
      </c>
      <c r="W18" s="1017">
        <v>12</v>
      </c>
      <c r="BE18"/>
    </row>
    <row r="19" spans="1:57" ht="13.5" customHeight="1">
      <c r="A19" s="717">
        <v>12</v>
      </c>
      <c r="B19" s="1484">
        <v>159</v>
      </c>
      <c r="C19" s="1484">
        <v>89</v>
      </c>
      <c r="D19" s="1485">
        <v>70</v>
      </c>
      <c r="E19" s="1484">
        <v>96</v>
      </c>
      <c r="F19" s="1484">
        <v>46</v>
      </c>
      <c r="G19" s="1484">
        <v>50</v>
      </c>
      <c r="H19" s="1503"/>
      <c r="I19" s="717">
        <v>65</v>
      </c>
      <c r="J19" s="1484">
        <v>2547</v>
      </c>
      <c r="K19" s="1486">
        <v>570</v>
      </c>
      <c r="L19" s="1487">
        <v>1977</v>
      </c>
      <c r="M19" s="1484">
        <v>1160</v>
      </c>
      <c r="N19" s="1486">
        <v>240</v>
      </c>
      <c r="O19" s="1486">
        <v>920</v>
      </c>
      <c r="S19" s="1016">
        <v>30</v>
      </c>
      <c r="T19" s="33">
        <v>11</v>
      </c>
      <c r="U19" s="33">
        <v>54</v>
      </c>
      <c r="V19" s="1017">
        <v>2</v>
      </c>
      <c r="W19" s="1017">
        <v>17</v>
      </c>
      <c r="BE19"/>
    </row>
    <row r="20" spans="1:57" ht="13.5" customHeight="1">
      <c r="A20" s="717">
        <v>13</v>
      </c>
      <c r="B20" s="1484">
        <v>143</v>
      </c>
      <c r="C20" s="1484">
        <v>70</v>
      </c>
      <c r="D20" s="1485">
        <v>73</v>
      </c>
      <c r="E20" s="1484">
        <v>94</v>
      </c>
      <c r="F20" s="1484">
        <v>48</v>
      </c>
      <c r="G20" s="1484">
        <v>46</v>
      </c>
      <c r="H20" s="1503"/>
      <c r="I20" s="717">
        <v>66</v>
      </c>
      <c r="J20" s="1484">
        <v>2841</v>
      </c>
      <c r="K20" s="1486">
        <v>644</v>
      </c>
      <c r="L20" s="1487">
        <v>2197</v>
      </c>
      <c r="M20" s="1484">
        <v>1316</v>
      </c>
      <c r="N20" s="1486">
        <v>242</v>
      </c>
      <c r="O20" s="1486">
        <v>1074</v>
      </c>
      <c r="S20" s="1016">
        <v>31</v>
      </c>
      <c r="T20" s="33">
        <v>16</v>
      </c>
      <c r="U20" s="33">
        <v>77</v>
      </c>
      <c r="V20" s="813">
        <v>2</v>
      </c>
      <c r="W20" s="813">
        <v>16</v>
      </c>
      <c r="BE20"/>
    </row>
    <row r="21" spans="1:57" ht="13.5" customHeight="1">
      <c r="A21" s="717">
        <v>14</v>
      </c>
      <c r="B21" s="1484">
        <v>176</v>
      </c>
      <c r="C21" s="1484">
        <v>104</v>
      </c>
      <c r="D21" s="1485">
        <v>72</v>
      </c>
      <c r="E21" s="1484">
        <v>128</v>
      </c>
      <c r="F21" s="1484">
        <v>59</v>
      </c>
      <c r="G21" s="1484">
        <v>69</v>
      </c>
      <c r="H21" s="1503"/>
      <c r="I21" s="717">
        <v>67</v>
      </c>
      <c r="J21" s="1484">
        <v>3028</v>
      </c>
      <c r="K21" s="1486">
        <v>722</v>
      </c>
      <c r="L21" s="1487">
        <v>2306</v>
      </c>
      <c r="M21" s="1484">
        <v>1365</v>
      </c>
      <c r="N21" s="1486">
        <v>300</v>
      </c>
      <c r="O21" s="1486">
        <v>1065</v>
      </c>
      <c r="S21" s="1016">
        <v>32</v>
      </c>
      <c r="T21" s="33">
        <v>18</v>
      </c>
      <c r="U21" s="33">
        <v>91</v>
      </c>
      <c r="V21" s="813">
        <v>2</v>
      </c>
      <c r="W21" s="813">
        <v>18</v>
      </c>
      <c r="BE21"/>
    </row>
    <row r="22" spans="1:57" s="11" customFormat="1" ht="13.5" customHeight="1">
      <c r="A22" s="717">
        <v>15</v>
      </c>
      <c r="B22" s="1484">
        <v>198</v>
      </c>
      <c r="C22" s="1484">
        <v>91</v>
      </c>
      <c r="D22" s="1485">
        <v>107</v>
      </c>
      <c r="E22" s="1484">
        <v>128</v>
      </c>
      <c r="F22" s="1484">
        <v>67</v>
      </c>
      <c r="G22" s="1484">
        <v>61</v>
      </c>
      <c r="H22" s="1504"/>
      <c r="I22" s="717">
        <v>68</v>
      </c>
      <c r="J22" s="1484">
        <v>3174</v>
      </c>
      <c r="K22" s="1486">
        <v>728</v>
      </c>
      <c r="L22" s="1487">
        <v>2446</v>
      </c>
      <c r="M22" s="1484">
        <v>1580</v>
      </c>
      <c r="N22" s="1486">
        <v>348</v>
      </c>
      <c r="O22" s="1486">
        <v>1232</v>
      </c>
      <c r="P22" s="15"/>
      <c r="Q22" s="15"/>
      <c r="R22" s="9"/>
      <c r="S22" s="1016">
        <v>33</v>
      </c>
      <c r="T22" s="33">
        <v>12</v>
      </c>
      <c r="U22" s="33">
        <v>110</v>
      </c>
      <c r="V22" s="813">
        <v>8</v>
      </c>
      <c r="W22" s="813">
        <v>17</v>
      </c>
      <c r="X22" s="9"/>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row>
    <row r="23" spans="1:57" s="11" customFormat="1" ht="13.5" customHeight="1">
      <c r="A23" s="717">
        <v>16</v>
      </c>
      <c r="B23" s="1484">
        <v>163</v>
      </c>
      <c r="C23" s="1484">
        <v>78</v>
      </c>
      <c r="D23" s="1485">
        <v>85</v>
      </c>
      <c r="E23" s="1484">
        <v>127</v>
      </c>
      <c r="F23" s="1484">
        <v>66</v>
      </c>
      <c r="G23" s="1484">
        <v>61</v>
      </c>
      <c r="H23" s="1504"/>
      <c r="I23" s="717">
        <v>69</v>
      </c>
      <c r="J23" s="1484">
        <v>3299</v>
      </c>
      <c r="K23" s="1486">
        <v>778</v>
      </c>
      <c r="L23" s="1487">
        <v>2521</v>
      </c>
      <c r="M23" s="1484">
        <v>1581</v>
      </c>
      <c r="N23" s="1486">
        <v>400</v>
      </c>
      <c r="O23" s="1486">
        <v>1181</v>
      </c>
      <c r="P23" s="15"/>
      <c r="Q23" s="15"/>
      <c r="R23" s="9"/>
      <c r="S23" s="1016">
        <v>34</v>
      </c>
      <c r="T23" s="33">
        <v>26</v>
      </c>
      <c r="U23" s="33">
        <v>103</v>
      </c>
      <c r="V23" s="813">
        <v>3</v>
      </c>
      <c r="W23" s="813">
        <v>15</v>
      </c>
      <c r="X23" s="9"/>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row>
    <row r="24" spans="1:57" s="11" customFormat="1" ht="13.5" customHeight="1">
      <c r="A24" s="717">
        <v>17</v>
      </c>
      <c r="B24" s="1484">
        <v>107</v>
      </c>
      <c r="C24" s="1484">
        <v>45</v>
      </c>
      <c r="D24" s="1485">
        <v>62</v>
      </c>
      <c r="E24" s="1484">
        <v>93</v>
      </c>
      <c r="F24" s="1484">
        <v>47</v>
      </c>
      <c r="G24" s="1484">
        <v>46</v>
      </c>
      <c r="H24" s="1504"/>
      <c r="I24" s="717">
        <v>70</v>
      </c>
      <c r="J24" s="1484">
        <v>3326</v>
      </c>
      <c r="K24" s="1486">
        <v>841</v>
      </c>
      <c r="L24" s="1487">
        <v>2485</v>
      </c>
      <c r="M24" s="1484">
        <v>1629</v>
      </c>
      <c r="N24" s="1486">
        <v>379</v>
      </c>
      <c r="O24" s="1486">
        <v>1250</v>
      </c>
      <c r="P24" s="15"/>
      <c r="Q24" s="15"/>
      <c r="R24" s="9"/>
      <c r="S24" s="1016">
        <v>35</v>
      </c>
      <c r="T24" s="33">
        <v>21</v>
      </c>
      <c r="U24" s="33">
        <v>122</v>
      </c>
      <c r="V24" s="813">
        <v>2</v>
      </c>
      <c r="W24" s="813">
        <v>16</v>
      </c>
      <c r="X24" s="9"/>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row>
    <row r="25" spans="1:57" s="11" customFormat="1" ht="13.5" customHeight="1">
      <c r="A25" s="717">
        <v>18</v>
      </c>
      <c r="B25" s="1484">
        <v>11</v>
      </c>
      <c r="C25" s="1484">
        <v>4</v>
      </c>
      <c r="D25" s="1485">
        <v>7</v>
      </c>
      <c r="E25" s="1484">
        <v>2</v>
      </c>
      <c r="F25" s="1484">
        <v>0</v>
      </c>
      <c r="G25" s="1484">
        <v>2</v>
      </c>
      <c r="H25" s="1504"/>
      <c r="I25" s="717">
        <v>71</v>
      </c>
      <c r="J25" s="1484">
        <v>3436</v>
      </c>
      <c r="K25" s="1486">
        <v>912</v>
      </c>
      <c r="L25" s="1487">
        <v>2524</v>
      </c>
      <c r="M25" s="1484">
        <v>1707</v>
      </c>
      <c r="N25" s="1486">
        <v>421</v>
      </c>
      <c r="O25" s="1486">
        <v>1286</v>
      </c>
      <c r="P25" s="15"/>
      <c r="Q25" s="15"/>
      <c r="R25" s="9"/>
      <c r="S25" s="1016">
        <v>36</v>
      </c>
      <c r="T25" s="33">
        <v>30</v>
      </c>
      <c r="U25" s="33">
        <v>121</v>
      </c>
      <c r="V25" s="813">
        <v>7</v>
      </c>
      <c r="W25" s="813">
        <v>33</v>
      </c>
      <c r="X25" s="9"/>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row>
    <row r="26" spans="1:57" s="11" customFormat="1" ht="13.5" customHeight="1">
      <c r="A26" s="717">
        <v>19</v>
      </c>
      <c r="B26" s="1484">
        <v>6</v>
      </c>
      <c r="C26" s="1484">
        <v>1</v>
      </c>
      <c r="D26" s="1485">
        <v>5</v>
      </c>
      <c r="E26" s="1484">
        <v>0</v>
      </c>
      <c r="F26" s="1484">
        <v>0</v>
      </c>
      <c r="G26" s="1484">
        <v>0</v>
      </c>
      <c r="H26" s="1504"/>
      <c r="I26" s="717">
        <v>72</v>
      </c>
      <c r="J26" s="1484">
        <v>3440</v>
      </c>
      <c r="K26" s="1486">
        <v>857</v>
      </c>
      <c r="L26" s="1487">
        <v>2583</v>
      </c>
      <c r="M26" s="1484">
        <v>1711</v>
      </c>
      <c r="N26" s="1486">
        <v>429</v>
      </c>
      <c r="O26" s="1486">
        <v>1282</v>
      </c>
      <c r="P26" s="15"/>
      <c r="Q26" s="15"/>
      <c r="R26" s="9"/>
      <c r="S26" s="1016">
        <v>37</v>
      </c>
      <c r="T26" s="33">
        <v>23</v>
      </c>
      <c r="U26" s="33">
        <v>173</v>
      </c>
      <c r="V26" s="813">
        <v>7</v>
      </c>
      <c r="W26" s="813">
        <v>34</v>
      </c>
      <c r="X26" s="9"/>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row>
    <row r="27" spans="1:57" s="11" customFormat="1" ht="13.5" customHeight="1">
      <c r="A27" s="717">
        <v>20</v>
      </c>
      <c r="B27" s="1484">
        <v>8</v>
      </c>
      <c r="C27" s="1484">
        <v>4</v>
      </c>
      <c r="D27" s="1485">
        <v>4</v>
      </c>
      <c r="E27" s="1484">
        <v>2</v>
      </c>
      <c r="F27" s="1484">
        <v>0</v>
      </c>
      <c r="G27" s="1484">
        <v>2</v>
      </c>
      <c r="H27" s="1504"/>
      <c r="I27" s="717">
        <v>73</v>
      </c>
      <c r="J27" s="1484">
        <v>3465</v>
      </c>
      <c r="K27" s="1486">
        <v>908</v>
      </c>
      <c r="L27" s="1487">
        <v>2557</v>
      </c>
      <c r="M27" s="1484">
        <v>1775</v>
      </c>
      <c r="N27" s="1486">
        <v>443</v>
      </c>
      <c r="O27" s="1486">
        <v>1332</v>
      </c>
      <c r="P27" s="15"/>
      <c r="Q27" s="15"/>
      <c r="R27" s="9"/>
      <c r="S27" s="1016">
        <v>38</v>
      </c>
      <c r="T27" s="33">
        <v>45</v>
      </c>
      <c r="U27" s="33">
        <v>158</v>
      </c>
      <c r="V27" s="813">
        <v>7</v>
      </c>
      <c r="W27" s="813">
        <v>32</v>
      </c>
      <c r="X27" s="9"/>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row>
    <row r="28" spans="1:57" s="11" customFormat="1" ht="13.5" customHeight="1">
      <c r="A28" s="717">
        <v>21</v>
      </c>
      <c r="B28" s="1484">
        <v>20</v>
      </c>
      <c r="C28" s="1484">
        <v>9</v>
      </c>
      <c r="D28" s="1485">
        <v>11</v>
      </c>
      <c r="E28" s="1484">
        <v>1</v>
      </c>
      <c r="F28" s="1484">
        <v>0</v>
      </c>
      <c r="G28" s="1484">
        <v>1</v>
      </c>
      <c r="H28" s="1504"/>
      <c r="I28" s="717">
        <v>74</v>
      </c>
      <c r="J28" s="1484">
        <v>3327</v>
      </c>
      <c r="K28" s="1486">
        <v>844</v>
      </c>
      <c r="L28" s="1487">
        <v>2483</v>
      </c>
      <c r="M28" s="1484">
        <v>1697</v>
      </c>
      <c r="N28" s="1486">
        <v>433</v>
      </c>
      <c r="O28" s="1486">
        <v>1264</v>
      </c>
      <c r="P28" s="15"/>
      <c r="Q28" s="15"/>
      <c r="R28" s="9"/>
      <c r="S28" s="1016">
        <v>39</v>
      </c>
      <c r="T28" s="33">
        <v>49</v>
      </c>
      <c r="U28" s="33">
        <v>208</v>
      </c>
      <c r="V28" s="813">
        <v>8</v>
      </c>
      <c r="W28" s="813">
        <v>48</v>
      </c>
      <c r="X28" s="9"/>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row>
    <row r="29" spans="1:57" s="11" customFormat="1" ht="13.5" customHeight="1">
      <c r="A29" s="717">
        <v>22</v>
      </c>
      <c r="B29" s="1484">
        <v>20</v>
      </c>
      <c r="C29" s="1484">
        <v>6</v>
      </c>
      <c r="D29" s="1485">
        <v>14</v>
      </c>
      <c r="E29" s="1484">
        <v>1</v>
      </c>
      <c r="F29" s="1484">
        <v>0</v>
      </c>
      <c r="G29" s="1484">
        <v>1</v>
      </c>
      <c r="H29" s="1504"/>
      <c r="I29" s="717">
        <v>75</v>
      </c>
      <c r="J29" s="1484">
        <v>3228</v>
      </c>
      <c r="K29" s="1486">
        <v>855</v>
      </c>
      <c r="L29" s="1487">
        <v>2373</v>
      </c>
      <c r="M29" s="1484">
        <v>1702</v>
      </c>
      <c r="N29" s="1486">
        <v>420</v>
      </c>
      <c r="O29" s="1486">
        <v>1282</v>
      </c>
      <c r="P29" s="15"/>
      <c r="Q29" s="15"/>
      <c r="R29" s="9"/>
      <c r="S29" s="1016">
        <v>40</v>
      </c>
      <c r="T29" s="33">
        <v>53</v>
      </c>
      <c r="U29" s="33">
        <v>211</v>
      </c>
      <c r="V29" s="813">
        <v>9</v>
      </c>
      <c r="W29" s="813">
        <v>32</v>
      </c>
      <c r="X29" s="9"/>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row>
    <row r="30" spans="1:57" s="11" customFormat="1" ht="13.5" customHeight="1">
      <c r="A30" s="717">
        <v>23</v>
      </c>
      <c r="B30" s="1484">
        <v>21</v>
      </c>
      <c r="C30" s="1484">
        <v>5</v>
      </c>
      <c r="D30" s="1485">
        <v>16</v>
      </c>
      <c r="E30" s="1484">
        <v>2</v>
      </c>
      <c r="F30" s="1484">
        <v>1</v>
      </c>
      <c r="G30" s="1484">
        <v>1</v>
      </c>
      <c r="H30" s="1504"/>
      <c r="I30" s="717">
        <v>76</v>
      </c>
      <c r="J30" s="1484">
        <v>3021</v>
      </c>
      <c r="K30" s="1486">
        <v>784</v>
      </c>
      <c r="L30" s="1487">
        <v>2237</v>
      </c>
      <c r="M30" s="1484">
        <v>1616</v>
      </c>
      <c r="N30" s="1486">
        <v>485</v>
      </c>
      <c r="O30" s="1486">
        <v>1131</v>
      </c>
      <c r="P30" s="15"/>
      <c r="Q30" s="15"/>
      <c r="R30" s="9"/>
      <c r="S30" s="1016">
        <v>41</v>
      </c>
      <c r="T30" s="33">
        <v>74</v>
      </c>
      <c r="U30" s="33">
        <v>243</v>
      </c>
      <c r="V30" s="813">
        <v>16</v>
      </c>
      <c r="W30" s="813">
        <v>53</v>
      </c>
      <c r="X30" s="9"/>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row>
    <row r="31" spans="1:57" s="11" customFormat="1" ht="13.5" customHeight="1">
      <c r="A31" s="717">
        <v>24</v>
      </c>
      <c r="B31" s="1484">
        <v>35</v>
      </c>
      <c r="C31" s="1484">
        <v>4</v>
      </c>
      <c r="D31" s="1485">
        <v>31</v>
      </c>
      <c r="E31" s="1484">
        <v>7</v>
      </c>
      <c r="F31" s="1484">
        <v>2</v>
      </c>
      <c r="G31" s="1484">
        <v>5</v>
      </c>
      <c r="H31" s="1504"/>
      <c r="I31" s="717">
        <v>77</v>
      </c>
      <c r="J31" s="1484">
        <v>3080</v>
      </c>
      <c r="K31" s="1486">
        <v>860</v>
      </c>
      <c r="L31" s="1487">
        <v>2220</v>
      </c>
      <c r="M31" s="1484">
        <v>1509</v>
      </c>
      <c r="N31" s="1486">
        <v>412</v>
      </c>
      <c r="O31" s="1486">
        <v>1097</v>
      </c>
      <c r="P31" s="15"/>
      <c r="Q31" s="15"/>
      <c r="R31" s="9"/>
      <c r="S31" s="1016">
        <v>42</v>
      </c>
      <c r="T31" s="33">
        <v>66</v>
      </c>
      <c r="U31" s="33">
        <v>261</v>
      </c>
      <c r="V31" s="813">
        <v>12</v>
      </c>
      <c r="W31" s="813">
        <v>57</v>
      </c>
      <c r="X31" s="9"/>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row>
    <row r="32" spans="1:57" s="11" customFormat="1" ht="13.5" customHeight="1">
      <c r="A32" s="717">
        <v>25</v>
      </c>
      <c r="B32" s="1484">
        <v>38</v>
      </c>
      <c r="C32" s="1484">
        <v>5</v>
      </c>
      <c r="D32" s="1485">
        <v>33</v>
      </c>
      <c r="E32" s="1484">
        <v>8</v>
      </c>
      <c r="F32" s="1484">
        <v>1</v>
      </c>
      <c r="G32" s="1484">
        <v>7</v>
      </c>
      <c r="H32" s="1504"/>
      <c r="I32" s="717">
        <v>78</v>
      </c>
      <c r="J32" s="1484">
        <v>3003</v>
      </c>
      <c r="K32" s="1486">
        <v>873</v>
      </c>
      <c r="L32" s="1487">
        <v>2130</v>
      </c>
      <c r="M32" s="1484">
        <v>1470</v>
      </c>
      <c r="N32" s="1486">
        <v>407</v>
      </c>
      <c r="O32" s="1486">
        <v>1063</v>
      </c>
      <c r="P32" s="15"/>
      <c r="Q32" s="15"/>
      <c r="R32" s="9"/>
      <c r="S32" s="1016">
        <v>43</v>
      </c>
      <c r="T32" s="33">
        <v>61</v>
      </c>
      <c r="U32" s="33">
        <v>297</v>
      </c>
      <c r="V32" s="813">
        <v>18</v>
      </c>
      <c r="W32" s="813">
        <v>62</v>
      </c>
      <c r="X32" s="9"/>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row>
    <row r="33" spans="1:57" s="11" customFormat="1" ht="13.5" customHeight="1">
      <c r="A33" s="717">
        <v>26</v>
      </c>
      <c r="B33" s="1484">
        <v>41</v>
      </c>
      <c r="C33" s="1484">
        <v>10</v>
      </c>
      <c r="D33" s="1485">
        <v>31</v>
      </c>
      <c r="E33" s="1484">
        <v>11</v>
      </c>
      <c r="F33" s="1484">
        <v>1</v>
      </c>
      <c r="G33" s="1484">
        <v>10</v>
      </c>
      <c r="H33" s="1504"/>
      <c r="I33" s="717">
        <v>79</v>
      </c>
      <c r="J33" s="1484">
        <v>2805</v>
      </c>
      <c r="K33" s="1486">
        <v>818</v>
      </c>
      <c r="L33" s="1487">
        <v>1987</v>
      </c>
      <c r="M33" s="1484">
        <v>1441</v>
      </c>
      <c r="N33" s="1486">
        <v>438</v>
      </c>
      <c r="O33" s="1486">
        <v>1003</v>
      </c>
      <c r="P33" s="15"/>
      <c r="Q33" s="15"/>
      <c r="R33" s="9"/>
      <c r="S33" s="1016">
        <v>44</v>
      </c>
      <c r="T33" s="33">
        <v>76</v>
      </c>
      <c r="U33" s="33">
        <v>280</v>
      </c>
      <c r="V33" s="813">
        <v>14</v>
      </c>
      <c r="W33" s="813">
        <v>70</v>
      </c>
      <c r="X33" s="9"/>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row>
    <row r="34" spans="1:57" s="11" customFormat="1" ht="13.5" customHeight="1">
      <c r="A34" s="717">
        <v>27</v>
      </c>
      <c r="B34" s="1484">
        <v>58</v>
      </c>
      <c r="C34" s="1484">
        <v>12</v>
      </c>
      <c r="D34" s="1485">
        <v>46</v>
      </c>
      <c r="E34" s="1484">
        <v>10</v>
      </c>
      <c r="F34" s="1484">
        <v>2</v>
      </c>
      <c r="G34" s="1484">
        <v>8</v>
      </c>
      <c r="H34" s="1504"/>
      <c r="I34" s="717">
        <v>80</v>
      </c>
      <c r="J34" s="1484">
        <v>2659</v>
      </c>
      <c r="K34" s="1486">
        <v>815</v>
      </c>
      <c r="L34" s="1487">
        <v>1844</v>
      </c>
      <c r="M34" s="1484">
        <v>1370</v>
      </c>
      <c r="N34" s="1486">
        <v>412</v>
      </c>
      <c r="O34" s="1486">
        <v>958</v>
      </c>
      <c r="P34" s="15"/>
      <c r="Q34" s="15"/>
      <c r="R34" s="9"/>
      <c r="S34" s="1016">
        <v>45</v>
      </c>
      <c r="T34" s="33">
        <v>69</v>
      </c>
      <c r="U34" s="33">
        <v>297</v>
      </c>
      <c r="V34" s="813">
        <v>20</v>
      </c>
      <c r="W34" s="813">
        <v>83</v>
      </c>
      <c r="X34" s="9"/>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row>
    <row r="35" spans="1:57" s="11" customFormat="1" ht="13.5" customHeight="1">
      <c r="A35" s="717">
        <v>28</v>
      </c>
      <c r="B35" s="1484">
        <v>65</v>
      </c>
      <c r="C35" s="1484">
        <v>12</v>
      </c>
      <c r="D35" s="1485">
        <v>53</v>
      </c>
      <c r="E35" s="1484">
        <v>10</v>
      </c>
      <c r="F35" s="1484">
        <v>2</v>
      </c>
      <c r="G35" s="1484">
        <v>8</v>
      </c>
      <c r="H35" s="1504"/>
      <c r="I35" s="717">
        <v>81</v>
      </c>
      <c r="J35" s="1484">
        <v>2498</v>
      </c>
      <c r="K35" s="1486">
        <v>757</v>
      </c>
      <c r="L35" s="1487">
        <v>1741</v>
      </c>
      <c r="M35" s="1484">
        <v>1317</v>
      </c>
      <c r="N35" s="1486">
        <v>421</v>
      </c>
      <c r="O35" s="1486">
        <v>896</v>
      </c>
      <c r="P35" s="15"/>
      <c r="Q35" s="15"/>
      <c r="R35" s="9"/>
      <c r="S35" s="1016">
        <v>46</v>
      </c>
      <c r="T35" s="33">
        <v>79</v>
      </c>
      <c r="U35" s="33">
        <v>317</v>
      </c>
      <c r="V35" s="813">
        <v>17</v>
      </c>
      <c r="W35" s="813">
        <v>94</v>
      </c>
      <c r="X35" s="9"/>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row>
    <row r="36" spans="1:57" s="11" customFormat="1" ht="13.5" customHeight="1">
      <c r="A36" s="717">
        <v>29</v>
      </c>
      <c r="B36" s="1484">
        <v>54</v>
      </c>
      <c r="C36" s="1484">
        <v>2</v>
      </c>
      <c r="D36" s="1485">
        <v>52</v>
      </c>
      <c r="E36" s="1484">
        <v>15</v>
      </c>
      <c r="F36" s="1484">
        <v>3</v>
      </c>
      <c r="G36" s="1484">
        <v>12</v>
      </c>
      <c r="H36" s="1504"/>
      <c r="I36" s="717">
        <v>82</v>
      </c>
      <c r="J36" s="1484">
        <v>2303</v>
      </c>
      <c r="K36" s="1486">
        <v>769</v>
      </c>
      <c r="L36" s="1487">
        <v>1534</v>
      </c>
      <c r="M36" s="1484">
        <v>1144</v>
      </c>
      <c r="N36" s="1486">
        <v>386</v>
      </c>
      <c r="O36" s="1486">
        <v>758</v>
      </c>
      <c r="P36" s="15"/>
      <c r="Q36" s="15"/>
      <c r="R36" s="9"/>
      <c r="S36" s="1016">
        <v>47</v>
      </c>
      <c r="T36" s="33">
        <v>76</v>
      </c>
      <c r="U36" s="33">
        <v>330</v>
      </c>
      <c r="V36" s="813">
        <v>17</v>
      </c>
      <c r="W36" s="813">
        <v>122</v>
      </c>
      <c r="X36" s="9"/>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row>
    <row r="37" spans="1:57" s="11" customFormat="1" ht="13.5" customHeight="1">
      <c r="A37" s="717">
        <v>30</v>
      </c>
      <c r="B37" s="1484">
        <v>65</v>
      </c>
      <c r="C37" s="1484">
        <v>11</v>
      </c>
      <c r="D37" s="1485">
        <v>54</v>
      </c>
      <c r="E37" s="1484">
        <v>19</v>
      </c>
      <c r="F37" s="1484">
        <v>2</v>
      </c>
      <c r="G37" s="1484">
        <v>17</v>
      </c>
      <c r="H37" s="1505"/>
      <c r="I37" s="717">
        <v>83</v>
      </c>
      <c r="J37" s="1484">
        <v>2053</v>
      </c>
      <c r="K37" s="1486">
        <v>681</v>
      </c>
      <c r="L37" s="1487">
        <v>1372</v>
      </c>
      <c r="M37" s="1484">
        <v>1079</v>
      </c>
      <c r="N37" s="1486">
        <v>336</v>
      </c>
      <c r="O37" s="1486">
        <v>743</v>
      </c>
      <c r="P37" s="15"/>
      <c r="Q37" s="15"/>
      <c r="R37" s="9"/>
      <c r="S37" s="1016">
        <v>48</v>
      </c>
      <c r="T37" s="33">
        <v>96</v>
      </c>
      <c r="U37" s="33">
        <v>387</v>
      </c>
      <c r="V37" s="813">
        <v>22</v>
      </c>
      <c r="W37" s="813">
        <v>101</v>
      </c>
      <c r="X37" s="9"/>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row>
    <row r="38" spans="1:57" s="11" customFormat="1" ht="13.5" customHeight="1">
      <c r="A38" s="717">
        <v>31</v>
      </c>
      <c r="B38" s="1484">
        <v>93</v>
      </c>
      <c r="C38" s="1486">
        <v>16</v>
      </c>
      <c r="D38" s="1487">
        <v>77</v>
      </c>
      <c r="E38" s="1484">
        <v>18</v>
      </c>
      <c r="F38" s="1486">
        <v>2</v>
      </c>
      <c r="G38" s="1486">
        <v>16</v>
      </c>
      <c r="H38" s="1504"/>
      <c r="I38" s="717">
        <v>84</v>
      </c>
      <c r="J38" s="1484">
        <v>1843</v>
      </c>
      <c r="K38" s="1486">
        <v>641</v>
      </c>
      <c r="L38" s="1487">
        <v>1202</v>
      </c>
      <c r="M38" s="1484">
        <v>948</v>
      </c>
      <c r="N38" s="1486">
        <v>336</v>
      </c>
      <c r="O38" s="1486">
        <v>612</v>
      </c>
      <c r="P38" s="15"/>
      <c r="Q38" s="15"/>
      <c r="R38" s="9"/>
      <c r="S38" s="1016">
        <v>49</v>
      </c>
      <c r="T38" s="33">
        <v>91</v>
      </c>
      <c r="U38" s="33">
        <v>429</v>
      </c>
      <c r="V38" s="813">
        <v>19</v>
      </c>
      <c r="W38" s="813">
        <v>128</v>
      </c>
      <c r="X38" s="9"/>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row>
    <row r="39" spans="1:57" s="11" customFormat="1" ht="13.5" customHeight="1">
      <c r="A39" s="717">
        <v>32</v>
      </c>
      <c r="B39" s="1484">
        <v>109</v>
      </c>
      <c r="C39" s="1486">
        <v>18</v>
      </c>
      <c r="D39" s="1487">
        <v>91</v>
      </c>
      <c r="E39" s="1484">
        <v>20</v>
      </c>
      <c r="F39" s="1486">
        <v>2</v>
      </c>
      <c r="G39" s="1486">
        <v>18</v>
      </c>
      <c r="H39" s="1504"/>
      <c r="I39" s="717">
        <v>85</v>
      </c>
      <c r="J39" s="1484">
        <v>1677</v>
      </c>
      <c r="K39" s="1486">
        <v>591</v>
      </c>
      <c r="L39" s="1487">
        <v>1086</v>
      </c>
      <c r="M39" s="1484">
        <v>780</v>
      </c>
      <c r="N39" s="1486">
        <v>292</v>
      </c>
      <c r="O39" s="1486">
        <v>488</v>
      </c>
      <c r="P39" s="15"/>
      <c r="Q39" s="15"/>
      <c r="R39" s="9"/>
      <c r="S39" s="1016">
        <v>50</v>
      </c>
      <c r="T39" s="33">
        <v>95</v>
      </c>
      <c r="U39" s="33">
        <v>476</v>
      </c>
      <c r="V39" s="813">
        <v>21</v>
      </c>
      <c r="W39" s="813">
        <v>170</v>
      </c>
      <c r="X39" s="9"/>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row>
    <row r="40" spans="1:57" s="11" customFormat="1" ht="13.5" customHeight="1">
      <c r="A40" s="717">
        <v>33</v>
      </c>
      <c r="B40" s="1484">
        <v>122</v>
      </c>
      <c r="C40" s="1486">
        <v>12</v>
      </c>
      <c r="D40" s="1487">
        <v>110</v>
      </c>
      <c r="E40" s="1484">
        <v>25</v>
      </c>
      <c r="F40" s="1486">
        <v>8</v>
      </c>
      <c r="G40" s="1486">
        <v>17</v>
      </c>
      <c r="H40" s="1504"/>
      <c r="I40" s="717">
        <v>86</v>
      </c>
      <c r="J40" s="1484">
        <v>1456</v>
      </c>
      <c r="K40" s="1486">
        <v>577</v>
      </c>
      <c r="L40" s="1487">
        <v>879</v>
      </c>
      <c r="M40" s="1484">
        <v>759</v>
      </c>
      <c r="N40" s="1486">
        <v>307</v>
      </c>
      <c r="O40" s="1486">
        <v>452</v>
      </c>
      <c r="P40" s="15"/>
      <c r="Q40" s="15"/>
      <c r="R40" s="9"/>
      <c r="S40" s="1016">
        <v>51</v>
      </c>
      <c r="T40" s="33">
        <v>111</v>
      </c>
      <c r="U40" s="33">
        <v>505</v>
      </c>
      <c r="V40" s="813">
        <v>30</v>
      </c>
      <c r="W40" s="813">
        <v>160</v>
      </c>
      <c r="X40" s="9"/>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row>
    <row r="41" spans="1:57" s="11" customFormat="1" ht="13.5" customHeight="1">
      <c r="A41" s="717">
        <v>34</v>
      </c>
      <c r="B41" s="1484">
        <v>129</v>
      </c>
      <c r="C41" s="1486">
        <v>26</v>
      </c>
      <c r="D41" s="1487">
        <v>103</v>
      </c>
      <c r="E41" s="1484">
        <v>18</v>
      </c>
      <c r="F41" s="1486">
        <v>3</v>
      </c>
      <c r="G41" s="1486">
        <v>15</v>
      </c>
      <c r="H41" s="1504"/>
      <c r="I41" s="717">
        <v>87</v>
      </c>
      <c r="J41" s="1484">
        <v>1283</v>
      </c>
      <c r="K41" s="1486">
        <v>526</v>
      </c>
      <c r="L41" s="1487">
        <v>757</v>
      </c>
      <c r="M41" s="1484">
        <v>557</v>
      </c>
      <c r="N41" s="1486">
        <v>229</v>
      </c>
      <c r="O41" s="1486">
        <v>328</v>
      </c>
      <c r="P41" s="15"/>
      <c r="Q41" s="15"/>
      <c r="R41" s="9"/>
      <c r="S41" s="1016">
        <v>52</v>
      </c>
      <c r="T41" s="33">
        <v>93</v>
      </c>
      <c r="U41" s="33">
        <v>546</v>
      </c>
      <c r="V41" s="813">
        <v>33</v>
      </c>
      <c r="W41" s="813">
        <v>225</v>
      </c>
      <c r="X41" s="9"/>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row>
    <row r="42" spans="1:57" ht="13.5" customHeight="1">
      <c r="A42" s="717">
        <v>35</v>
      </c>
      <c r="B42" s="1484">
        <v>143</v>
      </c>
      <c r="C42" s="1486">
        <v>21</v>
      </c>
      <c r="D42" s="1487">
        <v>122</v>
      </c>
      <c r="E42" s="1484">
        <v>18</v>
      </c>
      <c r="F42" s="1486">
        <v>2</v>
      </c>
      <c r="G42" s="1486">
        <v>16</v>
      </c>
      <c r="H42" s="1503"/>
      <c r="I42" s="717">
        <v>88</v>
      </c>
      <c r="J42" s="1484">
        <v>1041</v>
      </c>
      <c r="K42" s="1486">
        <v>432</v>
      </c>
      <c r="L42" s="1487">
        <v>609</v>
      </c>
      <c r="M42" s="1484">
        <v>502</v>
      </c>
      <c r="N42" s="1486">
        <v>211</v>
      </c>
      <c r="O42" s="1486">
        <v>291</v>
      </c>
      <c r="S42" s="1016">
        <v>53</v>
      </c>
      <c r="T42" s="813">
        <v>146</v>
      </c>
      <c r="U42" s="813">
        <v>648</v>
      </c>
      <c r="V42" s="813">
        <v>31</v>
      </c>
      <c r="W42" s="813">
        <v>228</v>
      </c>
      <c r="BE42"/>
    </row>
    <row r="43" spans="1:57" ht="13.5" customHeight="1">
      <c r="A43" s="717">
        <v>36</v>
      </c>
      <c r="B43" s="1484">
        <v>151</v>
      </c>
      <c r="C43" s="1486">
        <v>30</v>
      </c>
      <c r="D43" s="1487">
        <v>121</v>
      </c>
      <c r="E43" s="1484">
        <v>40</v>
      </c>
      <c r="F43" s="1486">
        <v>7</v>
      </c>
      <c r="G43" s="1486">
        <v>33</v>
      </c>
      <c r="H43" s="1503"/>
      <c r="I43" s="717">
        <v>89</v>
      </c>
      <c r="J43" s="1484">
        <v>855</v>
      </c>
      <c r="K43" s="1486">
        <v>371</v>
      </c>
      <c r="L43" s="1487">
        <v>484</v>
      </c>
      <c r="M43" s="1484">
        <v>420</v>
      </c>
      <c r="N43" s="1486">
        <v>178</v>
      </c>
      <c r="O43" s="1486">
        <v>242</v>
      </c>
      <c r="S43" s="1016">
        <v>54</v>
      </c>
      <c r="T43" s="813">
        <v>132</v>
      </c>
      <c r="U43" s="813">
        <v>770</v>
      </c>
      <c r="V43" s="813">
        <v>38</v>
      </c>
      <c r="W43" s="813">
        <v>239</v>
      </c>
      <c r="BE43"/>
    </row>
    <row r="44" spans="1:57" ht="13.5" customHeight="1">
      <c r="A44" s="717">
        <v>37</v>
      </c>
      <c r="B44" s="1484">
        <v>196</v>
      </c>
      <c r="C44" s="1486">
        <v>23</v>
      </c>
      <c r="D44" s="1487">
        <v>173</v>
      </c>
      <c r="E44" s="1484">
        <v>41</v>
      </c>
      <c r="F44" s="1486">
        <v>7</v>
      </c>
      <c r="G44" s="1486">
        <v>34</v>
      </c>
      <c r="H44" s="1503"/>
      <c r="I44" s="717">
        <v>90</v>
      </c>
      <c r="J44" s="1484">
        <v>646</v>
      </c>
      <c r="K44" s="1486">
        <v>309</v>
      </c>
      <c r="L44" s="1487">
        <v>337</v>
      </c>
      <c r="M44" s="1484">
        <v>341</v>
      </c>
      <c r="N44" s="1486">
        <v>171</v>
      </c>
      <c r="O44" s="1486">
        <v>170</v>
      </c>
      <c r="S44" s="1016">
        <v>55</v>
      </c>
      <c r="T44" s="813">
        <v>162</v>
      </c>
      <c r="U44" s="813">
        <v>819</v>
      </c>
      <c r="V44" s="813">
        <v>43</v>
      </c>
      <c r="W44" s="813">
        <v>299</v>
      </c>
      <c r="BE44"/>
    </row>
    <row r="45" spans="1:57" ht="13.5" customHeight="1">
      <c r="A45" s="717">
        <v>38</v>
      </c>
      <c r="B45" s="1484">
        <v>203</v>
      </c>
      <c r="C45" s="1486">
        <v>45</v>
      </c>
      <c r="D45" s="1487">
        <v>158</v>
      </c>
      <c r="E45" s="1484">
        <v>39</v>
      </c>
      <c r="F45" s="1486">
        <v>7</v>
      </c>
      <c r="G45" s="1486">
        <v>32</v>
      </c>
      <c r="H45" s="1503"/>
      <c r="I45" s="717">
        <v>91</v>
      </c>
      <c r="J45" s="1484">
        <v>493</v>
      </c>
      <c r="K45" s="1486">
        <v>240</v>
      </c>
      <c r="L45" s="1487">
        <v>253</v>
      </c>
      <c r="M45" s="1484">
        <v>224</v>
      </c>
      <c r="N45" s="1486">
        <v>104</v>
      </c>
      <c r="O45" s="1486">
        <v>120</v>
      </c>
      <c r="S45" s="1016">
        <v>56</v>
      </c>
      <c r="T45" s="813">
        <v>164</v>
      </c>
      <c r="U45" s="813">
        <v>866</v>
      </c>
      <c r="V45" s="813">
        <v>52</v>
      </c>
      <c r="W45" s="813">
        <v>362</v>
      </c>
      <c r="BE45"/>
    </row>
    <row r="46" spans="1:57" ht="13.5" customHeight="1">
      <c r="A46" s="717">
        <v>39</v>
      </c>
      <c r="B46" s="1484">
        <v>257</v>
      </c>
      <c r="C46" s="1486">
        <v>49</v>
      </c>
      <c r="D46" s="1487">
        <v>208</v>
      </c>
      <c r="E46" s="1484">
        <v>56</v>
      </c>
      <c r="F46" s="1486">
        <v>8</v>
      </c>
      <c r="G46" s="1486">
        <v>48</v>
      </c>
      <c r="H46" s="1503"/>
      <c r="I46" s="717">
        <v>92</v>
      </c>
      <c r="J46" s="1484">
        <v>369</v>
      </c>
      <c r="K46" s="1486">
        <v>194</v>
      </c>
      <c r="L46" s="1487">
        <v>175</v>
      </c>
      <c r="M46" s="1484">
        <v>175</v>
      </c>
      <c r="N46" s="1486">
        <v>92</v>
      </c>
      <c r="O46" s="1486">
        <v>83</v>
      </c>
      <c r="S46" s="1016">
        <v>57</v>
      </c>
      <c r="T46" s="813">
        <v>187</v>
      </c>
      <c r="U46" s="813">
        <v>995</v>
      </c>
      <c r="V46" s="813">
        <v>55</v>
      </c>
      <c r="W46" s="813">
        <v>364</v>
      </c>
      <c r="BE46"/>
    </row>
    <row r="47" spans="1:57" ht="13.5" customHeight="1">
      <c r="A47" s="717">
        <v>40</v>
      </c>
      <c r="B47" s="1484">
        <v>264</v>
      </c>
      <c r="C47" s="1486">
        <v>53</v>
      </c>
      <c r="D47" s="1487">
        <v>211</v>
      </c>
      <c r="E47" s="1484">
        <v>41</v>
      </c>
      <c r="F47" s="1486">
        <v>9</v>
      </c>
      <c r="G47" s="1486">
        <v>32</v>
      </c>
      <c r="H47" s="1503"/>
      <c r="I47" s="717">
        <v>93</v>
      </c>
      <c r="J47" s="1484">
        <v>245</v>
      </c>
      <c r="K47" s="1486">
        <v>129</v>
      </c>
      <c r="L47" s="1487">
        <v>116</v>
      </c>
      <c r="M47" s="1484">
        <v>123</v>
      </c>
      <c r="N47" s="1486">
        <v>70</v>
      </c>
      <c r="O47" s="1486">
        <v>53</v>
      </c>
      <c r="S47" s="1016">
        <v>58</v>
      </c>
      <c r="T47" s="813">
        <v>226</v>
      </c>
      <c r="U47" s="813">
        <v>1062</v>
      </c>
      <c r="V47" s="813">
        <v>70</v>
      </c>
      <c r="W47" s="813">
        <v>435</v>
      </c>
      <c r="BE47"/>
    </row>
    <row r="48" spans="1:57" ht="13.5" customHeight="1">
      <c r="A48" s="717">
        <v>41</v>
      </c>
      <c r="B48" s="1484">
        <v>317</v>
      </c>
      <c r="C48" s="1486">
        <v>74</v>
      </c>
      <c r="D48" s="1487">
        <v>243</v>
      </c>
      <c r="E48" s="1484">
        <v>69</v>
      </c>
      <c r="F48" s="1486">
        <v>16</v>
      </c>
      <c r="G48" s="1486">
        <v>53</v>
      </c>
      <c r="H48" s="1503"/>
      <c r="I48" s="717">
        <v>94</v>
      </c>
      <c r="J48" s="1484">
        <v>161</v>
      </c>
      <c r="K48" s="1486">
        <v>99</v>
      </c>
      <c r="L48" s="1487">
        <v>62</v>
      </c>
      <c r="M48" s="1484">
        <v>75</v>
      </c>
      <c r="N48" s="1486">
        <v>44</v>
      </c>
      <c r="O48" s="1486">
        <v>31</v>
      </c>
      <c r="S48" s="1016">
        <v>59</v>
      </c>
      <c r="T48" s="813">
        <v>244</v>
      </c>
      <c r="U48" s="813">
        <v>1189</v>
      </c>
      <c r="V48" s="813">
        <v>71</v>
      </c>
      <c r="W48" s="813">
        <v>471</v>
      </c>
      <c r="BE48"/>
    </row>
    <row r="49" spans="1:57" ht="13.5" customHeight="1">
      <c r="A49" s="717">
        <v>42</v>
      </c>
      <c r="B49" s="1484">
        <v>327</v>
      </c>
      <c r="C49" s="1486">
        <v>66</v>
      </c>
      <c r="D49" s="1487">
        <v>261</v>
      </c>
      <c r="E49" s="1484">
        <v>69</v>
      </c>
      <c r="F49" s="1486">
        <v>12</v>
      </c>
      <c r="G49" s="1486">
        <v>57</v>
      </c>
      <c r="H49" s="1503"/>
      <c r="I49" s="717">
        <v>95</v>
      </c>
      <c r="J49" s="1484">
        <v>103</v>
      </c>
      <c r="K49" s="1486">
        <v>65</v>
      </c>
      <c r="L49" s="1487">
        <v>38</v>
      </c>
      <c r="M49" s="1484">
        <v>57</v>
      </c>
      <c r="N49" s="1486">
        <v>32</v>
      </c>
      <c r="O49" s="1486">
        <v>25</v>
      </c>
      <c r="S49" s="1016">
        <v>60</v>
      </c>
      <c r="T49" s="813">
        <v>289</v>
      </c>
      <c r="U49" s="813">
        <v>1223</v>
      </c>
      <c r="V49" s="813">
        <v>105</v>
      </c>
      <c r="W49" s="813">
        <v>562</v>
      </c>
      <c r="BE49"/>
    </row>
    <row r="50" spans="1:57" ht="13.5" customHeight="1">
      <c r="A50" s="717">
        <v>43</v>
      </c>
      <c r="B50" s="1484">
        <v>358</v>
      </c>
      <c r="C50" s="1486">
        <v>61</v>
      </c>
      <c r="D50" s="1487">
        <v>297</v>
      </c>
      <c r="E50" s="1484">
        <v>80</v>
      </c>
      <c r="F50" s="1486">
        <v>18</v>
      </c>
      <c r="G50" s="1486">
        <v>62</v>
      </c>
      <c r="H50" s="1503"/>
      <c r="I50" s="717">
        <v>96</v>
      </c>
      <c r="J50" s="1484">
        <v>65</v>
      </c>
      <c r="K50" s="1486">
        <v>48</v>
      </c>
      <c r="L50" s="1487">
        <v>17</v>
      </c>
      <c r="M50" s="1484">
        <v>26</v>
      </c>
      <c r="N50" s="1486">
        <v>16</v>
      </c>
      <c r="O50" s="1486">
        <v>10</v>
      </c>
      <c r="S50" s="1016">
        <v>61</v>
      </c>
      <c r="T50" s="813">
        <v>340</v>
      </c>
      <c r="U50" s="813">
        <v>1432</v>
      </c>
      <c r="V50" s="813">
        <v>116</v>
      </c>
      <c r="W50" s="813">
        <v>556</v>
      </c>
      <c r="BE50"/>
    </row>
    <row r="51" spans="1:57" ht="13.5" customHeight="1">
      <c r="A51" s="717">
        <v>44</v>
      </c>
      <c r="B51" s="1484">
        <v>356</v>
      </c>
      <c r="C51" s="1486">
        <v>76</v>
      </c>
      <c r="D51" s="1487">
        <v>280</v>
      </c>
      <c r="E51" s="1484">
        <v>84</v>
      </c>
      <c r="F51" s="1486">
        <v>14</v>
      </c>
      <c r="G51" s="1486">
        <v>70</v>
      </c>
      <c r="H51" s="1503"/>
      <c r="I51" s="717">
        <v>97</v>
      </c>
      <c r="J51" s="1484">
        <v>38</v>
      </c>
      <c r="K51" s="1486">
        <v>20</v>
      </c>
      <c r="L51" s="1487">
        <v>18</v>
      </c>
      <c r="M51" s="1484">
        <v>21</v>
      </c>
      <c r="N51" s="1486">
        <v>12</v>
      </c>
      <c r="O51" s="1486">
        <v>9</v>
      </c>
      <c r="S51" s="1016">
        <v>62</v>
      </c>
      <c r="T51" s="813">
        <v>374</v>
      </c>
      <c r="U51" s="813">
        <v>1476</v>
      </c>
      <c r="V51" s="813">
        <v>155</v>
      </c>
      <c r="W51" s="813">
        <v>679</v>
      </c>
      <c r="BE51"/>
    </row>
    <row r="52" spans="1:57" ht="13.5" customHeight="1">
      <c r="A52" s="717">
        <v>45</v>
      </c>
      <c r="B52" s="1484">
        <v>366</v>
      </c>
      <c r="C52" s="1486">
        <v>69</v>
      </c>
      <c r="D52" s="1487">
        <v>297</v>
      </c>
      <c r="E52" s="1484">
        <v>103</v>
      </c>
      <c r="F52" s="1486">
        <v>20</v>
      </c>
      <c r="G52" s="1486">
        <v>83</v>
      </c>
      <c r="H52" s="1503"/>
      <c r="I52" s="717">
        <v>98</v>
      </c>
      <c r="J52" s="1484">
        <v>22</v>
      </c>
      <c r="K52" s="1486">
        <v>18</v>
      </c>
      <c r="L52" s="1487">
        <v>4</v>
      </c>
      <c r="M52" s="1484">
        <v>8</v>
      </c>
      <c r="N52" s="1486">
        <v>5</v>
      </c>
      <c r="O52" s="1486">
        <v>3</v>
      </c>
      <c r="S52" s="1016">
        <v>63</v>
      </c>
      <c r="T52" s="813">
        <v>458</v>
      </c>
      <c r="U52" s="813">
        <v>1744</v>
      </c>
      <c r="V52" s="813">
        <v>175</v>
      </c>
      <c r="W52" s="813">
        <v>797</v>
      </c>
      <c r="BE52"/>
    </row>
    <row r="53" spans="1:57">
      <c r="A53" s="717">
        <v>46</v>
      </c>
      <c r="B53" s="1484">
        <v>396</v>
      </c>
      <c r="C53" s="1486">
        <v>79</v>
      </c>
      <c r="D53" s="1487">
        <v>317</v>
      </c>
      <c r="E53" s="1484">
        <v>111</v>
      </c>
      <c r="F53" s="1486">
        <v>17</v>
      </c>
      <c r="G53" s="1486">
        <v>94</v>
      </c>
      <c r="H53" s="1503"/>
      <c r="I53" s="717">
        <v>99</v>
      </c>
      <c r="J53" s="1484">
        <v>12</v>
      </c>
      <c r="K53" s="1486">
        <v>8</v>
      </c>
      <c r="L53" s="1487">
        <v>4</v>
      </c>
      <c r="M53" s="1484">
        <v>8</v>
      </c>
      <c r="N53" s="1486">
        <v>6</v>
      </c>
      <c r="O53" s="1486">
        <v>2</v>
      </c>
      <c r="S53" s="1016">
        <v>64</v>
      </c>
      <c r="T53" s="813">
        <v>513</v>
      </c>
      <c r="U53" s="813">
        <v>1897</v>
      </c>
      <c r="V53" s="813">
        <v>188</v>
      </c>
      <c r="W53" s="813">
        <v>857</v>
      </c>
    </row>
    <row r="54" spans="1:57">
      <c r="A54" s="717">
        <v>47</v>
      </c>
      <c r="B54" s="1484">
        <v>406</v>
      </c>
      <c r="C54" s="1486">
        <v>76</v>
      </c>
      <c r="D54" s="1487">
        <v>330</v>
      </c>
      <c r="E54" s="1484">
        <v>139</v>
      </c>
      <c r="F54" s="1486">
        <v>17</v>
      </c>
      <c r="G54" s="1486">
        <v>122</v>
      </c>
      <c r="H54" s="1503"/>
      <c r="I54" s="717">
        <v>100</v>
      </c>
      <c r="J54" s="1484">
        <v>6</v>
      </c>
      <c r="K54" s="1486">
        <v>5</v>
      </c>
      <c r="L54" s="1487">
        <v>1</v>
      </c>
      <c r="M54" s="1484">
        <v>5</v>
      </c>
      <c r="N54" s="1486">
        <v>5</v>
      </c>
      <c r="O54" s="1486">
        <v>0</v>
      </c>
      <c r="S54" s="1016">
        <v>65</v>
      </c>
      <c r="T54" s="813">
        <v>570</v>
      </c>
      <c r="U54" s="813">
        <v>1977</v>
      </c>
      <c r="V54" s="813">
        <v>240</v>
      </c>
      <c r="W54" s="813">
        <v>920</v>
      </c>
    </row>
    <row r="55" spans="1:57">
      <c r="A55" s="717">
        <v>48</v>
      </c>
      <c r="B55" s="1484">
        <v>483</v>
      </c>
      <c r="C55" s="1486">
        <v>96</v>
      </c>
      <c r="D55" s="1487">
        <v>387</v>
      </c>
      <c r="E55" s="1484">
        <v>123</v>
      </c>
      <c r="F55" s="1486">
        <v>22</v>
      </c>
      <c r="G55" s="1486">
        <v>101</v>
      </c>
      <c r="H55" s="1503"/>
      <c r="I55" s="717">
        <v>101</v>
      </c>
      <c r="J55" s="1484">
        <v>4</v>
      </c>
      <c r="K55" s="1486">
        <v>3</v>
      </c>
      <c r="L55" s="1487">
        <v>1</v>
      </c>
      <c r="M55" s="1484">
        <v>2</v>
      </c>
      <c r="N55" s="1486">
        <v>2</v>
      </c>
      <c r="O55" s="1486">
        <v>0</v>
      </c>
      <c r="S55" s="1016">
        <v>66</v>
      </c>
      <c r="T55" s="813">
        <v>644</v>
      </c>
      <c r="U55" s="813">
        <v>2197</v>
      </c>
      <c r="V55" s="813">
        <v>242</v>
      </c>
      <c r="W55" s="813">
        <v>1074</v>
      </c>
    </row>
    <row r="56" spans="1:57">
      <c r="A56" s="717">
        <v>49</v>
      </c>
      <c r="B56" s="1484">
        <v>520</v>
      </c>
      <c r="C56" s="1486">
        <v>91</v>
      </c>
      <c r="D56" s="1487">
        <v>429</v>
      </c>
      <c r="E56" s="1484">
        <v>147</v>
      </c>
      <c r="F56" s="1486">
        <v>19</v>
      </c>
      <c r="G56" s="1486">
        <v>128</v>
      </c>
      <c r="H56" s="1503"/>
      <c r="I56" s="717">
        <v>102</v>
      </c>
      <c r="J56" s="1484">
        <v>1</v>
      </c>
      <c r="K56" s="1486">
        <v>1</v>
      </c>
      <c r="L56" s="1487">
        <v>0</v>
      </c>
      <c r="M56" s="1484">
        <v>0</v>
      </c>
      <c r="N56" s="1486">
        <v>0</v>
      </c>
      <c r="O56" s="1486">
        <v>0</v>
      </c>
      <c r="S56" s="1016">
        <v>67</v>
      </c>
      <c r="T56" s="813">
        <v>722</v>
      </c>
      <c r="U56" s="813">
        <v>2306</v>
      </c>
      <c r="V56" s="813">
        <v>300</v>
      </c>
      <c r="W56" s="813">
        <v>1065</v>
      </c>
    </row>
    <row r="57" spans="1:57">
      <c r="A57" s="717">
        <v>50</v>
      </c>
      <c r="B57" s="1484">
        <v>571</v>
      </c>
      <c r="C57" s="1486">
        <v>95</v>
      </c>
      <c r="D57" s="1487">
        <v>476</v>
      </c>
      <c r="E57" s="1484">
        <v>191</v>
      </c>
      <c r="F57" s="1486">
        <v>21</v>
      </c>
      <c r="G57" s="1486">
        <v>170</v>
      </c>
      <c r="H57" s="1503"/>
      <c r="I57" s="717" t="s">
        <v>1173</v>
      </c>
      <c r="J57" s="1484">
        <v>1</v>
      </c>
      <c r="K57" s="1486">
        <v>1</v>
      </c>
      <c r="L57" s="1487">
        <v>0</v>
      </c>
      <c r="M57" s="1484">
        <v>0</v>
      </c>
      <c r="N57" s="1486">
        <v>0</v>
      </c>
      <c r="O57" s="1486">
        <v>0</v>
      </c>
      <c r="S57" s="1016">
        <v>68</v>
      </c>
      <c r="T57" s="813">
        <v>728</v>
      </c>
      <c r="U57" s="813">
        <v>2446</v>
      </c>
      <c r="V57" s="813">
        <v>348</v>
      </c>
      <c r="W57" s="813">
        <v>1232</v>
      </c>
    </row>
    <row r="58" spans="1:57">
      <c r="A58" s="717">
        <v>51</v>
      </c>
      <c r="B58" s="1484">
        <v>616</v>
      </c>
      <c r="C58" s="1486">
        <v>111</v>
      </c>
      <c r="D58" s="1487">
        <v>505</v>
      </c>
      <c r="E58" s="1484">
        <v>190</v>
      </c>
      <c r="F58" s="1486">
        <v>30</v>
      </c>
      <c r="G58" s="1486">
        <v>160</v>
      </c>
      <c r="H58" s="1503"/>
      <c r="I58" s="1506"/>
      <c r="J58" s="1506"/>
      <c r="K58" s="1506"/>
      <c r="L58" s="1506"/>
      <c r="M58" s="1506"/>
      <c r="N58" s="1506"/>
      <c r="O58" s="1506"/>
      <c r="S58" s="1016">
        <v>69</v>
      </c>
      <c r="T58" s="813">
        <v>778</v>
      </c>
      <c r="U58" s="813">
        <v>2521</v>
      </c>
      <c r="V58" s="813">
        <v>400</v>
      </c>
      <c r="W58" s="813">
        <v>1181</v>
      </c>
    </row>
    <row r="59" spans="1:57">
      <c r="A59" s="717">
        <v>52</v>
      </c>
      <c r="B59" s="1484">
        <v>639</v>
      </c>
      <c r="C59" s="1486">
        <v>93</v>
      </c>
      <c r="D59" s="1487">
        <v>546</v>
      </c>
      <c r="E59" s="1484">
        <v>258</v>
      </c>
      <c r="F59" s="1486">
        <v>33</v>
      </c>
      <c r="G59" s="1486">
        <v>225</v>
      </c>
      <c r="H59" s="1503"/>
      <c r="I59" s="1506"/>
      <c r="J59" s="1506"/>
      <c r="K59" s="1506"/>
      <c r="L59" s="1506"/>
      <c r="M59" s="1506"/>
      <c r="N59" s="1506"/>
      <c r="O59" s="1506"/>
      <c r="S59" s="1016">
        <v>70</v>
      </c>
      <c r="T59" s="813">
        <v>841</v>
      </c>
      <c r="U59" s="813">
        <v>2485</v>
      </c>
      <c r="V59" s="813">
        <v>379</v>
      </c>
      <c r="W59" s="813">
        <v>1250</v>
      </c>
    </row>
    <row r="60" spans="1:57">
      <c r="H60" s="5"/>
      <c r="I60" s="5"/>
      <c r="J60" s="5"/>
      <c r="K60" s="5"/>
      <c r="L60" s="5"/>
      <c r="M60" s="5"/>
      <c r="N60" s="5"/>
      <c r="O60" s="5"/>
      <c r="S60" s="1016">
        <v>71</v>
      </c>
      <c r="T60" s="813">
        <v>912</v>
      </c>
      <c r="U60" s="813">
        <v>2524</v>
      </c>
      <c r="V60" s="813">
        <v>421</v>
      </c>
      <c r="W60" s="813">
        <v>1286</v>
      </c>
    </row>
    <row r="61" spans="1:57">
      <c r="A61" s="5"/>
      <c r="B61" s="5"/>
      <c r="C61" s="5"/>
      <c r="D61" s="5"/>
      <c r="E61" s="5"/>
      <c r="F61" s="5"/>
      <c r="G61" s="5"/>
      <c r="H61" s="5"/>
      <c r="I61" s="832"/>
      <c r="J61" s="5"/>
      <c r="K61" s="5"/>
      <c r="L61" s="5"/>
      <c r="M61" s="5"/>
      <c r="N61" s="5"/>
      <c r="O61" s="5"/>
      <c r="S61" s="1016">
        <v>72</v>
      </c>
      <c r="T61" s="813">
        <v>857</v>
      </c>
      <c r="U61" s="813">
        <v>2583</v>
      </c>
      <c r="V61" s="813">
        <v>429</v>
      </c>
      <c r="W61" s="813">
        <v>1282</v>
      </c>
    </row>
    <row r="62" spans="1:57" ht="26.25" customHeight="1">
      <c r="A62" s="832" t="s">
        <v>1174</v>
      </c>
      <c r="B62" s="5"/>
      <c r="C62" s="5"/>
      <c r="D62" s="5"/>
      <c r="E62" s="5"/>
      <c r="F62" s="5"/>
      <c r="G62" s="5"/>
      <c r="H62" s="5"/>
      <c r="I62" s="832"/>
      <c r="J62" s="5"/>
      <c r="K62" s="5"/>
      <c r="L62" s="5"/>
      <c r="M62" s="5"/>
      <c r="N62" s="5"/>
      <c r="O62" s="5"/>
      <c r="S62" s="1016">
        <v>73</v>
      </c>
      <c r="T62" s="813">
        <v>908</v>
      </c>
      <c r="U62" s="813">
        <v>2557</v>
      </c>
      <c r="V62" s="813">
        <v>443</v>
      </c>
      <c r="W62" s="813">
        <v>1332</v>
      </c>
    </row>
    <row r="63" spans="1:57">
      <c r="A63" s="833" t="s">
        <v>1130</v>
      </c>
      <c r="B63" s="5"/>
      <c r="C63" s="5"/>
      <c r="D63" s="5"/>
      <c r="E63" s="5"/>
      <c r="F63" s="5"/>
      <c r="G63" s="5"/>
      <c r="H63" s="5"/>
      <c r="I63" s="833"/>
      <c r="J63" s="5"/>
      <c r="K63" s="5"/>
      <c r="L63" s="5"/>
      <c r="M63" s="5"/>
      <c r="N63" s="5"/>
      <c r="O63" s="5"/>
      <c r="S63" s="1016">
        <v>74</v>
      </c>
      <c r="T63" s="813">
        <v>844</v>
      </c>
      <c r="U63" s="813">
        <v>2483</v>
      </c>
      <c r="V63" s="813">
        <v>433</v>
      </c>
      <c r="W63" s="813">
        <v>1264</v>
      </c>
    </row>
    <row r="64" spans="1:57">
      <c r="A64" s="232" t="s">
        <v>880</v>
      </c>
      <c r="B64" s="5"/>
      <c r="C64" s="5"/>
      <c r="D64" s="5"/>
      <c r="E64" s="5"/>
      <c r="F64" s="5"/>
      <c r="G64" s="5"/>
      <c r="H64" s="5"/>
      <c r="I64" s="232"/>
      <c r="J64" s="5"/>
      <c r="K64" s="5"/>
      <c r="L64" s="5"/>
      <c r="M64" s="5"/>
      <c r="N64" s="5"/>
      <c r="O64" s="5"/>
      <c r="S64" s="1016">
        <v>75</v>
      </c>
      <c r="T64" s="813">
        <v>855</v>
      </c>
      <c r="U64" s="813">
        <v>2373</v>
      </c>
      <c r="V64" s="813">
        <v>420</v>
      </c>
      <c r="W64" s="813">
        <v>1282</v>
      </c>
    </row>
    <row r="65" spans="1:23">
      <c r="A65" s="232" t="s">
        <v>208</v>
      </c>
      <c r="B65" s="5"/>
      <c r="C65" s="5"/>
      <c r="D65" s="5"/>
      <c r="E65" s="5"/>
      <c r="F65" s="5"/>
      <c r="G65" s="5"/>
      <c r="H65" s="5"/>
      <c r="I65" s="232"/>
      <c r="J65" s="5"/>
      <c r="K65" s="5"/>
      <c r="L65" s="5"/>
      <c r="M65" s="5"/>
      <c r="N65" s="5"/>
      <c r="O65" s="5"/>
      <c r="S65" s="1016">
        <v>76</v>
      </c>
      <c r="T65" s="813">
        <v>784</v>
      </c>
      <c r="U65" s="813">
        <v>2237</v>
      </c>
      <c r="V65" s="813">
        <v>485</v>
      </c>
      <c r="W65" s="813">
        <v>1131</v>
      </c>
    </row>
    <row r="66" spans="1:23">
      <c r="A66" s="232"/>
      <c r="B66" s="5"/>
      <c r="C66" s="5"/>
      <c r="D66" s="5"/>
      <c r="E66" s="5"/>
      <c r="F66" s="5"/>
      <c r="G66" s="5"/>
      <c r="H66" s="5"/>
      <c r="I66" s="232"/>
      <c r="J66" s="5"/>
      <c r="K66" s="5"/>
      <c r="L66" s="5"/>
      <c r="M66" s="5"/>
      <c r="N66" s="5"/>
      <c r="O66" s="5"/>
      <c r="S66" s="1016">
        <v>77</v>
      </c>
      <c r="T66" s="813">
        <v>860</v>
      </c>
      <c r="U66" s="813">
        <v>2220</v>
      </c>
      <c r="V66" s="813">
        <v>412</v>
      </c>
      <c r="W66" s="813">
        <v>1097</v>
      </c>
    </row>
    <row r="67" spans="1:23">
      <c r="A67" s="54" t="s">
        <v>453</v>
      </c>
      <c r="B67" s="5"/>
      <c r="C67" s="5"/>
      <c r="D67" s="5"/>
      <c r="E67" s="5"/>
      <c r="F67" s="5"/>
      <c r="G67" s="5"/>
      <c r="H67" s="5"/>
      <c r="I67" s="54"/>
      <c r="J67" s="5"/>
      <c r="K67" s="5"/>
      <c r="L67" s="5"/>
      <c r="M67" s="5"/>
      <c r="N67" s="5"/>
      <c r="O67" s="5"/>
      <c r="S67" s="1016">
        <v>78</v>
      </c>
      <c r="T67" s="813">
        <v>873</v>
      </c>
      <c r="U67" s="813">
        <v>2130</v>
      </c>
      <c r="V67" s="813">
        <v>407</v>
      </c>
      <c r="W67" s="813">
        <v>1063</v>
      </c>
    </row>
    <row r="68" spans="1:23">
      <c r="A68" s="5"/>
      <c r="B68" s="5"/>
      <c r="C68" s="5"/>
      <c r="D68" s="5"/>
      <c r="E68" s="5"/>
      <c r="F68" s="5"/>
      <c r="G68" s="5"/>
      <c r="H68" s="5"/>
      <c r="I68" s="5"/>
      <c r="J68" s="5"/>
      <c r="K68" s="5"/>
      <c r="L68" s="5"/>
      <c r="M68" s="5"/>
      <c r="N68" s="5"/>
      <c r="O68" s="5"/>
      <c r="S68" s="1016">
        <v>79</v>
      </c>
      <c r="T68" s="813">
        <v>818</v>
      </c>
      <c r="U68" s="813">
        <v>1987</v>
      </c>
      <c r="V68" s="813">
        <v>438</v>
      </c>
      <c r="W68" s="813">
        <v>1003</v>
      </c>
    </row>
    <row r="69" spans="1:23" ht="16.2" thickBot="1">
      <c r="A69" s="523" t="s">
        <v>425</v>
      </c>
      <c r="B69" s="831"/>
      <c r="C69" s="831"/>
      <c r="D69" s="831"/>
      <c r="E69" s="831"/>
      <c r="F69" s="831"/>
      <c r="G69" s="831"/>
      <c r="I69" s="523" t="s">
        <v>217</v>
      </c>
      <c r="J69" s="523"/>
      <c r="K69" s="831"/>
      <c r="L69" s="831"/>
      <c r="M69" s="831"/>
      <c r="N69" s="831"/>
      <c r="O69" s="831"/>
      <c r="S69" s="1016">
        <v>80</v>
      </c>
      <c r="T69" s="813">
        <v>815</v>
      </c>
      <c r="U69" s="813">
        <v>1844</v>
      </c>
      <c r="V69" s="813">
        <v>412</v>
      </c>
      <c r="W69" s="813">
        <v>958</v>
      </c>
    </row>
    <row r="70" spans="1:23">
      <c r="A70" s="5"/>
      <c r="B70" s="5"/>
      <c r="C70" s="5"/>
      <c r="D70" s="5"/>
      <c r="E70" s="5"/>
      <c r="F70" s="5"/>
      <c r="G70" s="5"/>
      <c r="H70" s="5"/>
      <c r="I70" s="5"/>
      <c r="J70" s="5"/>
      <c r="K70" s="5"/>
      <c r="L70" s="5"/>
      <c r="M70" s="5"/>
      <c r="N70" s="5"/>
      <c r="O70" s="5"/>
      <c r="S70" s="1016">
        <v>81</v>
      </c>
      <c r="T70" s="813">
        <v>757</v>
      </c>
      <c r="U70" s="813">
        <v>1741</v>
      </c>
      <c r="V70" s="813">
        <v>421</v>
      </c>
      <c r="W70" s="813">
        <v>896</v>
      </c>
    </row>
    <row r="71" spans="1:23">
      <c r="A71" s="5"/>
      <c r="B71" s="5"/>
      <c r="C71" s="5"/>
      <c r="D71" s="5"/>
      <c r="E71" s="5"/>
      <c r="F71" s="5"/>
      <c r="G71" s="5"/>
      <c r="H71" s="5"/>
      <c r="I71" s="5"/>
      <c r="J71" s="5"/>
      <c r="K71" s="5"/>
      <c r="L71" s="5"/>
      <c r="M71" s="5"/>
      <c r="N71" s="5"/>
      <c r="O71" s="5"/>
      <c r="S71" s="1016">
        <v>82</v>
      </c>
      <c r="T71" s="813">
        <v>769</v>
      </c>
      <c r="U71" s="813">
        <v>1534</v>
      </c>
      <c r="V71" s="813">
        <v>386</v>
      </c>
      <c r="W71" s="813">
        <v>758</v>
      </c>
    </row>
    <row r="72" spans="1:23">
      <c r="A72" s="5"/>
      <c r="B72" s="5"/>
      <c r="C72" s="5"/>
      <c r="D72" s="5"/>
      <c r="E72" s="5"/>
      <c r="F72" s="5"/>
      <c r="G72" s="5"/>
      <c r="H72" s="5"/>
      <c r="I72" s="5"/>
      <c r="J72" s="5"/>
      <c r="K72" s="5"/>
      <c r="L72" s="5"/>
      <c r="M72" s="5"/>
      <c r="N72" s="5"/>
      <c r="O72" s="5"/>
      <c r="S72" s="1016">
        <v>83</v>
      </c>
      <c r="T72" s="813">
        <v>681</v>
      </c>
      <c r="U72" s="813">
        <v>1372</v>
      </c>
      <c r="V72" s="813">
        <v>336</v>
      </c>
      <c r="W72" s="813">
        <v>743</v>
      </c>
    </row>
    <row r="73" spans="1:23">
      <c r="A73" s="5"/>
      <c r="B73" s="5"/>
      <c r="C73" s="5"/>
      <c r="D73" s="5"/>
      <c r="E73" s="5"/>
      <c r="F73" s="5"/>
      <c r="G73" s="5"/>
      <c r="H73" s="5"/>
      <c r="I73" s="5"/>
      <c r="J73" s="5"/>
      <c r="K73" s="5"/>
      <c r="L73" s="5"/>
      <c r="M73" s="5"/>
      <c r="N73" s="5"/>
      <c r="O73" s="5"/>
      <c r="S73" s="1016">
        <v>84</v>
      </c>
      <c r="T73" s="813">
        <v>641</v>
      </c>
      <c r="U73" s="813">
        <v>1202</v>
      </c>
      <c r="V73" s="813">
        <v>336</v>
      </c>
      <c r="W73" s="813">
        <v>612</v>
      </c>
    </row>
    <row r="74" spans="1:23">
      <c r="A74" s="5"/>
      <c r="B74" s="5"/>
      <c r="C74" s="5"/>
      <c r="D74" s="5"/>
      <c r="E74" s="5"/>
      <c r="F74" s="5"/>
      <c r="G74" s="5"/>
      <c r="H74" s="5"/>
      <c r="I74" s="5"/>
      <c r="J74" s="5"/>
      <c r="K74" s="5"/>
      <c r="L74" s="5"/>
      <c r="M74" s="5"/>
      <c r="N74" s="5"/>
      <c r="O74" s="5"/>
      <c r="S74" s="1016">
        <v>85</v>
      </c>
      <c r="T74" s="813">
        <v>591</v>
      </c>
      <c r="U74" s="813">
        <v>1086</v>
      </c>
      <c r="V74" s="813">
        <v>292</v>
      </c>
      <c r="W74" s="813">
        <v>488</v>
      </c>
    </row>
    <row r="75" spans="1:23">
      <c r="A75" s="5"/>
      <c r="B75" s="5"/>
      <c r="C75" s="5"/>
      <c r="D75" s="5"/>
      <c r="E75" s="5"/>
      <c r="F75" s="5"/>
      <c r="G75" s="5"/>
      <c r="H75" s="5"/>
      <c r="I75" s="5"/>
      <c r="J75" s="5"/>
      <c r="K75" s="5"/>
      <c r="L75" s="5"/>
      <c r="M75" s="5"/>
      <c r="N75" s="5"/>
      <c r="O75" s="5"/>
      <c r="S75" s="1016">
        <v>86</v>
      </c>
      <c r="T75" s="813">
        <v>577</v>
      </c>
      <c r="U75" s="813">
        <v>879</v>
      </c>
      <c r="V75" s="813">
        <v>307</v>
      </c>
      <c r="W75" s="813">
        <v>452</v>
      </c>
    </row>
    <row r="76" spans="1:23">
      <c r="A76" s="5"/>
      <c r="B76" s="5"/>
      <c r="C76" s="5"/>
      <c r="D76" s="5"/>
      <c r="E76" s="5"/>
      <c r="F76" s="5"/>
      <c r="G76" s="5"/>
      <c r="H76" s="5"/>
      <c r="I76" s="5"/>
      <c r="J76" s="5"/>
      <c r="K76" s="5"/>
      <c r="L76" s="5"/>
      <c r="M76" s="5"/>
      <c r="N76" s="5"/>
      <c r="O76" s="5"/>
      <c r="S76" s="1016">
        <v>87</v>
      </c>
      <c r="T76" s="813">
        <v>526</v>
      </c>
      <c r="U76" s="813">
        <v>757</v>
      </c>
      <c r="V76" s="813">
        <v>229</v>
      </c>
      <c r="W76" s="813">
        <v>328</v>
      </c>
    </row>
    <row r="77" spans="1:23">
      <c r="A77" s="5"/>
      <c r="B77" s="5"/>
      <c r="C77" s="5"/>
      <c r="D77" s="5"/>
      <c r="E77" s="5"/>
      <c r="F77" s="5"/>
      <c r="G77" s="5"/>
      <c r="H77" s="5"/>
      <c r="I77" s="5"/>
      <c r="J77" s="5"/>
      <c r="K77" s="5"/>
      <c r="L77" s="5"/>
      <c r="M77" s="5"/>
      <c r="N77" s="5"/>
      <c r="O77" s="5"/>
      <c r="S77" s="1016">
        <v>88</v>
      </c>
      <c r="T77" s="813">
        <v>432</v>
      </c>
      <c r="U77" s="813">
        <v>609</v>
      </c>
      <c r="V77" s="813">
        <v>211</v>
      </c>
      <c r="W77" s="813">
        <v>291</v>
      </c>
    </row>
    <row r="78" spans="1:23">
      <c r="A78" s="5"/>
      <c r="B78" s="5"/>
      <c r="C78" s="5"/>
      <c r="D78" s="5"/>
      <c r="E78" s="5"/>
      <c r="F78" s="5"/>
      <c r="G78" s="5"/>
      <c r="H78" s="5"/>
      <c r="I78" s="5"/>
      <c r="J78" s="5"/>
      <c r="K78" s="5"/>
      <c r="L78" s="5"/>
      <c r="M78" s="5"/>
      <c r="N78" s="5"/>
      <c r="O78" s="5"/>
      <c r="S78" s="1016">
        <v>89</v>
      </c>
      <c r="T78" s="813">
        <v>371</v>
      </c>
      <c r="U78" s="813">
        <v>484</v>
      </c>
      <c r="V78" s="813">
        <v>178</v>
      </c>
      <c r="W78" s="813">
        <v>242</v>
      </c>
    </row>
    <row r="79" spans="1:23">
      <c r="A79" s="5"/>
      <c r="B79" s="5"/>
      <c r="C79" s="5"/>
      <c r="D79" s="5"/>
      <c r="E79" s="5"/>
      <c r="F79" s="5"/>
      <c r="G79" s="5"/>
      <c r="H79" s="5"/>
      <c r="I79" s="5"/>
      <c r="J79" s="5"/>
      <c r="K79" s="5"/>
      <c r="L79" s="5"/>
      <c r="M79" s="5"/>
      <c r="N79" s="5"/>
      <c r="O79" s="5"/>
      <c r="S79" s="1016">
        <v>90</v>
      </c>
      <c r="T79" s="813">
        <v>309</v>
      </c>
      <c r="U79" s="813">
        <v>337</v>
      </c>
      <c r="V79" s="813">
        <v>171</v>
      </c>
      <c r="W79" s="813">
        <v>170</v>
      </c>
    </row>
    <row r="80" spans="1:23">
      <c r="A80" s="5"/>
      <c r="B80" s="5"/>
      <c r="C80" s="5"/>
      <c r="D80" s="5"/>
      <c r="E80" s="5"/>
      <c r="F80" s="5"/>
      <c r="G80" s="5"/>
      <c r="H80" s="5"/>
      <c r="I80" s="5"/>
      <c r="J80" s="5"/>
      <c r="K80" s="5"/>
      <c r="L80" s="5"/>
      <c r="M80" s="5"/>
      <c r="N80" s="5"/>
      <c r="O80" s="5"/>
      <c r="S80" s="1016">
        <v>91</v>
      </c>
      <c r="T80" s="813">
        <v>240</v>
      </c>
      <c r="U80" s="813">
        <v>253</v>
      </c>
      <c r="V80" s="813">
        <v>104</v>
      </c>
      <c r="W80" s="813">
        <v>120</v>
      </c>
    </row>
    <row r="81" spans="1:23">
      <c r="A81" s="5"/>
      <c r="B81" s="5"/>
      <c r="C81" s="5"/>
      <c r="D81" s="5"/>
      <c r="E81" s="5"/>
      <c r="F81" s="5"/>
      <c r="G81" s="5"/>
      <c r="H81" s="5"/>
      <c r="I81" s="5"/>
      <c r="J81" s="5"/>
      <c r="K81" s="5"/>
      <c r="L81" s="5"/>
      <c r="M81" s="5"/>
      <c r="N81" s="5"/>
      <c r="O81" s="5"/>
      <c r="S81" s="1016">
        <v>92</v>
      </c>
      <c r="T81" s="813">
        <v>194</v>
      </c>
      <c r="U81" s="813">
        <v>175</v>
      </c>
      <c r="V81" s="813">
        <v>92</v>
      </c>
      <c r="W81" s="813">
        <v>83</v>
      </c>
    </row>
    <row r="82" spans="1:23">
      <c r="A82" s="5"/>
      <c r="B82" s="5"/>
      <c r="C82" s="5"/>
      <c r="D82" s="5"/>
      <c r="E82" s="5"/>
      <c r="F82" s="5"/>
      <c r="G82" s="5"/>
      <c r="H82" s="5"/>
      <c r="I82" s="5"/>
      <c r="J82" s="5"/>
      <c r="K82" s="5"/>
      <c r="L82" s="5"/>
      <c r="M82" s="5"/>
      <c r="N82" s="5"/>
      <c r="O82" s="5"/>
      <c r="S82" s="1016">
        <v>93</v>
      </c>
      <c r="T82" s="813">
        <v>129</v>
      </c>
      <c r="U82" s="813">
        <v>116</v>
      </c>
      <c r="V82" s="813">
        <v>70</v>
      </c>
      <c r="W82" s="813">
        <v>53</v>
      </c>
    </row>
    <row r="83" spans="1:23">
      <c r="A83" s="5"/>
      <c r="B83" s="5"/>
      <c r="C83" s="5"/>
      <c r="D83" s="5"/>
      <c r="E83" s="5"/>
      <c r="F83" s="5"/>
      <c r="G83" s="5"/>
      <c r="H83" s="5"/>
      <c r="I83" s="5"/>
      <c r="J83" s="5"/>
      <c r="K83" s="5"/>
      <c r="L83" s="5"/>
      <c r="M83" s="5"/>
      <c r="N83" s="5"/>
      <c r="O83" s="5"/>
      <c r="S83" s="1016">
        <v>94</v>
      </c>
      <c r="T83" s="813">
        <v>99</v>
      </c>
      <c r="U83" s="813">
        <v>62</v>
      </c>
      <c r="V83" s="813">
        <v>44</v>
      </c>
      <c r="W83" s="813">
        <v>31</v>
      </c>
    </row>
    <row r="84" spans="1:23">
      <c r="A84" s="5"/>
      <c r="B84" s="5"/>
      <c r="C84" s="5"/>
      <c r="D84" s="5"/>
      <c r="E84" s="5"/>
      <c r="F84" s="5"/>
      <c r="G84" s="5"/>
      <c r="H84" s="5"/>
      <c r="I84" s="5"/>
      <c r="J84" s="5"/>
      <c r="K84" s="5"/>
      <c r="L84" s="5"/>
      <c r="M84" s="5"/>
      <c r="N84" s="5"/>
      <c r="O84" s="5"/>
      <c r="S84" s="1016">
        <v>95</v>
      </c>
      <c r="T84" s="813">
        <v>65</v>
      </c>
      <c r="U84" s="813">
        <v>38</v>
      </c>
      <c r="V84" s="813">
        <v>32</v>
      </c>
      <c r="W84" s="813">
        <v>25</v>
      </c>
    </row>
    <row r="85" spans="1:23">
      <c r="A85" s="5"/>
      <c r="B85" s="5"/>
      <c r="C85" s="5"/>
      <c r="D85" s="5"/>
      <c r="E85" s="5"/>
      <c r="F85" s="5"/>
      <c r="G85" s="5"/>
      <c r="H85" s="5"/>
      <c r="I85" s="5"/>
      <c r="J85" s="5"/>
      <c r="K85" s="5"/>
      <c r="L85" s="5"/>
      <c r="M85" s="5"/>
      <c r="N85" s="5"/>
      <c r="O85" s="5"/>
      <c r="S85" s="1016">
        <v>96</v>
      </c>
      <c r="T85" s="813">
        <v>48</v>
      </c>
      <c r="U85" s="813">
        <v>17</v>
      </c>
      <c r="V85" s="813">
        <v>16</v>
      </c>
      <c r="W85" s="813">
        <v>10</v>
      </c>
    </row>
    <row r="86" spans="1:23">
      <c r="A86" s="5"/>
      <c r="B86" s="5"/>
      <c r="C86" s="5"/>
      <c r="D86" s="5"/>
      <c r="E86" s="5"/>
      <c r="F86" s="5"/>
      <c r="G86" s="5"/>
      <c r="H86" s="5"/>
      <c r="I86" s="5"/>
      <c r="J86" s="5"/>
      <c r="K86" s="5"/>
      <c r="L86" s="5"/>
      <c r="M86" s="5"/>
      <c r="N86" s="5"/>
      <c r="O86" s="5"/>
      <c r="S86" s="1016">
        <v>97</v>
      </c>
      <c r="T86" s="813">
        <v>20</v>
      </c>
      <c r="U86" s="813">
        <v>18</v>
      </c>
      <c r="V86" s="813">
        <v>12</v>
      </c>
      <c r="W86" s="813">
        <v>9</v>
      </c>
    </row>
    <row r="87" spans="1:23">
      <c r="A87" s="5"/>
      <c r="B87" s="5"/>
      <c r="C87" s="5"/>
      <c r="D87" s="5"/>
      <c r="E87" s="5"/>
      <c r="F87" s="5"/>
      <c r="G87" s="5"/>
      <c r="H87" s="5"/>
      <c r="I87" s="5"/>
      <c r="J87" s="5"/>
      <c r="K87" s="5"/>
      <c r="L87" s="5"/>
      <c r="M87" s="5"/>
      <c r="N87" s="5"/>
      <c r="O87" s="5"/>
      <c r="S87" s="1016">
        <v>98</v>
      </c>
      <c r="T87" s="813">
        <v>18</v>
      </c>
      <c r="U87" s="813">
        <v>4</v>
      </c>
      <c r="V87" s="813">
        <v>5</v>
      </c>
      <c r="W87" s="813">
        <v>3</v>
      </c>
    </row>
    <row r="88" spans="1:23">
      <c r="A88" s="5"/>
      <c r="B88" s="5"/>
      <c r="C88" s="5"/>
      <c r="D88" s="5"/>
      <c r="E88" s="5"/>
      <c r="F88" s="5"/>
      <c r="G88" s="5"/>
      <c r="H88" s="5"/>
      <c r="I88" s="5"/>
      <c r="J88" s="5"/>
      <c r="K88" s="5"/>
      <c r="L88" s="5"/>
      <c r="M88" s="5"/>
      <c r="N88" s="5"/>
      <c r="O88" s="5"/>
      <c r="S88" s="1016">
        <v>99</v>
      </c>
      <c r="T88" s="813">
        <v>8</v>
      </c>
      <c r="U88" s="813">
        <v>4</v>
      </c>
      <c r="V88" s="813">
        <v>6</v>
      </c>
      <c r="W88" s="813">
        <v>2</v>
      </c>
    </row>
    <row r="89" spans="1:23">
      <c r="A89" s="5"/>
      <c r="B89" s="5"/>
      <c r="C89" s="5"/>
      <c r="D89" s="5"/>
      <c r="E89" s="5"/>
      <c r="F89" s="5"/>
      <c r="G89" s="5"/>
      <c r="H89" s="5"/>
      <c r="I89" s="5"/>
      <c r="J89" s="5"/>
      <c r="K89" s="5"/>
      <c r="L89" s="5"/>
      <c r="M89" s="5"/>
      <c r="N89" s="5"/>
      <c r="O89" s="5"/>
      <c r="S89" s="1016">
        <v>100</v>
      </c>
      <c r="T89" s="813">
        <v>5</v>
      </c>
      <c r="U89" s="813">
        <v>1</v>
      </c>
      <c r="V89" s="813">
        <v>5</v>
      </c>
      <c r="W89" s="813">
        <v>0</v>
      </c>
    </row>
    <row r="90" spans="1:23">
      <c r="A90" s="5"/>
      <c r="B90" s="5"/>
      <c r="C90" s="5"/>
      <c r="D90" s="5"/>
      <c r="E90" s="5"/>
      <c r="F90" s="5"/>
      <c r="G90" s="5"/>
      <c r="H90" s="5"/>
      <c r="I90" s="5"/>
      <c r="J90" s="5"/>
      <c r="K90" s="5"/>
      <c r="L90" s="5"/>
      <c r="M90" s="5"/>
      <c r="N90" s="5"/>
      <c r="O90" s="5"/>
      <c r="S90" s="1016">
        <v>101</v>
      </c>
      <c r="T90" s="813">
        <v>3</v>
      </c>
      <c r="U90" s="813">
        <v>1</v>
      </c>
      <c r="V90" s="813">
        <v>2</v>
      </c>
      <c r="W90" s="813">
        <v>0</v>
      </c>
    </row>
    <row r="91" spans="1:23">
      <c r="A91" s="5"/>
      <c r="B91" s="5"/>
      <c r="C91" s="5"/>
      <c r="D91" s="5"/>
      <c r="E91" s="5"/>
      <c r="F91" s="5"/>
      <c r="G91" s="5"/>
      <c r="H91" s="5"/>
      <c r="I91" s="5"/>
      <c r="J91" s="5"/>
      <c r="K91" s="5"/>
      <c r="L91" s="5"/>
      <c r="M91" s="5"/>
      <c r="N91" s="5"/>
      <c r="O91" s="5"/>
      <c r="S91" s="1016">
        <v>102</v>
      </c>
      <c r="T91" s="813">
        <v>1</v>
      </c>
      <c r="U91" s="813">
        <v>0</v>
      </c>
      <c r="V91" s="813">
        <v>0</v>
      </c>
      <c r="W91" s="813">
        <v>0</v>
      </c>
    </row>
    <row r="92" spans="1:23">
      <c r="A92" s="198" t="s">
        <v>1174</v>
      </c>
      <c r="B92" s="5"/>
      <c r="C92" s="5"/>
      <c r="D92" s="5"/>
      <c r="E92" s="5"/>
      <c r="F92" s="5"/>
      <c r="G92" s="5"/>
      <c r="I92" s="198" t="s">
        <v>1174</v>
      </c>
      <c r="J92" s="5"/>
      <c r="K92" s="5"/>
      <c r="L92" s="5"/>
      <c r="M92" s="5"/>
      <c r="N92" s="5"/>
      <c r="O92" s="5"/>
      <c r="S92" s="1016"/>
      <c r="T92" s="813"/>
      <c r="U92" s="813"/>
    </row>
    <row r="93" spans="1:23">
      <c r="A93" s="54" t="s">
        <v>1130</v>
      </c>
      <c r="B93" s="5"/>
      <c r="C93" s="5"/>
      <c r="D93" s="5"/>
      <c r="E93" s="5"/>
      <c r="F93" s="5"/>
      <c r="G93" s="5"/>
      <c r="I93" s="54" t="s">
        <v>1130</v>
      </c>
      <c r="J93" s="5"/>
      <c r="K93" s="5"/>
      <c r="L93" s="5"/>
      <c r="M93" s="5"/>
      <c r="N93" s="5"/>
      <c r="O93" s="5"/>
    </row>
    <row r="94" spans="1:23">
      <c r="A94" s="232" t="s">
        <v>880</v>
      </c>
      <c r="B94" s="5"/>
      <c r="C94" s="5"/>
      <c r="D94" s="5"/>
      <c r="E94" s="5"/>
      <c r="F94" s="5"/>
      <c r="G94" s="5"/>
      <c r="I94" s="232" t="s">
        <v>880</v>
      </c>
      <c r="J94" s="5"/>
      <c r="K94" s="5"/>
      <c r="L94" s="5"/>
      <c r="M94" s="5"/>
      <c r="N94" s="5"/>
      <c r="O94" s="5"/>
    </row>
    <row r="95" spans="1:23">
      <c r="A95" s="232"/>
      <c r="B95" s="5"/>
      <c r="C95" s="5"/>
      <c r="D95" s="5"/>
      <c r="E95" s="5"/>
      <c r="F95" s="5"/>
      <c r="G95" s="5"/>
      <c r="I95" s="232" t="s">
        <v>208</v>
      </c>
      <c r="J95" s="5"/>
      <c r="K95" s="5"/>
      <c r="L95" s="5"/>
      <c r="M95" s="5"/>
      <c r="N95" s="5"/>
      <c r="O95" s="5"/>
    </row>
    <row r="96" spans="1:23">
      <c r="A96" s="54" t="s">
        <v>453</v>
      </c>
      <c r="B96" s="5"/>
      <c r="C96" s="5"/>
      <c r="D96" s="5"/>
      <c r="E96" s="5"/>
      <c r="F96" s="5"/>
      <c r="G96" s="5"/>
      <c r="I96" s="54" t="s">
        <v>453</v>
      </c>
      <c r="J96" s="5"/>
      <c r="K96" s="5"/>
      <c r="L96" s="5"/>
      <c r="M96" s="5"/>
      <c r="N96" s="5"/>
      <c r="O96" s="5"/>
    </row>
    <row r="97" spans="1:15">
      <c r="A97" s="5"/>
      <c r="B97" s="5"/>
      <c r="C97" s="5"/>
      <c r="D97" s="5"/>
      <c r="E97" s="5"/>
      <c r="F97" s="5"/>
      <c r="G97" s="5"/>
      <c r="H97" s="5"/>
      <c r="I97" s="5"/>
      <c r="J97" s="5"/>
      <c r="K97" s="5"/>
      <c r="L97" s="5"/>
      <c r="M97" s="5"/>
      <c r="N97" s="5"/>
      <c r="O97" s="5"/>
    </row>
    <row r="98" spans="1:15">
      <c r="A98" s="5"/>
      <c r="B98" s="5"/>
      <c r="C98" s="5"/>
      <c r="D98" s="5"/>
      <c r="E98" s="5"/>
      <c r="F98" s="5"/>
      <c r="G98" s="5"/>
      <c r="H98" s="5"/>
      <c r="I98" s="5"/>
      <c r="J98" s="5"/>
      <c r="K98" s="5"/>
      <c r="L98" s="5"/>
      <c r="M98" s="5"/>
      <c r="N98" s="5"/>
      <c r="O98" s="5"/>
    </row>
    <row r="99" spans="1:15">
      <c r="A99" s="5"/>
      <c r="B99" s="5"/>
      <c r="C99" s="5"/>
      <c r="D99" s="5"/>
      <c r="E99" s="5"/>
      <c r="F99" s="5"/>
      <c r="G99" s="5"/>
      <c r="H99" s="5"/>
      <c r="I99" s="5"/>
      <c r="J99" s="5"/>
      <c r="K99" s="5"/>
      <c r="L99" s="5"/>
      <c r="M99" s="5"/>
      <c r="N99" s="5"/>
      <c r="O99" s="5"/>
    </row>
    <row r="100" spans="1:15">
      <c r="A100" s="5"/>
      <c r="B100" s="5"/>
      <c r="C100" s="5"/>
      <c r="D100" s="5"/>
      <c r="E100" s="5"/>
      <c r="F100" s="5"/>
      <c r="G100" s="5"/>
      <c r="H100" s="5"/>
      <c r="I100" s="5"/>
      <c r="J100" s="5"/>
      <c r="K100" s="5"/>
      <c r="L100" s="5"/>
      <c r="M100" s="5"/>
      <c r="N100" s="5"/>
      <c r="O100" s="5"/>
    </row>
    <row r="101" spans="1:15">
      <c r="A101" s="5"/>
      <c r="B101" s="5"/>
      <c r="C101" s="5"/>
      <c r="D101" s="5"/>
      <c r="E101" s="5"/>
      <c r="F101" s="5"/>
      <c r="G101" s="5"/>
      <c r="H101" s="5"/>
      <c r="I101" s="5"/>
      <c r="J101" s="5"/>
      <c r="K101" s="5"/>
      <c r="L101" s="5"/>
      <c r="M101" s="5"/>
      <c r="N101" s="5"/>
      <c r="O101" s="5"/>
    </row>
    <row r="102" spans="1:15">
      <c r="A102" s="5"/>
      <c r="B102" s="5"/>
      <c r="C102" s="5"/>
      <c r="D102" s="5"/>
      <c r="E102" s="5"/>
      <c r="F102" s="5"/>
      <c r="G102" s="5"/>
      <c r="H102" s="5"/>
      <c r="I102" s="5"/>
      <c r="J102" s="5"/>
      <c r="K102" s="5"/>
      <c r="L102" s="5"/>
      <c r="M102" s="5"/>
      <c r="N102" s="5"/>
      <c r="O102" s="5"/>
    </row>
    <row r="103" spans="1:15">
      <c r="A103" s="5"/>
      <c r="B103" s="5"/>
      <c r="C103" s="5"/>
      <c r="D103" s="5"/>
      <c r="E103" s="5"/>
      <c r="F103" s="5"/>
      <c r="G103" s="5"/>
      <c r="H103" s="5"/>
      <c r="I103" s="5"/>
      <c r="J103" s="5"/>
      <c r="K103" s="5"/>
      <c r="L103" s="5"/>
      <c r="M103" s="5"/>
      <c r="N103" s="5"/>
      <c r="O103" s="5"/>
    </row>
    <row r="104" spans="1:15">
      <c r="A104" s="5"/>
      <c r="B104" s="5"/>
      <c r="C104" s="5"/>
      <c r="D104" s="5"/>
      <c r="E104" s="5"/>
      <c r="F104" s="5"/>
      <c r="G104" s="5"/>
      <c r="H104" s="5"/>
      <c r="I104" s="5"/>
      <c r="J104" s="5"/>
      <c r="K104" s="5"/>
      <c r="L104" s="5"/>
      <c r="M104" s="5"/>
      <c r="N104" s="5"/>
      <c r="O104" s="5"/>
    </row>
    <row r="105" spans="1:15">
      <c r="A105" s="5"/>
      <c r="B105" s="5"/>
      <c r="C105" s="5"/>
      <c r="D105" s="5"/>
      <c r="E105" s="5"/>
      <c r="F105" s="5"/>
      <c r="G105" s="5"/>
      <c r="H105" s="5"/>
      <c r="I105" s="5"/>
      <c r="J105" s="5"/>
      <c r="K105" s="5"/>
      <c r="L105" s="5"/>
      <c r="M105" s="5"/>
      <c r="N105" s="5"/>
      <c r="O105" s="5"/>
    </row>
    <row r="106" spans="1:15">
      <c r="A106" s="5"/>
      <c r="B106" s="5"/>
      <c r="C106" s="5"/>
      <c r="D106" s="5"/>
      <c r="E106" s="5"/>
      <c r="F106" s="5"/>
      <c r="G106" s="5"/>
      <c r="H106" s="5"/>
      <c r="I106" s="5"/>
      <c r="J106" s="5"/>
      <c r="K106" s="5"/>
      <c r="L106" s="5"/>
      <c r="M106" s="5"/>
      <c r="N106" s="5"/>
      <c r="O106" s="5"/>
    </row>
    <row r="107" spans="1:15">
      <c r="A107" s="5"/>
      <c r="B107" s="5"/>
      <c r="C107" s="5"/>
      <c r="D107" s="5"/>
      <c r="E107" s="5"/>
      <c r="F107" s="5"/>
      <c r="G107" s="5"/>
      <c r="H107" s="5"/>
      <c r="I107" s="5"/>
      <c r="J107" s="5"/>
      <c r="K107" s="5"/>
      <c r="L107" s="5"/>
      <c r="M107" s="5"/>
      <c r="N107" s="5"/>
      <c r="O107" s="5"/>
    </row>
    <row r="108" spans="1:15">
      <c r="A108" s="5"/>
      <c r="B108" s="5"/>
      <c r="C108" s="5"/>
      <c r="D108" s="5"/>
      <c r="E108" s="5"/>
      <c r="F108" s="5"/>
      <c r="G108" s="5"/>
      <c r="H108" s="5"/>
      <c r="I108" s="5"/>
      <c r="J108" s="5"/>
      <c r="K108" s="5"/>
      <c r="L108" s="5"/>
      <c r="M108" s="5"/>
      <c r="N108" s="5"/>
      <c r="O108" s="5"/>
    </row>
    <row r="109" spans="1:15">
      <c r="A109" s="5"/>
      <c r="B109" s="5"/>
      <c r="C109" s="5"/>
      <c r="D109" s="5"/>
      <c r="E109" s="5"/>
      <c r="F109" s="5"/>
      <c r="G109" s="5"/>
      <c r="H109" s="5"/>
      <c r="I109" s="5"/>
      <c r="J109" s="5"/>
      <c r="K109" s="5"/>
      <c r="L109" s="5"/>
      <c r="M109" s="5"/>
      <c r="N109" s="5"/>
      <c r="O109" s="5"/>
    </row>
    <row r="110" spans="1:15">
      <c r="A110" s="5"/>
      <c r="B110" s="5"/>
      <c r="C110" s="5"/>
      <c r="D110" s="5"/>
      <c r="E110" s="5"/>
      <c r="F110" s="5"/>
      <c r="G110" s="5"/>
      <c r="H110" s="5"/>
      <c r="I110" s="5"/>
      <c r="J110" s="5"/>
      <c r="K110" s="5"/>
      <c r="L110" s="5"/>
      <c r="M110" s="5"/>
      <c r="N110" s="5"/>
      <c r="O110" s="5"/>
    </row>
    <row r="111" spans="1:15">
      <c r="A111" s="5"/>
      <c r="B111" s="5"/>
      <c r="C111" s="5"/>
      <c r="D111" s="5"/>
      <c r="E111" s="5"/>
      <c r="F111" s="5"/>
      <c r="G111" s="5"/>
      <c r="H111" s="5"/>
      <c r="I111" s="5"/>
      <c r="J111" s="5"/>
      <c r="K111" s="5"/>
      <c r="L111" s="5"/>
      <c r="M111" s="5"/>
      <c r="N111" s="5"/>
      <c r="O111" s="5"/>
    </row>
    <row r="112" spans="1:15">
      <c r="A112" s="5"/>
      <c r="B112" s="5"/>
      <c r="C112" s="5"/>
      <c r="D112" s="5"/>
      <c r="E112" s="5"/>
      <c r="F112" s="5"/>
      <c r="G112" s="5"/>
      <c r="H112" s="5"/>
      <c r="I112" s="5"/>
      <c r="J112" s="5"/>
      <c r="K112" s="5"/>
      <c r="L112" s="5"/>
      <c r="M112" s="5"/>
      <c r="N112" s="5"/>
      <c r="O112" s="5"/>
    </row>
    <row r="113" spans="1:15">
      <c r="A113" s="5"/>
      <c r="B113" s="5"/>
      <c r="C113" s="5"/>
      <c r="D113" s="5"/>
      <c r="E113" s="5"/>
      <c r="F113" s="5"/>
      <c r="G113" s="5"/>
      <c r="H113" s="5"/>
      <c r="I113" s="5"/>
      <c r="J113" s="5"/>
      <c r="K113" s="5"/>
      <c r="L113" s="5"/>
      <c r="M113" s="5"/>
      <c r="N113" s="5"/>
      <c r="O113" s="5"/>
    </row>
    <row r="114" spans="1:15">
      <c r="A114" s="5"/>
      <c r="B114" s="5"/>
      <c r="C114" s="5"/>
      <c r="D114" s="5"/>
      <c r="E114" s="5"/>
      <c r="F114" s="5"/>
      <c r="G114" s="5"/>
      <c r="H114" s="5"/>
      <c r="I114" s="5"/>
      <c r="J114" s="5"/>
      <c r="K114" s="5"/>
      <c r="L114" s="5"/>
      <c r="M114" s="5"/>
      <c r="N114" s="5"/>
      <c r="O114" s="5"/>
    </row>
    <row r="115" spans="1:15">
      <c r="A115" s="5"/>
      <c r="B115" s="5"/>
      <c r="C115" s="5"/>
      <c r="D115" s="5"/>
      <c r="E115" s="5"/>
      <c r="F115" s="5"/>
      <c r="G115" s="5"/>
      <c r="H115" s="5"/>
      <c r="I115" s="5"/>
      <c r="J115" s="5"/>
      <c r="K115" s="5"/>
      <c r="L115" s="5"/>
      <c r="M115" s="5"/>
      <c r="N115" s="5"/>
      <c r="O115" s="5"/>
    </row>
    <row r="116" spans="1:15">
      <c r="A116" s="5"/>
      <c r="B116" s="5"/>
      <c r="C116" s="5"/>
      <c r="D116" s="5"/>
      <c r="E116" s="5"/>
      <c r="F116" s="5"/>
      <c r="G116" s="5"/>
      <c r="H116" s="5"/>
      <c r="I116" s="5"/>
      <c r="J116" s="5"/>
      <c r="K116" s="5"/>
      <c r="L116" s="5"/>
      <c r="M116" s="5"/>
      <c r="N116" s="5"/>
      <c r="O116" s="5"/>
    </row>
    <row r="117" spans="1:15">
      <c r="A117" s="5"/>
      <c r="B117" s="5"/>
      <c r="C117" s="5"/>
      <c r="D117" s="5"/>
      <c r="E117" s="5"/>
      <c r="F117" s="5"/>
      <c r="G117" s="5"/>
      <c r="H117" s="5"/>
      <c r="I117" s="5"/>
      <c r="J117" s="5"/>
      <c r="K117" s="5"/>
      <c r="L117" s="5"/>
      <c r="M117" s="5"/>
      <c r="N117" s="5"/>
      <c r="O117" s="5"/>
    </row>
    <row r="118" spans="1:15">
      <c r="A118" s="5"/>
      <c r="B118" s="5"/>
      <c r="C118" s="5"/>
      <c r="D118" s="5"/>
      <c r="E118" s="5"/>
      <c r="F118" s="5"/>
      <c r="G118" s="5"/>
      <c r="H118" s="5"/>
      <c r="I118" s="5"/>
      <c r="J118" s="5"/>
      <c r="K118" s="5"/>
      <c r="L118" s="5"/>
      <c r="M118" s="5"/>
      <c r="N118" s="5"/>
      <c r="O118" s="5"/>
    </row>
    <row r="119" spans="1:15">
      <c r="A119" s="5"/>
      <c r="B119" s="5"/>
      <c r="C119" s="5"/>
      <c r="D119" s="5"/>
      <c r="E119" s="5"/>
      <c r="F119" s="5"/>
      <c r="G119" s="5"/>
      <c r="H119" s="5"/>
      <c r="I119" s="5"/>
      <c r="J119" s="5"/>
      <c r="K119" s="5"/>
      <c r="L119" s="5"/>
      <c r="M119" s="5"/>
      <c r="N119" s="5"/>
      <c r="O119" s="5"/>
    </row>
    <row r="120" spans="1:15">
      <c r="A120" s="5"/>
      <c r="B120" s="5"/>
      <c r="C120" s="5"/>
      <c r="D120" s="5"/>
      <c r="E120" s="5"/>
      <c r="F120" s="5"/>
      <c r="G120" s="5"/>
      <c r="H120" s="5"/>
      <c r="I120" s="5"/>
      <c r="J120" s="5"/>
      <c r="K120" s="5"/>
      <c r="L120" s="5"/>
      <c r="M120" s="5"/>
      <c r="N120" s="5"/>
      <c r="O120" s="5"/>
    </row>
    <row r="121" spans="1:15">
      <c r="A121" s="5"/>
      <c r="B121" s="5"/>
      <c r="C121" s="5"/>
      <c r="D121" s="5"/>
      <c r="E121" s="5"/>
      <c r="F121" s="5"/>
      <c r="G121" s="5"/>
      <c r="H121" s="5"/>
      <c r="I121" s="5"/>
      <c r="J121" s="5"/>
      <c r="K121" s="5"/>
      <c r="L121" s="5"/>
      <c r="M121" s="5"/>
      <c r="N121" s="5"/>
      <c r="O121" s="5"/>
    </row>
    <row r="122" spans="1:15">
      <c r="A122" s="5"/>
      <c r="B122" s="5"/>
      <c r="C122" s="5"/>
      <c r="D122" s="5"/>
      <c r="E122" s="5"/>
      <c r="F122" s="5"/>
      <c r="G122" s="5"/>
      <c r="H122" s="5"/>
      <c r="I122" s="5"/>
      <c r="J122" s="5"/>
      <c r="K122" s="5"/>
      <c r="L122" s="5"/>
      <c r="M122" s="5"/>
      <c r="N122" s="5"/>
      <c r="O122" s="5"/>
    </row>
    <row r="123" spans="1:15">
      <c r="A123" s="5"/>
      <c r="B123" s="5"/>
      <c r="C123" s="5"/>
      <c r="D123" s="5"/>
      <c r="E123" s="5"/>
      <c r="F123" s="5"/>
      <c r="G123" s="5"/>
      <c r="H123" s="5"/>
      <c r="I123" s="5"/>
      <c r="J123" s="5"/>
      <c r="K123" s="5"/>
      <c r="L123" s="5"/>
      <c r="M123" s="5"/>
      <c r="N123" s="5"/>
      <c r="O123" s="5"/>
    </row>
    <row r="124" spans="1:15">
      <c r="A124" s="5"/>
      <c r="B124" s="5"/>
      <c r="C124" s="5"/>
      <c r="D124" s="5"/>
      <c r="E124" s="5"/>
      <c r="F124" s="5"/>
      <c r="G124" s="5"/>
      <c r="H124" s="5"/>
      <c r="I124" s="5"/>
      <c r="J124" s="5"/>
      <c r="K124" s="5"/>
      <c r="L124" s="5"/>
      <c r="M124" s="5"/>
      <c r="N124" s="5"/>
      <c r="O124" s="5"/>
    </row>
    <row r="125" spans="1:15">
      <c r="A125" s="5"/>
      <c r="B125" s="5"/>
      <c r="C125" s="5"/>
      <c r="D125" s="5"/>
      <c r="E125" s="5"/>
      <c r="F125" s="5"/>
      <c r="G125" s="5"/>
      <c r="H125" s="5"/>
      <c r="I125" s="5"/>
      <c r="J125" s="5"/>
      <c r="K125" s="5"/>
      <c r="L125" s="5"/>
      <c r="M125" s="5"/>
      <c r="N125" s="5"/>
      <c r="O125" s="5"/>
    </row>
    <row r="126" spans="1:15">
      <c r="A126" s="5"/>
      <c r="B126" s="5"/>
      <c r="C126" s="5"/>
      <c r="D126" s="5"/>
      <c r="E126" s="5"/>
      <c r="F126" s="5"/>
      <c r="G126" s="5"/>
      <c r="H126" s="5"/>
      <c r="I126" s="5"/>
      <c r="J126" s="5"/>
      <c r="K126" s="5"/>
      <c r="L126" s="5"/>
      <c r="M126" s="5"/>
      <c r="N126" s="5"/>
      <c r="O126" s="5"/>
    </row>
    <row r="127" spans="1:15">
      <c r="A127" s="5"/>
      <c r="B127" s="5"/>
      <c r="C127" s="5"/>
      <c r="D127" s="5"/>
      <c r="E127" s="5"/>
      <c r="F127" s="5"/>
      <c r="G127" s="5"/>
      <c r="H127" s="5"/>
      <c r="I127" s="5"/>
      <c r="J127" s="5"/>
      <c r="K127" s="5"/>
      <c r="L127" s="5"/>
      <c r="M127" s="5"/>
      <c r="N127" s="5"/>
      <c r="O127" s="5"/>
    </row>
    <row r="128" spans="1:15">
      <c r="A128" s="5"/>
      <c r="B128" s="5"/>
      <c r="C128" s="5"/>
      <c r="D128" s="5"/>
      <c r="E128" s="5"/>
      <c r="F128" s="5"/>
      <c r="G128" s="5"/>
      <c r="H128" s="5"/>
      <c r="I128" s="5"/>
      <c r="J128" s="5"/>
      <c r="K128" s="5"/>
      <c r="L128" s="5"/>
      <c r="M128" s="5"/>
      <c r="N128" s="5"/>
      <c r="O128" s="5"/>
    </row>
    <row r="129" spans="1:15">
      <c r="A129" s="5"/>
      <c r="B129" s="5"/>
      <c r="C129" s="5"/>
      <c r="D129" s="5"/>
      <c r="E129" s="5"/>
      <c r="F129" s="5"/>
      <c r="G129" s="5"/>
      <c r="H129" s="5"/>
      <c r="I129" s="5"/>
      <c r="J129" s="5"/>
      <c r="K129" s="5"/>
      <c r="L129" s="5"/>
      <c r="M129" s="5"/>
      <c r="N129" s="5"/>
      <c r="O129" s="5"/>
    </row>
    <row r="130" spans="1:15">
      <c r="A130" s="5"/>
      <c r="B130" s="5"/>
      <c r="C130" s="5"/>
      <c r="D130" s="5"/>
      <c r="E130" s="5"/>
      <c r="F130" s="5"/>
      <c r="G130" s="5"/>
      <c r="H130" s="5"/>
      <c r="I130" s="5"/>
      <c r="J130" s="5"/>
      <c r="K130" s="5"/>
      <c r="L130" s="5"/>
      <c r="M130" s="5"/>
      <c r="N130" s="5"/>
      <c r="O130" s="5"/>
    </row>
    <row r="131" spans="1:15">
      <c r="A131" s="5"/>
      <c r="B131" s="5"/>
      <c r="C131" s="5"/>
      <c r="D131" s="5"/>
      <c r="E131" s="5"/>
      <c r="F131" s="5"/>
      <c r="G131" s="5"/>
      <c r="H131" s="5"/>
      <c r="I131" s="5"/>
      <c r="J131" s="5"/>
      <c r="K131" s="5"/>
      <c r="L131" s="5"/>
      <c r="M131" s="5"/>
      <c r="N131" s="5"/>
      <c r="O131" s="5"/>
    </row>
    <row r="132" spans="1:15">
      <c r="A132" s="5"/>
      <c r="B132" s="5"/>
      <c r="C132" s="5"/>
      <c r="D132" s="5"/>
      <c r="E132" s="5"/>
      <c r="F132" s="5"/>
      <c r="G132" s="5"/>
      <c r="H132" s="5"/>
      <c r="I132" s="5"/>
      <c r="J132" s="5"/>
      <c r="K132" s="5"/>
      <c r="L132" s="5"/>
      <c r="M132" s="5"/>
      <c r="N132" s="5"/>
      <c r="O132" s="5"/>
    </row>
    <row r="133" spans="1:15">
      <c r="A133" s="5"/>
      <c r="B133" s="5"/>
      <c r="C133" s="5"/>
      <c r="D133" s="5"/>
      <c r="E133" s="5"/>
      <c r="F133" s="5"/>
      <c r="G133" s="5"/>
      <c r="H133" s="5"/>
      <c r="I133" s="5"/>
      <c r="J133" s="5"/>
      <c r="K133" s="5"/>
      <c r="L133" s="5"/>
      <c r="M133" s="5"/>
      <c r="N133" s="5"/>
      <c r="O133" s="5"/>
    </row>
    <row r="134" spans="1:15">
      <c r="A134" s="5"/>
      <c r="B134" s="5"/>
      <c r="C134" s="5"/>
      <c r="D134" s="5"/>
      <c r="E134" s="5"/>
      <c r="F134" s="5"/>
      <c r="G134" s="5"/>
      <c r="H134" s="5"/>
      <c r="I134" s="5"/>
      <c r="J134" s="5"/>
      <c r="K134" s="5"/>
      <c r="L134" s="5"/>
      <c r="M134" s="5"/>
      <c r="N134" s="5"/>
      <c r="O134" s="5"/>
    </row>
    <row r="135" spans="1:15">
      <c r="A135" s="5"/>
      <c r="B135" s="5"/>
      <c r="C135" s="5"/>
      <c r="D135" s="5"/>
      <c r="E135" s="5"/>
      <c r="F135" s="5"/>
      <c r="G135" s="5"/>
      <c r="H135" s="5"/>
      <c r="I135" s="5"/>
      <c r="J135" s="5"/>
      <c r="K135" s="5"/>
      <c r="L135" s="5"/>
      <c r="M135" s="5"/>
      <c r="N135" s="5"/>
      <c r="O135" s="5"/>
    </row>
    <row r="136" spans="1:15">
      <c r="A136" s="5"/>
      <c r="B136" s="5"/>
      <c r="C136" s="5"/>
      <c r="D136" s="5"/>
      <c r="E136" s="5"/>
      <c r="F136" s="5"/>
      <c r="G136" s="5"/>
      <c r="H136" s="5"/>
      <c r="I136" s="5"/>
      <c r="J136" s="5"/>
      <c r="K136" s="5"/>
      <c r="L136" s="5"/>
      <c r="M136" s="5"/>
      <c r="N136" s="5"/>
      <c r="O136" s="5"/>
    </row>
    <row r="137" spans="1:15">
      <c r="A137" s="5"/>
      <c r="B137" s="5"/>
      <c r="C137" s="5"/>
      <c r="D137" s="5"/>
      <c r="E137" s="5"/>
      <c r="F137" s="5"/>
      <c r="G137" s="5"/>
      <c r="H137" s="5"/>
      <c r="I137" s="5"/>
      <c r="J137" s="5"/>
      <c r="K137" s="5"/>
      <c r="L137" s="5"/>
      <c r="M137" s="5"/>
      <c r="N137" s="5"/>
      <c r="O137" s="5"/>
    </row>
    <row r="138" spans="1:15">
      <c r="A138" s="5"/>
      <c r="B138" s="5"/>
      <c r="C138" s="5"/>
      <c r="D138" s="5"/>
      <c r="E138" s="5"/>
      <c r="F138" s="5"/>
      <c r="G138" s="5"/>
      <c r="H138" s="5"/>
      <c r="I138" s="5"/>
      <c r="J138" s="5"/>
      <c r="K138" s="5"/>
      <c r="L138" s="5"/>
      <c r="M138" s="5"/>
      <c r="N138" s="5"/>
      <c r="O138" s="5"/>
    </row>
    <row r="139" spans="1:15">
      <c r="A139" s="5"/>
      <c r="B139" s="5"/>
      <c r="C139" s="5"/>
      <c r="D139" s="5"/>
      <c r="E139" s="5"/>
      <c r="F139" s="5"/>
      <c r="G139" s="5"/>
      <c r="H139" s="5"/>
      <c r="I139" s="5"/>
      <c r="J139" s="5"/>
      <c r="K139" s="5"/>
      <c r="L139" s="5"/>
      <c r="M139" s="5"/>
      <c r="N139" s="5"/>
      <c r="O139" s="5"/>
    </row>
    <row r="140" spans="1:15">
      <c r="A140" s="5"/>
      <c r="B140" s="5"/>
      <c r="C140" s="5"/>
      <c r="D140" s="5"/>
      <c r="E140" s="5"/>
      <c r="F140" s="5"/>
      <c r="G140" s="5"/>
      <c r="H140" s="5"/>
      <c r="I140" s="5"/>
      <c r="J140" s="5"/>
      <c r="K140" s="5"/>
      <c r="L140" s="5"/>
      <c r="M140" s="5"/>
      <c r="N140" s="5"/>
      <c r="O140" s="5"/>
    </row>
    <row r="141" spans="1:15">
      <c r="A141" s="5"/>
      <c r="B141" s="5"/>
      <c r="C141" s="5"/>
      <c r="D141" s="5"/>
      <c r="E141" s="5"/>
      <c r="F141" s="5"/>
      <c r="G141" s="5"/>
      <c r="H141" s="5"/>
      <c r="I141" s="5"/>
      <c r="J141" s="5"/>
      <c r="K141" s="5"/>
      <c r="L141" s="5"/>
      <c r="M141" s="5"/>
      <c r="N141" s="5"/>
      <c r="O141" s="5"/>
    </row>
    <row r="142" spans="1:15">
      <c r="A142" s="5"/>
      <c r="B142" s="5"/>
      <c r="C142" s="5"/>
      <c r="D142" s="5"/>
      <c r="E142" s="5"/>
      <c r="F142" s="5"/>
      <c r="G142" s="5"/>
      <c r="H142" s="5"/>
      <c r="I142" s="5"/>
      <c r="J142" s="5"/>
      <c r="K142" s="5"/>
      <c r="L142" s="5"/>
      <c r="M142" s="5"/>
      <c r="N142" s="5"/>
      <c r="O142" s="5"/>
    </row>
    <row r="143" spans="1:15">
      <c r="A143" s="5"/>
      <c r="B143" s="5"/>
      <c r="C143" s="5"/>
      <c r="D143" s="5"/>
      <c r="E143" s="5"/>
      <c r="F143" s="5"/>
      <c r="G143" s="5"/>
      <c r="H143" s="5"/>
      <c r="I143" s="5"/>
      <c r="J143" s="5"/>
      <c r="K143" s="5"/>
      <c r="L143" s="5"/>
      <c r="M143" s="5"/>
      <c r="N143" s="5"/>
      <c r="O143" s="5"/>
    </row>
    <row r="144" spans="1:15">
      <c r="A144" s="5"/>
      <c r="B144" s="5"/>
      <c r="C144" s="5"/>
      <c r="D144" s="5"/>
      <c r="E144" s="5"/>
      <c r="F144" s="5"/>
      <c r="G144" s="5"/>
      <c r="H144" s="5"/>
      <c r="I144" s="5"/>
      <c r="J144" s="5"/>
      <c r="K144" s="5"/>
      <c r="L144" s="5"/>
      <c r="M144" s="5"/>
      <c r="N144" s="5"/>
      <c r="O144" s="5"/>
    </row>
    <row r="145" spans="1:15">
      <c r="A145" s="5"/>
      <c r="B145" s="5"/>
      <c r="C145" s="5"/>
      <c r="D145" s="5"/>
      <c r="E145" s="5"/>
      <c r="F145" s="5"/>
      <c r="G145" s="5"/>
      <c r="H145" s="5"/>
      <c r="I145" s="5"/>
      <c r="J145" s="5"/>
      <c r="K145" s="5"/>
      <c r="L145" s="5"/>
      <c r="M145" s="5"/>
      <c r="N145" s="5"/>
      <c r="O145" s="5"/>
    </row>
    <row r="146" spans="1:15">
      <c r="A146" s="5"/>
      <c r="B146" s="5"/>
      <c r="C146" s="5"/>
      <c r="D146" s="5"/>
      <c r="E146" s="5"/>
      <c r="F146" s="5"/>
      <c r="G146" s="5"/>
      <c r="H146" s="5"/>
      <c r="I146" s="5"/>
      <c r="J146" s="5"/>
      <c r="K146" s="5"/>
      <c r="L146" s="5"/>
      <c r="M146" s="5"/>
      <c r="N146" s="5"/>
      <c r="O146" s="5"/>
    </row>
    <row r="147" spans="1:15">
      <c r="A147" s="5"/>
      <c r="B147" s="5"/>
      <c r="C147" s="5"/>
      <c r="D147" s="5"/>
      <c r="E147" s="5"/>
      <c r="F147" s="5"/>
      <c r="G147" s="5"/>
      <c r="H147" s="5"/>
      <c r="I147" s="5"/>
      <c r="J147" s="5"/>
      <c r="K147" s="5"/>
      <c r="L147" s="5"/>
      <c r="M147" s="5"/>
      <c r="N147" s="5"/>
      <c r="O147" s="5"/>
    </row>
    <row r="148" spans="1:15">
      <c r="A148" s="5"/>
      <c r="B148" s="5"/>
      <c r="C148" s="5"/>
      <c r="D148" s="5"/>
      <c r="E148" s="5"/>
      <c r="F148" s="5"/>
      <c r="G148" s="5"/>
      <c r="H148" s="5"/>
      <c r="I148" s="5"/>
      <c r="J148" s="5"/>
      <c r="K148" s="5"/>
      <c r="L148" s="5"/>
      <c r="M148" s="5"/>
      <c r="N148" s="5"/>
      <c r="O148" s="5"/>
    </row>
    <row r="149" spans="1:15">
      <c r="A149" s="5"/>
      <c r="B149" s="5"/>
      <c r="C149" s="5"/>
      <c r="D149" s="5"/>
      <c r="E149" s="5"/>
      <c r="F149" s="5"/>
      <c r="G149" s="5"/>
      <c r="H149" s="5"/>
      <c r="I149" s="5"/>
      <c r="J149" s="5"/>
      <c r="K149" s="5"/>
      <c r="L149" s="5"/>
      <c r="M149" s="5"/>
      <c r="N149" s="5"/>
      <c r="O149" s="5"/>
    </row>
    <row r="150" spans="1:15">
      <c r="A150" s="5"/>
      <c r="B150" s="5"/>
      <c r="C150" s="5"/>
      <c r="D150" s="5"/>
      <c r="E150" s="5"/>
      <c r="F150" s="5"/>
      <c r="G150" s="5"/>
      <c r="H150" s="5"/>
      <c r="I150" s="5"/>
      <c r="J150" s="5"/>
      <c r="K150" s="5"/>
      <c r="L150" s="5"/>
      <c r="M150" s="5"/>
      <c r="N150" s="5"/>
      <c r="O150" s="5"/>
    </row>
    <row r="151" spans="1:15">
      <c r="A151" s="5"/>
      <c r="B151" s="5"/>
      <c r="C151" s="5"/>
      <c r="D151" s="5"/>
      <c r="E151" s="5"/>
      <c r="F151" s="5"/>
      <c r="G151" s="5"/>
      <c r="H151" s="5"/>
      <c r="I151" s="5"/>
      <c r="J151" s="5"/>
      <c r="K151" s="5"/>
      <c r="L151" s="5"/>
      <c r="M151" s="5"/>
      <c r="N151" s="5"/>
      <c r="O151" s="5"/>
    </row>
    <row r="152" spans="1:15">
      <c r="A152" s="5"/>
      <c r="B152" s="5"/>
      <c r="C152" s="5"/>
      <c r="D152" s="5"/>
      <c r="E152" s="5"/>
      <c r="F152" s="5"/>
      <c r="G152" s="5"/>
      <c r="H152" s="5"/>
      <c r="I152" s="5"/>
      <c r="J152" s="5"/>
      <c r="K152" s="5"/>
      <c r="L152" s="5"/>
      <c r="M152" s="5"/>
      <c r="N152" s="5"/>
      <c r="O152" s="5"/>
    </row>
    <row r="153" spans="1:15">
      <c r="A153" s="5"/>
      <c r="B153" s="5"/>
      <c r="C153" s="5"/>
      <c r="D153" s="5"/>
      <c r="E153" s="5"/>
      <c r="F153" s="5"/>
      <c r="G153" s="5"/>
      <c r="H153" s="5"/>
      <c r="I153" s="5"/>
      <c r="J153" s="5"/>
      <c r="K153" s="5"/>
      <c r="L153" s="5"/>
      <c r="M153" s="5"/>
      <c r="N153" s="5"/>
      <c r="O153" s="5"/>
    </row>
    <row r="154" spans="1:15">
      <c r="A154" s="5"/>
      <c r="B154" s="5"/>
      <c r="C154" s="5"/>
      <c r="D154" s="5"/>
      <c r="E154" s="5"/>
      <c r="F154" s="5"/>
      <c r="G154" s="5"/>
      <c r="H154" s="5"/>
      <c r="I154" s="5"/>
      <c r="J154" s="5"/>
      <c r="K154" s="5"/>
      <c r="L154" s="5"/>
      <c r="M154" s="5"/>
      <c r="N154" s="5"/>
      <c r="O154" s="5"/>
    </row>
    <row r="155" spans="1:15">
      <c r="A155" s="5"/>
      <c r="B155" s="5"/>
      <c r="C155" s="5"/>
      <c r="D155" s="5"/>
      <c r="E155" s="5"/>
      <c r="F155" s="5"/>
      <c r="G155" s="5"/>
      <c r="H155" s="5"/>
      <c r="I155" s="5"/>
      <c r="J155" s="5"/>
      <c r="K155" s="5"/>
      <c r="L155" s="5"/>
      <c r="M155" s="5"/>
      <c r="N155" s="5"/>
      <c r="O155" s="5"/>
    </row>
    <row r="156" spans="1:15">
      <c r="A156" s="5"/>
      <c r="B156" s="5"/>
      <c r="C156" s="5"/>
      <c r="D156" s="5"/>
      <c r="E156" s="5"/>
      <c r="F156" s="5"/>
      <c r="G156" s="5"/>
      <c r="H156" s="5"/>
      <c r="I156" s="5"/>
      <c r="J156" s="5"/>
      <c r="K156" s="5"/>
      <c r="L156" s="5"/>
      <c r="M156" s="5"/>
      <c r="N156" s="5"/>
      <c r="O156" s="5"/>
    </row>
    <row r="157" spans="1:15">
      <c r="A157" s="5"/>
      <c r="B157" s="5"/>
      <c r="C157" s="5"/>
      <c r="D157" s="5"/>
      <c r="E157" s="5"/>
      <c r="F157" s="5"/>
      <c r="G157" s="5"/>
      <c r="H157" s="5"/>
      <c r="I157" s="5"/>
      <c r="J157" s="5"/>
      <c r="K157" s="5"/>
      <c r="L157" s="5"/>
      <c r="M157" s="5"/>
      <c r="N157" s="5"/>
      <c r="O157" s="5"/>
    </row>
    <row r="158" spans="1:15">
      <c r="A158" s="5"/>
      <c r="B158" s="5"/>
      <c r="C158" s="5"/>
      <c r="D158" s="5"/>
      <c r="E158" s="5"/>
      <c r="F158" s="5"/>
      <c r="G158" s="5"/>
      <c r="H158" s="5"/>
      <c r="I158" s="5"/>
      <c r="J158" s="5"/>
      <c r="K158" s="5"/>
      <c r="L158" s="5"/>
      <c r="M158" s="5"/>
      <c r="N158" s="5"/>
      <c r="O158" s="5"/>
    </row>
    <row r="159" spans="1:15">
      <c r="A159" s="5"/>
      <c r="B159" s="5"/>
      <c r="C159" s="5"/>
      <c r="D159" s="5"/>
      <c r="E159" s="5"/>
      <c r="F159" s="5"/>
      <c r="G159" s="5"/>
      <c r="H159" s="5"/>
      <c r="I159" s="5"/>
      <c r="J159" s="5"/>
      <c r="K159" s="5"/>
      <c r="L159" s="5"/>
      <c r="M159" s="5"/>
      <c r="N159" s="5"/>
      <c r="O159" s="5"/>
    </row>
    <row r="160" spans="1:15">
      <c r="A160" s="5"/>
      <c r="B160" s="5"/>
      <c r="C160" s="5"/>
      <c r="D160" s="5"/>
      <c r="E160" s="5"/>
      <c r="F160" s="5"/>
      <c r="G160" s="5"/>
      <c r="H160" s="5"/>
      <c r="I160" s="5"/>
      <c r="J160" s="5"/>
      <c r="K160" s="5"/>
      <c r="L160" s="5"/>
      <c r="M160" s="5"/>
      <c r="N160" s="5"/>
      <c r="O160" s="5"/>
    </row>
    <row r="161" spans="1:15">
      <c r="A161" s="5"/>
      <c r="B161" s="5"/>
      <c r="C161" s="5"/>
      <c r="D161" s="5"/>
      <c r="E161" s="5"/>
      <c r="F161" s="5"/>
      <c r="G161" s="5"/>
      <c r="H161" s="5"/>
      <c r="I161" s="5"/>
      <c r="J161" s="5"/>
      <c r="K161" s="5"/>
      <c r="L161" s="5"/>
      <c r="M161" s="5"/>
      <c r="N161" s="5"/>
      <c r="O161" s="5"/>
    </row>
    <row r="162" spans="1:15">
      <c r="A162" s="5"/>
      <c r="B162" s="5"/>
      <c r="C162" s="5"/>
      <c r="D162" s="5"/>
      <c r="E162" s="5"/>
      <c r="F162" s="5"/>
      <c r="G162" s="5"/>
      <c r="H162" s="5"/>
      <c r="I162" s="5"/>
      <c r="J162" s="5"/>
      <c r="K162" s="5"/>
      <c r="L162" s="5"/>
      <c r="M162" s="5"/>
      <c r="N162" s="5"/>
      <c r="O162" s="5"/>
    </row>
    <row r="163" spans="1:15">
      <c r="A163" s="5"/>
      <c r="B163" s="5"/>
      <c r="C163" s="5"/>
      <c r="D163" s="5"/>
      <c r="E163" s="5"/>
      <c r="F163" s="5"/>
      <c r="G163" s="5"/>
      <c r="H163" s="5"/>
      <c r="I163" s="5"/>
      <c r="J163" s="5"/>
      <c r="K163" s="5"/>
      <c r="L163" s="5"/>
      <c r="M163" s="5"/>
      <c r="N163" s="5"/>
      <c r="O163" s="5"/>
    </row>
    <row r="164" spans="1:15">
      <c r="A164" s="5"/>
      <c r="B164" s="5"/>
      <c r="C164" s="5"/>
      <c r="D164" s="5"/>
      <c r="E164" s="5"/>
      <c r="F164" s="5"/>
      <c r="G164" s="5"/>
      <c r="H164" s="5"/>
      <c r="I164" s="5"/>
      <c r="J164" s="5"/>
      <c r="K164" s="5"/>
      <c r="L164" s="5"/>
      <c r="M164" s="5"/>
      <c r="N164" s="5"/>
      <c r="O164" s="5"/>
    </row>
    <row r="165" spans="1:15">
      <c r="A165" s="5"/>
      <c r="B165" s="5"/>
      <c r="C165" s="5"/>
      <c r="D165" s="5"/>
      <c r="E165" s="5"/>
      <c r="F165" s="5"/>
      <c r="G165" s="5"/>
      <c r="H165" s="5"/>
      <c r="I165" s="5"/>
      <c r="J165" s="5"/>
      <c r="K165" s="5"/>
      <c r="L165" s="5"/>
      <c r="M165" s="5"/>
      <c r="N165" s="5"/>
      <c r="O165" s="5"/>
    </row>
    <row r="166" spans="1:15">
      <c r="A166" s="5"/>
      <c r="B166" s="5"/>
      <c r="C166" s="5"/>
      <c r="D166" s="5"/>
      <c r="E166" s="5"/>
      <c r="F166" s="5"/>
      <c r="G166" s="5"/>
      <c r="H166" s="5"/>
      <c r="I166" s="5"/>
      <c r="J166" s="5"/>
      <c r="K166" s="5"/>
      <c r="L166" s="5"/>
      <c r="M166" s="5"/>
      <c r="N166" s="5"/>
      <c r="O166" s="5"/>
    </row>
    <row r="167" spans="1:15">
      <c r="A167" s="5"/>
      <c r="B167" s="5"/>
      <c r="C167" s="5"/>
      <c r="D167" s="5"/>
      <c r="E167" s="5"/>
      <c r="F167" s="5"/>
      <c r="G167" s="5"/>
      <c r="H167" s="5"/>
      <c r="I167" s="5"/>
      <c r="J167" s="5"/>
      <c r="K167" s="5"/>
      <c r="L167" s="5"/>
      <c r="M167" s="5"/>
      <c r="N167" s="5"/>
      <c r="O167" s="5"/>
    </row>
    <row r="168" spans="1:15">
      <c r="A168" s="5"/>
      <c r="B168" s="5"/>
      <c r="C168" s="5"/>
      <c r="D168" s="5"/>
      <c r="E168" s="5"/>
      <c r="F168" s="5"/>
      <c r="G168" s="5"/>
      <c r="H168" s="5"/>
      <c r="I168" s="5"/>
      <c r="J168" s="5"/>
      <c r="K168" s="5"/>
      <c r="L168" s="5"/>
      <c r="M168" s="5"/>
      <c r="N168" s="5"/>
      <c r="O168" s="5"/>
    </row>
    <row r="169" spans="1:15">
      <c r="A169" s="5"/>
      <c r="B169" s="5"/>
      <c r="C169" s="5"/>
      <c r="D169" s="5"/>
      <c r="E169" s="5"/>
      <c r="F169" s="5"/>
      <c r="G169" s="5"/>
      <c r="H169" s="5"/>
      <c r="I169" s="5"/>
      <c r="J169" s="5"/>
      <c r="K169" s="5"/>
      <c r="L169" s="5"/>
      <c r="M169" s="5"/>
      <c r="N169" s="5"/>
      <c r="O169" s="5"/>
    </row>
    <row r="170" spans="1:15">
      <c r="A170" s="5"/>
      <c r="B170" s="5"/>
      <c r="C170" s="5"/>
      <c r="D170" s="5"/>
      <c r="E170" s="5"/>
      <c r="F170" s="5"/>
      <c r="G170" s="5"/>
      <c r="H170" s="5"/>
      <c r="I170" s="5"/>
      <c r="J170" s="5"/>
      <c r="K170" s="5"/>
      <c r="L170" s="5"/>
      <c r="M170" s="5"/>
      <c r="N170" s="5"/>
      <c r="O170" s="5"/>
    </row>
    <row r="171" spans="1:15">
      <c r="A171" s="5"/>
      <c r="B171" s="5"/>
      <c r="C171" s="5"/>
      <c r="D171" s="5"/>
      <c r="E171" s="5"/>
      <c r="F171" s="5"/>
      <c r="G171" s="5"/>
      <c r="H171" s="5"/>
      <c r="I171" s="5"/>
      <c r="J171" s="5"/>
      <c r="K171" s="5"/>
      <c r="L171" s="5"/>
      <c r="M171" s="5"/>
      <c r="N171" s="5"/>
      <c r="O171" s="5"/>
    </row>
    <row r="172" spans="1:15">
      <c r="A172" s="5"/>
      <c r="B172" s="5"/>
      <c r="C172" s="5"/>
      <c r="D172" s="5"/>
      <c r="E172" s="5"/>
      <c r="F172" s="5"/>
      <c r="G172" s="5"/>
      <c r="H172" s="5"/>
      <c r="I172" s="5"/>
      <c r="J172" s="5"/>
      <c r="K172" s="5"/>
      <c r="L172" s="5"/>
      <c r="M172" s="5"/>
      <c r="N172" s="5"/>
      <c r="O172" s="5"/>
    </row>
    <row r="173" spans="1:15">
      <c r="A173" s="5"/>
      <c r="B173" s="5"/>
      <c r="C173" s="5"/>
      <c r="D173" s="5"/>
      <c r="E173" s="5"/>
      <c r="F173" s="5"/>
      <c r="G173" s="5"/>
      <c r="H173" s="5"/>
      <c r="I173" s="5"/>
      <c r="J173" s="5"/>
      <c r="K173" s="5"/>
      <c r="L173" s="5"/>
      <c r="M173" s="5"/>
      <c r="N173" s="5"/>
      <c r="O173" s="5"/>
    </row>
    <row r="174" spans="1:15">
      <c r="A174" s="5"/>
      <c r="B174" s="5"/>
      <c r="C174" s="5"/>
      <c r="D174" s="5"/>
      <c r="E174" s="5"/>
      <c r="F174" s="5"/>
      <c r="G174" s="5"/>
      <c r="H174" s="5"/>
      <c r="I174" s="5"/>
      <c r="J174" s="5"/>
      <c r="K174" s="5"/>
      <c r="L174" s="5"/>
      <c r="M174" s="5"/>
      <c r="N174" s="5"/>
      <c r="O174" s="5"/>
    </row>
    <row r="175" spans="1:15">
      <c r="A175" s="5"/>
      <c r="B175" s="5"/>
      <c r="C175" s="5"/>
      <c r="D175" s="5"/>
      <c r="E175" s="5"/>
      <c r="F175" s="5"/>
      <c r="G175" s="5"/>
      <c r="H175" s="5"/>
      <c r="I175" s="5"/>
      <c r="J175" s="5"/>
      <c r="K175" s="5"/>
      <c r="L175" s="5"/>
      <c r="M175" s="5"/>
      <c r="N175" s="5"/>
      <c r="O175" s="5"/>
    </row>
    <row r="176" spans="1:15">
      <c r="A176" s="5"/>
      <c r="B176" s="5"/>
      <c r="C176" s="5"/>
      <c r="D176" s="5"/>
      <c r="E176" s="5"/>
      <c r="F176" s="5"/>
      <c r="G176" s="5"/>
      <c r="H176" s="5"/>
      <c r="I176" s="5"/>
      <c r="J176" s="5"/>
      <c r="K176" s="5"/>
      <c r="L176" s="5"/>
      <c r="M176" s="5"/>
      <c r="N176" s="5"/>
      <c r="O176" s="5"/>
    </row>
    <row r="177" spans="1:15">
      <c r="A177" s="5"/>
      <c r="B177" s="5"/>
      <c r="C177" s="5"/>
      <c r="D177" s="5"/>
      <c r="E177" s="5"/>
      <c r="F177" s="5"/>
      <c r="G177" s="5"/>
      <c r="H177" s="5"/>
      <c r="I177" s="5"/>
      <c r="J177" s="5"/>
      <c r="K177" s="5"/>
      <c r="L177" s="5"/>
      <c r="M177" s="5"/>
      <c r="N177" s="5"/>
      <c r="O177" s="5"/>
    </row>
    <row r="178" spans="1:15">
      <c r="A178" s="5"/>
      <c r="B178" s="5"/>
      <c r="C178" s="5"/>
      <c r="D178" s="5"/>
      <c r="E178" s="5"/>
      <c r="F178" s="5"/>
      <c r="G178" s="5"/>
      <c r="H178" s="5"/>
      <c r="I178" s="5"/>
      <c r="J178" s="5"/>
      <c r="K178" s="5"/>
      <c r="L178" s="5"/>
      <c r="M178" s="5"/>
      <c r="N178" s="5"/>
      <c r="O178" s="5"/>
    </row>
    <row r="179" spans="1:15">
      <c r="A179" s="5"/>
      <c r="B179" s="5"/>
      <c r="C179" s="5"/>
      <c r="D179" s="5"/>
      <c r="E179" s="5"/>
      <c r="F179" s="5"/>
      <c r="G179" s="5"/>
      <c r="H179" s="5"/>
      <c r="I179" s="5"/>
      <c r="J179" s="5"/>
      <c r="K179" s="5"/>
      <c r="L179" s="5"/>
      <c r="M179" s="5"/>
      <c r="N179" s="5"/>
      <c r="O179" s="5"/>
    </row>
    <row r="180" spans="1:15">
      <c r="A180" s="5"/>
      <c r="B180" s="5"/>
      <c r="C180" s="5"/>
      <c r="D180" s="5"/>
      <c r="E180" s="5"/>
      <c r="F180" s="5"/>
      <c r="G180" s="5"/>
      <c r="H180" s="5"/>
      <c r="I180" s="5"/>
      <c r="J180" s="5"/>
      <c r="K180" s="5"/>
      <c r="L180" s="5"/>
      <c r="M180" s="5"/>
      <c r="N180" s="5"/>
      <c r="O180" s="5"/>
    </row>
    <row r="181" spans="1:15">
      <c r="A181" s="5"/>
      <c r="B181" s="5"/>
      <c r="C181" s="5"/>
      <c r="D181" s="5"/>
      <c r="E181" s="5"/>
      <c r="F181" s="5"/>
      <c r="G181" s="5"/>
      <c r="H181" s="5"/>
      <c r="I181" s="5"/>
      <c r="J181" s="5"/>
      <c r="K181" s="5"/>
      <c r="L181" s="5"/>
      <c r="M181" s="5"/>
      <c r="N181" s="5"/>
      <c r="O181" s="5"/>
    </row>
    <row r="182" spans="1:15">
      <c r="A182" s="5"/>
      <c r="B182" s="5"/>
      <c r="C182" s="5"/>
      <c r="D182" s="5"/>
      <c r="E182" s="5"/>
      <c r="F182" s="5"/>
      <c r="G182" s="5"/>
      <c r="H182" s="5"/>
      <c r="I182" s="5"/>
      <c r="J182" s="5"/>
      <c r="K182" s="5"/>
      <c r="L182" s="5"/>
      <c r="M182" s="5"/>
      <c r="N182" s="5"/>
      <c r="O182" s="5"/>
    </row>
    <row r="183" spans="1:15">
      <c r="A183" s="5"/>
      <c r="B183" s="5"/>
      <c r="C183" s="5"/>
      <c r="D183" s="5"/>
      <c r="E183" s="5"/>
      <c r="F183" s="5"/>
      <c r="G183" s="5"/>
      <c r="H183" s="5"/>
      <c r="I183" s="5"/>
      <c r="J183" s="5"/>
      <c r="K183" s="5"/>
      <c r="L183" s="5"/>
      <c r="M183" s="5"/>
      <c r="N183" s="5"/>
      <c r="O183" s="5"/>
    </row>
    <row r="184" spans="1:15">
      <c r="A184" s="5"/>
      <c r="B184" s="5"/>
      <c r="C184" s="5"/>
      <c r="D184" s="5"/>
      <c r="E184" s="5"/>
      <c r="F184" s="5"/>
      <c r="G184" s="5"/>
      <c r="H184" s="5"/>
      <c r="I184" s="5"/>
      <c r="J184" s="5"/>
      <c r="K184" s="5"/>
      <c r="L184" s="5"/>
      <c r="M184" s="5"/>
      <c r="N184" s="5"/>
      <c r="O184" s="5"/>
    </row>
    <row r="185" spans="1:15">
      <c r="A185" s="5"/>
      <c r="B185" s="5"/>
      <c r="C185" s="5"/>
      <c r="D185" s="5"/>
      <c r="E185" s="5"/>
      <c r="F185" s="5"/>
      <c r="G185" s="5"/>
      <c r="H185" s="5"/>
      <c r="I185" s="5"/>
      <c r="J185" s="5"/>
      <c r="K185" s="5"/>
      <c r="L185" s="5"/>
      <c r="M185" s="5"/>
      <c r="N185" s="5"/>
      <c r="O185" s="5"/>
    </row>
    <row r="186" spans="1:15">
      <c r="A186" s="5"/>
      <c r="B186" s="5"/>
      <c r="C186" s="5"/>
      <c r="D186" s="5"/>
      <c r="E186" s="5"/>
      <c r="F186" s="5"/>
      <c r="G186" s="5"/>
      <c r="H186" s="5"/>
      <c r="I186" s="5"/>
      <c r="J186" s="5"/>
      <c r="K186" s="5"/>
      <c r="L186" s="5"/>
      <c r="M186" s="5"/>
      <c r="N186" s="5"/>
      <c r="O186" s="5"/>
    </row>
    <row r="187" spans="1:15">
      <c r="A187" s="5"/>
      <c r="B187" s="5"/>
      <c r="C187" s="5"/>
      <c r="D187" s="5"/>
      <c r="E187" s="5"/>
      <c r="F187" s="5"/>
      <c r="G187" s="5"/>
      <c r="H187" s="5"/>
      <c r="I187" s="5"/>
      <c r="J187" s="5"/>
      <c r="K187" s="5"/>
      <c r="L187" s="5"/>
      <c r="M187" s="5"/>
      <c r="N187" s="5"/>
      <c r="O187" s="5"/>
    </row>
    <row r="188" spans="1:15">
      <c r="A188" s="5"/>
      <c r="B188" s="5"/>
      <c r="C188" s="5"/>
      <c r="D188" s="5"/>
      <c r="E188" s="5"/>
      <c r="F188" s="5"/>
      <c r="G188" s="5"/>
      <c r="H188" s="5"/>
      <c r="I188" s="5"/>
      <c r="J188" s="5"/>
      <c r="K188" s="5"/>
      <c r="L188" s="5"/>
      <c r="M188" s="5"/>
      <c r="N188" s="5"/>
      <c r="O188" s="5"/>
    </row>
    <row r="189" spans="1:15">
      <c r="A189" s="5"/>
      <c r="B189" s="5"/>
      <c r="C189" s="5"/>
      <c r="D189" s="5"/>
      <c r="E189" s="5"/>
      <c r="F189" s="5"/>
      <c r="G189" s="5"/>
      <c r="H189" s="5"/>
      <c r="I189" s="5"/>
      <c r="J189" s="5"/>
      <c r="K189" s="5"/>
      <c r="L189" s="5"/>
      <c r="M189" s="5"/>
      <c r="N189" s="5"/>
      <c r="O189" s="5"/>
    </row>
    <row r="190" spans="1:15">
      <c r="A190" s="5"/>
      <c r="B190" s="5"/>
      <c r="C190" s="5"/>
      <c r="D190" s="5"/>
      <c r="E190" s="5"/>
      <c r="F190" s="5"/>
      <c r="G190" s="5"/>
      <c r="H190" s="5"/>
      <c r="I190" s="5"/>
      <c r="J190" s="5"/>
      <c r="K190" s="5"/>
      <c r="L190" s="5"/>
      <c r="M190" s="5"/>
      <c r="N190" s="5"/>
      <c r="O190" s="5"/>
    </row>
    <row r="191" spans="1:15">
      <c r="A191" s="5"/>
      <c r="B191" s="5"/>
      <c r="C191" s="5"/>
      <c r="D191" s="5"/>
      <c r="E191" s="5"/>
      <c r="F191" s="5"/>
      <c r="G191" s="5"/>
      <c r="H191" s="5"/>
      <c r="I191" s="5"/>
      <c r="J191" s="5"/>
      <c r="K191" s="5"/>
      <c r="L191" s="5"/>
      <c r="M191" s="5"/>
      <c r="N191" s="5"/>
      <c r="O191" s="5"/>
    </row>
    <row r="192" spans="1:15">
      <c r="A192" s="5"/>
      <c r="B192" s="5"/>
      <c r="C192" s="5"/>
      <c r="D192" s="5"/>
      <c r="E192" s="5"/>
      <c r="F192" s="5"/>
      <c r="G192" s="5"/>
      <c r="H192" s="5"/>
      <c r="I192" s="5"/>
      <c r="J192" s="5"/>
      <c r="K192" s="5"/>
      <c r="L192" s="5"/>
      <c r="M192" s="5"/>
      <c r="N192" s="5"/>
      <c r="O192" s="5"/>
    </row>
    <row r="193" spans="1:15">
      <c r="A193" s="5"/>
      <c r="B193" s="5"/>
      <c r="C193" s="5"/>
      <c r="D193" s="5"/>
      <c r="E193" s="5"/>
      <c r="F193" s="5"/>
      <c r="G193" s="5"/>
      <c r="H193" s="5"/>
      <c r="I193" s="5"/>
      <c r="J193" s="5"/>
      <c r="K193" s="5"/>
      <c r="L193" s="5"/>
      <c r="M193" s="5"/>
      <c r="N193" s="5"/>
      <c r="O193" s="5"/>
    </row>
    <row r="194" spans="1:15">
      <c r="A194" s="5"/>
      <c r="B194" s="5"/>
      <c r="C194" s="5"/>
      <c r="D194" s="5"/>
      <c r="E194" s="5"/>
      <c r="F194" s="5"/>
      <c r="G194" s="5"/>
      <c r="H194" s="5"/>
      <c r="I194" s="5"/>
      <c r="J194" s="5"/>
      <c r="K194" s="5"/>
      <c r="L194" s="5"/>
      <c r="M194" s="5"/>
      <c r="N194" s="5"/>
      <c r="O194" s="5"/>
    </row>
    <row r="195" spans="1:15">
      <c r="A195" s="5"/>
      <c r="B195" s="5"/>
      <c r="C195" s="5"/>
      <c r="D195" s="5"/>
      <c r="E195" s="5"/>
      <c r="F195" s="5"/>
      <c r="G195" s="5"/>
      <c r="H195" s="5"/>
      <c r="I195" s="5"/>
      <c r="J195" s="5"/>
      <c r="K195" s="5"/>
      <c r="L195" s="5"/>
      <c r="M195" s="5"/>
      <c r="N195" s="5"/>
      <c r="O195" s="5"/>
    </row>
    <row r="196" spans="1:15">
      <c r="A196" s="5"/>
      <c r="B196" s="5"/>
      <c r="C196" s="5"/>
      <c r="D196" s="5"/>
      <c r="E196" s="5"/>
      <c r="F196" s="5"/>
      <c r="G196" s="5"/>
      <c r="H196" s="5"/>
      <c r="I196" s="5"/>
      <c r="J196" s="5"/>
      <c r="K196" s="5"/>
      <c r="L196" s="5"/>
      <c r="M196" s="5"/>
      <c r="N196" s="5"/>
      <c r="O196" s="5"/>
    </row>
    <row r="197" spans="1:15">
      <c r="A197" s="5"/>
      <c r="B197" s="5"/>
      <c r="C197" s="5"/>
      <c r="D197" s="5"/>
      <c r="E197" s="5"/>
      <c r="F197" s="5"/>
      <c r="G197" s="5"/>
      <c r="H197" s="5"/>
      <c r="I197" s="5"/>
      <c r="J197" s="5"/>
      <c r="K197" s="5"/>
      <c r="L197" s="5"/>
      <c r="M197" s="5"/>
      <c r="N197" s="5"/>
      <c r="O197" s="5"/>
    </row>
    <row r="198" spans="1:15">
      <c r="A198" s="5"/>
      <c r="B198" s="5"/>
      <c r="C198" s="5"/>
      <c r="D198" s="5"/>
      <c r="E198" s="5"/>
      <c r="F198" s="5"/>
      <c r="G198" s="5"/>
      <c r="H198" s="5"/>
      <c r="I198" s="5"/>
      <c r="J198" s="5"/>
      <c r="K198" s="5"/>
      <c r="L198" s="5"/>
      <c r="M198" s="5"/>
      <c r="N198" s="5"/>
      <c r="O198" s="5"/>
    </row>
    <row r="199" spans="1:15">
      <c r="A199" s="5"/>
      <c r="B199" s="5"/>
      <c r="C199" s="5"/>
      <c r="D199" s="5"/>
      <c r="E199" s="5"/>
      <c r="F199" s="5"/>
      <c r="G199" s="5"/>
      <c r="H199" s="5"/>
      <c r="I199" s="5"/>
      <c r="J199" s="5"/>
      <c r="K199" s="5"/>
      <c r="L199" s="5"/>
      <c r="M199" s="5"/>
      <c r="N199" s="5"/>
      <c r="O199" s="5"/>
    </row>
    <row r="200" spans="1:15">
      <c r="A200" s="5"/>
      <c r="B200" s="5"/>
      <c r="C200" s="5"/>
      <c r="D200" s="5"/>
      <c r="E200" s="5"/>
      <c r="F200" s="5"/>
      <c r="G200" s="5"/>
      <c r="H200" s="5"/>
      <c r="I200" s="5"/>
      <c r="J200" s="5"/>
      <c r="K200" s="5"/>
      <c r="L200" s="5"/>
      <c r="M200" s="5"/>
      <c r="N200" s="5"/>
      <c r="O200" s="5"/>
    </row>
    <row r="201" spans="1:15">
      <c r="A201" s="5"/>
      <c r="B201" s="5"/>
      <c r="C201" s="5"/>
      <c r="D201" s="5"/>
      <c r="E201" s="5"/>
      <c r="F201" s="5"/>
      <c r="G201" s="5"/>
      <c r="H201" s="5"/>
      <c r="I201" s="5"/>
      <c r="J201" s="5"/>
      <c r="K201" s="5"/>
      <c r="L201" s="5"/>
      <c r="M201" s="5"/>
      <c r="N201" s="5"/>
      <c r="O201" s="5"/>
    </row>
    <row r="202" spans="1:15">
      <c r="A202" s="5"/>
      <c r="B202" s="5"/>
      <c r="C202" s="5"/>
      <c r="D202" s="5"/>
      <c r="E202" s="5"/>
      <c r="F202" s="5"/>
      <c r="G202" s="5"/>
      <c r="H202" s="5"/>
      <c r="I202" s="5"/>
      <c r="J202" s="5"/>
      <c r="K202" s="5"/>
      <c r="L202" s="5"/>
      <c r="M202" s="5"/>
      <c r="N202" s="5"/>
      <c r="O202" s="5"/>
    </row>
    <row r="203" spans="1:15">
      <c r="A203" s="5"/>
      <c r="B203" s="5"/>
      <c r="C203" s="5"/>
      <c r="D203" s="5"/>
      <c r="E203" s="5"/>
      <c r="F203" s="5"/>
      <c r="G203" s="5"/>
      <c r="H203" s="5"/>
      <c r="I203" s="5"/>
      <c r="J203" s="5"/>
      <c r="K203" s="5"/>
      <c r="L203" s="5"/>
      <c r="M203" s="5"/>
      <c r="N203" s="5"/>
      <c r="O203" s="5"/>
    </row>
    <row r="204" spans="1:15">
      <c r="A204" s="5"/>
      <c r="B204" s="5"/>
      <c r="C204" s="5"/>
      <c r="D204" s="5"/>
      <c r="E204" s="5"/>
      <c r="F204" s="5"/>
      <c r="G204" s="5"/>
      <c r="H204" s="5"/>
      <c r="I204" s="5"/>
      <c r="J204" s="5"/>
      <c r="K204" s="5"/>
      <c r="L204" s="5"/>
      <c r="M204" s="5"/>
      <c r="N204" s="5"/>
      <c r="O204" s="5"/>
    </row>
    <row r="205" spans="1:15">
      <c r="A205" s="5"/>
      <c r="B205" s="5"/>
      <c r="C205" s="5"/>
      <c r="D205" s="5"/>
      <c r="E205" s="5"/>
      <c r="F205" s="5"/>
      <c r="G205" s="5"/>
      <c r="H205" s="5"/>
      <c r="I205" s="5"/>
      <c r="J205" s="5"/>
      <c r="K205" s="5"/>
      <c r="L205" s="5"/>
      <c r="M205" s="5"/>
      <c r="N205" s="5"/>
      <c r="O205" s="5"/>
    </row>
    <row r="206" spans="1:15">
      <c r="A206" s="5"/>
      <c r="B206" s="5"/>
      <c r="C206" s="5"/>
      <c r="D206" s="5"/>
      <c r="E206" s="5"/>
      <c r="F206" s="5"/>
      <c r="G206" s="5"/>
      <c r="H206" s="5"/>
      <c r="I206" s="5"/>
      <c r="J206" s="5"/>
      <c r="K206" s="5"/>
      <c r="L206" s="5"/>
      <c r="M206" s="5"/>
      <c r="N206" s="5"/>
      <c r="O206" s="5"/>
    </row>
    <row r="207" spans="1:15">
      <c r="A207" s="5"/>
      <c r="B207" s="5"/>
      <c r="C207" s="5"/>
      <c r="D207" s="5"/>
      <c r="E207" s="5"/>
      <c r="F207" s="5"/>
      <c r="G207" s="5"/>
      <c r="H207" s="5"/>
      <c r="I207" s="5"/>
      <c r="J207" s="5"/>
      <c r="K207" s="5"/>
      <c r="L207" s="5"/>
      <c r="M207" s="5"/>
      <c r="N207" s="5"/>
      <c r="O207" s="5"/>
    </row>
    <row r="208" spans="1:15">
      <c r="A208" s="5"/>
      <c r="B208" s="5"/>
      <c r="C208" s="5"/>
      <c r="D208" s="5"/>
      <c r="E208" s="5"/>
      <c r="F208" s="5"/>
      <c r="G208" s="5"/>
      <c r="H208" s="5"/>
      <c r="I208" s="5"/>
      <c r="J208" s="5"/>
      <c r="K208" s="5"/>
      <c r="L208" s="5"/>
      <c r="M208" s="5"/>
      <c r="N208" s="5"/>
      <c r="O208" s="5"/>
    </row>
    <row r="209" spans="1:15">
      <c r="A209" s="5"/>
      <c r="B209" s="5"/>
      <c r="C209" s="5"/>
      <c r="D209" s="5"/>
      <c r="E209" s="5"/>
      <c r="F209" s="5"/>
      <c r="G209" s="5"/>
      <c r="H209" s="5"/>
      <c r="I209" s="5"/>
      <c r="J209" s="5"/>
      <c r="K209" s="5"/>
      <c r="L209" s="5"/>
      <c r="M209" s="5"/>
      <c r="N209" s="5"/>
      <c r="O209" s="5"/>
    </row>
    <row r="210" spans="1:15">
      <c r="A210" s="5"/>
      <c r="B210" s="5"/>
      <c r="C210" s="5"/>
      <c r="D210" s="5"/>
      <c r="E210" s="5"/>
      <c r="F210" s="5"/>
      <c r="G210" s="5"/>
      <c r="H210" s="5"/>
      <c r="I210" s="5"/>
      <c r="J210" s="5"/>
      <c r="K210" s="5"/>
      <c r="L210" s="5"/>
      <c r="M210" s="5"/>
      <c r="N210" s="5"/>
      <c r="O210" s="5"/>
    </row>
    <row r="211" spans="1:15">
      <c r="A211" s="5"/>
      <c r="B211" s="5"/>
      <c r="C211" s="5"/>
      <c r="D211" s="5"/>
      <c r="E211" s="5"/>
      <c r="F211" s="5"/>
      <c r="G211" s="5"/>
      <c r="H211" s="5"/>
      <c r="I211" s="5"/>
      <c r="J211" s="5"/>
      <c r="K211" s="5"/>
      <c r="L211" s="5"/>
      <c r="M211" s="5"/>
      <c r="N211" s="5"/>
      <c r="O211" s="5"/>
    </row>
    <row r="212" spans="1:15">
      <c r="A212" s="5"/>
      <c r="B212" s="5"/>
      <c r="C212" s="5"/>
      <c r="D212" s="5"/>
      <c r="E212" s="5"/>
      <c r="F212" s="5"/>
      <c r="G212" s="5"/>
      <c r="H212" s="5"/>
      <c r="I212" s="5"/>
      <c r="J212" s="5"/>
      <c r="K212" s="5"/>
      <c r="L212" s="5"/>
      <c r="M212" s="5"/>
      <c r="N212" s="5"/>
      <c r="O212" s="5"/>
    </row>
    <row r="213" spans="1:15">
      <c r="A213" s="5"/>
      <c r="B213" s="5"/>
      <c r="C213" s="5"/>
      <c r="D213" s="5"/>
      <c r="E213" s="5"/>
      <c r="F213" s="5"/>
      <c r="G213" s="5"/>
      <c r="H213" s="5"/>
      <c r="I213" s="5"/>
      <c r="J213" s="5"/>
      <c r="K213" s="5"/>
      <c r="L213" s="5"/>
      <c r="M213" s="5"/>
      <c r="N213" s="5"/>
      <c r="O213" s="5"/>
    </row>
    <row r="214" spans="1:15">
      <c r="A214" s="5"/>
      <c r="B214" s="5"/>
      <c r="C214" s="5"/>
      <c r="D214" s="5"/>
      <c r="E214" s="5"/>
      <c r="F214" s="5"/>
      <c r="G214" s="5"/>
      <c r="H214" s="5"/>
      <c r="I214" s="5"/>
      <c r="J214" s="5"/>
      <c r="K214" s="5"/>
      <c r="L214" s="5"/>
      <c r="M214" s="5"/>
      <c r="N214" s="5"/>
      <c r="O214" s="5"/>
    </row>
    <row r="215" spans="1:15">
      <c r="A215" s="5"/>
      <c r="B215" s="5"/>
      <c r="C215" s="5"/>
      <c r="D215" s="5"/>
      <c r="E215" s="5"/>
      <c r="F215" s="5"/>
      <c r="G215" s="5"/>
      <c r="H215" s="5"/>
      <c r="I215" s="5"/>
      <c r="J215" s="5"/>
      <c r="K215" s="5"/>
      <c r="L215" s="5"/>
      <c r="M215" s="5"/>
      <c r="N215" s="5"/>
      <c r="O215" s="5"/>
    </row>
    <row r="216" spans="1:15">
      <c r="A216" s="5"/>
      <c r="B216" s="5"/>
      <c r="C216" s="5"/>
      <c r="D216" s="5"/>
      <c r="E216" s="5"/>
      <c r="F216" s="5"/>
      <c r="G216" s="5"/>
      <c r="H216" s="5"/>
      <c r="I216" s="5"/>
      <c r="J216" s="5"/>
      <c r="K216" s="5"/>
      <c r="L216" s="5"/>
      <c r="M216" s="5"/>
      <c r="N216" s="5"/>
      <c r="O216" s="5"/>
    </row>
    <row r="217" spans="1:15">
      <c r="A217" s="5"/>
      <c r="B217" s="5"/>
      <c r="C217" s="5"/>
      <c r="D217" s="5"/>
      <c r="E217" s="5"/>
      <c r="F217" s="5"/>
      <c r="G217" s="5"/>
      <c r="H217" s="5"/>
      <c r="I217" s="5"/>
      <c r="J217" s="5"/>
      <c r="K217" s="5"/>
      <c r="L217" s="5"/>
      <c r="M217" s="5"/>
      <c r="N217" s="5"/>
      <c r="O217" s="5"/>
    </row>
    <row r="218" spans="1:15">
      <c r="A218" s="5"/>
      <c r="B218" s="5"/>
      <c r="C218" s="5"/>
      <c r="D218" s="5"/>
      <c r="E218" s="5"/>
      <c r="F218" s="5"/>
      <c r="G218" s="5"/>
      <c r="H218" s="5"/>
      <c r="I218" s="5"/>
      <c r="J218" s="5"/>
      <c r="K218" s="5"/>
      <c r="L218" s="5"/>
      <c r="M218" s="5"/>
      <c r="N218" s="5"/>
      <c r="O218" s="5"/>
    </row>
    <row r="219" spans="1:15">
      <c r="A219" s="5"/>
      <c r="B219" s="5"/>
      <c r="C219" s="5"/>
      <c r="D219" s="5"/>
      <c r="E219" s="5"/>
      <c r="F219" s="5"/>
      <c r="G219" s="5"/>
      <c r="H219" s="5"/>
      <c r="I219" s="5"/>
      <c r="J219" s="5"/>
      <c r="K219" s="5"/>
      <c r="L219" s="5"/>
      <c r="M219" s="5"/>
      <c r="N219" s="5"/>
      <c r="O219" s="5"/>
    </row>
    <row r="220" spans="1:15">
      <c r="A220" s="5"/>
      <c r="B220" s="5"/>
      <c r="C220" s="5"/>
      <c r="D220" s="5"/>
      <c r="E220" s="5"/>
      <c r="F220" s="5"/>
      <c r="G220" s="5"/>
      <c r="H220" s="5"/>
      <c r="I220" s="5"/>
      <c r="J220" s="5"/>
      <c r="K220" s="5"/>
      <c r="L220" s="5"/>
      <c r="M220" s="5"/>
      <c r="N220" s="5"/>
      <c r="O220" s="5"/>
    </row>
    <row r="221" spans="1:15">
      <c r="A221" s="5"/>
      <c r="B221" s="5"/>
      <c r="C221" s="5"/>
      <c r="D221" s="5"/>
      <c r="E221" s="5"/>
      <c r="F221" s="5"/>
      <c r="G221" s="5"/>
      <c r="H221" s="5"/>
      <c r="I221" s="5"/>
      <c r="J221" s="5"/>
      <c r="K221" s="5"/>
      <c r="L221" s="5"/>
      <c r="M221" s="5"/>
      <c r="N221" s="5"/>
      <c r="O221" s="5"/>
    </row>
    <row r="222" spans="1:15">
      <c r="A222" s="5"/>
      <c r="B222" s="5"/>
      <c r="C222" s="5"/>
      <c r="D222" s="5"/>
      <c r="E222" s="5"/>
      <c r="F222" s="5"/>
      <c r="G222" s="5"/>
      <c r="H222" s="5"/>
      <c r="I222" s="5"/>
      <c r="J222" s="5"/>
      <c r="K222" s="5"/>
      <c r="L222" s="5"/>
      <c r="M222" s="5"/>
      <c r="N222" s="5"/>
      <c r="O222" s="5"/>
    </row>
    <row r="223" spans="1:15">
      <c r="A223" s="5"/>
      <c r="B223" s="5"/>
      <c r="C223" s="5"/>
      <c r="D223" s="5"/>
      <c r="E223" s="5"/>
      <c r="F223" s="5"/>
      <c r="G223" s="5"/>
      <c r="H223" s="5"/>
      <c r="I223" s="5"/>
      <c r="J223" s="5"/>
      <c r="K223" s="5"/>
      <c r="L223" s="5"/>
      <c r="M223" s="5"/>
      <c r="N223" s="5"/>
      <c r="O223" s="5"/>
    </row>
    <row r="224" spans="1:15">
      <c r="A224" s="5"/>
      <c r="B224" s="5"/>
      <c r="C224" s="5"/>
      <c r="D224" s="5"/>
      <c r="E224" s="5"/>
      <c r="F224" s="5"/>
      <c r="G224" s="5"/>
      <c r="H224" s="5"/>
      <c r="I224" s="5"/>
      <c r="J224" s="5"/>
      <c r="K224" s="5"/>
      <c r="L224" s="5"/>
      <c r="M224" s="5"/>
      <c r="N224" s="5"/>
      <c r="O224" s="5"/>
    </row>
    <row r="225" spans="1:15">
      <c r="A225" s="5"/>
      <c r="B225" s="5"/>
      <c r="C225" s="5"/>
      <c r="D225" s="5"/>
      <c r="E225" s="5"/>
      <c r="F225" s="5"/>
      <c r="G225" s="5"/>
      <c r="H225" s="5"/>
      <c r="I225" s="5"/>
      <c r="J225" s="5"/>
      <c r="K225" s="5"/>
      <c r="L225" s="5"/>
      <c r="M225" s="5"/>
      <c r="N225" s="5"/>
      <c r="O225" s="5"/>
    </row>
    <row r="226" spans="1:15">
      <c r="A226" s="5"/>
      <c r="B226" s="5"/>
      <c r="C226" s="5"/>
      <c r="D226" s="5"/>
      <c r="E226" s="5"/>
      <c r="F226" s="5"/>
      <c r="G226" s="5"/>
      <c r="H226" s="5"/>
      <c r="I226" s="5"/>
      <c r="J226" s="5"/>
      <c r="K226" s="5"/>
      <c r="L226" s="5"/>
      <c r="M226" s="5"/>
      <c r="N226" s="5"/>
      <c r="O226" s="5"/>
    </row>
    <row r="227" spans="1:15">
      <c r="A227" s="5"/>
      <c r="B227" s="5"/>
      <c r="C227" s="5"/>
      <c r="D227" s="5"/>
      <c r="E227" s="5"/>
      <c r="F227" s="5"/>
      <c r="G227" s="5"/>
      <c r="H227" s="5"/>
      <c r="I227" s="5"/>
      <c r="J227" s="5"/>
      <c r="K227" s="5"/>
      <c r="L227" s="5"/>
      <c r="M227" s="5"/>
      <c r="N227" s="5"/>
      <c r="O227" s="5"/>
    </row>
    <row r="228" spans="1:15">
      <c r="A228" s="5"/>
      <c r="B228" s="5"/>
      <c r="C228" s="5"/>
      <c r="D228" s="5"/>
      <c r="E228" s="5"/>
      <c r="F228" s="5"/>
      <c r="G228" s="5"/>
      <c r="H228" s="5"/>
      <c r="I228" s="5"/>
      <c r="J228" s="5"/>
      <c r="K228" s="5"/>
      <c r="L228" s="5"/>
      <c r="M228" s="5"/>
      <c r="N228" s="5"/>
      <c r="O228" s="5"/>
    </row>
    <row r="229" spans="1:15">
      <c r="A229" s="5"/>
      <c r="B229" s="5"/>
      <c r="C229" s="5"/>
      <c r="D229" s="5"/>
      <c r="E229" s="5"/>
      <c r="F229" s="5"/>
      <c r="G229" s="5"/>
      <c r="H229" s="5"/>
      <c r="I229" s="5"/>
      <c r="J229" s="5"/>
      <c r="K229" s="5"/>
      <c r="L229" s="5"/>
      <c r="M229" s="5"/>
      <c r="N229" s="5"/>
      <c r="O229" s="5"/>
    </row>
    <row r="230" spans="1:15">
      <c r="A230" s="5"/>
      <c r="B230" s="5"/>
      <c r="C230" s="5"/>
      <c r="D230" s="5"/>
      <c r="E230" s="5"/>
      <c r="F230" s="5"/>
      <c r="G230" s="5"/>
      <c r="H230" s="5"/>
      <c r="I230" s="5"/>
      <c r="J230" s="5"/>
      <c r="K230" s="5"/>
      <c r="L230" s="5"/>
      <c r="M230" s="5"/>
      <c r="N230" s="5"/>
      <c r="O230" s="5"/>
    </row>
    <row r="231" spans="1:15">
      <c r="A231" s="5"/>
      <c r="B231" s="5"/>
      <c r="C231" s="5"/>
      <c r="D231" s="5"/>
      <c r="E231" s="5"/>
      <c r="F231" s="5"/>
      <c r="G231" s="5"/>
      <c r="H231" s="5"/>
      <c r="I231" s="5"/>
      <c r="J231" s="5"/>
      <c r="K231" s="5"/>
      <c r="L231" s="5"/>
      <c r="M231" s="5"/>
      <c r="N231" s="5"/>
      <c r="O231" s="5"/>
    </row>
    <row r="232" spans="1:15">
      <c r="A232" s="5"/>
      <c r="B232" s="5"/>
      <c r="C232" s="5"/>
      <c r="D232" s="5"/>
      <c r="E232" s="5"/>
      <c r="F232" s="5"/>
      <c r="G232" s="5"/>
      <c r="H232" s="5"/>
      <c r="I232" s="5"/>
      <c r="J232" s="5"/>
      <c r="K232" s="5"/>
      <c r="L232" s="5"/>
      <c r="M232" s="5"/>
      <c r="N232" s="5"/>
      <c r="O232" s="5"/>
    </row>
    <row r="233" spans="1:15">
      <c r="A233" s="5"/>
      <c r="B233" s="5"/>
      <c r="C233" s="5"/>
      <c r="D233" s="5"/>
      <c r="E233" s="5"/>
      <c r="F233" s="5"/>
      <c r="G233" s="5"/>
      <c r="H233" s="5"/>
      <c r="I233" s="5"/>
      <c r="J233" s="5"/>
      <c r="K233" s="5"/>
      <c r="L233" s="5"/>
      <c r="M233" s="5"/>
      <c r="N233" s="5"/>
      <c r="O233" s="5"/>
    </row>
    <row r="234" spans="1:15">
      <c r="A234" s="5"/>
      <c r="B234" s="5"/>
      <c r="C234" s="5"/>
      <c r="D234" s="5"/>
      <c r="E234" s="5"/>
      <c r="F234" s="5"/>
      <c r="G234" s="5"/>
      <c r="H234" s="5"/>
      <c r="I234" s="5"/>
      <c r="J234" s="5"/>
      <c r="K234" s="5"/>
      <c r="L234" s="5"/>
      <c r="M234" s="5"/>
      <c r="N234" s="5"/>
      <c r="O234" s="5"/>
    </row>
    <row r="235" spans="1:15">
      <c r="A235" s="5"/>
      <c r="B235" s="5"/>
      <c r="C235" s="5"/>
      <c r="D235" s="5"/>
      <c r="E235" s="5"/>
      <c r="F235" s="5"/>
      <c r="G235" s="5"/>
      <c r="H235" s="5"/>
      <c r="I235" s="5"/>
      <c r="J235" s="5"/>
      <c r="K235" s="5"/>
      <c r="L235" s="5"/>
      <c r="M235" s="5"/>
      <c r="N235" s="5"/>
      <c r="O235" s="5"/>
    </row>
    <row r="236" spans="1:15">
      <c r="A236" s="5"/>
      <c r="B236" s="5"/>
      <c r="C236" s="5"/>
      <c r="D236" s="5"/>
      <c r="E236" s="5"/>
      <c r="F236" s="5"/>
      <c r="G236" s="5"/>
      <c r="H236" s="5"/>
      <c r="I236" s="5"/>
      <c r="J236" s="5"/>
      <c r="K236" s="5"/>
      <c r="L236" s="5"/>
      <c r="M236" s="5"/>
      <c r="N236" s="5"/>
      <c r="O236" s="5"/>
    </row>
    <row r="237" spans="1:15">
      <c r="A237" s="5"/>
      <c r="B237" s="5"/>
      <c r="C237" s="5"/>
      <c r="D237" s="5"/>
      <c r="E237" s="5"/>
      <c r="F237" s="5"/>
      <c r="G237" s="5"/>
      <c r="H237" s="5"/>
      <c r="I237" s="5"/>
      <c r="J237" s="5"/>
      <c r="K237" s="5"/>
      <c r="L237" s="5"/>
      <c r="M237" s="5"/>
      <c r="N237" s="5"/>
      <c r="O237" s="5"/>
    </row>
    <row r="238" spans="1:15">
      <c r="A238" s="5"/>
      <c r="B238" s="5"/>
      <c r="C238" s="5"/>
      <c r="D238" s="5"/>
      <c r="E238" s="5"/>
      <c r="F238" s="5"/>
      <c r="G238" s="5"/>
      <c r="H238" s="5"/>
      <c r="I238" s="5"/>
      <c r="J238" s="5"/>
      <c r="K238" s="5"/>
      <c r="L238" s="5"/>
      <c r="M238" s="5"/>
      <c r="N238" s="5"/>
      <c r="O238" s="5"/>
    </row>
    <row r="239" spans="1:15">
      <c r="A239" s="5"/>
      <c r="B239" s="5"/>
      <c r="C239" s="5"/>
      <c r="D239" s="5"/>
      <c r="E239" s="5"/>
      <c r="F239" s="5"/>
      <c r="G239" s="5"/>
      <c r="H239" s="5"/>
      <c r="I239" s="5"/>
      <c r="J239" s="5"/>
      <c r="K239" s="5"/>
      <c r="L239" s="5"/>
      <c r="M239" s="5"/>
      <c r="N239" s="5"/>
      <c r="O239" s="5"/>
    </row>
    <row r="240" spans="1:15">
      <c r="A240" s="5"/>
      <c r="B240" s="5"/>
      <c r="C240" s="5"/>
      <c r="D240" s="5"/>
      <c r="E240" s="5"/>
      <c r="F240" s="5"/>
      <c r="G240" s="5"/>
      <c r="H240" s="5"/>
      <c r="I240" s="5"/>
      <c r="J240" s="5"/>
      <c r="K240" s="5"/>
      <c r="L240" s="5"/>
      <c r="M240" s="5"/>
      <c r="N240" s="5"/>
      <c r="O240" s="5"/>
    </row>
    <row r="241" spans="1:15">
      <c r="A241" s="5"/>
      <c r="B241" s="5"/>
      <c r="C241" s="5"/>
      <c r="D241" s="5"/>
      <c r="E241" s="5"/>
      <c r="F241" s="5"/>
      <c r="G241" s="5"/>
      <c r="H241" s="5"/>
      <c r="I241" s="5"/>
      <c r="J241" s="5"/>
      <c r="K241" s="5"/>
      <c r="L241" s="5"/>
      <c r="M241" s="5"/>
      <c r="N241" s="5"/>
      <c r="O241" s="5"/>
    </row>
    <row r="242" spans="1:15">
      <c r="A242" s="5"/>
      <c r="B242" s="5"/>
      <c r="C242" s="5"/>
      <c r="D242" s="5"/>
      <c r="E242" s="5"/>
      <c r="F242" s="5"/>
      <c r="G242" s="5"/>
      <c r="H242" s="5"/>
      <c r="I242" s="5"/>
      <c r="J242" s="5"/>
      <c r="K242" s="5"/>
      <c r="L242" s="5"/>
      <c r="M242" s="5"/>
      <c r="N242" s="5"/>
      <c r="O242" s="5"/>
    </row>
    <row r="243" spans="1:15">
      <c r="A243" s="5"/>
      <c r="B243" s="5"/>
      <c r="C243" s="5"/>
      <c r="D243" s="5"/>
      <c r="E243" s="5"/>
      <c r="F243" s="5"/>
      <c r="G243" s="5"/>
      <c r="H243" s="5"/>
      <c r="I243" s="5"/>
      <c r="J243" s="5"/>
      <c r="K243" s="5"/>
      <c r="L243" s="5"/>
      <c r="M243" s="5"/>
      <c r="N243" s="5"/>
      <c r="O243" s="5"/>
    </row>
    <row r="244" spans="1:15">
      <c r="A244" s="5"/>
      <c r="B244" s="5"/>
      <c r="C244" s="5"/>
      <c r="D244" s="5"/>
      <c r="E244" s="5"/>
      <c r="F244" s="5"/>
      <c r="G244" s="5"/>
      <c r="H244" s="5"/>
      <c r="I244" s="5"/>
      <c r="J244" s="5"/>
      <c r="K244" s="5"/>
      <c r="L244" s="5"/>
      <c r="M244" s="5"/>
      <c r="N244" s="5"/>
      <c r="O244" s="5"/>
    </row>
    <row r="245" spans="1:15">
      <c r="A245" s="5"/>
      <c r="B245" s="5"/>
      <c r="C245" s="5"/>
      <c r="D245" s="5"/>
      <c r="E245" s="5"/>
      <c r="F245" s="5"/>
      <c r="G245" s="5"/>
      <c r="H245" s="5"/>
      <c r="I245" s="5"/>
      <c r="J245" s="5"/>
      <c r="K245" s="5"/>
      <c r="L245" s="5"/>
      <c r="M245" s="5"/>
      <c r="N245" s="5"/>
      <c r="O245" s="5"/>
    </row>
    <row r="246" spans="1:15">
      <c r="A246" s="5"/>
      <c r="B246" s="5"/>
      <c r="C246" s="5"/>
      <c r="D246" s="5"/>
      <c r="E246" s="5"/>
      <c r="F246" s="5"/>
      <c r="G246" s="5"/>
      <c r="H246" s="5"/>
      <c r="I246" s="5"/>
      <c r="J246" s="5"/>
      <c r="K246" s="5"/>
      <c r="L246" s="5"/>
      <c r="M246" s="5"/>
      <c r="N246" s="5"/>
      <c r="O246" s="5"/>
    </row>
    <row r="247" spans="1:15">
      <c r="A247" s="5"/>
      <c r="B247" s="5"/>
      <c r="C247" s="5"/>
      <c r="D247" s="5"/>
      <c r="E247" s="5"/>
      <c r="F247" s="5"/>
      <c r="G247" s="5"/>
      <c r="H247" s="5"/>
      <c r="I247" s="5"/>
      <c r="J247" s="5"/>
      <c r="K247" s="5"/>
      <c r="L247" s="5"/>
      <c r="M247" s="5"/>
      <c r="N247" s="5"/>
      <c r="O247" s="5"/>
    </row>
    <row r="248" spans="1:15">
      <c r="A248" s="5"/>
      <c r="B248" s="5"/>
      <c r="C248" s="5"/>
      <c r="D248" s="5"/>
      <c r="E248" s="5"/>
      <c r="F248" s="5"/>
      <c r="G248" s="5"/>
      <c r="H248" s="5"/>
      <c r="I248" s="5"/>
      <c r="J248" s="5"/>
      <c r="K248" s="5"/>
      <c r="L248" s="5"/>
      <c r="M248" s="5"/>
      <c r="N248" s="5"/>
      <c r="O248" s="5"/>
    </row>
    <row r="249" spans="1:15">
      <c r="A249" s="5"/>
      <c r="B249" s="5"/>
      <c r="C249" s="5"/>
      <c r="D249" s="5"/>
      <c r="E249" s="5"/>
      <c r="F249" s="5"/>
      <c r="G249" s="5"/>
      <c r="H249" s="5"/>
      <c r="I249" s="5"/>
      <c r="J249" s="5"/>
      <c r="K249" s="5"/>
      <c r="L249" s="5"/>
      <c r="M249" s="5"/>
      <c r="N249" s="5"/>
      <c r="O249" s="5"/>
    </row>
    <row r="250" spans="1:15">
      <c r="A250" s="5"/>
      <c r="B250" s="5"/>
      <c r="C250" s="5"/>
      <c r="D250" s="5"/>
      <c r="E250" s="5"/>
      <c r="F250" s="5"/>
      <c r="G250" s="5"/>
      <c r="H250" s="5"/>
      <c r="I250" s="5"/>
      <c r="J250" s="5"/>
      <c r="K250" s="5"/>
      <c r="L250" s="5"/>
      <c r="M250" s="5"/>
      <c r="N250" s="5"/>
      <c r="O250" s="5"/>
    </row>
    <row r="251" spans="1:15">
      <c r="A251" s="5"/>
      <c r="B251" s="5"/>
      <c r="C251" s="5"/>
      <c r="D251" s="5"/>
      <c r="E251" s="5"/>
      <c r="F251" s="5"/>
      <c r="G251" s="5"/>
      <c r="H251" s="5"/>
      <c r="I251" s="5"/>
      <c r="J251" s="5"/>
      <c r="K251" s="5"/>
      <c r="L251" s="5"/>
      <c r="M251" s="5"/>
      <c r="N251" s="5"/>
      <c r="O251" s="5"/>
    </row>
    <row r="252" spans="1:15">
      <c r="A252" s="5"/>
      <c r="B252" s="5"/>
      <c r="C252" s="5"/>
      <c r="D252" s="5"/>
      <c r="E252" s="5"/>
      <c r="F252" s="5"/>
      <c r="G252" s="5"/>
      <c r="H252" s="5"/>
      <c r="I252" s="5"/>
      <c r="J252" s="5"/>
      <c r="K252" s="5"/>
      <c r="L252" s="5"/>
      <c r="M252" s="5"/>
      <c r="N252" s="5"/>
      <c r="O252" s="5"/>
    </row>
    <row r="253" spans="1:15">
      <c r="A253" s="5"/>
      <c r="B253" s="5"/>
      <c r="C253" s="5"/>
      <c r="D253" s="5"/>
      <c r="E253" s="5"/>
      <c r="F253" s="5"/>
      <c r="G253" s="5"/>
      <c r="H253" s="5"/>
      <c r="I253" s="5"/>
      <c r="J253" s="5"/>
      <c r="K253" s="5"/>
      <c r="L253" s="5"/>
      <c r="M253" s="5"/>
      <c r="N253" s="5"/>
      <c r="O253" s="5"/>
    </row>
    <row r="254" spans="1:15">
      <c r="A254" s="5"/>
      <c r="B254" s="5"/>
      <c r="C254" s="5"/>
      <c r="D254" s="5"/>
      <c r="E254" s="5"/>
      <c r="F254" s="5"/>
      <c r="G254" s="5"/>
      <c r="H254" s="5"/>
      <c r="I254" s="5"/>
      <c r="J254" s="5"/>
      <c r="K254" s="5"/>
      <c r="L254" s="5"/>
      <c r="M254" s="5"/>
      <c r="N254" s="5"/>
      <c r="O254" s="5"/>
    </row>
    <row r="255" spans="1:15">
      <c r="A255" s="5"/>
      <c r="B255" s="5"/>
      <c r="C255" s="5"/>
      <c r="D255" s="5"/>
      <c r="E255" s="5"/>
      <c r="F255" s="5"/>
      <c r="G255" s="5"/>
      <c r="H255" s="5"/>
      <c r="I255" s="5"/>
      <c r="J255" s="5"/>
      <c r="K255" s="5"/>
      <c r="L255" s="5"/>
      <c r="M255" s="5"/>
      <c r="N255" s="5"/>
      <c r="O255" s="5"/>
    </row>
    <row r="256" spans="1:15">
      <c r="A256" s="5"/>
      <c r="B256" s="5"/>
      <c r="C256" s="5"/>
      <c r="D256" s="5"/>
      <c r="E256" s="5"/>
      <c r="F256" s="5"/>
      <c r="G256" s="5"/>
      <c r="H256" s="5"/>
      <c r="I256" s="5"/>
      <c r="J256" s="5"/>
      <c r="K256" s="5"/>
      <c r="L256" s="5"/>
      <c r="M256" s="5"/>
      <c r="N256" s="5"/>
      <c r="O256" s="5"/>
    </row>
    <row r="257" spans="1:15">
      <c r="A257" s="5"/>
      <c r="B257" s="5"/>
      <c r="C257" s="5"/>
      <c r="D257" s="5"/>
      <c r="E257" s="5"/>
      <c r="F257" s="5"/>
      <c r="G257" s="5"/>
      <c r="H257" s="5"/>
      <c r="I257" s="5"/>
      <c r="J257" s="5"/>
      <c r="K257" s="5"/>
      <c r="L257" s="5"/>
      <c r="M257" s="5"/>
      <c r="N257" s="5"/>
      <c r="O257" s="5"/>
    </row>
    <row r="258" spans="1:15">
      <c r="A258" s="5"/>
      <c r="B258" s="5"/>
      <c r="C258" s="5"/>
      <c r="D258" s="5"/>
      <c r="E258" s="5"/>
      <c r="F258" s="5"/>
      <c r="G258" s="5"/>
      <c r="H258" s="5"/>
      <c r="I258" s="5"/>
      <c r="J258" s="5"/>
      <c r="K258" s="5"/>
      <c r="L258" s="5"/>
      <c r="M258" s="5"/>
      <c r="N258" s="5"/>
      <c r="O258" s="5"/>
    </row>
    <row r="259" spans="1:15">
      <c r="A259" s="5"/>
      <c r="B259" s="5"/>
      <c r="C259" s="5"/>
      <c r="D259" s="5"/>
      <c r="E259" s="5"/>
      <c r="F259" s="5"/>
      <c r="G259" s="5"/>
      <c r="H259" s="5"/>
      <c r="I259" s="5"/>
      <c r="J259" s="5"/>
      <c r="K259" s="5"/>
      <c r="L259" s="5"/>
      <c r="M259" s="5"/>
      <c r="N259" s="5"/>
      <c r="O259" s="5"/>
    </row>
    <row r="260" spans="1:15">
      <c r="A260" s="5"/>
      <c r="B260" s="5"/>
      <c r="C260" s="5"/>
      <c r="D260" s="5"/>
      <c r="E260" s="5"/>
      <c r="F260" s="5"/>
      <c r="G260" s="5"/>
      <c r="H260" s="5"/>
      <c r="I260" s="5"/>
      <c r="J260" s="5"/>
      <c r="K260" s="5"/>
      <c r="L260" s="5"/>
      <c r="M260" s="5"/>
      <c r="N260" s="5"/>
      <c r="O260" s="5"/>
    </row>
    <row r="261" spans="1:15">
      <c r="A261" s="5"/>
      <c r="B261" s="5"/>
      <c r="C261" s="5"/>
      <c r="D261" s="5"/>
      <c r="E261" s="5"/>
      <c r="F261" s="5"/>
      <c r="G261" s="5"/>
      <c r="H261" s="5"/>
      <c r="I261" s="5"/>
      <c r="J261" s="5"/>
      <c r="K261" s="5"/>
      <c r="L261" s="5"/>
      <c r="M261" s="5"/>
      <c r="N261" s="5"/>
      <c r="O261" s="5"/>
    </row>
    <row r="262" spans="1:15">
      <c r="A262" s="5"/>
      <c r="B262" s="5"/>
      <c r="C262" s="5"/>
      <c r="D262" s="5"/>
      <c r="E262" s="5"/>
      <c r="F262" s="5"/>
      <c r="G262" s="5"/>
      <c r="H262" s="5"/>
      <c r="I262" s="5"/>
      <c r="J262" s="5"/>
      <c r="K262" s="5"/>
      <c r="L262" s="5"/>
      <c r="M262" s="5"/>
      <c r="N262" s="5"/>
      <c r="O262" s="5"/>
    </row>
    <row r="263" spans="1:15">
      <c r="A263" s="5"/>
      <c r="B263" s="5"/>
      <c r="C263" s="5"/>
      <c r="D263" s="5"/>
      <c r="E263" s="5"/>
      <c r="F263" s="5"/>
      <c r="G263" s="5"/>
      <c r="H263" s="5"/>
      <c r="I263" s="5"/>
      <c r="J263" s="5"/>
      <c r="K263" s="5"/>
      <c r="L263" s="5"/>
      <c r="M263" s="5"/>
      <c r="N263" s="5"/>
      <c r="O263" s="5"/>
    </row>
    <row r="264" spans="1:15">
      <c r="A264" s="5"/>
      <c r="B264" s="5"/>
      <c r="C264" s="5"/>
      <c r="D264" s="5"/>
      <c r="E264" s="5"/>
      <c r="F264" s="5"/>
      <c r="G264" s="5"/>
      <c r="H264" s="5"/>
      <c r="I264" s="5"/>
      <c r="J264" s="5"/>
      <c r="K264" s="5"/>
      <c r="L264" s="5"/>
      <c r="M264" s="5"/>
      <c r="N264" s="5"/>
      <c r="O264" s="5"/>
    </row>
    <row r="265" spans="1:15">
      <c r="A265" s="5"/>
      <c r="B265" s="5"/>
      <c r="C265" s="5"/>
      <c r="D265" s="5"/>
      <c r="E265" s="5"/>
      <c r="F265" s="5"/>
      <c r="G265" s="5"/>
      <c r="H265" s="5"/>
      <c r="I265" s="5"/>
      <c r="J265" s="5"/>
      <c r="K265" s="5"/>
      <c r="L265" s="5"/>
      <c r="M265" s="5"/>
      <c r="N265" s="5"/>
      <c r="O265" s="5"/>
    </row>
    <row r="266" spans="1:15">
      <c r="A266" s="5"/>
      <c r="B266" s="5"/>
      <c r="C266" s="5"/>
      <c r="D266" s="5"/>
      <c r="E266" s="5"/>
      <c r="F266" s="5"/>
      <c r="G266" s="5"/>
      <c r="H266" s="5"/>
      <c r="I266" s="5"/>
      <c r="J266" s="5"/>
      <c r="K266" s="5"/>
      <c r="L266" s="5"/>
      <c r="M266" s="5"/>
      <c r="N266" s="5"/>
      <c r="O266" s="5"/>
    </row>
    <row r="267" spans="1:15">
      <c r="A267" s="5"/>
      <c r="B267" s="5"/>
      <c r="C267" s="5"/>
      <c r="D267" s="5"/>
      <c r="E267" s="5"/>
      <c r="F267" s="5"/>
      <c r="G267" s="5"/>
      <c r="H267" s="5"/>
      <c r="I267" s="5"/>
      <c r="J267" s="5"/>
      <c r="K267" s="5"/>
      <c r="L267" s="5"/>
      <c r="M267" s="5"/>
      <c r="N267" s="5"/>
      <c r="O267" s="5"/>
    </row>
    <row r="268" spans="1:15">
      <c r="A268" s="5"/>
      <c r="B268" s="5"/>
      <c r="C268" s="5"/>
      <c r="D268" s="5"/>
      <c r="E268" s="5"/>
      <c r="F268" s="5"/>
      <c r="G268" s="5"/>
      <c r="H268" s="5"/>
      <c r="I268" s="5"/>
      <c r="J268" s="5"/>
      <c r="K268" s="5"/>
      <c r="L268" s="5"/>
      <c r="M268" s="5"/>
      <c r="N268" s="5"/>
      <c r="O268" s="5"/>
    </row>
    <row r="269" spans="1:15">
      <c r="A269" s="5"/>
      <c r="B269" s="5"/>
      <c r="C269" s="5"/>
      <c r="D269" s="5"/>
      <c r="E269" s="5"/>
      <c r="F269" s="5"/>
      <c r="G269" s="5"/>
      <c r="H269" s="5"/>
      <c r="I269" s="5"/>
      <c r="J269" s="5"/>
      <c r="K269" s="5"/>
      <c r="L269" s="5"/>
      <c r="M269" s="5"/>
      <c r="N269" s="5"/>
      <c r="O269" s="5"/>
    </row>
    <row r="270" spans="1:15">
      <c r="A270" s="5"/>
      <c r="B270" s="5"/>
      <c r="C270" s="5"/>
      <c r="D270" s="5"/>
      <c r="E270" s="5"/>
      <c r="F270" s="5"/>
      <c r="G270" s="5"/>
      <c r="H270" s="5"/>
      <c r="I270" s="5"/>
      <c r="J270" s="5"/>
      <c r="K270" s="5"/>
      <c r="L270" s="5"/>
      <c r="M270" s="5"/>
      <c r="N270" s="5"/>
      <c r="O270" s="5"/>
    </row>
    <row r="271" spans="1:15">
      <c r="A271" s="5"/>
      <c r="B271" s="5"/>
      <c r="C271" s="5"/>
      <c r="D271" s="5"/>
      <c r="E271" s="5"/>
      <c r="F271" s="5"/>
      <c r="G271" s="5"/>
      <c r="H271" s="5"/>
      <c r="I271" s="5"/>
      <c r="J271" s="5"/>
      <c r="K271" s="5"/>
      <c r="L271" s="5"/>
      <c r="M271" s="5"/>
      <c r="N271" s="5"/>
      <c r="O271" s="5"/>
    </row>
    <row r="272" spans="1:15">
      <c r="A272" s="5"/>
      <c r="B272" s="5"/>
      <c r="C272" s="5"/>
      <c r="D272" s="5"/>
      <c r="E272" s="5"/>
      <c r="F272" s="5"/>
      <c r="G272" s="5"/>
      <c r="H272" s="5"/>
      <c r="I272" s="5"/>
      <c r="J272" s="5"/>
      <c r="K272" s="5"/>
      <c r="L272" s="5"/>
      <c r="M272" s="5"/>
      <c r="N272" s="5"/>
      <c r="O272" s="5"/>
    </row>
    <row r="273" spans="1:15">
      <c r="A273" s="5"/>
      <c r="B273" s="5"/>
      <c r="C273" s="5"/>
      <c r="D273" s="5"/>
      <c r="E273" s="5"/>
      <c r="F273" s="5"/>
      <c r="G273" s="5"/>
      <c r="H273" s="5"/>
      <c r="I273" s="5"/>
      <c r="J273" s="5"/>
      <c r="K273" s="5"/>
      <c r="L273" s="5"/>
      <c r="M273" s="5"/>
      <c r="N273" s="5"/>
      <c r="O273" s="5"/>
    </row>
    <row r="274" spans="1:15">
      <c r="A274" s="5"/>
      <c r="B274" s="5"/>
      <c r="C274" s="5"/>
      <c r="D274" s="5"/>
      <c r="E274" s="5"/>
      <c r="F274" s="5"/>
      <c r="G274" s="5"/>
      <c r="H274" s="5"/>
      <c r="I274" s="5"/>
      <c r="J274" s="5"/>
      <c r="K274" s="5"/>
      <c r="L274" s="5"/>
      <c r="M274" s="5"/>
      <c r="N274" s="5"/>
      <c r="O274" s="5"/>
    </row>
    <row r="275" spans="1:15">
      <c r="A275" s="5"/>
      <c r="B275" s="5"/>
      <c r="C275" s="5"/>
      <c r="D275" s="5"/>
      <c r="E275" s="5"/>
      <c r="F275" s="5"/>
      <c r="G275" s="5"/>
      <c r="H275" s="5"/>
      <c r="I275" s="5"/>
      <c r="J275" s="5"/>
      <c r="K275" s="5"/>
      <c r="L275" s="5"/>
      <c r="M275" s="5"/>
      <c r="N275" s="5"/>
      <c r="O275" s="5"/>
    </row>
    <row r="276" spans="1:15">
      <c r="A276" s="5"/>
      <c r="B276" s="5"/>
      <c r="C276" s="5"/>
      <c r="D276" s="5"/>
      <c r="E276" s="5"/>
      <c r="F276" s="5"/>
      <c r="G276" s="5"/>
      <c r="H276" s="5"/>
      <c r="I276" s="5"/>
      <c r="J276" s="5"/>
      <c r="K276" s="5"/>
      <c r="L276" s="5"/>
      <c r="M276" s="5"/>
      <c r="N276" s="5"/>
      <c r="O276" s="5"/>
    </row>
    <row r="277" spans="1:15">
      <c r="A277" s="5"/>
      <c r="B277" s="5"/>
      <c r="C277" s="5"/>
      <c r="D277" s="5"/>
      <c r="E277" s="5"/>
      <c r="F277" s="5"/>
      <c r="G277" s="5"/>
      <c r="H277" s="5"/>
      <c r="I277" s="5"/>
      <c r="J277" s="5"/>
      <c r="K277" s="5"/>
      <c r="L277" s="5"/>
      <c r="M277" s="5"/>
      <c r="N277" s="5"/>
      <c r="O277" s="5"/>
    </row>
    <row r="278" spans="1:15">
      <c r="A278" s="5"/>
      <c r="B278" s="5"/>
      <c r="C278" s="5"/>
      <c r="D278" s="5"/>
      <c r="E278" s="5"/>
      <c r="F278" s="5"/>
      <c r="G278" s="5"/>
      <c r="H278" s="5"/>
      <c r="I278" s="5"/>
      <c r="J278" s="5"/>
      <c r="K278" s="5"/>
      <c r="L278" s="5"/>
      <c r="M278" s="5"/>
      <c r="N278" s="5"/>
      <c r="O278" s="5"/>
    </row>
    <row r="279" spans="1:15">
      <c r="A279" s="5"/>
      <c r="B279" s="5"/>
      <c r="C279" s="5"/>
      <c r="D279" s="5"/>
      <c r="E279" s="5"/>
      <c r="F279" s="5"/>
      <c r="G279" s="5"/>
      <c r="H279" s="5"/>
      <c r="I279" s="5"/>
      <c r="J279" s="5"/>
      <c r="K279" s="5"/>
      <c r="L279" s="5"/>
      <c r="M279" s="5"/>
      <c r="N279" s="5"/>
      <c r="O279" s="5"/>
    </row>
    <row r="280" spans="1:15">
      <c r="A280" s="5"/>
      <c r="B280" s="5"/>
      <c r="C280" s="5"/>
      <c r="D280" s="5"/>
      <c r="E280" s="5"/>
      <c r="F280" s="5"/>
      <c r="G280" s="5"/>
      <c r="H280" s="5"/>
      <c r="I280" s="5"/>
      <c r="J280" s="5"/>
      <c r="K280" s="5"/>
      <c r="L280" s="5"/>
      <c r="M280" s="5"/>
      <c r="N280" s="5"/>
      <c r="O280" s="5"/>
    </row>
    <row r="281" spans="1:15">
      <c r="A281" s="5"/>
      <c r="B281" s="5"/>
      <c r="C281" s="5"/>
      <c r="D281" s="5"/>
      <c r="E281" s="5"/>
      <c r="F281" s="5"/>
      <c r="G281" s="5"/>
      <c r="H281" s="5"/>
      <c r="I281" s="5"/>
      <c r="J281" s="5"/>
      <c r="K281" s="5"/>
      <c r="L281" s="5"/>
      <c r="M281" s="5"/>
      <c r="N281" s="5"/>
      <c r="O281" s="5"/>
    </row>
    <row r="282" spans="1:15">
      <c r="A282" s="5"/>
      <c r="B282" s="5"/>
      <c r="C282" s="5"/>
      <c r="D282" s="5"/>
      <c r="E282" s="5"/>
      <c r="F282" s="5"/>
      <c r="G282" s="5"/>
      <c r="H282" s="5"/>
      <c r="I282" s="5"/>
      <c r="J282" s="5"/>
      <c r="K282" s="5"/>
      <c r="L282" s="5"/>
      <c r="M282" s="5"/>
      <c r="N282" s="5"/>
      <c r="O282" s="5"/>
    </row>
    <row r="283" spans="1:15">
      <c r="A283" s="5"/>
      <c r="B283" s="5"/>
      <c r="C283" s="5"/>
      <c r="D283" s="5"/>
      <c r="E283" s="5"/>
      <c r="F283" s="5"/>
      <c r="G283" s="5"/>
      <c r="H283" s="5"/>
      <c r="I283" s="5"/>
      <c r="J283" s="5"/>
      <c r="K283" s="5"/>
      <c r="L283" s="5"/>
      <c r="M283" s="5"/>
      <c r="N283" s="5"/>
      <c r="O283" s="5"/>
    </row>
    <row r="284" spans="1:15">
      <c r="A284" s="5"/>
      <c r="B284" s="5"/>
      <c r="C284" s="5"/>
      <c r="D284" s="5"/>
      <c r="E284" s="5"/>
      <c r="F284" s="5"/>
      <c r="G284" s="5"/>
      <c r="H284" s="5"/>
      <c r="I284" s="5"/>
      <c r="J284" s="5"/>
      <c r="K284" s="5"/>
      <c r="L284" s="5"/>
      <c r="M284" s="5"/>
      <c r="N284" s="5"/>
      <c r="O284" s="5"/>
    </row>
    <row r="285" spans="1:15">
      <c r="A285" s="5"/>
      <c r="B285" s="5"/>
      <c r="C285" s="5"/>
      <c r="D285" s="5"/>
      <c r="E285" s="5"/>
      <c r="F285" s="5"/>
      <c r="G285" s="5"/>
      <c r="H285" s="5"/>
      <c r="I285" s="5"/>
      <c r="J285" s="5"/>
      <c r="K285" s="5"/>
      <c r="L285" s="5"/>
      <c r="M285" s="5"/>
      <c r="N285" s="5"/>
      <c r="O285" s="5"/>
    </row>
    <row r="286" spans="1:15">
      <c r="A286" s="5"/>
      <c r="B286" s="5"/>
      <c r="C286" s="5"/>
      <c r="D286" s="5"/>
      <c r="E286" s="5"/>
      <c r="F286" s="5"/>
      <c r="G286" s="5"/>
      <c r="H286" s="5"/>
      <c r="I286" s="5"/>
      <c r="J286" s="5"/>
      <c r="K286" s="5"/>
      <c r="L286" s="5"/>
      <c r="M286" s="5"/>
      <c r="N286" s="5"/>
      <c r="O286" s="5"/>
    </row>
    <row r="287" spans="1:15">
      <c r="A287" s="5"/>
      <c r="B287" s="5"/>
      <c r="C287" s="5"/>
      <c r="D287" s="5"/>
      <c r="E287" s="5"/>
      <c r="F287" s="5"/>
      <c r="G287" s="5"/>
      <c r="H287" s="5"/>
      <c r="I287" s="5"/>
      <c r="J287" s="5"/>
      <c r="K287" s="5"/>
      <c r="L287" s="5"/>
      <c r="M287" s="5"/>
      <c r="N287" s="5"/>
      <c r="O287" s="5"/>
    </row>
    <row r="288" spans="1:15">
      <c r="A288" s="5"/>
      <c r="B288" s="5"/>
      <c r="C288" s="5"/>
      <c r="D288" s="5"/>
      <c r="E288" s="5"/>
      <c r="F288" s="5"/>
      <c r="G288" s="5"/>
      <c r="H288" s="5"/>
      <c r="I288" s="5"/>
      <c r="J288" s="5"/>
      <c r="K288" s="5"/>
      <c r="L288" s="5"/>
      <c r="M288" s="5"/>
      <c r="N288" s="5"/>
      <c r="O288" s="5"/>
    </row>
    <row r="289" spans="1:15">
      <c r="A289" s="5"/>
      <c r="B289" s="5"/>
      <c r="C289" s="5"/>
      <c r="D289" s="5"/>
      <c r="E289" s="5"/>
      <c r="F289" s="5"/>
      <c r="G289" s="5"/>
      <c r="H289" s="5"/>
      <c r="I289" s="5"/>
      <c r="J289" s="5"/>
      <c r="K289" s="5"/>
      <c r="L289" s="5"/>
      <c r="M289" s="5"/>
      <c r="N289" s="5"/>
      <c r="O289" s="5"/>
    </row>
    <row r="290" spans="1:15">
      <c r="A290" s="5"/>
      <c r="B290" s="5"/>
      <c r="C290" s="5"/>
      <c r="D290" s="5"/>
      <c r="E290" s="5"/>
      <c r="F290" s="5"/>
      <c r="G290" s="5"/>
      <c r="H290" s="5"/>
      <c r="I290" s="5"/>
      <c r="J290" s="5"/>
      <c r="K290" s="5"/>
      <c r="L290" s="5"/>
      <c r="M290" s="5"/>
      <c r="N290" s="5"/>
      <c r="O290" s="5"/>
    </row>
    <row r="291" spans="1:15">
      <c r="A291" s="5"/>
      <c r="B291" s="5"/>
      <c r="C291" s="5"/>
      <c r="D291" s="5"/>
      <c r="E291" s="5"/>
      <c r="F291" s="5"/>
      <c r="G291" s="5"/>
      <c r="H291" s="5"/>
      <c r="I291" s="5"/>
      <c r="J291" s="5"/>
      <c r="K291" s="5"/>
      <c r="L291" s="5"/>
      <c r="M291" s="5"/>
      <c r="N291" s="5"/>
      <c r="O291" s="5"/>
    </row>
    <row r="292" spans="1:15">
      <c r="A292" s="5"/>
      <c r="B292" s="5"/>
      <c r="C292" s="5"/>
      <c r="D292" s="5"/>
      <c r="E292" s="5"/>
      <c r="F292" s="5"/>
      <c r="G292" s="5"/>
      <c r="H292" s="5"/>
      <c r="I292" s="5"/>
      <c r="J292" s="5"/>
      <c r="K292" s="5"/>
      <c r="L292" s="5"/>
      <c r="M292" s="5"/>
      <c r="N292" s="5"/>
      <c r="O292" s="5"/>
    </row>
    <row r="293" spans="1:15">
      <c r="A293" s="5"/>
      <c r="B293" s="5"/>
      <c r="C293" s="5"/>
      <c r="D293" s="5"/>
      <c r="E293" s="5"/>
      <c r="F293" s="5"/>
      <c r="G293" s="5"/>
      <c r="H293" s="5"/>
      <c r="I293" s="5"/>
      <c r="J293" s="5"/>
      <c r="K293" s="5"/>
      <c r="L293" s="5"/>
      <c r="M293" s="5"/>
      <c r="N293" s="5"/>
      <c r="O293" s="5"/>
    </row>
    <row r="294" spans="1:15">
      <c r="A294" s="5"/>
      <c r="B294" s="5"/>
      <c r="C294" s="5"/>
      <c r="D294" s="5"/>
      <c r="E294" s="5"/>
      <c r="F294" s="5"/>
      <c r="G294" s="5"/>
      <c r="H294" s="5"/>
      <c r="I294" s="5"/>
      <c r="J294" s="5"/>
      <c r="K294" s="5"/>
      <c r="L294" s="5"/>
      <c r="M294" s="5"/>
      <c r="N294" s="5"/>
      <c r="O294" s="5"/>
    </row>
    <row r="295" spans="1:15">
      <c r="A295" s="5"/>
      <c r="B295" s="5"/>
      <c r="C295" s="5"/>
      <c r="D295" s="5"/>
      <c r="E295" s="5"/>
      <c r="F295" s="5"/>
      <c r="G295" s="5"/>
      <c r="H295" s="5"/>
      <c r="I295" s="5"/>
      <c r="J295" s="5"/>
      <c r="K295" s="5"/>
      <c r="L295" s="5"/>
      <c r="M295" s="5"/>
      <c r="N295" s="5"/>
      <c r="O295" s="5"/>
    </row>
    <row r="296" spans="1:15">
      <c r="A296" s="5"/>
      <c r="B296" s="5"/>
      <c r="C296" s="5"/>
      <c r="D296" s="5"/>
      <c r="E296" s="5"/>
      <c r="F296" s="5"/>
      <c r="G296" s="5"/>
      <c r="H296" s="5"/>
      <c r="I296" s="5"/>
      <c r="J296" s="5"/>
      <c r="K296" s="5"/>
      <c r="L296" s="5"/>
      <c r="M296" s="5"/>
      <c r="N296" s="5"/>
      <c r="O296" s="5"/>
    </row>
    <row r="297" spans="1:15">
      <c r="A297" s="5"/>
      <c r="B297" s="5"/>
      <c r="C297" s="5"/>
      <c r="D297" s="5"/>
      <c r="E297" s="5"/>
      <c r="F297" s="5"/>
      <c r="G297" s="5"/>
      <c r="H297" s="5"/>
      <c r="I297" s="5"/>
      <c r="J297" s="5"/>
      <c r="K297" s="5"/>
      <c r="L297" s="5"/>
      <c r="M297" s="5"/>
      <c r="N297" s="5"/>
      <c r="O297" s="5"/>
    </row>
    <row r="298" spans="1:15">
      <c r="A298" s="5"/>
      <c r="B298" s="5"/>
      <c r="C298" s="5"/>
      <c r="D298" s="5"/>
      <c r="E298" s="5"/>
      <c r="F298" s="5"/>
      <c r="G298" s="5"/>
      <c r="H298" s="5"/>
      <c r="I298" s="5"/>
      <c r="J298" s="5"/>
      <c r="K298" s="5"/>
      <c r="L298" s="5"/>
      <c r="M298" s="5"/>
      <c r="N298" s="5"/>
      <c r="O298" s="5"/>
    </row>
    <row r="299" spans="1:15">
      <c r="A299" s="5"/>
      <c r="B299" s="5"/>
      <c r="C299" s="5"/>
      <c r="D299" s="5"/>
      <c r="E299" s="5"/>
      <c r="F299" s="5"/>
      <c r="G299" s="5"/>
      <c r="H299" s="5"/>
      <c r="I299" s="5"/>
      <c r="J299" s="5"/>
      <c r="K299" s="5"/>
      <c r="L299" s="5"/>
      <c r="M299" s="5"/>
      <c r="N299" s="5"/>
      <c r="O299" s="5"/>
    </row>
    <row r="300" spans="1:15">
      <c r="A300" s="5"/>
      <c r="B300" s="5"/>
      <c r="C300" s="5"/>
      <c r="D300" s="5"/>
      <c r="E300" s="5"/>
      <c r="F300" s="5"/>
      <c r="G300" s="5"/>
      <c r="H300" s="5"/>
      <c r="I300" s="5"/>
      <c r="J300" s="5"/>
      <c r="K300" s="5"/>
      <c r="L300" s="5"/>
      <c r="M300" s="5"/>
      <c r="N300" s="5"/>
      <c r="O300" s="5"/>
    </row>
    <row r="301" spans="1:15">
      <c r="A301" s="5"/>
      <c r="B301" s="5"/>
      <c r="C301" s="5"/>
      <c r="D301" s="5"/>
      <c r="E301" s="5"/>
      <c r="F301" s="5"/>
      <c r="G301" s="5"/>
      <c r="H301" s="5"/>
      <c r="I301" s="5"/>
      <c r="J301" s="5"/>
      <c r="K301" s="5"/>
      <c r="L301" s="5"/>
      <c r="M301" s="5"/>
      <c r="N301" s="5"/>
      <c r="O301" s="5"/>
    </row>
    <row r="302" spans="1:15">
      <c r="A302" s="5"/>
      <c r="B302" s="5"/>
      <c r="C302" s="5"/>
      <c r="D302" s="5"/>
      <c r="E302" s="5"/>
      <c r="F302" s="5"/>
      <c r="G302" s="5"/>
      <c r="H302" s="5"/>
      <c r="I302" s="5"/>
      <c r="J302" s="5"/>
      <c r="K302" s="5"/>
      <c r="L302" s="5"/>
      <c r="M302" s="5"/>
      <c r="N302" s="5"/>
      <c r="O302" s="5"/>
    </row>
    <row r="303" spans="1:15">
      <c r="A303" s="5"/>
      <c r="B303" s="5"/>
      <c r="C303" s="5"/>
      <c r="D303" s="5"/>
      <c r="E303" s="5"/>
      <c r="F303" s="5"/>
      <c r="G303" s="5"/>
      <c r="H303" s="5"/>
      <c r="I303" s="5"/>
      <c r="J303" s="5"/>
      <c r="K303" s="5"/>
      <c r="L303" s="5"/>
      <c r="M303" s="5"/>
      <c r="N303" s="5"/>
      <c r="O303" s="5"/>
    </row>
    <row r="304" spans="1:15">
      <c r="A304" s="5"/>
      <c r="B304" s="5"/>
      <c r="C304" s="5"/>
      <c r="D304" s="5"/>
      <c r="E304" s="5"/>
      <c r="F304" s="5"/>
      <c r="G304" s="5"/>
      <c r="H304" s="5"/>
      <c r="I304" s="5"/>
      <c r="J304" s="5"/>
      <c r="K304" s="5"/>
      <c r="L304" s="5"/>
      <c r="M304" s="5"/>
      <c r="N304" s="5"/>
      <c r="O304" s="5"/>
    </row>
    <row r="305" spans="1:15">
      <c r="A305" s="5"/>
      <c r="B305" s="5"/>
      <c r="C305" s="5"/>
      <c r="D305" s="5"/>
      <c r="E305" s="5"/>
      <c r="F305" s="5"/>
      <c r="G305" s="5"/>
      <c r="H305" s="5"/>
      <c r="I305" s="5"/>
      <c r="J305" s="5"/>
      <c r="K305" s="5"/>
      <c r="L305" s="5"/>
      <c r="M305" s="5"/>
      <c r="N305" s="5"/>
      <c r="O305" s="5"/>
    </row>
    <row r="306" spans="1:15">
      <c r="A306" s="5"/>
      <c r="B306" s="5"/>
      <c r="C306" s="5"/>
      <c r="D306" s="5"/>
      <c r="E306" s="5"/>
      <c r="F306" s="5"/>
      <c r="G306" s="5"/>
      <c r="H306" s="5"/>
      <c r="I306" s="5"/>
      <c r="J306" s="5"/>
      <c r="K306" s="5"/>
      <c r="L306" s="5"/>
      <c r="M306" s="5"/>
      <c r="N306" s="5"/>
      <c r="O306" s="5"/>
    </row>
    <row r="307" spans="1:15">
      <c r="A307" s="5"/>
      <c r="B307" s="5"/>
      <c r="C307" s="5"/>
      <c r="D307" s="5"/>
      <c r="E307" s="5"/>
      <c r="F307" s="5"/>
      <c r="G307" s="5"/>
      <c r="H307" s="5"/>
      <c r="I307" s="5"/>
      <c r="J307" s="5"/>
      <c r="K307" s="5"/>
      <c r="L307" s="5"/>
      <c r="M307" s="5"/>
      <c r="N307" s="5"/>
      <c r="O307" s="5"/>
    </row>
    <row r="308" spans="1:15">
      <c r="A308" s="5"/>
      <c r="B308" s="5"/>
      <c r="C308" s="5"/>
      <c r="D308" s="5"/>
      <c r="E308" s="5"/>
      <c r="F308" s="5"/>
      <c r="G308" s="5"/>
      <c r="H308" s="5"/>
      <c r="I308" s="5"/>
      <c r="J308" s="5"/>
      <c r="K308" s="5"/>
      <c r="L308" s="5"/>
      <c r="M308" s="5"/>
      <c r="N308" s="5"/>
      <c r="O308" s="5"/>
    </row>
    <row r="309" spans="1:15">
      <c r="A309" s="5"/>
      <c r="B309" s="5"/>
      <c r="C309" s="5"/>
      <c r="D309" s="5"/>
      <c r="E309" s="5"/>
      <c r="F309" s="5"/>
      <c r="G309" s="5"/>
      <c r="H309" s="5"/>
      <c r="I309" s="5"/>
      <c r="J309" s="5"/>
      <c r="K309" s="5"/>
      <c r="L309" s="5"/>
      <c r="M309" s="5"/>
      <c r="N309" s="5"/>
      <c r="O309" s="5"/>
    </row>
  </sheetData>
  <mergeCells count="8">
    <mergeCell ref="T5:U5"/>
    <mergeCell ref="V5:W5"/>
    <mergeCell ref="M4:O4"/>
    <mergeCell ref="A4:A5"/>
    <mergeCell ref="E4:G4"/>
    <mergeCell ref="B4:D4"/>
    <mergeCell ref="I4:I5"/>
    <mergeCell ref="J4:L4"/>
  </mergeCells>
  <phoneticPr fontId="124" type="noConversion"/>
  <hyperlinks>
    <hyperlink ref="P1" location="Indice!A1" display="volver al índice"/>
  </hyperlinks>
  <printOptions horizontalCentered="1"/>
  <pageMargins left="0.70866141732283472" right="0.70866141732283472" top="0.74803149606299213" bottom="0.74803149606299213" header="0.31496062992125984" footer="0.31496062992125984"/>
  <pageSetup paperSize="9" scale="49"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G6"/>
  <sheetViews>
    <sheetView showGridLines="0" workbookViewId="0">
      <selection activeCell="R66" sqref="R66"/>
    </sheetView>
  </sheetViews>
  <sheetFormatPr baseColWidth="10" defaultColWidth="11.44140625" defaultRowHeight="13.2"/>
  <cols>
    <col min="1" max="1" width="1.44140625" style="11" customWidth="1"/>
    <col min="2" max="2" width="15.6640625" style="11" customWidth="1"/>
    <col min="3" max="3" width="21.6640625" style="11" customWidth="1"/>
    <col min="4" max="6" width="15.6640625" style="11" customWidth="1"/>
    <col min="7" max="7" width="8" style="11" customWidth="1"/>
    <col min="8" max="16384" width="11.44140625" style="11"/>
  </cols>
  <sheetData>
    <row r="1" spans="1:7" ht="24" customHeight="1" thickBot="1">
      <c r="A1" s="1961" t="s">
        <v>507</v>
      </c>
      <c r="B1" s="1962"/>
      <c r="C1" s="1697" t="s">
        <v>777</v>
      </c>
      <c r="D1" s="1697"/>
      <c r="E1" s="1697"/>
      <c r="F1" s="1963"/>
      <c r="G1" s="1254" t="s">
        <v>1013</v>
      </c>
    </row>
    <row r="3" spans="1:7" ht="57.75" customHeight="1">
      <c r="A3" s="1604" t="s">
        <v>530</v>
      </c>
      <c r="B3" s="1604"/>
      <c r="C3" s="1604"/>
      <c r="D3" s="1604"/>
      <c r="E3" s="1604"/>
      <c r="F3" s="1604"/>
    </row>
    <row r="4" spans="1:7" ht="12.75" customHeight="1">
      <c r="A4" s="288"/>
      <c r="B4" s="288"/>
      <c r="C4" s="288"/>
      <c r="D4" s="288"/>
      <c r="E4" s="288"/>
      <c r="F4" s="288"/>
    </row>
    <row r="5" spans="1:7" ht="12.75" customHeight="1">
      <c r="A5" s="1604" t="s">
        <v>529</v>
      </c>
      <c r="B5" s="1604"/>
      <c r="C5" s="1604"/>
      <c r="D5" s="1604"/>
      <c r="E5" s="1604"/>
      <c r="F5" s="1604"/>
    </row>
    <row r="6" spans="1:7" ht="309.75" customHeight="1">
      <c r="B6" s="1604" t="s">
        <v>503</v>
      </c>
      <c r="C6" s="1604"/>
      <c r="D6" s="1604"/>
      <c r="E6" s="1604"/>
      <c r="F6" s="1604"/>
    </row>
  </sheetData>
  <mergeCells count="5">
    <mergeCell ref="A5:F5"/>
    <mergeCell ref="B6:F6"/>
    <mergeCell ref="A1:B1"/>
    <mergeCell ref="C1:F1"/>
    <mergeCell ref="A3:F3"/>
  </mergeCells>
  <phoneticPr fontId="124" type="noConversion"/>
  <hyperlinks>
    <hyperlink ref="G1" location="Indice!A1" display="volver al índice"/>
  </hyperlinks>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P53"/>
  <sheetViews>
    <sheetView showGridLines="0" zoomScale="85" zoomScaleNormal="85" zoomScalePageLayoutView="85" workbookViewId="0">
      <selection activeCell="R66" sqref="R66"/>
    </sheetView>
  </sheetViews>
  <sheetFormatPr baseColWidth="10" defaultColWidth="11.44140625" defaultRowHeight="13.2"/>
  <cols>
    <col min="1" max="1" width="11.44140625" style="72"/>
    <col min="2" max="8" width="12.6640625" style="72" customWidth="1"/>
    <col min="9" max="9" width="14.44140625" style="72" customWidth="1"/>
    <col min="10" max="10" width="13.6640625" style="72" customWidth="1"/>
    <col min="11" max="16384" width="11.44140625" style="72"/>
  </cols>
  <sheetData>
    <row r="1" spans="1:16" ht="24" customHeight="1" thickBot="1">
      <c r="A1" s="523" t="s">
        <v>461</v>
      </c>
      <c r="B1" s="559"/>
      <c r="C1" s="559"/>
      <c r="D1" s="559"/>
      <c r="E1" s="559"/>
      <c r="F1" s="559"/>
      <c r="G1" s="559"/>
      <c r="H1" s="559"/>
      <c r="I1" s="559"/>
      <c r="J1" s="1254" t="s">
        <v>1013</v>
      </c>
    </row>
    <row r="2" spans="1:16" ht="12" customHeight="1">
      <c r="A2" s="560"/>
      <c r="B2" s="561"/>
      <c r="C2" s="561"/>
      <c r="D2" s="561"/>
      <c r="E2" s="561"/>
      <c r="F2" s="561"/>
      <c r="G2" s="561"/>
      <c r="H2" s="561"/>
      <c r="I2" s="561"/>
    </row>
    <row r="3" spans="1:16" s="8" customFormat="1" ht="22.5" customHeight="1">
      <c r="A3" s="560"/>
      <c r="B3" s="561"/>
      <c r="C3" s="561"/>
      <c r="D3" s="561"/>
      <c r="E3" s="561"/>
      <c r="F3" s="561"/>
      <c r="G3" s="561"/>
      <c r="H3" s="561"/>
      <c r="I3" s="561"/>
    </row>
    <row r="4" spans="1:16" ht="27.75" customHeight="1" thickBot="1">
      <c r="A4" s="1938" t="s">
        <v>434</v>
      </c>
      <c r="B4" s="1964" t="s">
        <v>1156</v>
      </c>
      <c r="C4" s="1736" t="s">
        <v>1075</v>
      </c>
      <c r="D4" s="1737"/>
      <c r="E4" s="1737"/>
      <c r="F4" s="1737"/>
      <c r="G4" s="1737"/>
      <c r="H4" s="1737"/>
      <c r="I4" s="1737"/>
      <c r="J4" s="49"/>
      <c r="K4" s="372"/>
      <c r="L4" s="372"/>
      <c r="M4" s="372"/>
      <c r="N4" s="372"/>
      <c r="O4" s="372"/>
      <c r="P4" s="49"/>
    </row>
    <row r="5" spans="1:16" ht="16.5" customHeight="1" thickBot="1">
      <c r="A5" s="1938"/>
      <c r="B5" s="1964"/>
      <c r="C5" s="1966" t="s">
        <v>1076</v>
      </c>
      <c r="D5" s="1882"/>
      <c r="E5" s="1882"/>
      <c r="F5" s="1883"/>
      <c r="G5" s="1967" t="s">
        <v>1077</v>
      </c>
      <c r="H5" s="1967" t="s">
        <v>1078</v>
      </c>
      <c r="I5" s="1969" t="s">
        <v>1079</v>
      </c>
      <c r="J5" s="49"/>
      <c r="K5" s="372"/>
      <c r="L5" s="372"/>
      <c r="M5" s="372"/>
      <c r="N5" s="372"/>
      <c r="O5" s="372"/>
      <c r="P5" s="49"/>
    </row>
    <row r="6" spans="1:16" ht="39.75" customHeight="1" thickBot="1">
      <c r="A6" s="1939"/>
      <c r="B6" s="1965"/>
      <c r="C6" s="525" t="s">
        <v>1156</v>
      </c>
      <c r="D6" s="525" t="s">
        <v>1080</v>
      </c>
      <c r="E6" s="525" t="s">
        <v>1081</v>
      </c>
      <c r="F6" s="526" t="s">
        <v>441</v>
      </c>
      <c r="G6" s="1968"/>
      <c r="H6" s="1968"/>
      <c r="I6" s="1970"/>
      <c r="J6" s="49"/>
      <c r="K6" s="372"/>
      <c r="L6" s="372" t="s">
        <v>1076</v>
      </c>
      <c r="M6" s="372" t="s">
        <v>445</v>
      </c>
      <c r="N6" s="372"/>
      <c r="O6" s="372"/>
      <c r="P6" s="49"/>
    </row>
    <row r="7" spans="1:16" ht="18" customHeight="1">
      <c r="A7" s="878">
        <v>2001</v>
      </c>
      <c r="B7" s="1507">
        <v>340847</v>
      </c>
      <c r="C7" s="1507">
        <v>170688</v>
      </c>
      <c r="D7" s="1507">
        <v>75947</v>
      </c>
      <c r="E7" s="1507">
        <v>41737</v>
      </c>
      <c r="F7" s="1507">
        <v>53004</v>
      </c>
      <c r="G7" s="1507">
        <v>2152</v>
      </c>
      <c r="H7" s="1507">
        <v>154000</v>
      </c>
      <c r="I7" s="1508">
        <v>14007</v>
      </c>
      <c r="J7" s="49"/>
      <c r="K7" s="370"/>
      <c r="L7" s="370">
        <f>+C7</f>
        <v>170688</v>
      </c>
      <c r="M7" s="370">
        <f>+SUM(G7:I7)</f>
        <v>170159</v>
      </c>
      <c r="N7" s="372"/>
      <c r="O7" s="372"/>
      <c r="P7" s="49"/>
    </row>
    <row r="8" spans="1:16" ht="18" customHeight="1">
      <c r="A8" s="879">
        <v>2002</v>
      </c>
      <c r="B8" s="1509">
        <v>331552</v>
      </c>
      <c r="C8" s="1509">
        <v>171790</v>
      </c>
      <c r="D8" s="1510">
        <v>76899</v>
      </c>
      <c r="E8" s="1510">
        <v>40511</v>
      </c>
      <c r="F8" s="1510">
        <v>54380</v>
      </c>
      <c r="G8" s="1509">
        <v>2046</v>
      </c>
      <c r="H8" s="1509">
        <v>143554</v>
      </c>
      <c r="I8" s="1511">
        <v>14161</v>
      </c>
      <c r="J8" s="49"/>
      <c r="K8" s="370"/>
      <c r="L8" s="370">
        <f t="shared" ref="L8:L23" si="0">+C8</f>
        <v>171790</v>
      </c>
      <c r="M8" s="370">
        <f>+SUM(G8:I8)</f>
        <v>159761</v>
      </c>
      <c r="N8" s="372"/>
      <c r="O8" s="372"/>
      <c r="P8" s="49"/>
    </row>
    <row r="9" spans="1:16" ht="18" customHeight="1">
      <c r="A9" s="879">
        <v>2003</v>
      </c>
      <c r="B9" s="1509">
        <v>341374</v>
      </c>
      <c r="C9" s="1509">
        <v>179462</v>
      </c>
      <c r="D9" s="1510">
        <v>80593</v>
      </c>
      <c r="E9" s="1510">
        <v>40996</v>
      </c>
      <c r="F9" s="1510">
        <v>57873</v>
      </c>
      <c r="G9" s="1509">
        <v>1978</v>
      </c>
      <c r="H9" s="1509">
        <v>145531</v>
      </c>
      <c r="I9" s="1511">
        <v>14403</v>
      </c>
      <c r="J9" s="49"/>
      <c r="K9" s="370"/>
      <c r="L9" s="370">
        <f t="shared" si="0"/>
        <v>179462</v>
      </c>
      <c r="M9" s="370">
        <f t="shared" ref="M9:M23" si="1">+SUM(G9:I9)</f>
        <v>161912</v>
      </c>
      <c r="N9" s="372"/>
      <c r="O9" s="372"/>
      <c r="P9" s="49"/>
    </row>
    <row r="10" spans="1:16" ht="18" customHeight="1">
      <c r="A10" s="879">
        <v>2004</v>
      </c>
      <c r="B10" s="1509">
        <v>362704</v>
      </c>
      <c r="C10" s="1509">
        <v>204383</v>
      </c>
      <c r="D10" s="1510">
        <v>89407</v>
      </c>
      <c r="E10" s="1510">
        <v>50323</v>
      </c>
      <c r="F10" s="1510">
        <v>64654</v>
      </c>
      <c r="G10" s="1509">
        <v>1957</v>
      </c>
      <c r="H10" s="1509">
        <v>141896</v>
      </c>
      <c r="I10" s="1511">
        <v>14469</v>
      </c>
      <c r="J10" s="49"/>
      <c r="K10" s="370"/>
      <c r="L10" s="370">
        <f t="shared" si="0"/>
        <v>204383</v>
      </c>
      <c r="M10" s="370">
        <f t="shared" si="1"/>
        <v>158322</v>
      </c>
      <c r="N10" s="372"/>
      <c r="O10" s="372"/>
      <c r="P10" s="49"/>
    </row>
    <row r="11" spans="1:16" ht="18" customHeight="1">
      <c r="A11" s="879">
        <v>2005</v>
      </c>
      <c r="B11" s="1509">
        <v>433138</v>
      </c>
      <c r="C11" s="1509">
        <v>278885</v>
      </c>
      <c r="D11" s="1510">
        <v>123458</v>
      </c>
      <c r="E11" s="1510">
        <v>70947</v>
      </c>
      <c r="F11" s="1510">
        <v>84480</v>
      </c>
      <c r="G11" s="1509">
        <v>1922</v>
      </c>
      <c r="H11" s="1509">
        <v>137439</v>
      </c>
      <c r="I11" s="1511">
        <v>14891</v>
      </c>
      <c r="J11" s="49"/>
      <c r="K11" s="370"/>
      <c r="L11" s="370">
        <f t="shared" si="0"/>
        <v>278885</v>
      </c>
      <c r="M11" s="370">
        <f t="shared" si="1"/>
        <v>154252</v>
      </c>
      <c r="N11" s="372"/>
      <c r="O11" s="372"/>
      <c r="P11" s="49"/>
    </row>
    <row r="12" spans="1:16" ht="18" customHeight="1">
      <c r="A12" s="879">
        <v>2006</v>
      </c>
      <c r="B12" s="1510">
        <v>503495</v>
      </c>
      <c r="C12" s="1510">
        <v>347223</v>
      </c>
      <c r="D12" s="1510">
        <v>154694</v>
      </c>
      <c r="E12" s="1510">
        <v>86546</v>
      </c>
      <c r="F12" s="1510">
        <v>105983</v>
      </c>
      <c r="G12" s="1509">
        <v>1942</v>
      </c>
      <c r="H12" s="1509">
        <v>135304</v>
      </c>
      <c r="I12" s="1511">
        <v>19025</v>
      </c>
      <c r="J12" s="49"/>
      <c r="K12" s="370"/>
      <c r="L12" s="370">
        <f t="shared" si="0"/>
        <v>347223</v>
      </c>
      <c r="M12" s="370">
        <f t="shared" si="1"/>
        <v>156271</v>
      </c>
      <c r="N12" s="372"/>
      <c r="O12" s="372"/>
      <c r="P12" s="49"/>
    </row>
    <row r="13" spans="1:16" ht="18" customHeight="1">
      <c r="A13" s="880">
        <v>2007</v>
      </c>
      <c r="B13" s="1510">
        <v>584099</v>
      </c>
      <c r="C13" s="1510">
        <v>430747</v>
      </c>
      <c r="D13" s="1510">
        <v>201477</v>
      </c>
      <c r="E13" s="1510">
        <v>92652</v>
      </c>
      <c r="F13" s="1510">
        <v>136619</v>
      </c>
      <c r="G13" s="1509">
        <v>1912</v>
      </c>
      <c r="H13" s="1509">
        <v>131646</v>
      </c>
      <c r="I13" s="1511">
        <v>19794</v>
      </c>
      <c r="J13" s="49"/>
      <c r="K13" s="370"/>
      <c r="L13" s="370">
        <f t="shared" si="0"/>
        <v>430747</v>
      </c>
      <c r="M13" s="370">
        <f t="shared" si="1"/>
        <v>153352</v>
      </c>
      <c r="N13" s="372"/>
      <c r="O13" s="372"/>
      <c r="P13" s="49"/>
    </row>
    <row r="14" spans="1:16" ht="18" customHeight="1">
      <c r="A14" s="880">
        <v>2008</v>
      </c>
      <c r="B14" s="1510">
        <v>673542</v>
      </c>
      <c r="C14" s="1510">
        <v>526978</v>
      </c>
      <c r="D14" s="1510">
        <v>264311</v>
      </c>
      <c r="E14" s="1510">
        <v>81503</v>
      </c>
      <c r="F14" s="1510">
        <v>181164</v>
      </c>
      <c r="G14" s="1510">
        <v>1881</v>
      </c>
      <c r="H14" s="1510">
        <v>124368</v>
      </c>
      <c r="I14" s="1512">
        <v>20316</v>
      </c>
      <c r="J14" s="49"/>
      <c r="K14" s="370"/>
      <c r="L14" s="370">
        <f t="shared" si="0"/>
        <v>526978</v>
      </c>
      <c r="M14" s="370">
        <f t="shared" si="1"/>
        <v>146565</v>
      </c>
      <c r="N14" s="372"/>
      <c r="O14" s="372"/>
      <c r="P14" s="49"/>
    </row>
    <row r="15" spans="1:16" ht="18" customHeight="1">
      <c r="A15" s="879">
        <v>2009</v>
      </c>
      <c r="B15" s="1510">
        <v>819336</v>
      </c>
      <c r="C15" s="1510">
        <v>678684</v>
      </c>
      <c r="D15" s="1510">
        <v>372715</v>
      </c>
      <c r="E15" s="1510">
        <v>71065</v>
      </c>
      <c r="F15" s="1510">
        <v>234904</v>
      </c>
      <c r="G15" s="1510">
        <v>1871</v>
      </c>
      <c r="H15" s="1510">
        <v>118158</v>
      </c>
      <c r="I15" s="1512">
        <v>20623</v>
      </c>
      <c r="J15" s="49"/>
      <c r="K15" s="370"/>
      <c r="L15" s="370">
        <f t="shared" si="0"/>
        <v>678684</v>
      </c>
      <c r="M15" s="370">
        <f t="shared" si="1"/>
        <v>140652</v>
      </c>
      <c r="N15" s="372"/>
      <c r="O15" s="372"/>
      <c r="P15" s="49"/>
    </row>
    <row r="16" spans="1:16" ht="18" customHeight="1">
      <c r="A16" s="879">
        <v>2010</v>
      </c>
      <c r="B16" s="1510">
        <v>979952</v>
      </c>
      <c r="C16" s="1510">
        <v>843222</v>
      </c>
      <c r="D16" s="1510">
        <v>504946</v>
      </c>
      <c r="E16" s="1510">
        <v>56534</v>
      </c>
      <c r="F16" s="1510">
        <v>281741</v>
      </c>
      <c r="G16" s="1510">
        <v>1847</v>
      </c>
      <c r="H16" s="1510">
        <v>114028</v>
      </c>
      <c r="I16" s="1512">
        <v>20855</v>
      </c>
      <c r="J16" s="49"/>
      <c r="K16" s="370"/>
      <c r="L16" s="370">
        <f t="shared" si="0"/>
        <v>843222</v>
      </c>
      <c r="M16" s="370">
        <f t="shared" si="1"/>
        <v>136730</v>
      </c>
      <c r="N16" s="372"/>
      <c r="O16" s="372"/>
      <c r="P16" s="49"/>
    </row>
    <row r="17" spans="1:16" ht="18" customHeight="1">
      <c r="A17" s="879">
        <v>2011</v>
      </c>
      <c r="B17" s="1510">
        <v>1134748</v>
      </c>
      <c r="C17" s="1510">
        <v>1002631</v>
      </c>
      <c r="D17" s="1510">
        <v>654735</v>
      </c>
      <c r="E17" s="1510">
        <v>45815</v>
      </c>
      <c r="F17" s="1510">
        <v>302082</v>
      </c>
      <c r="G17" s="1510">
        <v>1820</v>
      </c>
      <c r="H17" s="1510">
        <v>109202</v>
      </c>
      <c r="I17" s="1512">
        <v>21095</v>
      </c>
      <c r="J17" s="49"/>
      <c r="K17" s="372"/>
      <c r="L17" s="370">
        <f t="shared" si="0"/>
        <v>1002631</v>
      </c>
      <c r="M17" s="370">
        <f t="shared" si="1"/>
        <v>132117</v>
      </c>
      <c r="N17" s="372"/>
      <c r="O17" s="372"/>
      <c r="P17" s="49"/>
    </row>
    <row r="18" spans="1:16" ht="18" customHeight="1">
      <c r="A18" s="879">
        <v>2012</v>
      </c>
      <c r="B18" s="1510">
        <v>1279343</v>
      </c>
      <c r="C18" s="1510">
        <v>1151713</v>
      </c>
      <c r="D18" s="1510">
        <v>795775</v>
      </c>
      <c r="E18" s="1510">
        <v>37333</v>
      </c>
      <c r="F18" s="1510">
        <v>318605</v>
      </c>
      <c r="G18" s="1510">
        <v>1765</v>
      </c>
      <c r="H18" s="1510">
        <v>104488</v>
      </c>
      <c r="I18" s="1512">
        <v>21377</v>
      </c>
      <c r="J18" s="49"/>
      <c r="K18" s="372"/>
      <c r="L18" s="370">
        <f t="shared" si="0"/>
        <v>1151713</v>
      </c>
      <c r="M18" s="370">
        <f t="shared" si="1"/>
        <v>127630</v>
      </c>
      <c r="N18" s="372"/>
      <c r="O18" s="372"/>
      <c r="P18" s="49"/>
    </row>
    <row r="19" spans="1:16" ht="18" customHeight="1">
      <c r="A19" s="879">
        <v>2013</v>
      </c>
      <c r="B19" s="1510">
        <v>1399185</v>
      </c>
      <c r="C19" s="1510">
        <v>1277482</v>
      </c>
      <c r="D19" s="1510">
        <v>917394</v>
      </c>
      <c r="E19" s="1510">
        <v>29654</v>
      </c>
      <c r="F19" s="1510">
        <v>330434</v>
      </c>
      <c r="G19" s="1510">
        <v>1707</v>
      </c>
      <c r="H19" s="1510">
        <v>98335</v>
      </c>
      <c r="I19" s="1512">
        <v>21662</v>
      </c>
      <c r="J19" s="49"/>
      <c r="K19" s="372"/>
      <c r="L19" s="370">
        <f t="shared" si="0"/>
        <v>1277482</v>
      </c>
      <c r="M19" s="370">
        <f t="shared" si="1"/>
        <v>121704</v>
      </c>
      <c r="N19" s="372"/>
      <c r="O19" s="372"/>
      <c r="P19" s="49"/>
    </row>
    <row r="20" spans="1:16" ht="18" customHeight="1">
      <c r="A20" s="879">
        <v>2014</v>
      </c>
      <c r="B20" s="1510">
        <v>1495370</v>
      </c>
      <c r="C20" s="1510">
        <v>1378747</v>
      </c>
      <c r="D20" s="1510">
        <v>1018165</v>
      </c>
      <c r="E20" s="1510">
        <v>23816</v>
      </c>
      <c r="F20" s="1510">
        <v>336766</v>
      </c>
      <c r="G20" s="1510">
        <v>1670</v>
      </c>
      <c r="H20" s="1510">
        <v>93066</v>
      </c>
      <c r="I20" s="1512">
        <v>21887</v>
      </c>
      <c r="J20" s="49"/>
      <c r="K20" s="372"/>
      <c r="L20" s="370">
        <f t="shared" si="0"/>
        <v>1378747</v>
      </c>
      <c r="M20" s="370">
        <f t="shared" si="1"/>
        <v>116623</v>
      </c>
      <c r="N20" s="372"/>
      <c r="O20" s="372"/>
      <c r="P20" s="49"/>
    </row>
    <row r="21" spans="1:16" ht="18" customHeight="1">
      <c r="A21" s="879">
        <v>2015</v>
      </c>
      <c r="B21" s="1510">
        <v>1521685</v>
      </c>
      <c r="C21" s="1513">
        <v>1409012</v>
      </c>
      <c r="D21" s="1513">
        <v>1058835</v>
      </c>
      <c r="E21" s="1513">
        <v>17296</v>
      </c>
      <c r="F21" s="1513">
        <v>332880</v>
      </c>
      <c r="G21" s="1513">
        <v>2854</v>
      </c>
      <c r="H21" s="1510">
        <v>87789</v>
      </c>
      <c r="I21" s="1514">
        <v>22030</v>
      </c>
      <c r="J21" s="49"/>
      <c r="K21" s="372"/>
      <c r="L21" s="370">
        <f t="shared" si="0"/>
        <v>1409012</v>
      </c>
      <c r="M21" s="370">
        <f t="shared" si="1"/>
        <v>112673</v>
      </c>
      <c r="N21" s="372"/>
      <c r="O21" s="372"/>
      <c r="P21" s="49"/>
    </row>
    <row r="22" spans="1:16" ht="18" customHeight="1">
      <c r="A22" s="879">
        <v>2016</v>
      </c>
      <c r="B22" s="1510">
        <v>1494911</v>
      </c>
      <c r="C22" s="1510">
        <v>1390872</v>
      </c>
      <c r="D22" s="1510">
        <v>1059616</v>
      </c>
      <c r="E22" s="1510">
        <v>11724</v>
      </c>
      <c r="F22" s="1510">
        <v>319532</v>
      </c>
      <c r="G22" s="1510">
        <v>4910</v>
      </c>
      <c r="H22" s="1510">
        <v>76988</v>
      </c>
      <c r="I22" s="1512">
        <v>22141</v>
      </c>
      <c r="J22" s="49"/>
      <c r="K22" s="372"/>
      <c r="L22" s="370">
        <f t="shared" si="0"/>
        <v>1390872</v>
      </c>
      <c r="M22" s="370">
        <f t="shared" si="1"/>
        <v>104039</v>
      </c>
      <c r="N22" s="372"/>
      <c r="O22" s="372"/>
      <c r="P22" s="49"/>
    </row>
    <row r="23" spans="1:16" ht="18" customHeight="1">
      <c r="A23" s="879">
        <v>2017</v>
      </c>
      <c r="B23" s="1515">
        <v>1488860</v>
      </c>
      <c r="C23" s="1510">
        <v>1390560</v>
      </c>
      <c r="D23" s="1510">
        <v>1073921</v>
      </c>
      <c r="E23" s="1510">
        <v>6096</v>
      </c>
      <c r="F23" s="1510">
        <v>310543</v>
      </c>
      <c r="G23" s="1510">
        <v>6297</v>
      </c>
      <c r="H23" s="1510">
        <v>69791</v>
      </c>
      <c r="I23" s="1512">
        <v>22211</v>
      </c>
      <c r="J23" s="49"/>
      <c r="K23" s="372"/>
      <c r="L23" s="370">
        <f t="shared" si="0"/>
        <v>1390560</v>
      </c>
      <c r="M23" s="370">
        <f t="shared" si="1"/>
        <v>98299</v>
      </c>
      <c r="N23" s="372"/>
      <c r="O23" s="372"/>
      <c r="P23" s="49"/>
    </row>
    <row r="24" spans="1:16" ht="18" customHeight="1">
      <c r="A24" s="879">
        <v>2018</v>
      </c>
      <c r="B24" s="1510">
        <v>1462406.9166666667</v>
      </c>
      <c r="C24" s="1510">
        <v>1365207.1666666667</v>
      </c>
      <c r="D24" s="1510">
        <v>1055056.6666666667</v>
      </c>
      <c r="E24" s="1510">
        <v>2643.3333333333335</v>
      </c>
      <c r="F24" s="1510">
        <v>307507.16666666669</v>
      </c>
      <c r="G24" s="1510">
        <v>8418.3333333333339</v>
      </c>
      <c r="H24" s="1510">
        <v>66561</v>
      </c>
      <c r="I24" s="1512">
        <v>22220.416666666668</v>
      </c>
      <c r="J24" s="49"/>
      <c r="K24" s="372"/>
      <c r="L24" s="370">
        <f>+C24</f>
        <v>1365207.1666666667</v>
      </c>
      <c r="M24" s="370">
        <f>+SUM(G24:I24)</f>
        <v>97199.75</v>
      </c>
      <c r="N24" s="372"/>
      <c r="O24" s="372"/>
      <c r="P24" s="49"/>
    </row>
    <row r="25" spans="1:16" ht="18" customHeight="1">
      <c r="A25" s="881">
        <v>43709</v>
      </c>
      <c r="B25" s="1510">
        <v>1436326</v>
      </c>
      <c r="C25" s="1510">
        <v>1341218</v>
      </c>
      <c r="D25" s="1510">
        <v>1036135</v>
      </c>
      <c r="E25" s="1510">
        <v>1917</v>
      </c>
      <c r="F25" s="1510">
        <v>303166</v>
      </c>
      <c r="G25" s="1510">
        <v>9678</v>
      </c>
      <c r="H25" s="1510">
        <v>63266</v>
      </c>
      <c r="I25" s="1512">
        <v>22164</v>
      </c>
      <c r="J25" s="49"/>
      <c r="K25" s="372"/>
      <c r="L25" s="370">
        <f>+C25</f>
        <v>1341218</v>
      </c>
      <c r="M25" s="370">
        <f>+SUM(G25:I25)</f>
        <v>95108</v>
      </c>
      <c r="N25" s="372"/>
      <c r="O25" s="372"/>
      <c r="P25" s="49"/>
    </row>
    <row r="26" spans="1:16" ht="14.85" customHeight="1">
      <c r="A26" s="243"/>
      <c r="B26" s="185"/>
      <c r="C26" s="185"/>
      <c r="D26" s="185"/>
      <c r="E26" s="185"/>
      <c r="F26" s="185"/>
      <c r="G26" s="185"/>
      <c r="H26" s="185"/>
      <c r="I26" s="185"/>
      <c r="J26" s="49"/>
      <c r="K26" s="372"/>
      <c r="L26" s="372"/>
      <c r="M26" s="372"/>
      <c r="N26" s="372"/>
      <c r="O26" s="372"/>
      <c r="P26" s="49"/>
    </row>
    <row r="27" spans="1:16" ht="14.85" customHeight="1">
      <c r="B27" s="246"/>
      <c r="C27" s="246"/>
      <c r="D27" s="246"/>
      <c r="E27" s="246"/>
      <c r="F27" s="246"/>
      <c r="G27" s="244"/>
      <c r="H27" s="244"/>
      <c r="I27" s="244"/>
      <c r="J27" s="49"/>
      <c r="K27" s="372"/>
      <c r="L27" s="372"/>
      <c r="M27" s="372"/>
      <c r="N27" s="372"/>
      <c r="O27" s="372"/>
      <c r="P27" s="49"/>
    </row>
    <row r="28" spans="1:16" ht="14.85" customHeight="1">
      <c r="B28" s="248"/>
      <c r="C28" s="248"/>
      <c r="D28" s="248"/>
      <c r="E28" s="248"/>
      <c r="F28" s="248"/>
      <c r="G28" s="245"/>
      <c r="H28" s="245"/>
      <c r="I28" s="245"/>
      <c r="J28" s="49"/>
      <c r="K28" s="49"/>
      <c r="L28" s="49"/>
      <c r="M28" s="49"/>
      <c r="N28" s="49"/>
      <c r="O28" s="49"/>
      <c r="P28" s="49"/>
    </row>
    <row r="29" spans="1:16" ht="16.5" customHeight="1">
      <c r="B29" s="110"/>
      <c r="C29" s="110"/>
      <c r="D29" s="110"/>
      <c r="E29" s="110"/>
      <c r="F29" s="110"/>
      <c r="G29" s="110"/>
      <c r="J29" s="49"/>
      <c r="K29" s="49"/>
      <c r="L29" s="49"/>
      <c r="M29" s="49"/>
      <c r="N29" s="49"/>
      <c r="O29" s="49"/>
      <c r="P29" s="49"/>
    </row>
    <row r="31" spans="1:16">
      <c r="A31" s="8"/>
      <c r="B31" s="8"/>
      <c r="C31" s="8"/>
      <c r="D31" s="8"/>
      <c r="E31" s="8"/>
      <c r="F31" s="8"/>
      <c r="G31" s="8"/>
      <c r="H31" s="8"/>
      <c r="I31" s="8"/>
    </row>
    <row r="50" spans="1:1">
      <c r="A50" s="214" t="s">
        <v>1114</v>
      </c>
    </row>
    <row r="51" spans="1:1">
      <c r="A51" s="247" t="s">
        <v>788</v>
      </c>
    </row>
    <row r="52" spans="1:1">
      <c r="A52" s="247"/>
    </row>
    <row r="53" spans="1:1">
      <c r="A53" s="90" t="s">
        <v>1082</v>
      </c>
    </row>
  </sheetData>
  <mergeCells count="7">
    <mergeCell ref="A4:A6"/>
    <mergeCell ref="B4:B6"/>
    <mergeCell ref="C4:I4"/>
    <mergeCell ref="C5:F5"/>
    <mergeCell ref="G5:G6"/>
    <mergeCell ref="H5:H6"/>
    <mergeCell ref="I5:I6"/>
  </mergeCells>
  <phoneticPr fontId="124" type="noConversion"/>
  <hyperlinks>
    <hyperlink ref="J1" location="Indice!A1" display="volver al índice"/>
  </hyperlinks>
  <printOptions horizontalCentered="1"/>
  <pageMargins left="0.70866141732283472" right="0.70866141732283472" top="0.74803149606299213" bottom="0.74803149606299213" header="0.31496062992125984" footer="0.31496062992125984"/>
  <pageSetup paperSize="9" scale="77" orientation="portrait" r:id="rId1"/>
  <headerFooter>
    <oddFooter xml:space="preserve">&amp;RBoletín Estadístico de la Seguridad Social </oddFooter>
  </headerFooter>
  <ignoredErrors>
    <ignoredError sqref="M7:M8 M9:M23 M24:M25" formulaRange="1"/>
  </ignoredErrors>
  <drawing r:id="rId2"/>
  <extLst>
    <ext xmlns:mx="http://schemas.microsoft.com/office/mac/excel/2008/main" uri="http://schemas.microsoft.com/office/mac/excel/2008/main">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L33"/>
  <sheetViews>
    <sheetView showGridLines="0" topLeftCell="A3" zoomScale="85" zoomScaleNormal="85" zoomScalePageLayoutView="85" workbookViewId="0">
      <selection activeCell="B5" sqref="B5:K31"/>
    </sheetView>
  </sheetViews>
  <sheetFormatPr baseColWidth="10" defaultColWidth="11.44140625" defaultRowHeight="13.2"/>
  <cols>
    <col min="1" max="1" width="25" style="8" customWidth="1"/>
    <col min="2" max="9" width="11.88671875" style="8" customWidth="1"/>
    <col min="10" max="10" width="10.6640625" style="148" customWidth="1"/>
    <col min="11" max="11" width="11.109375" style="8" customWidth="1"/>
    <col min="12" max="16384" width="11.44140625" style="8"/>
  </cols>
  <sheetData>
    <row r="1" spans="1:12" ht="24" customHeight="1" thickBot="1">
      <c r="A1" s="565" t="s">
        <v>218</v>
      </c>
      <c r="B1" s="566"/>
      <c r="C1" s="566"/>
      <c r="D1" s="566"/>
      <c r="E1" s="566"/>
      <c r="F1" s="566"/>
      <c r="G1" s="566"/>
      <c r="H1" s="566"/>
      <c r="I1" s="566"/>
      <c r="J1" s="726"/>
      <c r="K1" s="932"/>
      <c r="L1" s="1254" t="s">
        <v>1013</v>
      </c>
    </row>
    <row r="2" spans="1:12">
      <c r="A2" s="518"/>
      <c r="B2" s="518"/>
      <c r="C2" s="518"/>
      <c r="D2" s="518"/>
      <c r="E2" s="518"/>
      <c r="F2" s="518"/>
      <c r="G2" s="518"/>
      <c r="H2" s="518"/>
      <c r="I2" s="518"/>
      <c r="J2" s="567"/>
    </row>
    <row r="3" spans="1:12" ht="19.5" customHeight="1" thickBot="1">
      <c r="A3" s="522"/>
      <c r="B3" s="150"/>
      <c r="C3" s="150"/>
      <c r="D3" s="150"/>
      <c r="E3" s="150"/>
      <c r="F3" s="150"/>
      <c r="G3" s="150"/>
      <c r="H3" s="150"/>
      <c r="I3" s="150"/>
      <c r="J3" s="568"/>
    </row>
    <row r="4" spans="1:12" ht="26.25" customHeight="1" thickBot="1">
      <c r="A4" s="569"/>
      <c r="B4" s="570">
        <v>40513</v>
      </c>
      <c r="C4" s="570">
        <v>40878</v>
      </c>
      <c r="D4" s="570">
        <v>41244</v>
      </c>
      <c r="E4" s="570">
        <v>41609</v>
      </c>
      <c r="F4" s="570">
        <v>41974</v>
      </c>
      <c r="G4" s="570">
        <v>42339</v>
      </c>
      <c r="H4" s="570">
        <v>42705</v>
      </c>
      <c r="I4" s="570">
        <v>43070</v>
      </c>
      <c r="J4" s="570">
        <v>43435</v>
      </c>
      <c r="K4" s="571">
        <v>43525</v>
      </c>
    </row>
    <row r="5" spans="1:12" ht="23.25" customHeight="1">
      <c r="A5" s="970" t="s">
        <v>1048</v>
      </c>
      <c r="B5" s="1516">
        <v>1056347</v>
      </c>
      <c r="C5" s="1516">
        <v>1194985</v>
      </c>
      <c r="D5" s="1516">
        <v>1346163</v>
      </c>
      <c r="E5" s="1516">
        <v>1450140</v>
      </c>
      <c r="F5" s="1516">
        <v>1540994</v>
      </c>
      <c r="G5" s="1516">
        <v>1514840</v>
      </c>
      <c r="H5" s="1516">
        <v>1488788</v>
      </c>
      <c r="I5" s="1516">
        <v>1469412</v>
      </c>
      <c r="J5" s="1517">
        <v>1451488</v>
      </c>
      <c r="K5" s="1517">
        <v>1436326</v>
      </c>
    </row>
    <row r="6" spans="1:12" ht="22.5" customHeight="1" thickBot="1">
      <c r="A6" s="725" t="s">
        <v>1049</v>
      </c>
      <c r="B6" s="1518"/>
      <c r="C6" s="1519"/>
      <c r="D6" s="1519"/>
      <c r="E6" s="1519"/>
      <c r="F6" s="1519"/>
      <c r="G6" s="1519"/>
      <c r="H6" s="1519"/>
      <c r="I6" s="1519"/>
      <c r="J6" s="1520"/>
      <c r="K6" s="1520"/>
    </row>
    <row r="7" spans="1:12" ht="18" customHeight="1">
      <c r="A7" s="724" t="s">
        <v>1083</v>
      </c>
      <c r="B7" s="1521">
        <v>28864</v>
      </c>
      <c r="C7" s="1521">
        <v>32506</v>
      </c>
      <c r="D7" s="1521">
        <v>33811</v>
      </c>
      <c r="E7" s="1521">
        <v>35123</v>
      </c>
      <c r="F7" s="1521">
        <v>36352</v>
      </c>
      <c r="G7" s="1478">
        <v>36025</v>
      </c>
      <c r="H7" s="1478">
        <v>34237</v>
      </c>
      <c r="I7" s="1478">
        <v>33137</v>
      </c>
      <c r="J7" s="1479">
        <v>32518</v>
      </c>
      <c r="K7" s="1479">
        <v>32215</v>
      </c>
    </row>
    <row r="8" spans="1:12" ht="18" customHeight="1">
      <c r="A8" s="563" t="s">
        <v>1050</v>
      </c>
      <c r="B8" s="1515">
        <v>283799</v>
      </c>
      <c r="C8" s="1515">
        <v>313247</v>
      </c>
      <c r="D8" s="1515">
        <v>347107</v>
      </c>
      <c r="E8" s="1515">
        <v>368386</v>
      </c>
      <c r="F8" s="1515">
        <v>387617</v>
      </c>
      <c r="G8" s="1470">
        <v>385181</v>
      </c>
      <c r="H8" s="1470">
        <v>385691</v>
      </c>
      <c r="I8" s="1470">
        <v>380043</v>
      </c>
      <c r="J8" s="1471">
        <v>376421</v>
      </c>
      <c r="K8" s="1471">
        <v>373186</v>
      </c>
    </row>
    <row r="9" spans="1:12" ht="18" customHeight="1">
      <c r="A9" s="563" t="s">
        <v>1051</v>
      </c>
      <c r="B9" s="1515">
        <v>15891</v>
      </c>
      <c r="C9" s="1515">
        <v>18265</v>
      </c>
      <c r="D9" s="1515">
        <v>20453</v>
      </c>
      <c r="E9" s="1515">
        <v>21864</v>
      </c>
      <c r="F9" s="1515">
        <v>23265</v>
      </c>
      <c r="G9" s="1470">
        <v>22823</v>
      </c>
      <c r="H9" s="1470">
        <v>22609</v>
      </c>
      <c r="I9" s="1470">
        <v>22032</v>
      </c>
      <c r="J9" s="1471">
        <v>21531</v>
      </c>
      <c r="K9" s="1471">
        <v>21170</v>
      </c>
    </row>
    <row r="10" spans="1:12" ht="18" customHeight="1">
      <c r="A10" s="564" t="s">
        <v>1052</v>
      </c>
      <c r="B10" s="1515">
        <v>74347</v>
      </c>
      <c r="C10" s="1515">
        <v>83736</v>
      </c>
      <c r="D10" s="1515">
        <v>97956</v>
      </c>
      <c r="E10" s="1515">
        <v>105599</v>
      </c>
      <c r="F10" s="1515">
        <v>110707</v>
      </c>
      <c r="G10" s="1470">
        <v>108992</v>
      </c>
      <c r="H10" s="1470">
        <v>106908</v>
      </c>
      <c r="I10" s="1470">
        <v>106801</v>
      </c>
      <c r="J10" s="1471">
        <v>105304</v>
      </c>
      <c r="K10" s="1471">
        <v>103775</v>
      </c>
    </row>
    <row r="11" spans="1:12" ht="18" customHeight="1">
      <c r="A11" s="563" t="s">
        <v>1053</v>
      </c>
      <c r="B11" s="1515">
        <v>8045</v>
      </c>
      <c r="C11" s="1515">
        <v>9153</v>
      </c>
      <c r="D11" s="1515">
        <v>10319</v>
      </c>
      <c r="E11" s="1515">
        <v>11634</v>
      </c>
      <c r="F11" s="1515">
        <v>13021</v>
      </c>
      <c r="G11" s="1470">
        <v>13425</v>
      </c>
      <c r="H11" s="1470">
        <v>13066</v>
      </c>
      <c r="I11" s="1470">
        <v>12789</v>
      </c>
      <c r="J11" s="1471">
        <v>12671</v>
      </c>
      <c r="K11" s="1471">
        <v>12648</v>
      </c>
    </row>
    <row r="12" spans="1:12" ht="18" customHeight="1">
      <c r="A12" s="564" t="s">
        <v>1054</v>
      </c>
      <c r="B12" s="1515">
        <v>66733</v>
      </c>
      <c r="C12" s="1515">
        <v>77342</v>
      </c>
      <c r="D12" s="1515">
        <v>88946</v>
      </c>
      <c r="E12" s="1515">
        <v>94247</v>
      </c>
      <c r="F12" s="1515">
        <v>103121</v>
      </c>
      <c r="G12" s="1470">
        <v>100998</v>
      </c>
      <c r="H12" s="1470">
        <v>99679</v>
      </c>
      <c r="I12" s="1470">
        <v>99814</v>
      </c>
      <c r="J12" s="1471">
        <v>98260</v>
      </c>
      <c r="K12" s="1471">
        <v>97181</v>
      </c>
    </row>
    <row r="13" spans="1:12" ht="18" customHeight="1">
      <c r="A13" s="564" t="s">
        <v>1055</v>
      </c>
      <c r="B13" s="1515">
        <v>47298</v>
      </c>
      <c r="C13" s="1515">
        <v>55732</v>
      </c>
      <c r="D13" s="1515">
        <v>65138</v>
      </c>
      <c r="E13" s="1515">
        <v>71438</v>
      </c>
      <c r="F13" s="1515">
        <v>78853</v>
      </c>
      <c r="G13" s="1470">
        <v>76839</v>
      </c>
      <c r="H13" s="1470">
        <v>74848</v>
      </c>
      <c r="I13" s="1470">
        <v>73234</v>
      </c>
      <c r="J13" s="1471">
        <v>72289</v>
      </c>
      <c r="K13" s="1471">
        <v>71360</v>
      </c>
    </row>
    <row r="14" spans="1:12" ht="18" customHeight="1">
      <c r="A14" s="563" t="s">
        <v>1056</v>
      </c>
      <c r="B14" s="1515">
        <v>37229</v>
      </c>
      <c r="C14" s="1515">
        <v>41580</v>
      </c>
      <c r="D14" s="1515">
        <v>47330</v>
      </c>
      <c r="E14" s="1515">
        <v>51033</v>
      </c>
      <c r="F14" s="1515">
        <v>54273</v>
      </c>
      <c r="G14" s="1470">
        <v>53058</v>
      </c>
      <c r="H14" s="1470">
        <v>52525</v>
      </c>
      <c r="I14" s="1470">
        <v>51293</v>
      </c>
      <c r="J14" s="1471">
        <v>50436</v>
      </c>
      <c r="K14" s="1471">
        <v>49835</v>
      </c>
    </row>
    <row r="15" spans="1:12" ht="18" customHeight="1">
      <c r="A15" s="563" t="s">
        <v>1057</v>
      </c>
      <c r="B15" s="1515">
        <v>40366</v>
      </c>
      <c r="C15" s="1515">
        <v>47934</v>
      </c>
      <c r="D15" s="1515">
        <v>56304</v>
      </c>
      <c r="E15" s="1515">
        <v>58626</v>
      </c>
      <c r="F15" s="1515">
        <v>58803</v>
      </c>
      <c r="G15" s="1470">
        <v>56581</v>
      </c>
      <c r="H15" s="1470">
        <v>54005</v>
      </c>
      <c r="I15" s="1470">
        <v>52492</v>
      </c>
      <c r="J15" s="1471">
        <v>51404</v>
      </c>
      <c r="K15" s="1471">
        <v>50691</v>
      </c>
    </row>
    <row r="16" spans="1:12" ht="18" customHeight="1">
      <c r="A16" s="563" t="s">
        <v>1058</v>
      </c>
      <c r="B16" s="1515">
        <v>25305</v>
      </c>
      <c r="C16" s="1515">
        <v>28303</v>
      </c>
      <c r="D16" s="1515">
        <v>31470</v>
      </c>
      <c r="E16" s="1515">
        <v>34454</v>
      </c>
      <c r="F16" s="1515">
        <v>36139</v>
      </c>
      <c r="G16" s="1470">
        <v>35905</v>
      </c>
      <c r="H16" s="1470">
        <v>34831</v>
      </c>
      <c r="I16" s="1470">
        <v>34034</v>
      </c>
      <c r="J16" s="1471">
        <v>33714</v>
      </c>
      <c r="K16" s="1471">
        <v>33391</v>
      </c>
    </row>
    <row r="17" spans="1:11" ht="18" customHeight="1">
      <c r="A17" s="563" t="s">
        <v>1059</v>
      </c>
      <c r="B17" s="1515">
        <v>14072</v>
      </c>
      <c r="C17" s="1515">
        <v>14300</v>
      </c>
      <c r="D17" s="1515">
        <v>14773</v>
      </c>
      <c r="E17" s="1515">
        <v>15148</v>
      </c>
      <c r="F17" s="1515">
        <v>15940</v>
      </c>
      <c r="G17" s="1470">
        <v>15572</v>
      </c>
      <c r="H17" s="1470">
        <v>15075</v>
      </c>
      <c r="I17" s="1470">
        <v>14706</v>
      </c>
      <c r="J17" s="1471">
        <v>14427</v>
      </c>
      <c r="K17" s="1471">
        <v>14246</v>
      </c>
    </row>
    <row r="18" spans="1:11" ht="18" customHeight="1">
      <c r="A18" s="563" t="s">
        <v>1060</v>
      </c>
      <c r="B18" s="1515">
        <v>16216</v>
      </c>
      <c r="C18" s="1515">
        <v>17926</v>
      </c>
      <c r="D18" s="1515">
        <v>20541</v>
      </c>
      <c r="E18" s="1515">
        <v>21752</v>
      </c>
      <c r="F18" s="1515">
        <v>23316</v>
      </c>
      <c r="G18" s="1470">
        <v>22257</v>
      </c>
      <c r="H18" s="1470">
        <v>21537</v>
      </c>
      <c r="I18" s="1470">
        <v>20923</v>
      </c>
      <c r="J18" s="1471">
        <v>20439</v>
      </c>
      <c r="K18" s="1471">
        <v>20072</v>
      </c>
    </row>
    <row r="19" spans="1:11" ht="18" customHeight="1">
      <c r="A19" s="564" t="s">
        <v>1061</v>
      </c>
      <c r="B19" s="1515">
        <v>31389</v>
      </c>
      <c r="C19" s="1515">
        <v>36997</v>
      </c>
      <c r="D19" s="1515">
        <v>43106</v>
      </c>
      <c r="E19" s="1515">
        <v>50657</v>
      </c>
      <c r="F19" s="1515">
        <v>55376</v>
      </c>
      <c r="G19" s="1470">
        <v>53981</v>
      </c>
      <c r="H19" s="1470">
        <v>52527</v>
      </c>
      <c r="I19" s="1470">
        <v>52706</v>
      </c>
      <c r="J19" s="1471">
        <v>52133</v>
      </c>
      <c r="K19" s="1471">
        <v>51601</v>
      </c>
    </row>
    <row r="20" spans="1:11" ht="18" customHeight="1">
      <c r="A20" s="564" t="s">
        <v>1062</v>
      </c>
      <c r="B20" s="1515">
        <v>67816</v>
      </c>
      <c r="C20" s="1515">
        <v>78727</v>
      </c>
      <c r="D20" s="1515">
        <v>88390</v>
      </c>
      <c r="E20" s="1515">
        <v>96768</v>
      </c>
      <c r="F20" s="1515">
        <v>101805</v>
      </c>
      <c r="G20" s="1470">
        <v>98363</v>
      </c>
      <c r="H20" s="1470">
        <v>96235</v>
      </c>
      <c r="I20" s="1470">
        <v>95846</v>
      </c>
      <c r="J20" s="1471">
        <v>94077</v>
      </c>
      <c r="K20" s="1471">
        <v>92931</v>
      </c>
    </row>
    <row r="21" spans="1:11" ht="18" customHeight="1">
      <c r="A21" s="564" t="s">
        <v>1063</v>
      </c>
      <c r="B21" s="1515">
        <v>10194</v>
      </c>
      <c r="C21" s="1515">
        <v>11831</v>
      </c>
      <c r="D21" s="1515">
        <v>13151</v>
      </c>
      <c r="E21" s="1515">
        <v>14157</v>
      </c>
      <c r="F21" s="1515">
        <v>15326</v>
      </c>
      <c r="G21" s="1470">
        <v>15688</v>
      </c>
      <c r="H21" s="1470">
        <v>15150</v>
      </c>
      <c r="I21" s="1470">
        <v>14707</v>
      </c>
      <c r="J21" s="1471">
        <v>14583</v>
      </c>
      <c r="K21" s="1471">
        <v>14471</v>
      </c>
    </row>
    <row r="22" spans="1:11" ht="18" customHeight="1">
      <c r="A22" s="563" t="s">
        <v>1064</v>
      </c>
      <c r="B22" s="1515">
        <v>13136</v>
      </c>
      <c r="C22" s="1515">
        <v>15244</v>
      </c>
      <c r="D22" s="1515">
        <v>16718</v>
      </c>
      <c r="E22" s="1515">
        <v>18573</v>
      </c>
      <c r="F22" s="1515">
        <v>20492</v>
      </c>
      <c r="G22" s="1470">
        <v>20887</v>
      </c>
      <c r="H22" s="1470">
        <v>20330</v>
      </c>
      <c r="I22" s="1470">
        <v>20023</v>
      </c>
      <c r="J22" s="1471">
        <v>19889</v>
      </c>
      <c r="K22" s="1471">
        <v>19777</v>
      </c>
    </row>
    <row r="23" spans="1:11" ht="18" customHeight="1">
      <c r="A23" s="563" t="s">
        <v>1065</v>
      </c>
      <c r="B23" s="1515">
        <v>57360</v>
      </c>
      <c r="C23" s="1515">
        <v>63417</v>
      </c>
      <c r="D23" s="1515">
        <v>71071</v>
      </c>
      <c r="E23" s="1515">
        <v>74183</v>
      </c>
      <c r="F23" s="1515">
        <v>77581</v>
      </c>
      <c r="G23" s="1470">
        <v>76163</v>
      </c>
      <c r="H23" s="1470">
        <v>74121</v>
      </c>
      <c r="I23" s="1470">
        <v>72796</v>
      </c>
      <c r="J23" s="1471">
        <v>72079</v>
      </c>
      <c r="K23" s="1471">
        <v>71295</v>
      </c>
    </row>
    <row r="24" spans="1:11" ht="18" customHeight="1">
      <c r="A24" s="564" t="s">
        <v>1066</v>
      </c>
      <c r="B24" s="1515">
        <v>29273</v>
      </c>
      <c r="C24" s="1515">
        <v>31227</v>
      </c>
      <c r="D24" s="1515">
        <v>33895</v>
      </c>
      <c r="E24" s="1515">
        <v>35789</v>
      </c>
      <c r="F24" s="1515">
        <v>37927</v>
      </c>
      <c r="G24" s="1470">
        <v>35191</v>
      </c>
      <c r="H24" s="1470">
        <v>33489</v>
      </c>
      <c r="I24" s="1470">
        <v>32881</v>
      </c>
      <c r="J24" s="1471">
        <v>32421</v>
      </c>
      <c r="K24" s="1471">
        <v>31989</v>
      </c>
    </row>
    <row r="25" spans="1:11" ht="18" customHeight="1">
      <c r="A25" s="564" t="s">
        <v>1067</v>
      </c>
      <c r="B25" s="1515">
        <v>15404</v>
      </c>
      <c r="C25" s="1515">
        <v>18251</v>
      </c>
      <c r="D25" s="1515">
        <v>20849</v>
      </c>
      <c r="E25" s="1515">
        <v>23311</v>
      </c>
      <c r="F25" s="1515">
        <v>25156</v>
      </c>
      <c r="G25" s="1470">
        <v>24137</v>
      </c>
      <c r="H25" s="1470">
        <v>23061</v>
      </c>
      <c r="I25" s="1470">
        <v>22710</v>
      </c>
      <c r="J25" s="1471">
        <v>22467</v>
      </c>
      <c r="K25" s="1471">
        <v>22198</v>
      </c>
    </row>
    <row r="26" spans="1:11" ht="18" customHeight="1">
      <c r="A26" s="564" t="s">
        <v>1068</v>
      </c>
      <c r="B26" s="1515">
        <v>3854</v>
      </c>
      <c r="C26" s="1515">
        <v>4238</v>
      </c>
      <c r="D26" s="1515">
        <v>4603</v>
      </c>
      <c r="E26" s="1515">
        <v>4954</v>
      </c>
      <c r="F26" s="1515">
        <v>5296</v>
      </c>
      <c r="G26" s="1470">
        <v>5461</v>
      </c>
      <c r="H26" s="1470">
        <v>5375</v>
      </c>
      <c r="I26" s="1470">
        <v>5246</v>
      </c>
      <c r="J26" s="1471">
        <v>5220</v>
      </c>
      <c r="K26" s="1471">
        <v>5274</v>
      </c>
    </row>
    <row r="27" spans="1:11" ht="18" customHeight="1">
      <c r="A27" s="564" t="s">
        <v>1069</v>
      </c>
      <c r="B27" s="1515">
        <v>44406</v>
      </c>
      <c r="C27" s="1515">
        <v>49338</v>
      </c>
      <c r="D27" s="1515">
        <v>56228</v>
      </c>
      <c r="E27" s="1515">
        <v>61265</v>
      </c>
      <c r="F27" s="1515">
        <v>66924</v>
      </c>
      <c r="G27" s="1470">
        <v>68514</v>
      </c>
      <c r="H27" s="1470">
        <v>67490</v>
      </c>
      <c r="I27" s="1470">
        <v>67925</v>
      </c>
      <c r="J27" s="1471">
        <v>66917</v>
      </c>
      <c r="K27" s="1471">
        <v>66578</v>
      </c>
    </row>
    <row r="28" spans="1:11" ht="18" customHeight="1">
      <c r="A28" s="564" t="s">
        <v>1070</v>
      </c>
      <c r="B28" s="1515">
        <v>51290</v>
      </c>
      <c r="C28" s="1515">
        <v>65771</v>
      </c>
      <c r="D28" s="1515">
        <v>78123</v>
      </c>
      <c r="E28" s="1515">
        <v>90086</v>
      </c>
      <c r="F28" s="1515">
        <v>99067</v>
      </c>
      <c r="G28" s="1470">
        <v>98105</v>
      </c>
      <c r="H28" s="1470">
        <v>98218</v>
      </c>
      <c r="I28" s="1470">
        <v>97538</v>
      </c>
      <c r="J28" s="1471">
        <v>96449</v>
      </c>
      <c r="K28" s="1471">
        <v>95771</v>
      </c>
    </row>
    <row r="29" spans="1:11" ht="18" customHeight="1">
      <c r="A29" s="564" t="s">
        <v>1071</v>
      </c>
      <c r="B29" s="1515">
        <v>1585</v>
      </c>
      <c r="C29" s="1515">
        <v>1690</v>
      </c>
      <c r="D29" s="1515">
        <v>1738</v>
      </c>
      <c r="E29" s="1515">
        <v>1860</v>
      </c>
      <c r="F29" s="1515">
        <v>1952</v>
      </c>
      <c r="G29" s="1470">
        <v>1932</v>
      </c>
      <c r="H29" s="1470">
        <v>1902</v>
      </c>
      <c r="I29" s="1470">
        <v>1910</v>
      </c>
      <c r="J29" s="1471">
        <v>1898</v>
      </c>
      <c r="K29" s="1471">
        <v>1967</v>
      </c>
    </row>
    <row r="30" spans="1:11" ht="18" customHeight="1">
      <c r="A30" s="564" t="s">
        <v>1072</v>
      </c>
      <c r="B30" s="1515">
        <v>72454</v>
      </c>
      <c r="C30" s="1515">
        <v>78191</v>
      </c>
      <c r="D30" s="1515">
        <v>84063</v>
      </c>
      <c r="E30" s="1515">
        <v>89211</v>
      </c>
      <c r="F30" s="1515">
        <v>92410</v>
      </c>
      <c r="G30" s="1470">
        <v>88456</v>
      </c>
      <c r="H30" s="1470">
        <v>85544</v>
      </c>
      <c r="I30" s="1470">
        <v>83413</v>
      </c>
      <c r="J30" s="1471">
        <v>82444</v>
      </c>
      <c r="K30" s="1471">
        <v>81448</v>
      </c>
    </row>
    <row r="31" spans="1:11" ht="18" customHeight="1">
      <c r="A31" s="564" t="s">
        <v>1084</v>
      </c>
      <c r="B31" s="1515">
        <v>21</v>
      </c>
      <c r="C31" s="1515">
        <v>39</v>
      </c>
      <c r="D31" s="1515">
        <v>80</v>
      </c>
      <c r="E31" s="1515">
        <v>22</v>
      </c>
      <c r="F31" s="1515">
        <v>275</v>
      </c>
      <c r="G31" s="1515">
        <v>306</v>
      </c>
      <c r="H31" s="1470">
        <v>335</v>
      </c>
      <c r="I31" s="1470">
        <v>413</v>
      </c>
      <c r="J31" s="1471">
        <v>1497</v>
      </c>
      <c r="K31" s="1471">
        <v>1256</v>
      </c>
    </row>
    <row r="32" spans="1:11" ht="14.85" customHeight="1">
      <c r="A32" s="112"/>
      <c r="I32" s="250"/>
      <c r="J32" s="249"/>
    </row>
    <row r="33" spans="1:10" s="20" customFormat="1" ht="17.25" customHeight="1">
      <c r="A33" s="90" t="s">
        <v>1082</v>
      </c>
      <c r="J33" s="149"/>
    </row>
  </sheetData>
  <phoneticPr fontId="124" type="noConversion"/>
  <hyperlinks>
    <hyperlink ref="L1" location="Indice!A1" display="volver al índice"/>
  </hyperlinks>
  <printOptions horizontalCentered="1"/>
  <pageMargins left="0.70866141732283472" right="0.70866141732283472" top="0.74803149606299213" bottom="0.74803149606299213" header="0.31496062992125984" footer="0.31496062992125984"/>
  <pageSetup paperSize="9" scale="83"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H109"/>
  <sheetViews>
    <sheetView showGridLines="0" topLeftCell="A16" zoomScaleSheetLayoutView="70" workbookViewId="0">
      <selection activeCell="D29" sqref="D29:E29"/>
    </sheetView>
  </sheetViews>
  <sheetFormatPr baseColWidth="10" defaultColWidth="11.44140625" defaultRowHeight="13.2"/>
  <cols>
    <col min="1" max="1" width="17.88671875" style="11" customWidth="1"/>
    <col min="2" max="2" width="20.109375" style="11" bestFit="1" customWidth="1"/>
    <col min="3" max="3" width="16.44140625" style="11" customWidth="1"/>
    <col min="4" max="4" width="15.6640625" style="11" customWidth="1"/>
    <col min="5" max="5" width="17.109375" style="11" customWidth="1"/>
    <col min="6" max="7" width="15.6640625" style="11" customWidth="1"/>
    <col min="8" max="8" width="8" style="11" customWidth="1"/>
    <col min="9" max="16384" width="11.44140625" style="11"/>
  </cols>
  <sheetData>
    <row r="1" spans="1:8" ht="34.5" customHeight="1" thickBot="1">
      <c r="A1" s="1251" t="s">
        <v>506</v>
      </c>
      <c r="B1" s="1697" t="s">
        <v>505</v>
      </c>
      <c r="C1" s="1697"/>
      <c r="D1" s="1697"/>
      <c r="E1" s="1697"/>
      <c r="F1" s="1697"/>
      <c r="G1" s="1697"/>
      <c r="H1" s="1254" t="s">
        <v>1013</v>
      </c>
    </row>
    <row r="3" spans="1:8" ht="27.75" customHeight="1">
      <c r="A3" s="1604" t="s">
        <v>25</v>
      </c>
      <c r="B3" s="1604"/>
      <c r="C3" s="1604"/>
      <c r="D3" s="1604"/>
      <c r="E3" s="1604"/>
      <c r="F3" s="1604"/>
      <c r="G3" s="1604"/>
    </row>
    <row r="6" spans="1:8" ht="30" customHeight="1">
      <c r="A6" s="1689" t="s">
        <v>1180</v>
      </c>
      <c r="B6" s="1691"/>
      <c r="C6" s="1691"/>
      <c r="D6" s="1691"/>
      <c r="E6" s="1690"/>
      <c r="F6" s="1689" t="s">
        <v>649</v>
      </c>
      <c r="G6" s="1690"/>
    </row>
    <row r="7" spans="1:8" ht="22.5" customHeight="1">
      <c r="A7" s="1677" t="s">
        <v>1020</v>
      </c>
      <c r="B7" s="1692" t="s">
        <v>887</v>
      </c>
      <c r="C7" s="1693"/>
      <c r="D7" s="1693"/>
      <c r="E7" s="1694"/>
      <c r="F7" s="1695" t="s">
        <v>635</v>
      </c>
      <c r="G7" s="1695"/>
    </row>
    <row r="8" spans="1:8" ht="22.5" customHeight="1">
      <c r="A8" s="1666"/>
      <c r="B8" s="1688" t="s">
        <v>971</v>
      </c>
      <c r="C8" s="1695" t="s">
        <v>1204</v>
      </c>
      <c r="D8" s="1695"/>
      <c r="E8" s="1695"/>
      <c r="F8" s="1695" t="s">
        <v>636</v>
      </c>
      <c r="G8" s="1695"/>
    </row>
    <row r="9" spans="1:8" ht="22.5" customHeight="1">
      <c r="A9" s="1666"/>
      <c r="B9" s="1688"/>
      <c r="C9" s="1695" t="s">
        <v>972</v>
      </c>
      <c r="D9" s="1695"/>
      <c r="E9" s="1695"/>
      <c r="F9" s="1695" t="s">
        <v>637</v>
      </c>
      <c r="G9" s="1695"/>
    </row>
    <row r="10" spans="1:8" ht="22.5" customHeight="1">
      <c r="A10" s="1666"/>
      <c r="B10" s="1688"/>
      <c r="C10" s="1695" t="s">
        <v>655</v>
      </c>
      <c r="D10" s="1695"/>
      <c r="E10" s="1695"/>
      <c r="F10" s="1695" t="s">
        <v>638</v>
      </c>
      <c r="G10" s="1695"/>
    </row>
    <row r="11" spans="1:8" ht="22.5" customHeight="1">
      <c r="A11" s="1666"/>
      <c r="B11" s="1688"/>
      <c r="C11" s="1695" t="s">
        <v>857</v>
      </c>
      <c r="D11" s="1695"/>
      <c r="E11" s="1695"/>
      <c r="F11" s="1695" t="s">
        <v>639</v>
      </c>
      <c r="G11" s="1695"/>
    </row>
    <row r="12" spans="1:8" ht="22.5" customHeight="1">
      <c r="A12" s="1666"/>
      <c r="B12" s="1688"/>
      <c r="C12" s="1696" t="s">
        <v>1245</v>
      </c>
      <c r="D12" s="1695"/>
      <c r="E12" s="1695"/>
      <c r="F12" s="1695" t="s">
        <v>640</v>
      </c>
      <c r="G12" s="1695"/>
    </row>
    <row r="13" spans="1:8" ht="22.5" customHeight="1">
      <c r="A13" s="1666"/>
      <c r="B13" s="1688"/>
      <c r="C13" s="1695" t="s">
        <v>1205</v>
      </c>
      <c r="D13" s="1695"/>
      <c r="E13" s="1695"/>
      <c r="F13" s="1695" t="s">
        <v>641</v>
      </c>
      <c r="G13" s="1695"/>
    </row>
    <row r="14" spans="1:8" ht="22.5" customHeight="1">
      <c r="A14" s="1666"/>
      <c r="B14" s="1688"/>
      <c r="C14" s="1695" t="s">
        <v>889</v>
      </c>
      <c r="D14" s="1695"/>
      <c r="E14" s="1695"/>
      <c r="F14" s="1695" t="s">
        <v>642</v>
      </c>
      <c r="G14" s="1695"/>
    </row>
    <row r="15" spans="1:8" ht="22.5" customHeight="1">
      <c r="A15" s="1666"/>
      <c r="B15" s="1700" t="s">
        <v>643</v>
      </c>
      <c r="C15" s="1700"/>
      <c r="D15" s="1700"/>
      <c r="E15" s="1700"/>
      <c r="F15" s="1695" t="s">
        <v>644</v>
      </c>
      <c r="G15" s="1695"/>
    </row>
    <row r="16" spans="1:8" ht="22.5" customHeight="1">
      <c r="A16" s="1666"/>
      <c r="B16" s="1700" t="s">
        <v>645</v>
      </c>
      <c r="C16" s="1700"/>
      <c r="D16" s="1700"/>
      <c r="E16" s="1700"/>
      <c r="F16" s="1695" t="s">
        <v>646</v>
      </c>
      <c r="G16" s="1695"/>
    </row>
    <row r="17" spans="1:7" ht="22.5" customHeight="1">
      <c r="A17" s="1661" t="s">
        <v>550</v>
      </c>
      <c r="B17" s="1696" t="s">
        <v>675</v>
      </c>
      <c r="C17" s="1695"/>
      <c r="D17" s="1695"/>
      <c r="E17" s="1695"/>
      <c r="F17" s="1695" t="s">
        <v>635</v>
      </c>
      <c r="G17" s="1695"/>
    </row>
    <row r="18" spans="1:7" ht="22.5" customHeight="1">
      <c r="A18" s="1661"/>
      <c r="B18" s="1699" t="s">
        <v>687</v>
      </c>
      <c r="C18" s="1695" t="s">
        <v>887</v>
      </c>
      <c r="D18" s="1695"/>
      <c r="E18" s="1695"/>
      <c r="F18" s="1695" t="s">
        <v>551</v>
      </c>
      <c r="G18" s="1695"/>
    </row>
    <row r="19" spans="1:7" ht="22.5" customHeight="1">
      <c r="A19" s="1661"/>
      <c r="B19" s="1699"/>
      <c r="C19" s="1695" t="s">
        <v>552</v>
      </c>
      <c r="D19" s="1695"/>
      <c r="E19" s="1695"/>
      <c r="F19" s="1695" t="s">
        <v>553</v>
      </c>
      <c r="G19" s="1695"/>
    </row>
    <row r="20" spans="1:7" ht="27" customHeight="1">
      <c r="A20" s="110" t="s">
        <v>442</v>
      </c>
    </row>
    <row r="21" spans="1:7" ht="27" customHeight="1"/>
    <row r="22" spans="1:7" ht="60.75" customHeight="1">
      <c r="A22" s="1604" t="s">
        <v>308</v>
      </c>
      <c r="B22" s="1604"/>
      <c r="C22" s="1604"/>
      <c r="D22" s="1604"/>
      <c r="E22" s="1604"/>
      <c r="F22" s="1604"/>
      <c r="G22" s="1604"/>
    </row>
    <row r="23" spans="1:7" ht="27" customHeight="1"/>
    <row r="24" spans="1:7" ht="15.75" customHeight="1">
      <c r="B24" s="1698" t="s">
        <v>554</v>
      </c>
      <c r="C24" s="1698"/>
      <c r="D24" s="1698" t="s">
        <v>649</v>
      </c>
      <c r="E24" s="1698"/>
    </row>
    <row r="25" spans="1:7" ht="22.5" customHeight="1">
      <c r="B25" s="1662" t="s">
        <v>555</v>
      </c>
      <c r="C25" s="1662"/>
      <c r="D25" s="1661" t="s">
        <v>556</v>
      </c>
      <c r="E25" s="1661"/>
    </row>
    <row r="26" spans="1:7" ht="22.5" customHeight="1">
      <c r="B26" s="1662" t="s">
        <v>557</v>
      </c>
      <c r="C26" s="1662"/>
      <c r="D26" s="1661" t="s">
        <v>558</v>
      </c>
      <c r="E26" s="1661"/>
    </row>
    <row r="27" spans="1:7" ht="22.5" customHeight="1">
      <c r="B27" s="1662" t="s">
        <v>559</v>
      </c>
      <c r="C27" s="1662"/>
      <c r="D27" s="1661" t="s">
        <v>560</v>
      </c>
      <c r="E27" s="1661"/>
    </row>
    <row r="28" spans="1:7" ht="22.5" customHeight="1">
      <c r="B28" s="1662" t="s">
        <v>561</v>
      </c>
      <c r="C28" s="1662"/>
      <c r="D28" s="1701" t="s">
        <v>1252</v>
      </c>
      <c r="E28" s="1661"/>
    </row>
    <row r="29" spans="1:7" ht="22.5" customHeight="1">
      <c r="B29" s="1662" t="s">
        <v>562</v>
      </c>
      <c r="C29" s="1662"/>
      <c r="D29" s="1661" t="s">
        <v>563</v>
      </c>
      <c r="E29" s="1661"/>
    </row>
    <row r="31" spans="1:7">
      <c r="A31" s="110" t="s">
        <v>442</v>
      </c>
    </row>
    <row r="32" spans="1:7">
      <c r="A32" s="54"/>
    </row>
    <row r="33" spans="1:7" ht="118.5" customHeight="1">
      <c r="A33" s="1604" t="s">
        <v>544</v>
      </c>
      <c r="B33" s="1604"/>
      <c r="C33" s="1604"/>
      <c r="D33" s="1604"/>
      <c r="E33" s="1604"/>
      <c r="F33" s="1604"/>
      <c r="G33" s="1604"/>
    </row>
    <row r="34" spans="1:7" ht="25.5" customHeight="1">
      <c r="A34" s="288"/>
      <c r="B34" s="288"/>
      <c r="C34" s="288"/>
      <c r="D34" s="288"/>
      <c r="E34" s="288"/>
      <c r="F34" s="288"/>
      <c r="G34" s="288"/>
    </row>
    <row r="35" spans="1:7">
      <c r="A35" s="11" t="s">
        <v>541</v>
      </c>
    </row>
    <row r="37" spans="1:7" ht="33.75" customHeight="1">
      <c r="A37" s="1672" t="s">
        <v>564</v>
      </c>
      <c r="B37" s="1672" t="s">
        <v>565</v>
      </c>
      <c r="C37" s="1672" t="s">
        <v>535</v>
      </c>
      <c r="D37" s="1672" t="s">
        <v>566</v>
      </c>
      <c r="E37" s="1672" t="s">
        <v>536</v>
      </c>
      <c r="F37" s="1672" t="s">
        <v>537</v>
      </c>
      <c r="G37" s="1672"/>
    </row>
    <row r="38" spans="1:7" ht="18" customHeight="1">
      <c r="A38" s="1672"/>
      <c r="B38" s="1672"/>
      <c r="C38" s="1672"/>
      <c r="D38" s="1672"/>
      <c r="E38" s="1672"/>
      <c r="F38" s="310" t="s">
        <v>313</v>
      </c>
      <c r="G38" s="310" t="s">
        <v>567</v>
      </c>
    </row>
    <row r="39" spans="1:7" ht="14.25" customHeight="1">
      <c r="A39" s="319">
        <v>33482</v>
      </c>
      <c r="B39" s="320" t="s">
        <v>568</v>
      </c>
      <c r="C39" s="1702">
        <v>150</v>
      </c>
      <c r="D39" s="321"/>
      <c r="E39" s="321"/>
      <c r="F39" s="322"/>
      <c r="G39" s="322"/>
    </row>
    <row r="40" spans="1:7" ht="14.25" customHeight="1">
      <c r="A40" s="319">
        <v>34366</v>
      </c>
      <c r="B40" s="323" t="s">
        <v>569</v>
      </c>
      <c r="C40" s="1702"/>
      <c r="D40" s="324">
        <v>1899.12</v>
      </c>
      <c r="E40" s="1020" t="s">
        <v>570</v>
      </c>
      <c r="F40" s="324">
        <v>183</v>
      </c>
      <c r="G40" s="324">
        <v>3660</v>
      </c>
    </row>
    <row r="41" spans="1:7" ht="14.25" customHeight="1">
      <c r="A41" s="319">
        <v>34425</v>
      </c>
      <c r="B41" s="323" t="s">
        <v>571</v>
      </c>
      <c r="C41" s="1702"/>
      <c r="D41" s="324">
        <v>1961.41</v>
      </c>
      <c r="E41" s="1703" t="s">
        <v>572</v>
      </c>
      <c r="F41" s="1705">
        <v>189</v>
      </c>
      <c r="G41" s="1705">
        <v>3780</v>
      </c>
    </row>
    <row r="42" spans="1:7" ht="14.25" customHeight="1">
      <c r="A42" s="319">
        <v>34759</v>
      </c>
      <c r="B42" s="323" t="s">
        <v>573</v>
      </c>
      <c r="C42" s="1702"/>
      <c r="D42" s="1705">
        <v>3100</v>
      </c>
      <c r="E42" s="1704"/>
      <c r="F42" s="1705"/>
      <c r="G42" s="1705"/>
    </row>
    <row r="43" spans="1:7" ht="14.25" customHeight="1">
      <c r="A43" s="325">
        <v>34790</v>
      </c>
      <c r="B43" s="323" t="s">
        <v>574</v>
      </c>
      <c r="C43" s="1702"/>
      <c r="D43" s="1705"/>
      <c r="E43" s="1020" t="s">
        <v>575</v>
      </c>
      <c r="F43" s="324">
        <v>216</v>
      </c>
      <c r="G43" s="324">
        <v>4320</v>
      </c>
    </row>
    <row r="44" spans="1:7" ht="14.25" customHeight="1">
      <c r="A44" s="325">
        <v>34973</v>
      </c>
      <c r="B44" s="323" t="s">
        <v>576</v>
      </c>
      <c r="C44" s="1702"/>
      <c r="D44" s="1705"/>
      <c r="E44" s="1020" t="s">
        <v>577</v>
      </c>
      <c r="F44" s="324">
        <v>225</v>
      </c>
      <c r="G44" s="324">
        <v>4500</v>
      </c>
    </row>
    <row r="45" spans="1:7" ht="14.25" customHeight="1">
      <c r="A45" s="325">
        <v>35156</v>
      </c>
      <c r="B45" s="323" t="s">
        <v>578</v>
      </c>
      <c r="C45" s="1702"/>
      <c r="D45" s="1705"/>
      <c r="E45" s="1020" t="s">
        <v>579</v>
      </c>
      <c r="F45" s="324">
        <v>228</v>
      </c>
      <c r="G45" s="324">
        <v>4560</v>
      </c>
    </row>
    <row r="46" spans="1:7" ht="14.25" customHeight="1">
      <c r="A46" s="325">
        <v>35521</v>
      </c>
      <c r="B46" s="323" t="s">
        <v>580</v>
      </c>
      <c r="C46" s="1702"/>
      <c r="D46" s="1705"/>
      <c r="E46" s="1706" t="s">
        <v>581</v>
      </c>
      <c r="F46" s="1705">
        <v>240</v>
      </c>
      <c r="G46" s="1705">
        <v>4800</v>
      </c>
    </row>
    <row r="47" spans="1:7" ht="14.25" customHeight="1">
      <c r="A47" s="325">
        <v>37469</v>
      </c>
      <c r="B47" s="323" t="s">
        <v>582</v>
      </c>
      <c r="C47" s="324">
        <v>200</v>
      </c>
      <c r="D47" s="1705"/>
      <c r="E47" s="1706"/>
      <c r="F47" s="1705"/>
      <c r="G47" s="1705"/>
    </row>
    <row r="48" spans="1:7" ht="14.25" customHeight="1">
      <c r="A48" s="325">
        <v>37803</v>
      </c>
      <c r="B48" s="323" t="s">
        <v>583</v>
      </c>
      <c r="C48" s="324">
        <v>220</v>
      </c>
      <c r="D48" s="1705"/>
      <c r="E48" s="1706"/>
      <c r="F48" s="1705"/>
      <c r="G48" s="1705"/>
    </row>
    <row r="49" spans="1:7" ht="14.25" customHeight="1">
      <c r="A49" s="325">
        <v>37987</v>
      </c>
      <c r="B49" s="323" t="s">
        <v>584</v>
      </c>
      <c r="C49" s="324">
        <v>240</v>
      </c>
      <c r="D49" s="1705"/>
      <c r="E49" s="1706"/>
      <c r="F49" s="1705"/>
      <c r="G49" s="1705"/>
    </row>
    <row r="50" spans="1:7" ht="14.25" customHeight="1">
      <c r="A50" s="325">
        <v>38139</v>
      </c>
      <c r="B50" s="323" t="s">
        <v>585</v>
      </c>
      <c r="C50" s="324">
        <v>260</v>
      </c>
      <c r="D50" s="1705"/>
      <c r="E50" s="1706"/>
      <c r="F50" s="1705"/>
      <c r="G50" s="1705"/>
    </row>
    <row r="51" spans="1:7" ht="14.25" customHeight="1">
      <c r="A51" s="325">
        <v>38231</v>
      </c>
      <c r="B51" s="323" t="s">
        <v>585</v>
      </c>
      <c r="C51" s="324">
        <v>280</v>
      </c>
      <c r="D51" s="1705"/>
      <c r="E51" s="1706"/>
      <c r="F51" s="1705"/>
      <c r="G51" s="1705"/>
    </row>
    <row r="52" spans="1:7" ht="14.25" customHeight="1">
      <c r="A52" s="325">
        <v>38231</v>
      </c>
      <c r="B52" s="323" t="s">
        <v>586</v>
      </c>
      <c r="C52" s="324">
        <v>308</v>
      </c>
      <c r="D52" s="1705"/>
      <c r="E52" s="1706"/>
      <c r="F52" s="1705"/>
      <c r="G52" s="1705"/>
    </row>
    <row r="53" spans="1:7" ht="14.25" customHeight="1">
      <c r="A53" s="325">
        <v>38534</v>
      </c>
      <c r="B53" s="323" t="s">
        <v>587</v>
      </c>
      <c r="C53" s="324">
        <v>350</v>
      </c>
      <c r="D53" s="1705"/>
      <c r="E53" s="1706"/>
      <c r="F53" s="1705"/>
      <c r="G53" s="1705"/>
    </row>
    <row r="54" spans="1:7" ht="14.25" customHeight="1">
      <c r="A54" s="325">
        <v>38596</v>
      </c>
      <c r="B54" s="323" t="s">
        <v>588</v>
      </c>
      <c r="C54" s="324">
        <v>390</v>
      </c>
      <c r="D54" s="1705"/>
      <c r="E54" s="1706"/>
      <c r="F54" s="1705"/>
      <c r="G54" s="1705"/>
    </row>
    <row r="55" spans="1:7" ht="14.25" customHeight="1">
      <c r="A55" s="325">
        <v>38869</v>
      </c>
      <c r="B55" s="323" t="s">
        <v>589</v>
      </c>
      <c r="C55" s="324">
        <v>470</v>
      </c>
      <c r="D55" s="324">
        <v>3441</v>
      </c>
      <c r="E55" s="1706"/>
      <c r="F55" s="1705"/>
      <c r="G55" s="1705"/>
    </row>
    <row r="56" spans="1:7" ht="14.25" customHeight="1">
      <c r="A56" s="325">
        <v>39083</v>
      </c>
      <c r="B56" s="323" t="s">
        <v>590</v>
      </c>
      <c r="C56" s="1705">
        <v>530</v>
      </c>
      <c r="D56" s="1705">
        <v>3888.33</v>
      </c>
      <c r="E56" s="1706"/>
      <c r="F56" s="1705"/>
      <c r="G56" s="1705"/>
    </row>
    <row r="57" spans="1:7" ht="14.25" customHeight="1">
      <c r="A57" s="325">
        <v>39142</v>
      </c>
      <c r="B57" s="323" t="s">
        <v>591</v>
      </c>
      <c r="C57" s="1705"/>
      <c r="D57" s="1705"/>
      <c r="E57" s="1706"/>
      <c r="F57" s="1705"/>
      <c r="G57" s="324">
        <v>6000</v>
      </c>
    </row>
    <row r="58" spans="1:7" ht="14.25" customHeight="1">
      <c r="A58" s="325">
        <v>39326</v>
      </c>
      <c r="B58" s="323" t="s">
        <v>592</v>
      </c>
      <c r="C58" s="324">
        <v>596.20000000000005</v>
      </c>
      <c r="D58" s="324">
        <v>4374.37</v>
      </c>
      <c r="E58" s="1706"/>
      <c r="F58" s="1705"/>
      <c r="G58" s="324">
        <v>6750</v>
      </c>
    </row>
    <row r="59" spans="1:7" ht="14.25" customHeight="1">
      <c r="A59" s="325">
        <v>39508</v>
      </c>
      <c r="B59" s="323" t="s">
        <v>593</v>
      </c>
      <c r="C59" s="324">
        <v>655</v>
      </c>
      <c r="D59" s="324">
        <v>4702.45</v>
      </c>
      <c r="E59" s="1706"/>
      <c r="F59" s="1705"/>
      <c r="G59" s="324">
        <v>7256</v>
      </c>
    </row>
    <row r="60" spans="1:7" ht="14.25" customHeight="1">
      <c r="A60" s="325">
        <v>39630</v>
      </c>
      <c r="B60" s="323" t="s">
        <v>593</v>
      </c>
      <c r="C60" s="1705">
        <v>690</v>
      </c>
      <c r="D60" s="1705">
        <v>5055.13</v>
      </c>
      <c r="E60" s="1706"/>
      <c r="F60" s="1705"/>
      <c r="G60" s="1705">
        <v>7800</v>
      </c>
    </row>
    <row r="61" spans="1:7" ht="14.25" customHeight="1">
      <c r="A61" s="325">
        <v>39753</v>
      </c>
      <c r="B61" s="323" t="s">
        <v>594</v>
      </c>
      <c r="C61" s="1705"/>
      <c r="D61" s="1705"/>
      <c r="E61" s="326">
        <v>326</v>
      </c>
      <c r="F61" s="1705"/>
      <c r="G61" s="1705"/>
    </row>
    <row r="62" spans="1:7" ht="14.25" customHeight="1">
      <c r="A62" s="325">
        <v>39873</v>
      </c>
      <c r="B62" s="323" t="s">
        <v>595</v>
      </c>
      <c r="C62" s="324">
        <v>770.66</v>
      </c>
      <c r="D62" s="324">
        <v>5646.07</v>
      </c>
      <c r="E62" s="324">
        <v>364.1</v>
      </c>
      <c r="F62" s="324">
        <v>268.06</v>
      </c>
      <c r="G62" s="324">
        <v>8711.82</v>
      </c>
    </row>
    <row r="63" spans="1:7" ht="14.25" customHeight="1">
      <c r="A63" s="325">
        <v>40057</v>
      </c>
      <c r="B63" s="323" t="s">
        <v>596</v>
      </c>
      <c r="C63" s="324">
        <v>827.23</v>
      </c>
      <c r="D63" s="324">
        <v>6060.49</v>
      </c>
      <c r="E63" s="324">
        <v>390.82</v>
      </c>
      <c r="F63" s="324">
        <v>287.74</v>
      </c>
      <c r="G63" s="324">
        <v>9351.2999999999993</v>
      </c>
    </row>
    <row r="64" spans="1:7" ht="14.25" customHeight="1">
      <c r="A64" s="325">
        <v>40238</v>
      </c>
      <c r="B64" s="323" t="s">
        <v>597</v>
      </c>
      <c r="C64" s="324">
        <v>895.15</v>
      </c>
      <c r="D64" s="324">
        <v>6558.06</v>
      </c>
      <c r="E64" s="324">
        <v>422.91</v>
      </c>
      <c r="F64" s="324">
        <v>311.36</v>
      </c>
      <c r="G64" s="324">
        <v>10119.08</v>
      </c>
    </row>
    <row r="65" spans="1:7" ht="14.25" customHeight="1">
      <c r="A65" s="325">
        <v>40422</v>
      </c>
      <c r="B65" s="323" t="s">
        <v>598</v>
      </c>
      <c r="C65" s="324">
        <v>1046.43</v>
      </c>
      <c r="D65" s="324">
        <v>7666.37</v>
      </c>
      <c r="E65" s="324">
        <v>494.38</v>
      </c>
      <c r="F65" s="324">
        <v>363.98</v>
      </c>
      <c r="G65" s="324">
        <v>11829.21</v>
      </c>
    </row>
    <row r="66" spans="1:7" ht="14.25" customHeight="1">
      <c r="A66" s="325">
        <v>40603</v>
      </c>
      <c r="B66" s="323" t="s">
        <v>599</v>
      </c>
      <c r="C66" s="324">
        <v>1227.78</v>
      </c>
      <c r="D66" s="324">
        <v>8994.9500000000007</v>
      </c>
      <c r="E66" s="324">
        <v>580.05999999999995</v>
      </c>
      <c r="F66" s="324">
        <v>427.06</v>
      </c>
      <c r="G66" s="324">
        <v>13879.25</v>
      </c>
    </row>
    <row r="67" spans="1:7" ht="14.25" customHeight="1">
      <c r="A67" s="325">
        <v>40787</v>
      </c>
      <c r="B67" s="323" t="s">
        <v>600</v>
      </c>
      <c r="C67" s="324">
        <v>1434.29</v>
      </c>
      <c r="D67" s="324">
        <v>10507.9</v>
      </c>
      <c r="E67" s="324">
        <v>677.62</v>
      </c>
      <c r="F67" s="324">
        <v>498.89</v>
      </c>
      <c r="G67" s="324">
        <v>16213.72</v>
      </c>
    </row>
    <row r="68" spans="1:7" ht="14.25" customHeight="1">
      <c r="A68" s="325">
        <v>40969</v>
      </c>
      <c r="B68" s="323" t="s">
        <v>601</v>
      </c>
      <c r="C68" s="327">
        <v>1687.01</v>
      </c>
      <c r="D68" s="327">
        <v>12359.39</v>
      </c>
      <c r="E68" s="327">
        <v>797.02</v>
      </c>
      <c r="F68" s="327">
        <v>586.79</v>
      </c>
      <c r="G68" s="327">
        <v>19070.55</v>
      </c>
    </row>
    <row r="69" spans="1:7" ht="14.25" customHeight="1">
      <c r="A69" s="325">
        <v>41153</v>
      </c>
      <c r="B69" s="323" t="s">
        <v>602</v>
      </c>
      <c r="C69" s="327">
        <v>1879.67</v>
      </c>
      <c r="D69" s="327">
        <v>13770.83</v>
      </c>
      <c r="E69" s="327">
        <v>888.04</v>
      </c>
      <c r="F69" s="327">
        <v>653.79999999999995</v>
      </c>
      <c r="G69" s="327">
        <v>21248.41</v>
      </c>
    </row>
    <row r="70" spans="1:7" ht="14.25" customHeight="1">
      <c r="A70" s="325">
        <v>41334</v>
      </c>
      <c r="B70" s="323" t="s">
        <v>603</v>
      </c>
      <c r="C70" s="327">
        <v>2165</v>
      </c>
      <c r="D70" s="327">
        <v>15861.24</v>
      </c>
      <c r="E70" s="327">
        <v>1022.84</v>
      </c>
      <c r="F70" s="327">
        <v>753.05</v>
      </c>
      <c r="G70" s="327">
        <v>24473.919999999998</v>
      </c>
    </row>
    <row r="71" spans="1:7" ht="14.25" customHeight="1">
      <c r="A71" s="325">
        <v>41518</v>
      </c>
      <c r="B71" s="323" t="s">
        <v>604</v>
      </c>
      <c r="C71" s="327">
        <v>2476.98</v>
      </c>
      <c r="D71" s="327">
        <v>18146.84</v>
      </c>
      <c r="E71" s="327">
        <v>1170.23</v>
      </c>
      <c r="F71" s="327">
        <v>861.56999999999994</v>
      </c>
      <c r="G71" s="327">
        <v>28000.65</v>
      </c>
    </row>
    <row r="72" spans="1:7" ht="14.25" customHeight="1">
      <c r="A72" s="325">
        <v>41699</v>
      </c>
      <c r="B72" s="323" t="s">
        <v>605</v>
      </c>
      <c r="C72" s="327">
        <v>2757.13</v>
      </c>
      <c r="D72" s="327">
        <v>20199.25</v>
      </c>
      <c r="E72" s="327">
        <v>1302.58</v>
      </c>
      <c r="F72" s="327">
        <v>959.01</v>
      </c>
      <c r="G72" s="327">
        <v>31167.56</v>
      </c>
    </row>
    <row r="73" spans="1:7" ht="14.25" customHeight="1">
      <c r="A73" s="325">
        <v>41883</v>
      </c>
      <c r="B73" s="323" t="s">
        <v>606</v>
      </c>
      <c r="C73" s="327">
        <v>3231.63</v>
      </c>
      <c r="D73" s="327">
        <v>23675.54</v>
      </c>
      <c r="E73" s="327">
        <v>1526.75</v>
      </c>
      <c r="F73" s="327">
        <v>1124.06</v>
      </c>
      <c r="G73" s="327">
        <v>36531.480000000003</v>
      </c>
    </row>
    <row r="74" spans="1:7" ht="14.25" customHeight="1">
      <c r="A74" s="325">
        <v>42064</v>
      </c>
      <c r="B74" s="323" t="s">
        <v>607</v>
      </c>
      <c r="C74" s="327">
        <v>3821.73</v>
      </c>
      <c r="D74" s="327">
        <v>27998.69</v>
      </c>
      <c r="E74" s="327">
        <v>1805.53</v>
      </c>
      <c r="F74" s="327">
        <v>1329.31</v>
      </c>
      <c r="G74" s="327">
        <v>43202.17</v>
      </c>
    </row>
    <row r="75" spans="1:7" ht="14.25" customHeight="1">
      <c r="A75" s="325">
        <v>42248</v>
      </c>
      <c r="B75" s="323" t="s">
        <v>608</v>
      </c>
      <c r="C75" s="327">
        <v>4299.0600000000004</v>
      </c>
      <c r="D75" s="327">
        <v>31495.73</v>
      </c>
      <c r="E75" s="327">
        <v>2031.04</v>
      </c>
      <c r="F75" s="327">
        <v>1495.34</v>
      </c>
      <c r="G75" s="327">
        <v>48598.080000000002</v>
      </c>
    </row>
    <row r="76" spans="1:7" ht="14.25" customHeight="1">
      <c r="A76" s="325">
        <v>42430</v>
      </c>
      <c r="B76" s="323" t="s">
        <v>609</v>
      </c>
      <c r="C76" s="327">
        <v>4958.97</v>
      </c>
      <c r="D76" s="327">
        <v>36330.32</v>
      </c>
      <c r="E76" s="327">
        <v>2342.8000000000002</v>
      </c>
      <c r="F76" s="327">
        <v>1724.88</v>
      </c>
      <c r="G76" s="327">
        <v>56057.93</v>
      </c>
    </row>
    <row r="77" spans="1:7" ht="14.25" customHeight="1">
      <c r="A77" s="325">
        <v>42614</v>
      </c>
      <c r="B77" s="323" t="s">
        <v>610</v>
      </c>
      <c r="C77" s="327">
        <v>5661.16</v>
      </c>
      <c r="D77" s="327">
        <v>41474.69</v>
      </c>
      <c r="E77" s="327">
        <v>2674.54</v>
      </c>
      <c r="F77" s="327">
        <v>1969.12</v>
      </c>
      <c r="G77" s="327">
        <v>63995.73</v>
      </c>
    </row>
    <row r="78" spans="1:7" ht="14.25" customHeight="1">
      <c r="A78" s="325">
        <v>42795</v>
      </c>
      <c r="B78" s="323" t="s">
        <v>611</v>
      </c>
      <c r="C78" s="327">
        <v>6394.85</v>
      </c>
      <c r="D78" s="327">
        <v>46849.81</v>
      </c>
      <c r="E78" s="327">
        <v>3021.16</v>
      </c>
      <c r="F78" s="327">
        <v>2224.3200000000002</v>
      </c>
      <c r="G78" s="327">
        <v>72289.62</v>
      </c>
    </row>
    <row r="79" spans="1:7" ht="14.25" customHeight="1">
      <c r="A79" s="325">
        <v>42979</v>
      </c>
      <c r="B79" s="323" t="s">
        <v>612</v>
      </c>
      <c r="C79" s="327">
        <v>7246.64</v>
      </c>
      <c r="D79" s="327">
        <v>53090.2</v>
      </c>
      <c r="E79" s="327">
        <v>3423.58</v>
      </c>
      <c r="F79" s="327">
        <v>2520.6</v>
      </c>
      <c r="G79" s="327">
        <v>81918.55</v>
      </c>
    </row>
    <row r="80" spans="1:7" ht="14.25" customHeight="1">
      <c r="A80" s="325">
        <v>43160</v>
      </c>
      <c r="B80" s="328" t="s">
        <v>613</v>
      </c>
      <c r="C80" s="329">
        <v>7660.42</v>
      </c>
      <c r="D80" s="329">
        <v>56121.65</v>
      </c>
      <c r="E80" s="329">
        <v>3619.07</v>
      </c>
      <c r="F80" s="329">
        <v>2664.52</v>
      </c>
      <c r="G80" s="329">
        <v>86596.1</v>
      </c>
    </row>
    <row r="81" spans="1:7" ht="14.25" customHeight="1">
      <c r="A81" s="325">
        <v>43252</v>
      </c>
      <c r="B81" s="328" t="s">
        <v>614</v>
      </c>
      <c r="C81" s="329">
        <v>8096.3</v>
      </c>
      <c r="D81" s="329">
        <v>59134.97</v>
      </c>
      <c r="E81" s="329">
        <v>3825</v>
      </c>
      <c r="F81" s="329">
        <v>2816.14</v>
      </c>
      <c r="G81" s="329">
        <v>91523.41</v>
      </c>
    </row>
    <row r="82" spans="1:7" ht="14.25" customHeight="1">
      <c r="A82" s="325">
        <v>43344</v>
      </c>
      <c r="B82" s="323" t="s">
        <v>615</v>
      </c>
      <c r="C82" s="329">
        <v>8637.1299999999992</v>
      </c>
      <c r="D82" s="329">
        <v>63277.21</v>
      </c>
      <c r="E82" s="329">
        <v>4080.51</v>
      </c>
      <c r="F82" s="329">
        <v>3004.25</v>
      </c>
      <c r="G82" s="329">
        <v>97637.14</v>
      </c>
    </row>
    <row r="83" spans="1:7" ht="14.25" customHeight="1">
      <c r="A83" s="325">
        <v>43435</v>
      </c>
      <c r="B83" s="323" t="s">
        <v>616</v>
      </c>
      <c r="C83" s="329">
        <v>9309.1</v>
      </c>
      <c r="D83" s="329">
        <v>68200.179999999993</v>
      </c>
      <c r="E83" s="329">
        <v>4397.97</v>
      </c>
      <c r="F83" s="329">
        <v>3237.98</v>
      </c>
      <c r="G83" s="329">
        <v>105233.32</v>
      </c>
    </row>
    <row r="84" spans="1:7" ht="14.25" customHeight="1">
      <c r="A84" s="325">
        <v>43525</v>
      </c>
      <c r="B84" s="323" t="s">
        <v>311</v>
      </c>
      <c r="C84" s="329">
        <v>10410.370000000001</v>
      </c>
      <c r="D84" s="329">
        <v>76268.259999999995</v>
      </c>
      <c r="E84" s="329">
        <v>4918.25</v>
      </c>
      <c r="F84" s="329">
        <v>3621.04</v>
      </c>
      <c r="G84" s="329">
        <v>117682.47</v>
      </c>
    </row>
    <row r="85" spans="1:7" ht="14.25" customHeight="1">
      <c r="A85" s="325">
        <v>43617</v>
      </c>
      <c r="B85" s="323" t="s">
        <v>312</v>
      </c>
      <c r="C85" s="329">
        <v>11528.44</v>
      </c>
      <c r="D85" s="329">
        <v>84459.47</v>
      </c>
      <c r="E85" s="329">
        <v>5446.47</v>
      </c>
      <c r="F85" s="329">
        <v>4009.94</v>
      </c>
      <c r="G85" s="329">
        <v>130321.52</v>
      </c>
    </row>
    <row r="86" spans="1:7" ht="14.25" customHeight="1">
      <c r="A86" s="325">
        <v>43709</v>
      </c>
      <c r="B86" s="323" t="s">
        <v>63</v>
      </c>
      <c r="C86" s="329">
        <v>12937.22</v>
      </c>
      <c r="D86" s="329">
        <v>94780.42</v>
      </c>
      <c r="E86" s="329">
        <v>6112.03</v>
      </c>
      <c r="F86" s="329">
        <v>4499.95</v>
      </c>
      <c r="G86" s="329">
        <v>146246.85999999999</v>
      </c>
    </row>
    <row r="87" spans="1:7" ht="14.25" customHeight="1">
      <c r="A87" s="325">
        <v>43800</v>
      </c>
      <c r="B87" s="323" t="s">
        <v>60</v>
      </c>
      <c r="C87" s="329">
        <v>14067.93</v>
      </c>
      <c r="D87" s="329">
        <v>103064.23</v>
      </c>
      <c r="E87" s="329">
        <v>6646.22</v>
      </c>
      <c r="F87" s="329">
        <v>4893.25</v>
      </c>
      <c r="G87" s="329">
        <v>159028.28</v>
      </c>
    </row>
    <row r="88" spans="1:7" ht="13.5" customHeight="1">
      <c r="A88" s="198" t="s">
        <v>1174</v>
      </c>
      <c r="B88" s="289"/>
      <c r="C88" s="1221"/>
      <c r="D88" s="1221"/>
      <c r="E88" s="1221"/>
      <c r="F88" s="1221"/>
      <c r="G88" s="1221"/>
    </row>
    <row r="89" spans="1:7" ht="24.75" customHeight="1">
      <c r="A89" s="1707" t="s">
        <v>617</v>
      </c>
      <c r="B89" s="1707"/>
      <c r="C89" s="1707"/>
      <c r="D89" s="1707"/>
      <c r="E89" s="1707"/>
      <c r="F89" s="1707"/>
      <c r="G89" s="1707"/>
    </row>
    <row r="90" spans="1:7" ht="12.75" customHeight="1">
      <c r="A90" s="1707" t="s">
        <v>543</v>
      </c>
      <c r="B90" s="1707"/>
      <c r="C90" s="1707"/>
      <c r="D90" s="1707"/>
      <c r="E90" s="1707"/>
      <c r="F90" s="1707"/>
      <c r="G90" s="1707"/>
    </row>
    <row r="91" spans="1:7" ht="22.5" customHeight="1">
      <c r="A91" s="1707" t="s">
        <v>271</v>
      </c>
      <c r="B91" s="1707"/>
      <c r="C91" s="1707"/>
      <c r="D91" s="1707"/>
      <c r="E91" s="1707"/>
      <c r="F91" s="1707"/>
      <c r="G91" s="1707"/>
    </row>
    <row r="92" spans="1:7">
      <c r="A92" s="289"/>
      <c r="B92" s="289"/>
      <c r="C92" s="289"/>
      <c r="D92" s="289"/>
      <c r="E92" s="289"/>
      <c r="F92" s="289"/>
      <c r="G92" s="289"/>
    </row>
    <row r="93" spans="1:7">
      <c r="A93" s="110" t="s">
        <v>442</v>
      </c>
      <c r="B93" s="289"/>
      <c r="C93" s="289"/>
      <c r="D93" s="289"/>
      <c r="E93" s="289"/>
      <c r="F93" s="289"/>
      <c r="G93" s="289"/>
    </row>
    <row r="95" spans="1:7" ht="22.5" customHeight="1">
      <c r="A95" s="1708" t="s">
        <v>538</v>
      </c>
      <c r="B95" s="1708"/>
      <c r="C95" s="1708"/>
      <c r="D95" s="1708"/>
      <c r="E95" s="1708"/>
      <c r="F95" s="1708"/>
      <c r="G95" s="1708"/>
    </row>
    <row r="97" spans="1:7" ht="26.25" customHeight="1">
      <c r="A97" s="1604" t="s">
        <v>542</v>
      </c>
      <c r="B97" s="1604"/>
      <c r="C97" s="1604"/>
      <c r="D97" s="1604"/>
      <c r="E97" s="1604"/>
      <c r="F97" s="1604"/>
      <c r="G97" s="1604"/>
    </row>
    <row r="99" spans="1:7" ht="313.5" customHeight="1">
      <c r="A99" s="1604" t="s">
        <v>531</v>
      </c>
      <c r="B99" s="1604"/>
      <c r="C99" s="1604"/>
      <c r="D99" s="1604"/>
      <c r="E99" s="1604"/>
      <c r="F99" s="1604"/>
      <c r="G99" s="1604"/>
    </row>
    <row r="101" spans="1:7" ht="192.75" customHeight="1">
      <c r="A101" s="1604" t="s">
        <v>299</v>
      </c>
      <c r="B101" s="1604"/>
      <c r="C101" s="1604"/>
      <c r="D101" s="1604"/>
      <c r="E101" s="1604"/>
      <c r="F101" s="1604"/>
      <c r="G101" s="1604"/>
    </row>
    <row r="103" spans="1:7" ht="39.75" customHeight="1">
      <c r="A103" s="1604" t="s">
        <v>527</v>
      </c>
      <c r="B103" s="1604"/>
      <c r="C103" s="1604"/>
      <c r="D103" s="1604"/>
      <c r="E103" s="1604"/>
      <c r="F103" s="1604"/>
      <c r="G103" s="1604"/>
    </row>
    <row r="105" spans="1:7" ht="80.25" customHeight="1">
      <c r="A105" s="1604" t="s">
        <v>528</v>
      </c>
      <c r="B105" s="1604"/>
      <c r="C105" s="1604"/>
      <c r="D105" s="1604"/>
      <c r="E105" s="1604"/>
      <c r="F105" s="1604"/>
      <c r="G105" s="1604"/>
    </row>
    <row r="107" spans="1:7" ht="64.5" customHeight="1">
      <c r="A107" s="1604" t="s">
        <v>24</v>
      </c>
      <c r="B107" s="1604"/>
      <c r="C107" s="1604"/>
      <c r="D107" s="1604"/>
      <c r="E107" s="1604"/>
      <c r="F107" s="1604"/>
      <c r="G107" s="1604"/>
    </row>
    <row r="109" spans="1:7" ht="98.25" customHeight="1">
      <c r="A109" s="1604" t="s">
        <v>274</v>
      </c>
      <c r="B109" s="1604"/>
      <c r="C109" s="1604"/>
      <c r="D109" s="1604"/>
      <c r="E109" s="1604"/>
      <c r="F109" s="1604"/>
      <c r="G109" s="1604"/>
    </row>
  </sheetData>
  <mergeCells count="78">
    <mergeCell ref="A107:G107"/>
    <mergeCell ref="A109:G109"/>
    <mergeCell ref="F7:G7"/>
    <mergeCell ref="F8:G8"/>
    <mergeCell ref="F9:G9"/>
    <mergeCell ref="F10:G10"/>
    <mergeCell ref="F11:G11"/>
    <mergeCell ref="F12:G12"/>
    <mergeCell ref="F13:G13"/>
    <mergeCell ref="F14:G14"/>
    <mergeCell ref="A95:G95"/>
    <mergeCell ref="A99:G99"/>
    <mergeCell ref="A101:G101"/>
    <mergeCell ref="A103:G103"/>
    <mergeCell ref="F17:G17"/>
    <mergeCell ref="F18:G18"/>
    <mergeCell ref="A105:G105"/>
    <mergeCell ref="A91:G91"/>
    <mergeCell ref="D56:D57"/>
    <mergeCell ref="C60:C61"/>
    <mergeCell ref="D60:D61"/>
    <mergeCell ref="G60:G61"/>
    <mergeCell ref="A90:G90"/>
    <mergeCell ref="A89:G89"/>
    <mergeCell ref="A97:G97"/>
    <mergeCell ref="F37:G37"/>
    <mergeCell ref="C39:C46"/>
    <mergeCell ref="E41:E42"/>
    <mergeCell ref="F41:F42"/>
    <mergeCell ref="G41:G42"/>
    <mergeCell ref="D42:D54"/>
    <mergeCell ref="E46:E60"/>
    <mergeCell ref="F46:F61"/>
    <mergeCell ref="G46:G56"/>
    <mergeCell ref="C56:C57"/>
    <mergeCell ref="B26:C26"/>
    <mergeCell ref="B27:C27"/>
    <mergeCell ref="B28:C28"/>
    <mergeCell ref="B29:C29"/>
    <mergeCell ref="A33:G33"/>
    <mergeCell ref="D26:E26"/>
    <mergeCell ref="D27:E27"/>
    <mergeCell ref="D28:E28"/>
    <mergeCell ref="D29:E29"/>
    <mergeCell ref="A37:A38"/>
    <mergeCell ref="B37:B38"/>
    <mergeCell ref="C37:C38"/>
    <mergeCell ref="D37:D38"/>
    <mergeCell ref="E37:E38"/>
    <mergeCell ref="B1:G1"/>
    <mergeCell ref="A22:G22"/>
    <mergeCell ref="B24:C24"/>
    <mergeCell ref="B25:C25"/>
    <mergeCell ref="C8:E8"/>
    <mergeCell ref="A17:A19"/>
    <mergeCell ref="B18:B19"/>
    <mergeCell ref="B16:E16"/>
    <mergeCell ref="B15:E15"/>
    <mergeCell ref="F19:G19"/>
    <mergeCell ref="C19:E19"/>
    <mergeCell ref="C18:E18"/>
    <mergeCell ref="B17:E17"/>
    <mergeCell ref="D25:E25"/>
    <mergeCell ref="D24:E24"/>
    <mergeCell ref="C14:E14"/>
    <mergeCell ref="A3:G3"/>
    <mergeCell ref="A7:A16"/>
    <mergeCell ref="B8:B14"/>
    <mergeCell ref="F6:G6"/>
    <mergeCell ref="A6:E6"/>
    <mergeCell ref="B7:E7"/>
    <mergeCell ref="C13:E13"/>
    <mergeCell ref="C12:E12"/>
    <mergeCell ref="C11:E11"/>
    <mergeCell ref="C10:E10"/>
    <mergeCell ref="C9:E9"/>
    <mergeCell ref="F15:G15"/>
    <mergeCell ref="F16:G16"/>
  </mergeCells>
  <phoneticPr fontId="124" type="noConversion"/>
  <hyperlinks>
    <hyperlink ref="H1" location="Indice!A1" display="volver al índice"/>
  </hyperlinks>
  <printOptions horizontalCentered="1"/>
  <pageMargins left="0.70866141732283472" right="0.70866141732283472" top="0.74803149606299213" bottom="0.74803149606299213" header="0.31496062992125984" footer="0.31496062992125984"/>
  <pageSetup paperSize="9" scale="75" orientation="portrait" r:id="rId1"/>
  <headerFooter>
    <oddFooter xml:space="preserve">&amp;RBoletín Estadístico de la Seguridad Social </oddFooter>
  </headerFooter>
  <rowBreaks count="3" manualBreakCount="3">
    <brk id="34" max="16383" man="1"/>
    <brk id="90" max="6" man="1"/>
    <brk id="103" max="16383" man="1"/>
  </rowBreaks>
  <extLst>
    <ext xmlns:mx="http://schemas.microsoft.com/office/mac/excel/2008/main" uri="http://schemas.microsoft.com/office/mac/excel/2008/main">
      <mx:PLV Mode="0" OnePage="0" WScale="0"/>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R63"/>
  <sheetViews>
    <sheetView showGridLines="0" topLeftCell="A7" zoomScale="85" zoomScaleNormal="85" zoomScalePageLayoutView="85" workbookViewId="0">
      <selection activeCell="B7" sqref="B7:I33"/>
    </sheetView>
  </sheetViews>
  <sheetFormatPr baseColWidth="10" defaultColWidth="11.44140625" defaultRowHeight="13.2"/>
  <cols>
    <col min="1" max="1" width="24.6640625" style="72" customWidth="1"/>
    <col min="2" max="8" width="11.6640625" style="72" customWidth="1"/>
    <col min="9" max="9" width="13.109375" style="72" customWidth="1"/>
    <col min="10" max="10" width="9.44140625" style="72" customWidth="1"/>
    <col min="11" max="16384" width="11.44140625" style="72"/>
  </cols>
  <sheetData>
    <row r="1" spans="1:17" ht="24" customHeight="1" thickBot="1">
      <c r="A1" s="523" t="s">
        <v>219</v>
      </c>
      <c r="B1" s="531"/>
      <c r="C1" s="531"/>
      <c r="D1" s="531"/>
      <c r="E1" s="531"/>
      <c r="F1" s="531"/>
      <c r="G1" s="531"/>
      <c r="H1" s="531"/>
      <c r="I1" s="532"/>
      <c r="J1" s="1254" t="s">
        <v>1013</v>
      </c>
    </row>
    <row r="2" spans="1:17" ht="14.25" customHeight="1">
      <c r="A2" s="150"/>
      <c r="B2" s="150"/>
      <c r="C2" s="150"/>
      <c r="D2" s="150"/>
      <c r="E2" s="518"/>
      <c r="F2" s="150"/>
      <c r="G2" s="518"/>
      <c r="H2" s="150"/>
      <c r="I2" s="150"/>
    </row>
    <row r="3" spans="1:17" ht="18.75" customHeight="1">
      <c r="A3" s="150"/>
      <c r="B3" s="150"/>
      <c r="C3" s="150"/>
      <c r="D3" s="150"/>
      <c r="E3" s="150"/>
      <c r="F3" s="150"/>
      <c r="G3" s="150"/>
      <c r="H3" s="150"/>
      <c r="I3" s="150"/>
    </row>
    <row r="4" spans="1:17" ht="19.5" customHeight="1" thickBot="1">
      <c r="A4" s="572"/>
      <c r="B4" s="1964" t="s">
        <v>1156</v>
      </c>
      <c r="C4" s="1736" t="s">
        <v>1075</v>
      </c>
      <c r="D4" s="1737"/>
      <c r="E4" s="1737"/>
      <c r="F4" s="1737"/>
      <c r="G4" s="1737"/>
      <c r="H4" s="1737"/>
      <c r="I4" s="1737"/>
    </row>
    <row r="5" spans="1:17" ht="24" customHeight="1" thickBot="1">
      <c r="A5" s="572"/>
      <c r="B5" s="1964"/>
      <c r="C5" s="1966" t="s">
        <v>1076</v>
      </c>
      <c r="D5" s="1882"/>
      <c r="E5" s="1882"/>
      <c r="F5" s="1883"/>
      <c r="G5" s="1967" t="s">
        <v>1077</v>
      </c>
      <c r="H5" s="1967" t="s">
        <v>1078</v>
      </c>
      <c r="I5" s="1969" t="s">
        <v>982</v>
      </c>
    </row>
    <row r="6" spans="1:17" ht="42" customHeight="1" thickBot="1">
      <c r="A6" s="573"/>
      <c r="B6" s="1965"/>
      <c r="C6" s="525" t="s">
        <v>1156</v>
      </c>
      <c r="D6" s="525" t="s">
        <v>1080</v>
      </c>
      <c r="E6" s="525" t="s">
        <v>1081</v>
      </c>
      <c r="F6" s="526" t="s">
        <v>460</v>
      </c>
      <c r="G6" s="1968"/>
      <c r="H6" s="1968"/>
      <c r="I6" s="1970"/>
    </row>
    <row r="7" spans="1:17" ht="24" customHeight="1">
      <c r="A7" s="971" t="s">
        <v>1048</v>
      </c>
      <c r="B7" s="1522">
        <v>1436326</v>
      </c>
      <c r="C7" s="1522">
        <v>1341218</v>
      </c>
      <c r="D7" s="1522">
        <v>1036135</v>
      </c>
      <c r="E7" s="1522">
        <v>1917</v>
      </c>
      <c r="F7" s="1522">
        <v>303166</v>
      </c>
      <c r="G7" s="1522">
        <v>9678</v>
      </c>
      <c r="H7" s="1522">
        <v>63266</v>
      </c>
      <c r="I7" s="1523">
        <v>22164</v>
      </c>
      <c r="K7" s="152"/>
    </row>
    <row r="8" spans="1:17" ht="20.25" customHeight="1">
      <c r="A8" s="727" t="s">
        <v>1049</v>
      </c>
      <c r="B8" s="1524"/>
      <c r="C8" s="1524"/>
      <c r="D8" s="1524"/>
      <c r="E8" s="1524"/>
      <c r="F8" s="1524"/>
      <c r="G8" s="1524"/>
      <c r="H8" s="1524"/>
      <c r="I8" s="1525"/>
      <c r="K8" s="152"/>
    </row>
    <row r="9" spans="1:17" ht="18" customHeight="1">
      <c r="A9" s="728" t="s">
        <v>1083</v>
      </c>
      <c r="B9" s="1526">
        <v>32215</v>
      </c>
      <c r="C9" s="1526">
        <v>24424</v>
      </c>
      <c r="D9" s="1526">
        <v>21829</v>
      </c>
      <c r="E9" s="1526">
        <v>162</v>
      </c>
      <c r="F9" s="1526">
        <v>2433</v>
      </c>
      <c r="G9" s="1526">
        <v>1639</v>
      </c>
      <c r="H9" s="1526">
        <v>4100</v>
      </c>
      <c r="I9" s="1527">
        <v>2052</v>
      </c>
      <c r="J9" s="23"/>
      <c r="K9" s="23"/>
      <c r="L9" s="23"/>
      <c r="M9" s="23"/>
      <c r="N9" s="23"/>
      <c r="O9" s="23"/>
      <c r="P9" s="23"/>
      <c r="Q9" s="23"/>
    </row>
    <row r="10" spans="1:17" ht="18" customHeight="1">
      <c r="A10" s="729" t="s">
        <v>1050</v>
      </c>
      <c r="B10" s="1528">
        <v>373186</v>
      </c>
      <c r="C10" s="1528">
        <v>348902</v>
      </c>
      <c r="D10" s="1528">
        <v>262555</v>
      </c>
      <c r="E10" s="1528">
        <v>531</v>
      </c>
      <c r="F10" s="1528">
        <v>85816</v>
      </c>
      <c r="G10" s="1528">
        <v>2088</v>
      </c>
      <c r="H10" s="1528">
        <v>12134</v>
      </c>
      <c r="I10" s="1529">
        <v>10062</v>
      </c>
      <c r="J10" s="23"/>
      <c r="K10" s="114"/>
      <c r="L10" s="23"/>
      <c r="M10" s="23"/>
      <c r="N10" s="23"/>
      <c r="O10" s="23"/>
      <c r="P10" s="23"/>
      <c r="Q10" s="23"/>
    </row>
    <row r="11" spans="1:17" ht="18" customHeight="1">
      <c r="A11" s="729" t="s">
        <v>1051</v>
      </c>
      <c r="B11" s="1528">
        <v>21170</v>
      </c>
      <c r="C11" s="1528">
        <v>19954</v>
      </c>
      <c r="D11" s="1528">
        <v>15573</v>
      </c>
      <c r="E11" s="1528">
        <v>15</v>
      </c>
      <c r="F11" s="1528">
        <v>4366</v>
      </c>
      <c r="G11" s="1528">
        <v>71</v>
      </c>
      <c r="H11" s="1528">
        <v>1069</v>
      </c>
      <c r="I11" s="1529">
        <v>76</v>
      </c>
      <c r="J11" s="23"/>
      <c r="K11" s="114"/>
      <c r="L11" s="114"/>
      <c r="M11" s="23"/>
      <c r="N11" s="23"/>
      <c r="O11" s="23"/>
      <c r="P11" s="23"/>
      <c r="Q11" s="23"/>
    </row>
    <row r="12" spans="1:17" ht="18" customHeight="1">
      <c r="A12" s="581" t="s">
        <v>1052</v>
      </c>
      <c r="B12" s="1528">
        <v>103775</v>
      </c>
      <c r="C12" s="1528">
        <v>100812</v>
      </c>
      <c r="D12" s="1528">
        <v>81922</v>
      </c>
      <c r="E12" s="1528">
        <v>14</v>
      </c>
      <c r="F12" s="1528">
        <v>18876</v>
      </c>
      <c r="G12" s="1528">
        <v>284</v>
      </c>
      <c r="H12" s="1528">
        <v>1629</v>
      </c>
      <c r="I12" s="1529">
        <v>1050</v>
      </c>
      <c r="J12" s="23"/>
      <c r="K12" s="114"/>
      <c r="L12" s="23"/>
      <c r="M12" s="23"/>
      <c r="N12" s="23"/>
      <c r="O12" s="23"/>
      <c r="P12" s="23"/>
      <c r="Q12" s="23"/>
    </row>
    <row r="13" spans="1:17" ht="18" customHeight="1">
      <c r="A13" s="729" t="s">
        <v>1053</v>
      </c>
      <c r="B13" s="1528">
        <v>12648</v>
      </c>
      <c r="C13" s="1528">
        <v>10881</v>
      </c>
      <c r="D13" s="1528">
        <v>8007</v>
      </c>
      <c r="E13" s="1528">
        <v>55</v>
      </c>
      <c r="F13" s="1528">
        <v>2819</v>
      </c>
      <c r="G13" s="1528">
        <v>90</v>
      </c>
      <c r="H13" s="1528">
        <v>1052</v>
      </c>
      <c r="I13" s="1529">
        <v>625</v>
      </c>
      <c r="J13" s="23"/>
      <c r="K13" s="23"/>
      <c r="L13" s="23"/>
      <c r="M13" s="23"/>
      <c r="N13" s="23"/>
      <c r="O13" s="23"/>
      <c r="P13" s="23"/>
      <c r="Q13" s="23"/>
    </row>
    <row r="14" spans="1:17" ht="18" customHeight="1">
      <c r="A14" s="581" t="s">
        <v>1054</v>
      </c>
      <c r="B14" s="1528">
        <v>97181</v>
      </c>
      <c r="C14" s="1528">
        <v>89751</v>
      </c>
      <c r="D14" s="1528">
        <v>71515</v>
      </c>
      <c r="E14" s="1528">
        <v>117</v>
      </c>
      <c r="F14" s="1528">
        <v>18119</v>
      </c>
      <c r="G14" s="1528">
        <v>1402</v>
      </c>
      <c r="H14" s="1528">
        <v>3980</v>
      </c>
      <c r="I14" s="1529">
        <v>2048</v>
      </c>
      <c r="J14" s="23"/>
      <c r="K14" s="23"/>
      <c r="L14" s="23"/>
      <c r="M14" s="23"/>
      <c r="N14" s="23"/>
      <c r="O14" s="23"/>
      <c r="P14" s="23"/>
      <c r="Q14" s="23"/>
    </row>
    <row r="15" spans="1:17" ht="18" customHeight="1">
      <c r="A15" s="581" t="s">
        <v>1055</v>
      </c>
      <c r="B15" s="1528">
        <v>71360</v>
      </c>
      <c r="C15" s="1528">
        <v>68319</v>
      </c>
      <c r="D15" s="1528">
        <v>52170</v>
      </c>
      <c r="E15" s="1528">
        <v>32</v>
      </c>
      <c r="F15" s="1528">
        <v>16117</v>
      </c>
      <c r="G15" s="1528">
        <v>172</v>
      </c>
      <c r="H15" s="1528">
        <v>1608</v>
      </c>
      <c r="I15" s="1529">
        <v>1261</v>
      </c>
      <c r="J15" s="23"/>
      <c r="K15" s="23"/>
      <c r="L15" s="23"/>
      <c r="M15" s="23"/>
      <c r="N15" s="23"/>
      <c r="O15" s="23"/>
      <c r="P15" s="23"/>
      <c r="Q15" s="23"/>
    </row>
    <row r="16" spans="1:17" ht="18" customHeight="1">
      <c r="A16" s="729" t="s">
        <v>1056</v>
      </c>
      <c r="B16" s="1528">
        <v>49835</v>
      </c>
      <c r="C16" s="1528">
        <v>46131</v>
      </c>
      <c r="D16" s="1528">
        <v>34961</v>
      </c>
      <c r="E16" s="1528">
        <v>22</v>
      </c>
      <c r="F16" s="1528">
        <v>11148</v>
      </c>
      <c r="G16" s="1528">
        <v>300</v>
      </c>
      <c r="H16" s="1528">
        <v>2939</v>
      </c>
      <c r="I16" s="1529">
        <v>465</v>
      </c>
      <c r="J16" s="23"/>
      <c r="K16" s="23"/>
      <c r="L16" s="23"/>
      <c r="M16" s="23"/>
      <c r="N16" s="23"/>
      <c r="O16" s="23"/>
      <c r="P16" s="23"/>
      <c r="Q16" s="23"/>
    </row>
    <row r="17" spans="1:17" ht="18" customHeight="1">
      <c r="A17" s="729" t="s">
        <v>1057</v>
      </c>
      <c r="B17" s="1528">
        <v>50691</v>
      </c>
      <c r="C17" s="1528">
        <v>49124</v>
      </c>
      <c r="D17" s="1528">
        <v>40170</v>
      </c>
      <c r="E17" s="1528">
        <v>37</v>
      </c>
      <c r="F17" s="1528">
        <v>8917</v>
      </c>
      <c r="G17" s="1528">
        <v>119</v>
      </c>
      <c r="H17" s="1528">
        <v>1346</v>
      </c>
      <c r="I17" s="1529">
        <v>102</v>
      </c>
      <c r="J17" s="23"/>
      <c r="K17" s="23"/>
      <c r="L17" s="23"/>
      <c r="M17" s="23"/>
      <c r="N17" s="23"/>
      <c r="O17" s="23"/>
      <c r="P17" s="23"/>
      <c r="Q17" s="23"/>
    </row>
    <row r="18" spans="1:17" ht="18" customHeight="1">
      <c r="A18" s="729" t="s">
        <v>1058</v>
      </c>
      <c r="B18" s="1528">
        <v>33391</v>
      </c>
      <c r="C18" s="1528">
        <v>30634</v>
      </c>
      <c r="D18" s="1528">
        <v>21783</v>
      </c>
      <c r="E18" s="1528">
        <v>103</v>
      </c>
      <c r="F18" s="1528">
        <v>8748</v>
      </c>
      <c r="G18" s="1528">
        <v>176</v>
      </c>
      <c r="H18" s="1528">
        <v>2388</v>
      </c>
      <c r="I18" s="1529">
        <v>193</v>
      </c>
      <c r="J18" s="23"/>
      <c r="K18" s="23"/>
      <c r="L18" s="23"/>
      <c r="M18" s="23"/>
      <c r="N18" s="23"/>
      <c r="O18" s="23"/>
      <c r="P18" s="23"/>
      <c r="Q18" s="23"/>
    </row>
    <row r="19" spans="1:17" ht="18" customHeight="1">
      <c r="A19" s="729" t="s">
        <v>1059</v>
      </c>
      <c r="B19" s="1528">
        <v>14246</v>
      </c>
      <c r="C19" s="1528">
        <v>8573</v>
      </c>
      <c r="D19" s="1528">
        <v>7193</v>
      </c>
      <c r="E19" s="1528">
        <v>2</v>
      </c>
      <c r="F19" s="1528">
        <v>1378</v>
      </c>
      <c r="G19" s="1528">
        <v>87</v>
      </c>
      <c r="H19" s="1528">
        <v>5498</v>
      </c>
      <c r="I19" s="1529">
        <v>88</v>
      </c>
      <c r="J19" s="23"/>
      <c r="K19" s="23"/>
      <c r="L19" s="23"/>
      <c r="M19" s="23"/>
      <c r="N19" s="23"/>
      <c r="O19" s="23"/>
      <c r="P19" s="23"/>
      <c r="Q19" s="23"/>
    </row>
    <row r="20" spans="1:17" ht="18" customHeight="1">
      <c r="A20" s="729" t="s">
        <v>1060</v>
      </c>
      <c r="B20" s="1528">
        <v>20072</v>
      </c>
      <c r="C20" s="1528">
        <v>18420</v>
      </c>
      <c r="D20" s="1528">
        <v>14990</v>
      </c>
      <c r="E20" s="1528">
        <v>5</v>
      </c>
      <c r="F20" s="1528">
        <v>3425</v>
      </c>
      <c r="G20" s="1528">
        <v>158</v>
      </c>
      <c r="H20" s="1528">
        <v>1446</v>
      </c>
      <c r="I20" s="1529">
        <v>48</v>
      </c>
      <c r="J20" s="23"/>
      <c r="K20" s="23"/>
      <c r="L20" s="23"/>
      <c r="M20" s="23"/>
      <c r="N20" s="23"/>
      <c r="O20" s="23"/>
      <c r="P20" s="23"/>
      <c r="Q20" s="23"/>
    </row>
    <row r="21" spans="1:17" ht="18" customHeight="1">
      <c r="A21" s="581" t="s">
        <v>1061</v>
      </c>
      <c r="B21" s="1528">
        <v>51601</v>
      </c>
      <c r="C21" s="1528">
        <v>48742</v>
      </c>
      <c r="D21" s="1528">
        <v>36888</v>
      </c>
      <c r="E21" s="1528">
        <v>34</v>
      </c>
      <c r="F21" s="1528">
        <v>11820</v>
      </c>
      <c r="G21" s="1528">
        <v>346</v>
      </c>
      <c r="H21" s="1528">
        <v>2163</v>
      </c>
      <c r="I21" s="1529">
        <v>350</v>
      </c>
      <c r="J21" s="23"/>
      <c r="K21" s="23"/>
      <c r="L21" s="23"/>
      <c r="M21" s="23"/>
      <c r="N21" s="23"/>
      <c r="O21" s="23"/>
      <c r="P21" s="23"/>
      <c r="Q21" s="23"/>
    </row>
    <row r="22" spans="1:17" ht="18" customHeight="1">
      <c r="A22" s="581" t="s">
        <v>1062</v>
      </c>
      <c r="B22" s="1528">
        <v>92931</v>
      </c>
      <c r="C22" s="1528">
        <v>90847</v>
      </c>
      <c r="D22" s="1528">
        <v>70942</v>
      </c>
      <c r="E22" s="1528">
        <v>83</v>
      </c>
      <c r="F22" s="1528">
        <v>19822</v>
      </c>
      <c r="G22" s="1528">
        <v>172</v>
      </c>
      <c r="H22" s="1528">
        <v>1465</v>
      </c>
      <c r="I22" s="1529">
        <v>447</v>
      </c>
      <c r="J22" s="23"/>
      <c r="K22" s="23"/>
      <c r="L22" s="23"/>
      <c r="M22" s="23"/>
      <c r="N22" s="23"/>
      <c r="O22" s="23"/>
      <c r="P22" s="23"/>
      <c r="Q22" s="23"/>
    </row>
    <row r="23" spans="1:17" ht="18" customHeight="1">
      <c r="A23" s="581" t="s">
        <v>1063</v>
      </c>
      <c r="B23" s="1528">
        <v>14471</v>
      </c>
      <c r="C23" s="1528">
        <v>13062</v>
      </c>
      <c r="D23" s="1528">
        <v>9998</v>
      </c>
      <c r="E23" s="1528">
        <v>46</v>
      </c>
      <c r="F23" s="1528">
        <v>3018</v>
      </c>
      <c r="G23" s="1528">
        <v>101</v>
      </c>
      <c r="H23" s="1528">
        <v>1135</v>
      </c>
      <c r="I23" s="1529">
        <v>173</v>
      </c>
      <c r="J23" s="23"/>
      <c r="K23" s="23"/>
      <c r="L23" s="23"/>
      <c r="M23" s="23"/>
      <c r="N23" s="23"/>
      <c r="O23" s="23"/>
      <c r="P23" s="23"/>
      <c r="Q23" s="23"/>
    </row>
    <row r="24" spans="1:17" ht="18" customHeight="1">
      <c r="A24" s="729" t="s">
        <v>1064</v>
      </c>
      <c r="B24" s="1528">
        <v>19777</v>
      </c>
      <c r="C24" s="1528">
        <v>18375</v>
      </c>
      <c r="D24" s="1528">
        <v>14698</v>
      </c>
      <c r="E24" s="1528">
        <v>54</v>
      </c>
      <c r="F24" s="1528">
        <v>3623</v>
      </c>
      <c r="G24" s="1528">
        <v>116</v>
      </c>
      <c r="H24" s="1528">
        <v>1104</v>
      </c>
      <c r="I24" s="1529">
        <v>182</v>
      </c>
      <c r="J24" s="23"/>
      <c r="K24" s="23"/>
      <c r="L24" s="23"/>
      <c r="M24" s="23"/>
      <c r="N24" s="23"/>
      <c r="O24" s="23"/>
      <c r="P24" s="23"/>
      <c r="Q24" s="23"/>
    </row>
    <row r="25" spans="1:17" ht="18" customHeight="1">
      <c r="A25" s="729" t="s">
        <v>1065</v>
      </c>
      <c r="B25" s="1528">
        <v>71295</v>
      </c>
      <c r="C25" s="1528">
        <v>66985</v>
      </c>
      <c r="D25" s="1528">
        <v>49487</v>
      </c>
      <c r="E25" s="1528">
        <v>52</v>
      </c>
      <c r="F25" s="1528">
        <v>17446</v>
      </c>
      <c r="G25" s="1528">
        <v>167</v>
      </c>
      <c r="H25" s="1528">
        <v>3704</v>
      </c>
      <c r="I25" s="1529">
        <v>439</v>
      </c>
      <c r="J25" s="23"/>
      <c r="K25" s="23"/>
      <c r="L25" s="23"/>
      <c r="M25" s="23"/>
      <c r="N25" s="23"/>
      <c r="O25" s="23"/>
      <c r="P25" s="23"/>
      <c r="Q25" s="23"/>
    </row>
    <row r="26" spans="1:17" ht="18" customHeight="1">
      <c r="A26" s="581" t="s">
        <v>1066</v>
      </c>
      <c r="B26" s="1528">
        <v>31989</v>
      </c>
      <c r="C26" s="1528">
        <v>29818</v>
      </c>
      <c r="D26" s="1528">
        <v>22450</v>
      </c>
      <c r="E26" s="1528">
        <v>21</v>
      </c>
      <c r="F26" s="1528">
        <v>7347</v>
      </c>
      <c r="G26" s="1528">
        <v>160</v>
      </c>
      <c r="H26" s="1528">
        <v>1811</v>
      </c>
      <c r="I26" s="1529">
        <v>200</v>
      </c>
      <c r="J26" s="23"/>
      <c r="K26" s="23"/>
      <c r="L26" s="23"/>
      <c r="M26" s="23"/>
      <c r="N26" s="23"/>
      <c r="O26" s="23"/>
      <c r="P26" s="23"/>
      <c r="Q26" s="23"/>
    </row>
    <row r="27" spans="1:17" ht="18" customHeight="1">
      <c r="A27" s="581" t="s">
        <v>1067</v>
      </c>
      <c r="B27" s="1528">
        <v>22198</v>
      </c>
      <c r="C27" s="1528">
        <v>20557</v>
      </c>
      <c r="D27" s="1528">
        <v>17055</v>
      </c>
      <c r="E27" s="1528">
        <v>4</v>
      </c>
      <c r="F27" s="1528">
        <v>3498</v>
      </c>
      <c r="G27" s="1528">
        <v>151</v>
      </c>
      <c r="H27" s="1528">
        <v>1353</v>
      </c>
      <c r="I27" s="1529">
        <v>137</v>
      </c>
      <c r="J27" s="23"/>
      <c r="K27" s="23"/>
      <c r="L27" s="23"/>
      <c r="M27" s="23"/>
      <c r="N27" s="23"/>
      <c r="O27" s="23"/>
      <c r="P27" s="23"/>
      <c r="Q27" s="23"/>
    </row>
    <row r="28" spans="1:17" ht="18" customHeight="1">
      <c r="A28" s="581" t="s">
        <v>1068</v>
      </c>
      <c r="B28" s="1528">
        <v>5274</v>
      </c>
      <c r="C28" s="1528">
        <v>4140</v>
      </c>
      <c r="D28" s="1528">
        <v>3197</v>
      </c>
      <c r="E28" s="1528">
        <v>24</v>
      </c>
      <c r="F28" s="1528">
        <v>919</v>
      </c>
      <c r="G28" s="1528">
        <v>39</v>
      </c>
      <c r="H28" s="1528">
        <v>963</v>
      </c>
      <c r="I28" s="1529">
        <v>132</v>
      </c>
      <c r="J28" s="23"/>
      <c r="K28" s="23"/>
      <c r="L28" s="23"/>
      <c r="M28" s="23"/>
      <c r="N28" s="23"/>
      <c r="O28" s="23"/>
      <c r="P28" s="23"/>
      <c r="Q28" s="23"/>
    </row>
    <row r="29" spans="1:17" ht="18" customHeight="1">
      <c r="A29" s="581" t="s">
        <v>1069</v>
      </c>
      <c r="B29" s="1528">
        <v>66578</v>
      </c>
      <c r="C29" s="1528">
        <v>59571</v>
      </c>
      <c r="D29" s="1528">
        <v>39746</v>
      </c>
      <c r="E29" s="1528">
        <v>32</v>
      </c>
      <c r="F29" s="1528">
        <v>19793</v>
      </c>
      <c r="G29" s="1528">
        <v>523</v>
      </c>
      <c r="H29" s="1528">
        <v>5513</v>
      </c>
      <c r="I29" s="1529">
        <v>971</v>
      </c>
      <c r="J29" s="23"/>
      <c r="K29" s="23"/>
      <c r="L29" s="23"/>
      <c r="M29" s="23"/>
      <c r="N29" s="23"/>
      <c r="O29" s="23"/>
      <c r="P29" s="23"/>
      <c r="Q29" s="23"/>
    </row>
    <row r="30" spans="1:17" ht="18" customHeight="1">
      <c r="A30" s="581" t="s">
        <v>1070</v>
      </c>
      <c r="B30" s="1528">
        <v>95771</v>
      </c>
      <c r="C30" s="1528">
        <v>93396</v>
      </c>
      <c r="D30" s="1528">
        <v>76747</v>
      </c>
      <c r="E30" s="1528">
        <v>196</v>
      </c>
      <c r="F30" s="1528">
        <v>16453</v>
      </c>
      <c r="G30" s="1528">
        <v>137</v>
      </c>
      <c r="H30" s="1528">
        <v>2029</v>
      </c>
      <c r="I30" s="1529">
        <v>209</v>
      </c>
      <c r="J30" s="23"/>
      <c r="K30" s="23"/>
      <c r="L30" s="23"/>
      <c r="M30" s="23"/>
      <c r="N30" s="23"/>
      <c r="O30" s="23"/>
      <c r="P30" s="23"/>
      <c r="Q30" s="23"/>
    </row>
    <row r="31" spans="1:17" ht="18" customHeight="1">
      <c r="A31" s="581" t="s">
        <v>1071</v>
      </c>
      <c r="B31" s="1528">
        <v>1967</v>
      </c>
      <c r="C31" s="1528">
        <v>1171</v>
      </c>
      <c r="D31" s="1528">
        <v>876</v>
      </c>
      <c r="E31" s="1528">
        <v>12</v>
      </c>
      <c r="F31" s="1528">
        <v>283</v>
      </c>
      <c r="G31" s="1528">
        <v>33</v>
      </c>
      <c r="H31" s="1528">
        <v>458</v>
      </c>
      <c r="I31" s="1529">
        <v>305</v>
      </c>
      <c r="J31" s="23"/>
      <c r="K31" s="23"/>
      <c r="L31" s="23"/>
      <c r="M31" s="23"/>
      <c r="N31" s="23"/>
      <c r="O31" s="23"/>
      <c r="P31" s="23"/>
      <c r="Q31" s="23"/>
    </row>
    <row r="32" spans="1:17" ht="18" customHeight="1">
      <c r="A32" s="581" t="s">
        <v>1072</v>
      </c>
      <c r="B32" s="1528">
        <v>81448</v>
      </c>
      <c r="C32" s="1528">
        <v>78115</v>
      </c>
      <c r="D32" s="1528">
        <v>61383</v>
      </c>
      <c r="E32" s="1528">
        <v>88</v>
      </c>
      <c r="F32" s="1528">
        <v>16644</v>
      </c>
      <c r="G32" s="1528">
        <v>758</v>
      </c>
      <c r="H32" s="1528">
        <v>2141</v>
      </c>
      <c r="I32" s="1529">
        <v>434</v>
      </c>
      <c r="J32" s="23"/>
      <c r="K32" s="23"/>
      <c r="L32" s="23"/>
      <c r="M32" s="23"/>
      <c r="N32" s="23"/>
      <c r="O32" s="23"/>
      <c r="P32" s="23"/>
      <c r="Q32" s="23"/>
    </row>
    <row r="33" spans="1:18" ht="18" customHeight="1">
      <c r="A33" s="581" t="s">
        <v>1084</v>
      </c>
      <c r="B33" s="1528">
        <v>1256</v>
      </c>
      <c r="C33" s="1528">
        <v>514</v>
      </c>
      <c r="D33" s="1528">
        <v>0</v>
      </c>
      <c r="E33" s="1528">
        <v>176</v>
      </c>
      <c r="F33" s="1528">
        <v>338</v>
      </c>
      <c r="G33" s="1528">
        <v>389</v>
      </c>
      <c r="H33" s="1528">
        <v>238</v>
      </c>
      <c r="I33" s="1529">
        <v>115</v>
      </c>
      <c r="J33" s="23"/>
      <c r="K33" s="23"/>
      <c r="L33" s="23"/>
      <c r="M33" s="23"/>
      <c r="N33" s="23"/>
      <c r="O33" s="23"/>
      <c r="P33" s="23"/>
      <c r="Q33" s="23"/>
    </row>
    <row r="34" spans="1:18" s="110" customFormat="1" ht="30" customHeight="1">
      <c r="A34" s="90" t="s">
        <v>1085</v>
      </c>
      <c r="B34" s="185"/>
      <c r="C34" s="185"/>
      <c r="D34" s="185"/>
      <c r="E34" s="185"/>
      <c r="F34" s="185"/>
      <c r="G34" s="185"/>
      <c r="H34" s="185"/>
      <c r="I34" s="185"/>
    </row>
    <row r="37" spans="1:18" ht="21.6" customHeight="1">
      <c r="A37" s="11"/>
      <c r="B37" s="11"/>
      <c r="C37" s="113"/>
      <c r="D37" s="11"/>
      <c r="E37" s="11"/>
      <c r="F37" s="11"/>
      <c r="G37" s="113"/>
      <c r="H37" s="113"/>
      <c r="I37" s="113"/>
      <c r="J37" s="113"/>
    </row>
    <row r="38" spans="1:18">
      <c r="A38" s="11"/>
      <c r="B38" s="23"/>
      <c r="C38" s="23"/>
      <c r="D38" s="23"/>
      <c r="E38" s="23"/>
      <c r="F38" s="23"/>
      <c r="G38" s="23"/>
      <c r="H38" s="23"/>
      <c r="I38" s="23"/>
      <c r="J38" s="23"/>
      <c r="K38" s="1"/>
      <c r="L38" s="1"/>
      <c r="M38" s="1"/>
      <c r="N38" s="1"/>
      <c r="O38" s="1"/>
      <c r="P38" s="1"/>
      <c r="Q38" s="1"/>
      <c r="R38" s="1"/>
    </row>
    <row r="39" spans="1:18">
      <c r="A39" s="11"/>
      <c r="B39" s="23"/>
      <c r="C39" s="23"/>
      <c r="D39" s="23"/>
      <c r="E39" s="23"/>
      <c r="F39" s="23"/>
      <c r="G39" s="23"/>
      <c r="H39" s="23"/>
      <c r="I39" s="23"/>
      <c r="J39" s="23"/>
      <c r="K39" s="1"/>
      <c r="L39" s="1"/>
      <c r="M39" s="1"/>
      <c r="N39" s="1"/>
      <c r="O39" s="1"/>
      <c r="P39" s="1"/>
      <c r="Q39" s="1"/>
      <c r="R39" s="1"/>
    </row>
    <row r="40" spans="1:18">
      <c r="A40" s="11"/>
      <c r="B40" s="23"/>
      <c r="C40" s="23"/>
      <c r="D40" s="23"/>
      <c r="E40" s="23"/>
      <c r="F40" s="23"/>
      <c r="G40" s="23"/>
      <c r="H40" s="23"/>
      <c r="I40" s="23"/>
      <c r="J40" s="23"/>
      <c r="K40" s="1"/>
      <c r="L40" s="1"/>
      <c r="M40" s="1"/>
      <c r="N40" s="1"/>
      <c r="O40" s="1"/>
      <c r="P40" s="1"/>
      <c r="Q40" s="1"/>
      <c r="R40" s="1"/>
    </row>
    <row r="41" spans="1:18">
      <c r="A41" s="11"/>
      <c r="B41" s="23"/>
      <c r="C41" s="23"/>
      <c r="D41" s="23"/>
      <c r="E41" s="23"/>
      <c r="F41" s="23"/>
      <c r="G41" s="23"/>
      <c r="H41" s="23"/>
      <c r="I41" s="23"/>
      <c r="J41" s="23"/>
      <c r="K41" s="1"/>
      <c r="L41" s="1"/>
      <c r="M41" s="1"/>
      <c r="N41" s="1"/>
      <c r="O41" s="1"/>
      <c r="P41" s="1"/>
      <c r="Q41" s="1"/>
      <c r="R41" s="1"/>
    </row>
    <row r="42" spans="1:18">
      <c r="A42" s="11"/>
      <c r="B42" s="23"/>
      <c r="C42" s="23"/>
      <c r="D42" s="23"/>
      <c r="E42" s="23"/>
      <c r="F42" s="23"/>
      <c r="G42" s="23"/>
      <c r="H42" s="23"/>
      <c r="I42" s="23"/>
      <c r="J42" s="23"/>
      <c r="K42" s="1"/>
      <c r="L42" s="1"/>
      <c r="M42" s="1"/>
      <c r="N42" s="1"/>
      <c r="O42" s="1"/>
      <c r="P42" s="1"/>
      <c r="Q42" s="1"/>
      <c r="R42" s="1"/>
    </row>
    <row r="43" spans="1:18">
      <c r="A43" s="11"/>
      <c r="B43" s="23"/>
      <c r="C43" s="23"/>
      <c r="D43" s="23"/>
      <c r="E43" s="23"/>
      <c r="F43" s="23"/>
      <c r="G43" s="23"/>
      <c r="H43" s="23"/>
      <c r="I43" s="23"/>
      <c r="J43" s="23"/>
      <c r="K43" s="1"/>
      <c r="L43" s="1"/>
      <c r="M43" s="1"/>
      <c r="N43" s="1"/>
      <c r="O43" s="1"/>
      <c r="P43" s="1"/>
      <c r="Q43" s="1"/>
      <c r="R43" s="1"/>
    </row>
    <row r="44" spans="1:18">
      <c r="A44" s="11"/>
      <c r="B44" s="23"/>
      <c r="C44" s="23"/>
      <c r="D44" s="23"/>
      <c r="E44" s="23"/>
      <c r="F44" s="23"/>
      <c r="G44" s="23"/>
      <c r="H44" s="23"/>
      <c r="I44" s="23"/>
      <c r="J44" s="23"/>
      <c r="K44" s="1"/>
      <c r="L44" s="1"/>
      <c r="M44" s="1"/>
      <c r="N44" s="1"/>
      <c r="O44" s="1"/>
      <c r="P44" s="1"/>
      <c r="Q44" s="1"/>
      <c r="R44" s="1"/>
    </row>
    <row r="45" spans="1:18">
      <c r="A45" s="11"/>
      <c r="B45" s="23"/>
      <c r="C45" s="23"/>
      <c r="D45" s="23"/>
      <c r="E45" s="23"/>
      <c r="F45" s="23"/>
      <c r="G45" s="23"/>
      <c r="H45" s="23"/>
      <c r="I45" s="23"/>
      <c r="J45" s="23"/>
      <c r="K45" s="1"/>
      <c r="L45" s="1"/>
      <c r="M45" s="1"/>
      <c r="N45" s="1"/>
      <c r="O45" s="1"/>
      <c r="P45" s="1"/>
      <c r="Q45" s="1"/>
      <c r="R45" s="1"/>
    </row>
    <row r="46" spans="1:18">
      <c r="A46" s="11"/>
      <c r="B46" s="23"/>
      <c r="C46" s="23"/>
      <c r="D46" s="23"/>
      <c r="E46" s="23"/>
      <c r="F46" s="23"/>
      <c r="G46" s="23"/>
      <c r="H46" s="23"/>
      <c r="I46" s="23"/>
      <c r="J46" s="23"/>
      <c r="K46" s="1"/>
      <c r="L46" s="1"/>
      <c r="M46" s="1"/>
      <c r="N46" s="1"/>
      <c r="O46" s="1"/>
      <c r="P46" s="1"/>
      <c r="Q46" s="1"/>
      <c r="R46" s="1"/>
    </row>
    <row r="47" spans="1:18">
      <c r="A47" s="11"/>
      <c r="B47" s="23"/>
      <c r="C47" s="23"/>
      <c r="D47" s="23"/>
      <c r="E47" s="23"/>
      <c r="F47" s="23"/>
      <c r="G47" s="23"/>
      <c r="H47" s="23"/>
      <c r="I47" s="23"/>
      <c r="J47" s="23"/>
      <c r="K47" s="1"/>
      <c r="L47" s="1"/>
      <c r="M47" s="1"/>
      <c r="N47" s="1"/>
      <c r="O47" s="1"/>
      <c r="P47" s="1"/>
      <c r="Q47" s="1"/>
      <c r="R47" s="1"/>
    </row>
    <row r="48" spans="1:18">
      <c r="A48" s="11"/>
      <c r="B48" s="23"/>
      <c r="C48" s="23"/>
      <c r="D48" s="23"/>
      <c r="E48" s="23"/>
      <c r="F48" s="23"/>
      <c r="G48" s="23"/>
      <c r="H48" s="23"/>
      <c r="I48" s="23"/>
      <c r="J48" s="23"/>
      <c r="K48" s="1"/>
      <c r="L48" s="1"/>
      <c r="M48" s="1"/>
      <c r="N48" s="1"/>
      <c r="O48" s="1"/>
      <c r="P48" s="1"/>
      <c r="Q48" s="1"/>
      <c r="R48" s="1"/>
    </row>
    <row r="49" spans="1:18">
      <c r="A49" s="11"/>
      <c r="B49" s="23"/>
      <c r="C49" s="23"/>
      <c r="D49" s="23"/>
      <c r="E49" s="23"/>
      <c r="F49" s="23"/>
      <c r="G49" s="23"/>
      <c r="H49" s="23"/>
      <c r="I49" s="23"/>
      <c r="J49" s="23"/>
      <c r="K49" s="1"/>
      <c r="L49" s="1"/>
      <c r="M49" s="1"/>
      <c r="N49" s="1"/>
      <c r="O49" s="1"/>
      <c r="P49" s="1"/>
      <c r="Q49" s="1"/>
      <c r="R49" s="1"/>
    </row>
    <row r="50" spans="1:18">
      <c r="A50" s="11"/>
      <c r="B50" s="23"/>
      <c r="C50" s="23"/>
      <c r="D50" s="23"/>
      <c r="E50" s="23"/>
      <c r="F50" s="23"/>
      <c r="G50" s="23"/>
      <c r="H50" s="23"/>
      <c r="I50" s="23"/>
      <c r="J50" s="23"/>
      <c r="K50" s="1"/>
      <c r="L50" s="1"/>
      <c r="M50" s="1"/>
      <c r="N50" s="1"/>
      <c r="O50" s="1"/>
      <c r="P50" s="1"/>
      <c r="Q50" s="1"/>
      <c r="R50" s="1"/>
    </row>
    <row r="51" spans="1:18">
      <c r="A51" s="11"/>
      <c r="B51" s="23"/>
      <c r="C51" s="23"/>
      <c r="D51" s="23"/>
      <c r="E51" s="23"/>
      <c r="F51" s="23"/>
      <c r="G51" s="23"/>
      <c r="H51" s="23"/>
      <c r="I51" s="23"/>
      <c r="J51" s="23"/>
      <c r="K51" s="1"/>
      <c r="L51" s="1"/>
      <c r="M51" s="1"/>
      <c r="N51" s="1"/>
      <c r="O51" s="1"/>
      <c r="P51" s="1"/>
      <c r="Q51" s="1"/>
      <c r="R51" s="1"/>
    </row>
    <row r="52" spans="1:18">
      <c r="A52" s="11"/>
      <c r="B52" s="23"/>
      <c r="C52" s="23"/>
      <c r="D52" s="23"/>
      <c r="E52" s="23"/>
      <c r="F52" s="23"/>
      <c r="G52" s="23"/>
      <c r="H52" s="23"/>
      <c r="I52" s="23"/>
      <c r="J52" s="23"/>
      <c r="K52" s="1"/>
      <c r="L52" s="1"/>
      <c r="M52" s="1"/>
      <c r="N52" s="1"/>
      <c r="O52" s="1"/>
      <c r="P52" s="1"/>
      <c r="Q52" s="1"/>
      <c r="R52" s="1"/>
    </row>
    <row r="53" spans="1:18">
      <c r="A53" s="11"/>
      <c r="B53" s="23"/>
      <c r="C53" s="23"/>
      <c r="D53" s="23"/>
      <c r="E53" s="23"/>
      <c r="F53" s="23"/>
      <c r="G53" s="23"/>
      <c r="H53" s="23"/>
      <c r="I53" s="23"/>
      <c r="J53" s="23"/>
      <c r="K53" s="1"/>
      <c r="L53" s="1"/>
      <c r="M53" s="1"/>
      <c r="N53" s="1"/>
      <c r="O53" s="1"/>
      <c r="P53" s="1"/>
      <c r="Q53" s="1"/>
      <c r="R53" s="1"/>
    </row>
    <row r="54" spans="1:18">
      <c r="A54" s="11"/>
      <c r="B54" s="23"/>
      <c r="C54" s="23"/>
      <c r="D54" s="23"/>
      <c r="E54" s="23"/>
      <c r="F54" s="23"/>
      <c r="G54" s="23"/>
      <c r="H54" s="23"/>
      <c r="I54" s="23"/>
      <c r="J54" s="23"/>
      <c r="K54" s="1"/>
      <c r="L54" s="1"/>
      <c r="M54" s="1"/>
      <c r="N54" s="1"/>
      <c r="O54" s="1"/>
      <c r="P54" s="1"/>
      <c r="Q54" s="1"/>
      <c r="R54" s="1"/>
    </row>
    <row r="55" spans="1:18">
      <c r="A55" s="11"/>
      <c r="B55" s="23"/>
      <c r="C55" s="23"/>
      <c r="D55" s="23"/>
      <c r="E55" s="23"/>
      <c r="F55" s="23"/>
      <c r="G55" s="23"/>
      <c r="H55" s="23"/>
      <c r="I55" s="23"/>
      <c r="J55" s="23"/>
      <c r="K55" s="1"/>
      <c r="L55" s="1"/>
      <c r="M55" s="1"/>
      <c r="N55" s="1"/>
      <c r="O55" s="1"/>
      <c r="P55" s="1"/>
      <c r="Q55" s="1"/>
      <c r="R55" s="1"/>
    </row>
    <row r="56" spans="1:18">
      <c r="A56" s="11"/>
      <c r="B56" s="23"/>
      <c r="C56" s="23"/>
      <c r="D56" s="23"/>
      <c r="E56" s="23"/>
      <c r="F56" s="23"/>
      <c r="G56" s="23"/>
      <c r="H56" s="23"/>
      <c r="I56" s="23"/>
      <c r="J56" s="23"/>
      <c r="K56" s="1"/>
      <c r="L56" s="1"/>
      <c r="M56" s="1"/>
      <c r="N56" s="1"/>
      <c r="O56" s="1"/>
      <c r="P56" s="1"/>
      <c r="Q56" s="1"/>
      <c r="R56" s="1"/>
    </row>
    <row r="57" spans="1:18">
      <c r="A57" s="11"/>
      <c r="B57" s="23"/>
      <c r="C57" s="23"/>
      <c r="D57" s="23"/>
      <c r="E57" s="23"/>
      <c r="F57" s="23"/>
      <c r="G57" s="23"/>
      <c r="H57" s="23"/>
      <c r="I57" s="23"/>
      <c r="J57" s="23"/>
      <c r="K57" s="1"/>
      <c r="L57" s="1"/>
      <c r="M57" s="1"/>
      <c r="N57" s="1"/>
      <c r="O57" s="1"/>
      <c r="P57" s="1"/>
      <c r="Q57" s="1"/>
      <c r="R57" s="1"/>
    </row>
    <row r="58" spans="1:18">
      <c r="A58" s="11"/>
      <c r="B58" s="23"/>
      <c r="C58" s="23"/>
      <c r="D58" s="23"/>
      <c r="E58" s="23"/>
      <c r="F58" s="23"/>
      <c r="G58" s="23"/>
      <c r="H58" s="23"/>
      <c r="I58" s="23"/>
      <c r="J58" s="23"/>
      <c r="K58" s="1"/>
      <c r="L58" s="1"/>
      <c r="M58" s="1"/>
      <c r="N58" s="1"/>
      <c r="O58" s="1"/>
      <c r="P58" s="1"/>
      <c r="Q58" s="1"/>
      <c r="R58" s="1"/>
    </row>
    <row r="59" spans="1:18">
      <c r="A59" s="11"/>
      <c r="B59" s="23"/>
      <c r="C59" s="23"/>
      <c r="D59" s="23"/>
      <c r="E59" s="23"/>
      <c r="F59" s="23"/>
      <c r="G59" s="23"/>
      <c r="H59" s="23"/>
      <c r="I59" s="23"/>
      <c r="J59" s="23"/>
      <c r="K59" s="1"/>
      <c r="L59" s="1"/>
      <c r="M59" s="1"/>
      <c r="N59" s="1"/>
      <c r="O59" s="1"/>
      <c r="P59" s="1"/>
      <c r="Q59" s="1"/>
      <c r="R59" s="1"/>
    </row>
    <row r="60" spans="1:18">
      <c r="A60" s="11"/>
      <c r="B60" s="23"/>
      <c r="C60" s="23"/>
      <c r="D60" s="23"/>
      <c r="E60" s="23"/>
      <c r="F60" s="23"/>
      <c r="G60" s="23"/>
      <c r="H60" s="23"/>
      <c r="I60" s="23"/>
      <c r="J60" s="23"/>
      <c r="K60" s="1"/>
      <c r="L60" s="1"/>
      <c r="M60" s="1"/>
      <c r="N60" s="1"/>
      <c r="O60" s="1"/>
      <c r="P60" s="1"/>
      <c r="Q60" s="1"/>
      <c r="R60" s="1"/>
    </row>
    <row r="61" spans="1:18">
      <c r="A61" s="11"/>
      <c r="B61" s="23"/>
      <c r="C61" s="23"/>
      <c r="D61" s="23"/>
      <c r="E61" s="23"/>
      <c r="F61" s="23"/>
      <c r="G61" s="23"/>
      <c r="H61" s="23"/>
      <c r="I61" s="23"/>
      <c r="J61" s="23"/>
      <c r="K61" s="1"/>
      <c r="L61" s="1"/>
      <c r="M61" s="1"/>
      <c r="N61" s="1"/>
      <c r="O61" s="1"/>
      <c r="P61" s="1"/>
      <c r="Q61" s="1"/>
      <c r="R61" s="1"/>
    </row>
    <row r="62" spans="1:18">
      <c r="A62" s="11"/>
      <c r="B62" s="23"/>
      <c r="C62" s="23"/>
      <c r="D62" s="23"/>
      <c r="E62" s="23"/>
      <c r="F62" s="23"/>
      <c r="G62" s="23"/>
      <c r="H62" s="23"/>
      <c r="I62" s="23"/>
      <c r="J62" s="23"/>
      <c r="K62" s="1"/>
      <c r="L62" s="1"/>
      <c r="M62" s="1"/>
      <c r="N62" s="1"/>
      <c r="O62" s="1"/>
      <c r="P62" s="1"/>
      <c r="Q62" s="1"/>
      <c r="R62" s="1"/>
    </row>
    <row r="63" spans="1:18">
      <c r="A63" s="11"/>
      <c r="B63" s="23"/>
      <c r="C63" s="23"/>
      <c r="D63" s="23"/>
      <c r="E63" s="23"/>
      <c r="F63" s="23"/>
      <c r="G63" s="23"/>
      <c r="H63" s="23"/>
      <c r="I63" s="23"/>
      <c r="J63" s="23"/>
      <c r="K63" s="1"/>
    </row>
  </sheetData>
  <mergeCells count="6">
    <mergeCell ref="B4:B6"/>
    <mergeCell ref="C4:I4"/>
    <mergeCell ref="C5:F5"/>
    <mergeCell ref="G5:G6"/>
    <mergeCell ref="H5:H6"/>
    <mergeCell ref="I5:I6"/>
  </mergeCells>
  <phoneticPr fontId="124" type="noConversion"/>
  <hyperlinks>
    <hyperlink ref="J1" location="Indice!A1" display="volver al índice"/>
  </hyperlinks>
  <printOptions horizontalCentered="1"/>
  <pageMargins left="0.70866141732283472" right="0.70866141732283472" top="0.74803149606299213" bottom="0.74803149606299213" header="0.31496062992125984" footer="0.31496062992125984"/>
  <pageSetup paperSize="9" scale="74"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K32"/>
  <sheetViews>
    <sheetView showGridLines="0" topLeftCell="A4" workbookViewId="0">
      <selection activeCell="B7" sqref="B7:I33"/>
    </sheetView>
  </sheetViews>
  <sheetFormatPr baseColWidth="10" defaultColWidth="11.44140625" defaultRowHeight="13.2"/>
  <cols>
    <col min="1" max="1" width="11.44140625" style="72"/>
    <col min="2" max="2" width="14.109375" style="72" customWidth="1"/>
    <col min="3" max="8" width="12.44140625" style="72" customWidth="1"/>
    <col min="9" max="9" width="13" style="72" customWidth="1"/>
    <col min="10" max="10" width="8.109375" style="72" customWidth="1"/>
    <col min="11" max="16384" width="11.44140625" style="72"/>
  </cols>
  <sheetData>
    <row r="1" spans="1:11" ht="24" customHeight="1">
      <c r="A1" s="574" t="s">
        <v>1086</v>
      </c>
      <c r="B1" s="518"/>
      <c r="C1" s="518"/>
      <c r="D1" s="518"/>
      <c r="E1" s="518"/>
      <c r="F1" s="518"/>
      <c r="G1" s="518"/>
      <c r="H1" s="518"/>
      <c r="I1" s="518"/>
      <c r="J1" s="1254" t="s">
        <v>1013</v>
      </c>
    </row>
    <row r="2" spans="1:11" ht="13.5" customHeight="1" thickBot="1">
      <c r="A2" s="523" t="s">
        <v>458</v>
      </c>
      <c r="B2" s="531"/>
      <c r="C2" s="531"/>
      <c r="D2" s="531"/>
      <c r="E2" s="531"/>
      <c r="F2" s="531"/>
      <c r="G2" s="531"/>
      <c r="H2" s="531"/>
      <c r="I2" s="531"/>
    </row>
    <row r="3" spans="1:11" ht="14.25" customHeight="1">
      <c r="A3" s="574"/>
      <c r="B3" s="518"/>
      <c r="C3" s="518"/>
      <c r="D3" s="518"/>
      <c r="E3" s="518"/>
      <c r="F3" s="518"/>
      <c r="G3" s="518"/>
      <c r="H3" s="518"/>
      <c r="I3" s="518"/>
    </row>
    <row r="4" spans="1:11" ht="17.25" customHeight="1">
      <c r="A4" s="150"/>
      <c r="B4" s="150"/>
      <c r="C4" s="150"/>
      <c r="D4" s="150"/>
      <c r="E4" s="150"/>
      <c r="F4" s="150"/>
      <c r="G4" s="150"/>
      <c r="H4" s="150"/>
      <c r="I4" s="150"/>
    </row>
    <row r="5" spans="1:11" ht="18" customHeight="1" thickBot="1">
      <c r="A5" s="1950" t="s">
        <v>434</v>
      </c>
      <c r="B5" s="1964" t="s">
        <v>1156</v>
      </c>
      <c r="C5" s="1947" t="s">
        <v>1075</v>
      </c>
      <c r="D5" s="1971"/>
      <c r="E5" s="1971"/>
      <c r="F5" s="1971"/>
      <c r="G5" s="1971"/>
      <c r="H5" s="1971"/>
      <c r="I5" s="1971"/>
    </row>
    <row r="6" spans="1:11" ht="18" customHeight="1" thickBot="1">
      <c r="A6" s="1950"/>
      <c r="B6" s="1964"/>
      <c r="C6" s="1972" t="s">
        <v>1076</v>
      </c>
      <c r="D6" s="1973"/>
      <c r="E6" s="1973"/>
      <c r="F6" s="1974"/>
      <c r="G6" s="1967" t="s">
        <v>1077</v>
      </c>
      <c r="H6" s="1967" t="s">
        <v>1078</v>
      </c>
      <c r="I6" s="1969" t="s">
        <v>981</v>
      </c>
    </row>
    <row r="7" spans="1:11" ht="42" customHeight="1" thickBot="1">
      <c r="A7" s="1951"/>
      <c r="B7" s="1965"/>
      <c r="C7" s="525" t="s">
        <v>1156</v>
      </c>
      <c r="D7" s="525" t="s">
        <v>1080</v>
      </c>
      <c r="E7" s="525" t="s">
        <v>1081</v>
      </c>
      <c r="F7" s="526" t="s">
        <v>459</v>
      </c>
      <c r="G7" s="1968"/>
      <c r="H7" s="1968"/>
      <c r="I7" s="1970"/>
      <c r="K7" s="110"/>
    </row>
    <row r="8" spans="1:11" ht="18" customHeight="1">
      <c r="A8" s="882">
        <v>2001</v>
      </c>
      <c r="B8" s="1507">
        <v>139</v>
      </c>
      <c r="C8" s="1507">
        <v>120</v>
      </c>
      <c r="D8" s="1507">
        <v>106</v>
      </c>
      <c r="E8" s="1507">
        <v>106</v>
      </c>
      <c r="F8" s="1507">
        <v>150</v>
      </c>
      <c r="G8" s="1507">
        <v>284</v>
      </c>
      <c r="H8" s="1507">
        <v>144</v>
      </c>
      <c r="I8" s="1508">
        <v>313</v>
      </c>
      <c r="J8" s="242"/>
      <c r="K8" s="152"/>
    </row>
    <row r="9" spans="1:11" ht="18" customHeight="1">
      <c r="A9" s="879">
        <v>2002</v>
      </c>
      <c r="B9" s="1509">
        <v>140</v>
      </c>
      <c r="C9" s="1509">
        <v>120</v>
      </c>
      <c r="D9" s="1509">
        <v>106</v>
      </c>
      <c r="E9" s="1509">
        <v>106</v>
      </c>
      <c r="F9" s="1509">
        <v>150</v>
      </c>
      <c r="G9" s="1509">
        <v>291</v>
      </c>
      <c r="H9" s="1509">
        <v>144</v>
      </c>
      <c r="I9" s="1511">
        <v>312</v>
      </c>
      <c r="J9" s="242"/>
      <c r="K9" s="152"/>
    </row>
    <row r="10" spans="1:11" ht="18" customHeight="1">
      <c r="A10" s="879">
        <v>2003</v>
      </c>
      <c r="B10" s="1509">
        <v>159</v>
      </c>
      <c r="C10" s="1509">
        <v>144</v>
      </c>
      <c r="D10" s="1509">
        <v>127</v>
      </c>
      <c r="E10" s="1509">
        <v>127</v>
      </c>
      <c r="F10" s="1509">
        <v>179</v>
      </c>
      <c r="G10" s="1509">
        <v>319</v>
      </c>
      <c r="H10" s="1509">
        <v>151</v>
      </c>
      <c r="I10" s="1511">
        <v>414</v>
      </c>
      <c r="J10" s="242"/>
      <c r="K10" s="152"/>
    </row>
    <row r="11" spans="1:11" ht="18" customHeight="1">
      <c r="A11" s="879">
        <v>2004</v>
      </c>
      <c r="B11" s="1509">
        <v>217</v>
      </c>
      <c r="C11" s="1509">
        <v>214</v>
      </c>
      <c r="D11" s="1509">
        <v>190</v>
      </c>
      <c r="E11" s="1509">
        <v>189</v>
      </c>
      <c r="F11" s="1509">
        <v>268</v>
      </c>
      <c r="G11" s="1509">
        <v>459</v>
      </c>
      <c r="H11" s="1509">
        <v>183</v>
      </c>
      <c r="I11" s="1511">
        <v>554</v>
      </c>
      <c r="J11" s="242"/>
      <c r="K11" s="152"/>
    </row>
    <row r="12" spans="1:11" ht="18" customHeight="1">
      <c r="A12" s="879">
        <v>2005</v>
      </c>
      <c r="B12" s="1509">
        <v>278</v>
      </c>
      <c r="C12" s="1509">
        <v>271</v>
      </c>
      <c r="D12" s="1509">
        <v>242</v>
      </c>
      <c r="E12" s="1509">
        <v>241</v>
      </c>
      <c r="F12" s="1509">
        <v>339</v>
      </c>
      <c r="G12" s="1509">
        <v>568</v>
      </c>
      <c r="H12" s="1509">
        <v>205</v>
      </c>
      <c r="I12" s="1511">
        <v>1025</v>
      </c>
      <c r="J12" s="242"/>
      <c r="K12" s="152"/>
    </row>
    <row r="13" spans="1:11" ht="18" customHeight="1">
      <c r="A13" s="879">
        <v>2006</v>
      </c>
      <c r="B13" s="1509">
        <v>357</v>
      </c>
      <c r="C13" s="1509">
        <v>351</v>
      </c>
      <c r="D13" s="1509">
        <v>314</v>
      </c>
      <c r="E13" s="1509">
        <v>313</v>
      </c>
      <c r="F13" s="1509">
        <v>436</v>
      </c>
      <c r="G13" s="1509">
        <v>745</v>
      </c>
      <c r="H13" s="1509">
        <v>232</v>
      </c>
      <c r="I13" s="1511">
        <v>1322</v>
      </c>
      <c r="J13" s="242"/>
      <c r="K13" s="152"/>
    </row>
    <row r="14" spans="1:11" ht="18" customHeight="1">
      <c r="A14" s="880">
        <v>2007</v>
      </c>
      <c r="B14" s="1509">
        <v>472</v>
      </c>
      <c r="C14" s="1509">
        <v>443</v>
      </c>
      <c r="D14" s="1509">
        <v>392</v>
      </c>
      <c r="E14" s="1509">
        <v>391</v>
      </c>
      <c r="F14" s="1509">
        <v>552</v>
      </c>
      <c r="G14" s="1509">
        <v>963</v>
      </c>
      <c r="H14" s="1509">
        <v>382</v>
      </c>
      <c r="I14" s="1511">
        <v>1680</v>
      </c>
      <c r="J14" s="242"/>
      <c r="K14" s="152"/>
    </row>
    <row r="15" spans="1:11" ht="18" customHeight="1">
      <c r="A15" s="880">
        <v>2008</v>
      </c>
      <c r="B15" s="1509">
        <v>586</v>
      </c>
      <c r="C15" s="1509">
        <v>539</v>
      </c>
      <c r="D15" s="1509">
        <v>473</v>
      </c>
      <c r="E15" s="1509">
        <v>473</v>
      </c>
      <c r="F15" s="1509">
        <v>663</v>
      </c>
      <c r="G15" s="1509">
        <v>1179</v>
      </c>
      <c r="H15" s="1509">
        <v>540</v>
      </c>
      <c r="I15" s="1511">
        <v>2035</v>
      </c>
      <c r="J15" s="242"/>
      <c r="K15" s="152"/>
    </row>
    <row r="16" spans="1:11" ht="18" customHeight="1">
      <c r="A16" s="879">
        <v>2009</v>
      </c>
      <c r="B16" s="1509">
        <v>683</v>
      </c>
      <c r="C16" s="1509">
        <v>633</v>
      </c>
      <c r="D16" s="1509">
        <v>552</v>
      </c>
      <c r="E16" s="1509">
        <v>555</v>
      </c>
      <c r="F16" s="1509">
        <v>784</v>
      </c>
      <c r="G16" s="1509">
        <v>1405</v>
      </c>
      <c r="H16" s="1509">
        <v>669</v>
      </c>
      <c r="I16" s="1511">
        <v>2363</v>
      </c>
      <c r="J16" s="242"/>
      <c r="K16" s="152"/>
    </row>
    <row r="17" spans="1:11" ht="18" customHeight="1">
      <c r="A17" s="879">
        <v>2010</v>
      </c>
      <c r="B17" s="1509">
        <v>811</v>
      </c>
      <c r="C17" s="1509">
        <v>758</v>
      </c>
      <c r="D17" s="1509">
        <v>664</v>
      </c>
      <c r="E17" s="1509">
        <v>668</v>
      </c>
      <c r="F17" s="1509">
        <v>944</v>
      </c>
      <c r="G17" s="1509">
        <v>1698</v>
      </c>
      <c r="H17" s="1509">
        <v>819</v>
      </c>
      <c r="I17" s="1511">
        <v>2871</v>
      </c>
      <c r="J17" s="242"/>
      <c r="K17" s="152"/>
    </row>
    <row r="18" spans="1:11" ht="18" customHeight="1">
      <c r="A18" s="879">
        <v>2011</v>
      </c>
      <c r="B18" s="1509">
        <v>1081</v>
      </c>
      <c r="C18" s="1509">
        <v>1015</v>
      </c>
      <c r="D18" s="1509">
        <v>900</v>
      </c>
      <c r="E18" s="1509">
        <v>906</v>
      </c>
      <c r="F18" s="1509">
        <v>1282</v>
      </c>
      <c r="G18" s="1509">
        <v>2281</v>
      </c>
      <c r="H18" s="1509">
        <v>1126</v>
      </c>
      <c r="I18" s="1511">
        <v>3891</v>
      </c>
      <c r="J18" s="242"/>
      <c r="K18" s="152"/>
    </row>
    <row r="19" spans="1:11" ht="18" customHeight="1">
      <c r="A19" s="879">
        <v>2012</v>
      </c>
      <c r="B19" s="1509">
        <v>1439</v>
      </c>
      <c r="C19" s="1509">
        <v>1357</v>
      </c>
      <c r="D19" s="1509">
        <v>1214</v>
      </c>
      <c r="E19" s="1509">
        <v>1223</v>
      </c>
      <c r="F19" s="1509">
        <v>1731</v>
      </c>
      <c r="G19" s="1509">
        <v>3071</v>
      </c>
      <c r="H19" s="1509">
        <v>1530</v>
      </c>
      <c r="I19" s="1511">
        <v>5250</v>
      </c>
      <c r="J19" s="242"/>
      <c r="K19" s="152"/>
    </row>
    <row r="20" spans="1:11" ht="18" customHeight="1">
      <c r="A20" s="879">
        <v>2013</v>
      </c>
      <c r="B20" s="1509">
        <v>1852</v>
      </c>
      <c r="C20" s="1509">
        <v>1753</v>
      </c>
      <c r="D20" s="1509">
        <v>1579</v>
      </c>
      <c r="E20" s="1509">
        <v>1590</v>
      </c>
      <c r="F20" s="1509">
        <v>2253</v>
      </c>
      <c r="G20" s="1509">
        <v>4033</v>
      </c>
      <c r="H20" s="1509">
        <v>2012</v>
      </c>
      <c r="I20" s="1511">
        <v>6824</v>
      </c>
      <c r="J20" s="242"/>
      <c r="K20" s="152"/>
    </row>
    <row r="21" spans="1:11" ht="18" customHeight="1">
      <c r="A21" s="879">
        <v>2014</v>
      </c>
      <c r="B21" s="1509">
        <v>2375</v>
      </c>
      <c r="C21" s="1509">
        <v>2253</v>
      </c>
      <c r="D21" s="1509">
        <v>2040</v>
      </c>
      <c r="E21" s="1509">
        <v>2053</v>
      </c>
      <c r="F21" s="1509">
        <v>2911</v>
      </c>
      <c r="G21" s="1509">
        <v>5290</v>
      </c>
      <c r="H21" s="1509">
        <v>2624</v>
      </c>
      <c r="I21" s="1511">
        <v>8813</v>
      </c>
      <c r="J21" s="242"/>
      <c r="K21" s="830"/>
    </row>
    <row r="22" spans="1:11" ht="18" customHeight="1">
      <c r="A22" s="879">
        <v>2015</v>
      </c>
      <c r="B22" s="1509">
        <v>3211</v>
      </c>
      <c r="C22" s="1509">
        <v>3042</v>
      </c>
      <c r="D22" s="1509">
        <v>2763</v>
      </c>
      <c r="E22" s="1509">
        <v>2787</v>
      </c>
      <c r="F22" s="1509">
        <v>3943</v>
      </c>
      <c r="G22" s="1509">
        <v>7666</v>
      </c>
      <c r="H22" s="1509">
        <v>3585</v>
      </c>
      <c r="I22" s="1511">
        <v>11926</v>
      </c>
      <c r="J22" s="242"/>
      <c r="K22" s="830"/>
    </row>
    <row r="23" spans="1:11" ht="18" customHeight="1">
      <c r="A23" s="879">
        <v>2016</v>
      </c>
      <c r="B23" s="1509">
        <v>4208</v>
      </c>
      <c r="C23" s="1509">
        <v>3974</v>
      </c>
      <c r="D23" s="1509">
        <v>3619</v>
      </c>
      <c r="E23" s="1509">
        <v>3655</v>
      </c>
      <c r="F23" s="1509">
        <v>5164</v>
      </c>
      <c r="G23" s="1509">
        <v>10391</v>
      </c>
      <c r="H23" s="1509">
        <v>4766</v>
      </c>
      <c r="I23" s="1511">
        <v>15612</v>
      </c>
      <c r="J23" s="242"/>
      <c r="K23" s="830"/>
    </row>
    <row r="24" spans="1:11" ht="18" customHeight="1">
      <c r="A24" s="879">
        <v>2017</v>
      </c>
      <c r="B24" s="1509">
        <v>5418</v>
      </c>
      <c r="C24" s="1509">
        <v>5112</v>
      </c>
      <c r="D24" s="1509">
        <v>4667</v>
      </c>
      <c r="E24" s="1509">
        <v>4737</v>
      </c>
      <c r="F24" s="1509">
        <v>6660</v>
      </c>
      <c r="G24" s="1509">
        <v>12712</v>
      </c>
      <c r="H24" s="1509">
        <v>6157</v>
      </c>
      <c r="I24" s="1511">
        <v>20138</v>
      </c>
      <c r="J24" s="242"/>
      <c r="K24" s="830"/>
    </row>
    <row r="25" spans="1:11" ht="18" customHeight="1">
      <c r="A25" s="879">
        <v>2018</v>
      </c>
      <c r="B25" s="1509">
        <v>6694</v>
      </c>
      <c r="C25" s="1509">
        <v>6303</v>
      </c>
      <c r="D25" s="1509">
        <v>5750</v>
      </c>
      <c r="E25" s="1509">
        <v>5843</v>
      </c>
      <c r="F25" s="1509">
        <v>8203</v>
      </c>
      <c r="G25" s="1509">
        <v>14499</v>
      </c>
      <c r="H25" s="1509">
        <v>7612</v>
      </c>
      <c r="I25" s="1511">
        <v>25010</v>
      </c>
      <c r="J25" s="1"/>
    </row>
    <row r="26" spans="1:11" ht="18" customHeight="1">
      <c r="A26" s="883">
        <v>43709</v>
      </c>
      <c r="B26" s="1509">
        <v>10706</v>
      </c>
      <c r="C26" s="1509">
        <v>10097</v>
      </c>
      <c r="D26" s="1509">
        <v>9212</v>
      </c>
      <c r="E26" s="1509">
        <v>9417</v>
      </c>
      <c r="F26" s="1509">
        <v>13126</v>
      </c>
      <c r="G26" s="1509">
        <v>18541</v>
      </c>
      <c r="H26" s="1509">
        <v>12261</v>
      </c>
      <c r="I26" s="1511">
        <v>39727</v>
      </c>
      <c r="J26" s="1"/>
    </row>
    <row r="27" spans="1:11" ht="14.85" customHeight="1">
      <c r="A27" s="251"/>
      <c r="B27" s="242"/>
      <c r="C27" s="242"/>
      <c r="D27" s="242"/>
      <c r="E27" s="242"/>
      <c r="F27" s="242"/>
      <c r="G27" s="242"/>
      <c r="H27" s="242"/>
      <c r="I27" s="242"/>
      <c r="J27" s="1"/>
    </row>
    <row r="28" spans="1:11" ht="14.85" customHeight="1">
      <c r="A28" s="254" t="s">
        <v>1114</v>
      </c>
      <c r="B28" s="255"/>
      <c r="C28" s="255"/>
      <c r="D28" s="256"/>
      <c r="E28" s="255"/>
      <c r="F28" s="255"/>
      <c r="G28" s="252"/>
      <c r="H28" s="253"/>
      <c r="I28" s="253"/>
      <c r="J28" s="1"/>
    </row>
    <row r="29" spans="1:11" ht="14.85" customHeight="1">
      <c r="A29" s="257" t="s">
        <v>788</v>
      </c>
      <c r="B29" s="255"/>
      <c r="C29" s="255"/>
      <c r="D29" s="256"/>
      <c r="E29" s="255"/>
      <c r="F29" s="255"/>
      <c r="G29" s="252"/>
      <c r="H29" s="252"/>
      <c r="I29" s="253"/>
      <c r="J29" s="1"/>
    </row>
    <row r="30" spans="1:11" ht="14.85" customHeight="1">
      <c r="A30" s="257"/>
      <c r="B30" s="255"/>
      <c r="C30" s="255"/>
      <c r="D30" s="256"/>
      <c r="E30" s="255"/>
      <c r="F30" s="255"/>
      <c r="G30" s="252"/>
      <c r="H30" s="252"/>
      <c r="I30" s="253"/>
      <c r="J30" s="1"/>
    </row>
    <row r="31" spans="1:11" ht="15.75" customHeight="1">
      <c r="A31" s="32" t="s">
        <v>789</v>
      </c>
      <c r="B31" s="110"/>
      <c r="C31" s="110"/>
      <c r="D31" s="110"/>
      <c r="E31" s="110"/>
      <c r="F31" s="110"/>
      <c r="G31" s="110"/>
      <c r="H31" s="110"/>
      <c r="I31" s="110"/>
    </row>
    <row r="32" spans="1:11" s="181" customFormat="1" ht="12">
      <c r="A32" s="163"/>
      <c r="B32" s="190"/>
      <c r="C32" s="190"/>
      <c r="D32" s="190"/>
      <c r="E32" s="190"/>
      <c r="F32" s="190"/>
      <c r="G32" s="190"/>
      <c r="H32" s="190"/>
      <c r="I32" s="190"/>
    </row>
  </sheetData>
  <mergeCells count="7">
    <mergeCell ref="A5:A7"/>
    <mergeCell ref="B5:B7"/>
    <mergeCell ref="C5:I5"/>
    <mergeCell ref="C6:F6"/>
    <mergeCell ref="G6:G7"/>
    <mergeCell ref="H6:H7"/>
    <mergeCell ref="I6:I7"/>
  </mergeCells>
  <phoneticPr fontId="124" type="noConversion"/>
  <hyperlinks>
    <hyperlink ref="J1" location="Indice!A1" display="volver al índice"/>
  </hyperlinks>
  <printOptions horizontalCentered="1"/>
  <pageMargins left="0.70866141732283472" right="0.70866141732283472" top="0.74803149606299213" bottom="0.74803149606299213" header="0.31496062992125984" footer="0.31496062992125984"/>
  <pageSetup paperSize="9" scale="78"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H17"/>
  <sheetViews>
    <sheetView showGridLines="0" workbookViewId="0">
      <selection activeCell="B7" sqref="B7:I33"/>
    </sheetView>
  </sheetViews>
  <sheetFormatPr baseColWidth="10" defaultRowHeight="13.2"/>
  <cols>
    <col min="1" max="1" width="15.109375" customWidth="1"/>
    <col min="2" max="4" width="14.88671875" customWidth="1"/>
    <col min="5" max="5" width="8.109375" customWidth="1"/>
  </cols>
  <sheetData>
    <row r="1" spans="1:8" ht="27" customHeight="1" thickBot="1">
      <c r="A1" s="1847" t="s">
        <v>170</v>
      </c>
      <c r="B1" s="1847"/>
      <c r="C1" s="1847"/>
      <c r="D1" s="1847"/>
      <c r="E1" s="1254" t="s">
        <v>1013</v>
      </c>
    </row>
    <row r="2" spans="1:8" ht="15" customHeight="1">
      <c r="A2" s="584"/>
      <c r="B2" s="585"/>
      <c r="C2" s="586"/>
      <c r="D2" s="586"/>
    </row>
    <row r="3" spans="1:8" ht="18.75" customHeight="1">
      <c r="A3" s="588"/>
      <c r="B3" s="587"/>
      <c r="C3" s="587"/>
      <c r="D3" s="587"/>
    </row>
    <row r="4" spans="1:8" ht="27" thickBot="1">
      <c r="A4" s="1018" t="s">
        <v>432</v>
      </c>
      <c r="B4" s="534" t="s">
        <v>1156</v>
      </c>
      <c r="C4" s="534" t="s">
        <v>1159</v>
      </c>
      <c r="D4" s="535" t="s">
        <v>1160</v>
      </c>
    </row>
    <row r="5" spans="1:8" ht="18.75" customHeight="1">
      <c r="A5" s="972" t="s">
        <v>1156</v>
      </c>
      <c r="B5" s="973">
        <v>145544</v>
      </c>
      <c r="C5" s="973">
        <v>124551</v>
      </c>
      <c r="D5" s="974">
        <v>20993</v>
      </c>
    </row>
    <row r="6" spans="1:8">
      <c r="A6" s="575"/>
      <c r="B6" s="576"/>
      <c r="C6" s="576"/>
      <c r="D6" s="577"/>
    </row>
    <row r="7" spans="1:8" ht="18.75" customHeight="1">
      <c r="A7" s="578" t="s">
        <v>1210</v>
      </c>
      <c r="B7" s="579">
        <v>125520</v>
      </c>
      <c r="C7" s="579">
        <v>114957</v>
      </c>
      <c r="D7" s="580">
        <v>10563</v>
      </c>
      <c r="E7" s="77"/>
      <c r="F7" s="77"/>
      <c r="G7" s="77"/>
      <c r="H7" s="77"/>
    </row>
    <row r="8" spans="1:8" ht="18.75" customHeight="1">
      <c r="A8" s="581" t="s">
        <v>1211</v>
      </c>
      <c r="B8" s="582">
        <v>10627</v>
      </c>
      <c r="C8" s="582">
        <v>6060</v>
      </c>
      <c r="D8" s="583">
        <v>4567</v>
      </c>
      <c r="E8" s="77"/>
      <c r="F8" s="77"/>
      <c r="G8" s="77"/>
      <c r="H8" s="77"/>
    </row>
    <row r="9" spans="1:8" ht="18.75" customHeight="1">
      <c r="A9" s="581" t="s">
        <v>1212</v>
      </c>
      <c r="B9" s="582">
        <v>3383</v>
      </c>
      <c r="C9" s="582">
        <v>1562</v>
      </c>
      <c r="D9" s="583">
        <v>1821</v>
      </c>
      <c r="E9" s="77"/>
      <c r="F9" s="77"/>
      <c r="G9" s="77"/>
      <c r="H9" s="77"/>
    </row>
    <row r="10" spans="1:8" ht="18.75" customHeight="1">
      <c r="A10" s="581" t="s">
        <v>1213</v>
      </c>
      <c r="B10" s="582">
        <v>2145</v>
      </c>
      <c r="C10" s="582">
        <v>813</v>
      </c>
      <c r="D10" s="583">
        <v>1332</v>
      </c>
      <c r="E10" s="77"/>
      <c r="F10" s="77"/>
      <c r="G10" s="77"/>
      <c r="H10" s="77"/>
    </row>
    <row r="11" spans="1:8" ht="18.75" customHeight="1">
      <c r="A11" s="581" t="s">
        <v>1214</v>
      </c>
      <c r="B11" s="582">
        <v>2449</v>
      </c>
      <c r="C11" s="582">
        <v>772</v>
      </c>
      <c r="D11" s="583">
        <v>1677</v>
      </c>
      <c r="E11" s="77"/>
      <c r="F11" s="77"/>
      <c r="G11" s="77"/>
      <c r="H11" s="77"/>
    </row>
    <row r="12" spans="1:8" ht="18.75" customHeight="1">
      <c r="A12" s="581" t="s">
        <v>1215</v>
      </c>
      <c r="B12" s="582">
        <v>1047</v>
      </c>
      <c r="C12" s="582">
        <v>301</v>
      </c>
      <c r="D12" s="583">
        <v>746</v>
      </c>
      <c r="E12" s="77"/>
      <c r="F12" s="77"/>
      <c r="G12" s="77"/>
      <c r="H12" s="77"/>
    </row>
    <row r="13" spans="1:8" ht="18.75" customHeight="1">
      <c r="A13" s="581" t="s">
        <v>1216</v>
      </c>
      <c r="B13" s="582">
        <v>362</v>
      </c>
      <c r="C13" s="582">
        <v>77</v>
      </c>
      <c r="D13" s="583">
        <v>285</v>
      </c>
    </row>
    <row r="14" spans="1:8" ht="18.75" customHeight="1">
      <c r="A14" s="581" t="s">
        <v>1161</v>
      </c>
      <c r="B14" s="582">
        <v>11</v>
      </c>
      <c r="C14" s="582">
        <v>9</v>
      </c>
      <c r="D14" s="583">
        <v>2</v>
      </c>
    </row>
    <row r="15" spans="1:8" s="3" customFormat="1" ht="20.100000000000001" customHeight="1">
      <c r="A15" s="186"/>
      <c r="E15" s="4"/>
    </row>
    <row r="16" spans="1:8">
      <c r="A16" s="44" t="s">
        <v>1208</v>
      </c>
    </row>
    <row r="17" spans="1:1">
      <c r="A17" s="3"/>
    </row>
  </sheetData>
  <mergeCells count="1">
    <mergeCell ref="A1:D1"/>
  </mergeCells>
  <phoneticPr fontId="124" type="noConversion"/>
  <hyperlinks>
    <hyperlink ref="E1" location="Indice!A1" display="volver al índice"/>
  </hyperlinks>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F66"/>
  <sheetViews>
    <sheetView showGridLines="0" topLeftCell="A19" workbookViewId="0">
      <selection activeCell="B7" sqref="B7:I33"/>
    </sheetView>
  </sheetViews>
  <sheetFormatPr baseColWidth="10" defaultRowHeight="13.2"/>
  <cols>
    <col min="1" max="5" width="19.109375" customWidth="1"/>
  </cols>
  <sheetData>
    <row r="1" spans="1:6" ht="30" customHeight="1" thickBot="1">
      <c r="A1" s="1847" t="s">
        <v>171</v>
      </c>
      <c r="B1" s="1847"/>
      <c r="C1" s="1847"/>
      <c r="D1" s="1847"/>
      <c r="E1" s="1847"/>
      <c r="F1" s="1254" t="s">
        <v>1013</v>
      </c>
    </row>
    <row r="2" spans="1:6" ht="15.75" customHeight="1">
      <c r="B2" s="574"/>
      <c r="C2" s="574"/>
      <c r="D2" s="589"/>
      <c r="E2" s="589"/>
    </row>
    <row r="3" spans="1:6" ht="27.75" customHeight="1" thickBot="1">
      <c r="B3" s="886" t="s">
        <v>1157</v>
      </c>
      <c r="C3" s="552" t="s">
        <v>1136</v>
      </c>
      <c r="D3" s="551" t="s">
        <v>1087</v>
      </c>
      <c r="E3" s="545"/>
    </row>
    <row r="4" spans="1:6" ht="15" customHeight="1">
      <c r="B4" s="884">
        <v>42644</v>
      </c>
      <c r="C4" s="787">
        <v>734</v>
      </c>
      <c r="D4" s="788">
        <v>4660</v>
      </c>
      <c r="E4" s="786"/>
    </row>
    <row r="5" spans="1:6" ht="15" customHeight="1">
      <c r="B5" s="885">
        <v>42675</v>
      </c>
      <c r="C5" s="789">
        <v>840</v>
      </c>
      <c r="D5" s="790">
        <v>4707</v>
      </c>
      <c r="E5" s="786"/>
    </row>
    <row r="6" spans="1:6" ht="15" customHeight="1">
      <c r="B6" s="885">
        <v>42705</v>
      </c>
      <c r="C6" s="789">
        <v>1355</v>
      </c>
      <c r="D6" s="790">
        <v>4680</v>
      </c>
      <c r="E6" s="786"/>
    </row>
    <row r="7" spans="1:6" ht="15" customHeight="1">
      <c r="B7" s="885">
        <v>42736</v>
      </c>
      <c r="C7" s="789">
        <v>2338</v>
      </c>
      <c r="D7" s="790">
        <v>4650</v>
      </c>
      <c r="E7" s="786"/>
    </row>
    <row r="8" spans="1:6" ht="15" customHeight="1">
      <c r="B8" s="885">
        <v>42767</v>
      </c>
      <c r="C8" s="789">
        <v>3845</v>
      </c>
      <c r="D8" s="790">
        <v>4629</v>
      </c>
      <c r="E8" s="786"/>
    </row>
    <row r="9" spans="1:6" ht="15" customHeight="1">
      <c r="B9" s="885">
        <v>42795</v>
      </c>
      <c r="C9" s="789">
        <v>10612</v>
      </c>
      <c r="D9" s="790">
        <v>5226</v>
      </c>
      <c r="E9" s="786"/>
    </row>
    <row r="10" spans="1:6" ht="15" customHeight="1">
      <c r="B10" s="885">
        <v>42826</v>
      </c>
      <c r="C10" s="789">
        <v>12409</v>
      </c>
      <c r="D10" s="790">
        <v>5222</v>
      </c>
      <c r="E10" s="786"/>
    </row>
    <row r="11" spans="1:6" ht="15" customHeight="1">
      <c r="B11" s="885">
        <v>42856</v>
      </c>
      <c r="C11" s="789">
        <v>16412</v>
      </c>
      <c r="D11" s="790">
        <v>5221</v>
      </c>
      <c r="E11" s="786"/>
    </row>
    <row r="12" spans="1:6" ht="15" customHeight="1">
      <c r="B12" s="885">
        <v>42887</v>
      </c>
      <c r="C12" s="789">
        <v>19947</v>
      </c>
      <c r="D12" s="790">
        <v>5211</v>
      </c>
      <c r="E12" s="786"/>
    </row>
    <row r="13" spans="1:6" ht="15" customHeight="1">
      <c r="B13" s="885">
        <v>42917</v>
      </c>
      <c r="C13" s="789">
        <v>23878</v>
      </c>
      <c r="D13" s="790">
        <v>5211</v>
      </c>
      <c r="E13" s="786"/>
    </row>
    <row r="14" spans="1:6" ht="15" customHeight="1">
      <c r="B14" s="885">
        <v>42948</v>
      </c>
      <c r="C14" s="789">
        <v>29715</v>
      </c>
      <c r="D14" s="790">
        <v>5217</v>
      </c>
      <c r="E14" s="786"/>
    </row>
    <row r="15" spans="1:6" ht="15" customHeight="1">
      <c r="B15" s="885">
        <v>42979</v>
      </c>
      <c r="C15" s="789">
        <v>52268</v>
      </c>
      <c r="D15" s="790">
        <v>5934</v>
      </c>
      <c r="E15" s="786"/>
    </row>
    <row r="16" spans="1:6" ht="15" customHeight="1">
      <c r="B16" s="885">
        <v>43009</v>
      </c>
      <c r="C16" s="789">
        <v>57452</v>
      </c>
      <c r="D16" s="790">
        <v>5935</v>
      </c>
      <c r="E16" s="786"/>
    </row>
    <row r="17" spans="2:5" ht="15" customHeight="1">
      <c r="B17" s="885">
        <v>43040</v>
      </c>
      <c r="C17" s="789">
        <v>63653</v>
      </c>
      <c r="D17" s="790">
        <v>5934</v>
      </c>
      <c r="E17" s="786"/>
    </row>
    <row r="18" spans="2:5" ht="15" customHeight="1">
      <c r="B18" s="885">
        <v>43070</v>
      </c>
      <c r="C18" s="789">
        <v>68183</v>
      </c>
      <c r="D18" s="790">
        <v>5933</v>
      </c>
      <c r="E18" s="786"/>
    </row>
    <row r="19" spans="2:5" ht="15" customHeight="1">
      <c r="B19" s="885">
        <v>43101</v>
      </c>
      <c r="C19" s="791">
        <v>72302</v>
      </c>
      <c r="D19" s="790">
        <v>5934</v>
      </c>
      <c r="E19" s="786"/>
    </row>
    <row r="20" spans="2:5" ht="15" customHeight="1">
      <c r="B20" s="885">
        <v>43132</v>
      </c>
      <c r="C20" s="789">
        <v>75570</v>
      </c>
      <c r="D20" s="790">
        <v>5935</v>
      </c>
      <c r="E20" s="786"/>
    </row>
    <row r="21" spans="2:5" ht="15" customHeight="1">
      <c r="B21" s="885">
        <v>43160</v>
      </c>
      <c r="C21" s="789">
        <v>78119</v>
      </c>
      <c r="D21" s="790">
        <v>6274</v>
      </c>
      <c r="E21" s="786"/>
    </row>
    <row r="22" spans="2:5" ht="15" customHeight="1">
      <c r="B22" s="885">
        <v>43191</v>
      </c>
      <c r="C22" s="789">
        <v>80700</v>
      </c>
      <c r="D22" s="790">
        <v>6273</v>
      </c>
      <c r="E22" s="786"/>
    </row>
    <row r="23" spans="2:5" ht="15" customHeight="1">
      <c r="B23" s="885">
        <v>43221</v>
      </c>
      <c r="C23" s="789">
        <v>84709</v>
      </c>
      <c r="D23" s="790">
        <v>6272</v>
      </c>
      <c r="E23" s="786"/>
    </row>
    <row r="24" spans="2:5" ht="15" customHeight="1">
      <c r="B24" s="885">
        <v>43252</v>
      </c>
      <c r="C24" s="789">
        <v>88857</v>
      </c>
      <c r="D24" s="790">
        <v>6628</v>
      </c>
      <c r="E24" s="786"/>
    </row>
    <row r="25" spans="2:5" ht="15" customHeight="1">
      <c r="B25" s="885">
        <v>43282</v>
      </c>
      <c r="C25" s="789">
        <v>93664</v>
      </c>
      <c r="D25" s="790">
        <v>6628</v>
      </c>
      <c r="E25" s="786"/>
    </row>
    <row r="26" spans="2:5" ht="15" customHeight="1">
      <c r="B26" s="885">
        <v>43313</v>
      </c>
      <c r="C26" s="789">
        <v>98093</v>
      </c>
      <c r="D26" s="790">
        <v>6627</v>
      </c>
      <c r="E26" s="786"/>
    </row>
    <row r="27" spans="2:5" ht="15" customHeight="1">
      <c r="B27" s="885">
        <v>43344</v>
      </c>
      <c r="C27" s="789">
        <v>102951</v>
      </c>
      <c r="D27" s="790">
        <v>7069</v>
      </c>
      <c r="E27" s="786"/>
    </row>
    <row r="28" spans="2:5" ht="15" customHeight="1">
      <c r="B28" s="885">
        <v>43374</v>
      </c>
      <c r="C28" s="789">
        <v>106684</v>
      </c>
      <c r="D28" s="790">
        <v>7067</v>
      </c>
      <c r="E28" s="786"/>
    </row>
    <row r="29" spans="2:5" ht="15" customHeight="1">
      <c r="B29" s="885">
        <v>43405</v>
      </c>
      <c r="C29" s="789">
        <v>110711</v>
      </c>
      <c r="D29" s="790">
        <v>7066</v>
      </c>
      <c r="E29" s="786"/>
    </row>
    <row r="30" spans="2:5" ht="15" customHeight="1">
      <c r="B30" s="885">
        <v>43435</v>
      </c>
      <c r="C30" s="789">
        <v>115377</v>
      </c>
      <c r="D30" s="790">
        <v>7613</v>
      </c>
      <c r="E30" s="786"/>
    </row>
    <row r="31" spans="2:5">
      <c r="B31" s="885">
        <v>43466</v>
      </c>
      <c r="C31" s="789">
        <v>119439</v>
      </c>
      <c r="D31" s="790">
        <v>7613</v>
      </c>
    </row>
    <row r="32" spans="2:5">
      <c r="B32" s="885">
        <v>43497</v>
      </c>
      <c r="C32" s="789">
        <v>122487</v>
      </c>
      <c r="D32" s="790">
        <v>7613</v>
      </c>
    </row>
    <row r="33" spans="1:5">
      <c r="B33" s="885">
        <v>43525</v>
      </c>
      <c r="C33" s="789">
        <v>125066</v>
      </c>
      <c r="D33" s="790">
        <v>8514</v>
      </c>
    </row>
    <row r="34" spans="1:5">
      <c r="B34" s="885">
        <v>43556</v>
      </c>
      <c r="C34" s="789">
        <v>124881</v>
      </c>
      <c r="D34" s="790">
        <v>8514</v>
      </c>
    </row>
    <row r="35" spans="1:5">
      <c r="B35" s="885">
        <v>43586</v>
      </c>
      <c r="C35" s="789">
        <v>132024</v>
      </c>
      <c r="D35" s="790">
        <v>8510</v>
      </c>
    </row>
    <row r="36" spans="1:5">
      <c r="B36" s="885">
        <v>43617</v>
      </c>
      <c r="C36" s="789">
        <v>135562</v>
      </c>
      <c r="D36" s="790">
        <v>9424</v>
      </c>
    </row>
    <row r="37" spans="1:5">
      <c r="B37" s="885">
        <v>43647</v>
      </c>
      <c r="C37" s="789">
        <v>138695</v>
      </c>
      <c r="D37" s="790">
        <v>9425</v>
      </c>
    </row>
    <row r="38" spans="1:5">
      <c r="B38" s="885">
        <v>43678</v>
      </c>
      <c r="C38" s="789">
        <v>141520</v>
      </c>
      <c r="D38" s="790">
        <v>9425</v>
      </c>
    </row>
    <row r="39" spans="1:5">
      <c r="B39" s="885">
        <v>43709</v>
      </c>
      <c r="C39" s="789">
        <v>145544</v>
      </c>
      <c r="D39" s="790">
        <v>10576</v>
      </c>
    </row>
    <row r="40" spans="1:5">
      <c r="B40" s="814"/>
      <c r="C40" s="815"/>
      <c r="D40" s="816"/>
    </row>
    <row r="41" spans="1:5" ht="13.8" thickBot="1">
      <c r="A41" s="523" t="s">
        <v>172</v>
      </c>
      <c r="B41" s="817"/>
      <c r="C41" s="818"/>
      <c r="D41" s="819"/>
      <c r="E41" s="819"/>
    </row>
    <row r="66" spans="1:1">
      <c r="A66" s="44" t="s">
        <v>1208</v>
      </c>
    </row>
  </sheetData>
  <mergeCells count="1">
    <mergeCell ref="A1:E1"/>
  </mergeCells>
  <phoneticPr fontId="124" type="noConversion"/>
  <hyperlinks>
    <hyperlink ref="F1" location="Indice!A1" display="volver al índice"/>
  </hyperlinks>
  <printOptions horizontalCentered="1"/>
  <pageMargins left="0.70866141732283472" right="0.70866141732283472" top="0.74803149606299213" bottom="0.74803149606299213" header="0.31496062992125984" footer="0.31496062992125984"/>
  <pageSetup paperSize="9" scale="82"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L20"/>
  <sheetViews>
    <sheetView showGridLines="0" workbookViewId="0">
      <selection activeCell="D7" sqref="D7"/>
    </sheetView>
  </sheetViews>
  <sheetFormatPr baseColWidth="10" defaultColWidth="11.44140625" defaultRowHeight="13.2"/>
  <cols>
    <col min="1" max="1" width="16.44140625" style="11" customWidth="1"/>
    <col min="2" max="2" width="16.6640625" style="11" bestFit="1" customWidth="1"/>
    <col min="3" max="3" width="22.33203125" style="11" bestFit="1" customWidth="1"/>
    <col min="4" max="4" width="11.44140625" style="11" customWidth="1"/>
    <col min="5" max="9" width="11.44140625" style="11"/>
    <col min="10" max="10" width="8.6640625" style="11" customWidth="1"/>
    <col min="11" max="16384" width="11.44140625" style="11"/>
  </cols>
  <sheetData>
    <row r="1" spans="1:12" ht="25.5" customHeight="1" thickBot="1">
      <c r="A1" s="821" t="s">
        <v>173</v>
      </c>
      <c r="B1" s="822"/>
      <c r="C1" s="822"/>
      <c r="D1" s="822"/>
      <c r="E1" s="822"/>
      <c r="F1" s="822"/>
      <c r="G1" s="822"/>
      <c r="H1" s="822"/>
      <c r="I1" s="822"/>
      <c r="J1" s="822"/>
      <c r="K1" s="1254" t="s">
        <v>1013</v>
      </c>
      <c r="L1" s="10"/>
    </row>
    <row r="2" spans="1:12">
      <c r="A2" s="49" t="s">
        <v>221</v>
      </c>
    </row>
    <row r="3" spans="1:12">
      <c r="E3" s="820"/>
      <c r="F3" s="820"/>
      <c r="G3" s="820"/>
      <c r="H3" s="820"/>
      <c r="I3" s="820"/>
      <c r="J3" s="820"/>
      <c r="K3" s="820"/>
      <c r="L3" s="36"/>
    </row>
    <row r="4" spans="1:12" ht="16.2" thickBot="1">
      <c r="A4" s="1869" t="s">
        <v>1202</v>
      </c>
      <c r="B4" s="1927" t="s">
        <v>437</v>
      </c>
      <c r="C4" s="1926"/>
      <c r="D4" s="1861" t="s">
        <v>456</v>
      </c>
      <c r="E4" s="1862"/>
      <c r="F4" s="1862"/>
      <c r="G4" s="1862"/>
      <c r="H4" s="1862"/>
      <c r="I4" s="1862"/>
      <c r="J4" s="1862"/>
    </row>
    <row r="5" spans="1:12" ht="18.75" customHeight="1" thickBot="1">
      <c r="A5" s="1870"/>
      <c r="B5" s="1936"/>
      <c r="C5" s="1935"/>
      <c r="D5" s="829" t="s">
        <v>1156</v>
      </c>
      <c r="E5" s="823" t="s">
        <v>845</v>
      </c>
      <c r="F5" s="823" t="s">
        <v>846</v>
      </c>
      <c r="G5" s="823" t="s">
        <v>847</v>
      </c>
      <c r="H5" s="823" t="s">
        <v>848</v>
      </c>
      <c r="I5" s="823" t="s">
        <v>849</v>
      </c>
      <c r="J5" s="824" t="s">
        <v>850</v>
      </c>
      <c r="L5" s="114"/>
    </row>
    <row r="6" spans="1:12" ht="18.75" customHeight="1" thickBot="1">
      <c r="A6" s="1980" t="s">
        <v>305</v>
      </c>
      <c r="B6" s="1980"/>
      <c r="C6" s="1981"/>
      <c r="D6" s="1535">
        <v>51095</v>
      </c>
      <c r="E6" s="1982"/>
      <c r="F6" s="1980"/>
      <c r="G6" s="1980"/>
      <c r="H6" s="1980"/>
      <c r="I6" s="1980"/>
      <c r="J6" s="1980"/>
      <c r="L6" s="114"/>
    </row>
    <row r="7" spans="1:12" ht="18.75" customHeight="1">
      <c r="A7" s="1975" t="s">
        <v>457</v>
      </c>
      <c r="B7" s="1818" t="s">
        <v>1185</v>
      </c>
      <c r="C7" s="827" t="s">
        <v>851</v>
      </c>
      <c r="D7" s="1270">
        <v>193</v>
      </c>
      <c r="E7" s="1530">
        <v>0</v>
      </c>
      <c r="F7" s="1530">
        <v>150</v>
      </c>
      <c r="G7" s="1530">
        <v>24</v>
      </c>
      <c r="H7" s="1530">
        <v>9</v>
      </c>
      <c r="I7" s="1530">
        <v>4</v>
      </c>
      <c r="J7" s="1531">
        <v>6</v>
      </c>
      <c r="L7" s="114"/>
    </row>
    <row r="8" spans="1:12" ht="18.75" customHeight="1">
      <c r="A8" s="1976"/>
      <c r="B8" s="1818"/>
      <c r="C8" s="827" t="s">
        <v>852</v>
      </c>
      <c r="D8" s="1282">
        <v>241</v>
      </c>
      <c r="E8" s="1397">
        <v>0</v>
      </c>
      <c r="F8" s="1397">
        <v>161</v>
      </c>
      <c r="G8" s="1397">
        <v>56</v>
      </c>
      <c r="H8" s="1397">
        <v>11</v>
      </c>
      <c r="I8" s="1397">
        <v>8</v>
      </c>
      <c r="J8" s="1396">
        <v>5</v>
      </c>
      <c r="L8" s="114"/>
    </row>
    <row r="9" spans="1:12" ht="18.75" customHeight="1">
      <c r="A9" s="1976"/>
      <c r="B9" s="1818"/>
      <c r="C9" s="827" t="s">
        <v>853</v>
      </c>
      <c r="D9" s="1282">
        <v>10588</v>
      </c>
      <c r="E9" s="1397">
        <v>0</v>
      </c>
      <c r="F9" s="1397">
        <v>7969</v>
      </c>
      <c r="G9" s="1397">
        <v>2057</v>
      </c>
      <c r="H9" s="1397">
        <v>340</v>
      </c>
      <c r="I9" s="1397">
        <v>160</v>
      </c>
      <c r="J9" s="1396">
        <v>62</v>
      </c>
      <c r="L9" s="114"/>
    </row>
    <row r="10" spans="1:12" ht="18.75" customHeight="1" thickBot="1">
      <c r="A10" s="1976"/>
      <c r="B10" s="1915"/>
      <c r="C10" s="530" t="s">
        <v>1187</v>
      </c>
      <c r="D10" s="1532">
        <v>825</v>
      </c>
      <c r="E10" s="1533">
        <v>0</v>
      </c>
      <c r="F10" s="1533">
        <v>375</v>
      </c>
      <c r="G10" s="1533">
        <v>296</v>
      </c>
      <c r="H10" s="1533">
        <v>117</v>
      </c>
      <c r="I10" s="1533">
        <v>34</v>
      </c>
      <c r="J10" s="1534">
        <v>3</v>
      </c>
      <c r="L10" s="114"/>
    </row>
    <row r="11" spans="1:12" ht="18.75" customHeight="1">
      <c r="A11" s="1976"/>
      <c r="B11" s="1918" t="s">
        <v>1188</v>
      </c>
      <c r="C11" s="826" t="s">
        <v>1158</v>
      </c>
      <c r="D11" s="1270">
        <v>3744</v>
      </c>
      <c r="E11" s="1530">
        <v>0</v>
      </c>
      <c r="F11" s="1530">
        <v>2457</v>
      </c>
      <c r="G11" s="1530">
        <v>848</v>
      </c>
      <c r="H11" s="1530">
        <v>179</v>
      </c>
      <c r="I11" s="1530">
        <v>114</v>
      </c>
      <c r="J11" s="1531">
        <v>146</v>
      </c>
      <c r="L11" s="114"/>
    </row>
    <row r="12" spans="1:12" ht="18.75" customHeight="1" thickBot="1">
      <c r="A12" s="1976"/>
      <c r="B12" s="1919"/>
      <c r="C12" s="825" t="s">
        <v>454</v>
      </c>
      <c r="D12" s="1532">
        <v>7058</v>
      </c>
      <c r="E12" s="1533">
        <v>0</v>
      </c>
      <c r="F12" s="1533">
        <v>4423</v>
      </c>
      <c r="G12" s="1533">
        <v>2075</v>
      </c>
      <c r="H12" s="1533">
        <v>343</v>
      </c>
      <c r="I12" s="1533">
        <v>149</v>
      </c>
      <c r="J12" s="1534">
        <v>68</v>
      </c>
    </row>
    <row r="13" spans="1:12" ht="18.75" customHeight="1">
      <c r="A13" s="1977"/>
      <c r="B13" s="1978" t="s">
        <v>455</v>
      </c>
      <c r="C13" s="1979"/>
      <c r="D13" s="1270">
        <v>28446</v>
      </c>
      <c r="E13" s="1530">
        <v>28446</v>
      </c>
      <c r="F13" s="1530">
        <v>0</v>
      </c>
      <c r="G13" s="1530">
        <v>0</v>
      </c>
      <c r="H13" s="1530">
        <v>0</v>
      </c>
      <c r="I13" s="1530">
        <v>0</v>
      </c>
      <c r="J13" s="1531">
        <v>0</v>
      </c>
    </row>
    <row r="14" spans="1:12">
      <c r="J14" s="36"/>
      <c r="K14" s="36"/>
    </row>
    <row r="15" spans="1:12">
      <c r="A15" s="198" t="s">
        <v>1174</v>
      </c>
      <c r="B15" s="200"/>
      <c r="C15" s="200"/>
      <c r="D15" s="200"/>
      <c r="E15" s="200"/>
      <c r="F15" s="200"/>
      <c r="G15" s="200"/>
      <c r="H15" s="200"/>
      <c r="I15" s="200"/>
      <c r="J15" s="200"/>
      <c r="K15" s="54"/>
    </row>
    <row r="16" spans="1:12">
      <c r="A16" s="54" t="s">
        <v>870</v>
      </c>
      <c r="B16" s="200"/>
      <c r="C16" s="200"/>
      <c r="D16" s="200"/>
      <c r="E16" s="200"/>
      <c r="F16" s="200"/>
      <c r="G16" s="200"/>
      <c r="H16" s="200"/>
      <c r="I16" s="200"/>
      <c r="J16" s="200"/>
      <c r="K16" s="54"/>
    </row>
    <row r="17" spans="1:11">
      <c r="A17" s="54" t="s">
        <v>859</v>
      </c>
      <c r="B17" s="200"/>
      <c r="C17" s="200"/>
      <c r="D17" s="200"/>
      <c r="E17" s="200"/>
      <c r="F17" s="200"/>
      <c r="G17" s="200"/>
      <c r="H17" s="200"/>
      <c r="I17" s="200"/>
      <c r="J17" s="200"/>
      <c r="K17" s="54"/>
    </row>
    <row r="18" spans="1:11">
      <c r="A18" s="54" t="s">
        <v>830</v>
      </c>
      <c r="B18" s="200"/>
      <c r="C18" s="200"/>
      <c r="D18" s="200"/>
      <c r="E18" s="200"/>
      <c r="F18" s="200"/>
      <c r="G18" s="200"/>
      <c r="H18" s="200"/>
      <c r="I18" s="200"/>
      <c r="J18" s="200"/>
      <c r="K18" s="54"/>
    </row>
    <row r="19" spans="1:11">
      <c r="A19" s="39"/>
      <c r="B19" s="200"/>
      <c r="C19" s="200"/>
      <c r="D19" s="200"/>
      <c r="E19" s="200"/>
      <c r="F19" s="200"/>
      <c r="G19" s="200"/>
      <c r="H19" s="200"/>
      <c r="I19" s="200"/>
      <c r="J19" s="200"/>
      <c r="K19" s="54"/>
    </row>
    <row r="20" spans="1:11">
      <c r="A20" s="54" t="s">
        <v>453</v>
      </c>
      <c r="B20" s="200"/>
      <c r="C20" s="200"/>
      <c r="D20" s="200"/>
      <c r="E20" s="200"/>
      <c r="F20" s="200"/>
      <c r="G20" s="200"/>
      <c r="H20" s="200"/>
      <c r="I20" s="200"/>
      <c r="J20" s="200"/>
      <c r="K20" s="54"/>
    </row>
  </sheetData>
  <mergeCells count="9">
    <mergeCell ref="A4:A5"/>
    <mergeCell ref="B4:C5"/>
    <mergeCell ref="D4:J4"/>
    <mergeCell ref="A7:A13"/>
    <mergeCell ref="B7:B10"/>
    <mergeCell ref="B11:B12"/>
    <mergeCell ref="B13:C13"/>
    <mergeCell ref="A6:C6"/>
    <mergeCell ref="E6:J6"/>
  </mergeCells>
  <phoneticPr fontId="124" type="noConversion"/>
  <hyperlinks>
    <hyperlink ref="K1" location="Indice!A1" display="volver al índice"/>
  </hyperlinks>
  <printOptions horizontalCentered="1"/>
  <pageMargins left="0.70866141732283472" right="0.70866141732283472" top="0.74803149606299213" bottom="0.74803149606299213" header="0.31496062992125984" footer="0.31496062992125984"/>
  <pageSetup paperSize="9"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L21"/>
  <sheetViews>
    <sheetView showGridLines="0" workbookViewId="0">
      <selection activeCell="D7" sqref="D7"/>
    </sheetView>
  </sheetViews>
  <sheetFormatPr baseColWidth="10" defaultColWidth="11.44140625" defaultRowHeight="13.2"/>
  <cols>
    <col min="1" max="1" width="16.44140625" style="11" customWidth="1"/>
    <col min="2" max="2" width="16.6640625" style="11" bestFit="1" customWidth="1"/>
    <col min="3" max="3" width="22.33203125" style="11" bestFit="1" customWidth="1"/>
    <col min="4" max="4" width="11.44140625" style="11" customWidth="1"/>
    <col min="5" max="9" width="11.44140625" style="11"/>
    <col min="10" max="10" width="8.6640625" style="11" customWidth="1"/>
    <col min="11" max="16384" width="11.44140625" style="11"/>
  </cols>
  <sheetData>
    <row r="1" spans="1:12" ht="25.5" customHeight="1" thickBot="1">
      <c r="A1" s="821" t="s">
        <v>174</v>
      </c>
      <c r="B1" s="822"/>
      <c r="C1" s="822"/>
      <c r="D1" s="822"/>
      <c r="E1" s="822"/>
      <c r="F1" s="822"/>
      <c r="G1" s="822"/>
      <c r="H1" s="822"/>
      <c r="I1" s="822"/>
      <c r="J1" s="822"/>
      <c r="K1" s="1254" t="s">
        <v>1013</v>
      </c>
      <c r="L1" s="10"/>
    </row>
    <row r="2" spans="1:12">
      <c r="A2" s="49" t="s">
        <v>221</v>
      </c>
    </row>
    <row r="3" spans="1:12">
      <c r="E3" s="820"/>
      <c r="F3" s="820"/>
      <c r="G3" s="820"/>
      <c r="H3" s="820"/>
      <c r="I3" s="820"/>
      <c r="J3" s="820"/>
      <c r="K3" s="820"/>
      <c r="L3" s="36"/>
    </row>
    <row r="4" spans="1:12" ht="16.2" thickBot="1">
      <c r="A4" s="1869" t="s">
        <v>1202</v>
      </c>
      <c r="B4" s="1927" t="s">
        <v>200</v>
      </c>
      <c r="C4" s="1926"/>
      <c r="D4" s="1861" t="s">
        <v>176</v>
      </c>
      <c r="E4" s="1862"/>
      <c r="F4" s="1862"/>
      <c r="G4" s="1862"/>
      <c r="H4" s="1862"/>
      <c r="I4" s="1862"/>
      <c r="J4" s="1862"/>
    </row>
    <row r="5" spans="1:12" ht="18.75" customHeight="1" thickBot="1">
      <c r="A5" s="1870"/>
      <c r="B5" s="1936"/>
      <c r="C5" s="1935"/>
      <c r="D5" s="829" t="s">
        <v>1156</v>
      </c>
      <c r="E5" s="823" t="s">
        <v>845</v>
      </c>
      <c r="F5" s="823" t="s">
        <v>846</v>
      </c>
      <c r="G5" s="823" t="s">
        <v>847</v>
      </c>
      <c r="H5" s="823" t="s">
        <v>848</v>
      </c>
      <c r="I5" s="823" t="s">
        <v>849</v>
      </c>
      <c r="J5" s="824" t="s">
        <v>850</v>
      </c>
      <c r="L5" s="114"/>
    </row>
    <row r="6" spans="1:12" ht="18.75" customHeight="1" thickBot="1">
      <c r="A6" s="1980" t="s">
        <v>305</v>
      </c>
      <c r="B6" s="1980"/>
      <c r="C6" s="1981"/>
      <c r="D6" s="1535">
        <v>31428</v>
      </c>
      <c r="E6" s="1983"/>
      <c r="F6" s="1984"/>
      <c r="G6" s="1984"/>
      <c r="H6" s="1984"/>
      <c r="I6" s="1984"/>
      <c r="J6" s="1984"/>
      <c r="L6" s="114"/>
    </row>
    <row r="7" spans="1:12" ht="18.75" customHeight="1">
      <c r="A7" s="1975" t="s">
        <v>457</v>
      </c>
      <c r="B7" s="1914" t="s">
        <v>1185</v>
      </c>
      <c r="C7" s="826" t="s">
        <v>851</v>
      </c>
      <c r="D7" s="1270">
        <v>113</v>
      </c>
      <c r="E7" s="1530">
        <v>0</v>
      </c>
      <c r="F7" s="1530">
        <v>79</v>
      </c>
      <c r="G7" s="1530">
        <v>26</v>
      </c>
      <c r="H7" s="1530">
        <v>5</v>
      </c>
      <c r="I7" s="1530">
        <v>3</v>
      </c>
      <c r="J7" s="1531">
        <v>0</v>
      </c>
      <c r="L7" s="114"/>
    </row>
    <row r="8" spans="1:12" ht="18.75" customHeight="1">
      <c r="A8" s="1976"/>
      <c r="B8" s="1818"/>
      <c r="C8" s="827" t="s">
        <v>852</v>
      </c>
      <c r="D8" s="1282">
        <v>157</v>
      </c>
      <c r="E8" s="1397">
        <v>0</v>
      </c>
      <c r="F8" s="1397">
        <v>120</v>
      </c>
      <c r="G8" s="1397">
        <v>29</v>
      </c>
      <c r="H8" s="1397">
        <v>6</v>
      </c>
      <c r="I8" s="1397">
        <v>2</v>
      </c>
      <c r="J8" s="1396">
        <v>0</v>
      </c>
      <c r="L8" s="114"/>
    </row>
    <row r="9" spans="1:12" ht="18.75" customHeight="1">
      <c r="A9" s="1976"/>
      <c r="B9" s="1818"/>
      <c r="C9" s="827" t="s">
        <v>853</v>
      </c>
      <c r="D9" s="1282">
        <v>6986</v>
      </c>
      <c r="E9" s="1397">
        <v>0</v>
      </c>
      <c r="F9" s="1397">
        <v>5236</v>
      </c>
      <c r="G9" s="1397">
        <v>1458</v>
      </c>
      <c r="H9" s="1397">
        <v>208</v>
      </c>
      <c r="I9" s="1397">
        <v>61</v>
      </c>
      <c r="J9" s="1396">
        <v>23</v>
      </c>
      <c r="L9" s="114"/>
    </row>
    <row r="10" spans="1:12" ht="18.75" customHeight="1" thickBot="1">
      <c r="A10" s="1976"/>
      <c r="B10" s="1915"/>
      <c r="C10" s="530" t="s">
        <v>1187</v>
      </c>
      <c r="D10" s="1532">
        <v>439</v>
      </c>
      <c r="E10" s="1533">
        <v>0</v>
      </c>
      <c r="F10" s="1533">
        <v>211</v>
      </c>
      <c r="G10" s="1533">
        <v>152</v>
      </c>
      <c r="H10" s="1533">
        <v>65</v>
      </c>
      <c r="I10" s="1533">
        <v>9</v>
      </c>
      <c r="J10" s="1534">
        <v>2</v>
      </c>
      <c r="L10" s="114"/>
    </row>
    <row r="11" spans="1:12" ht="18.75" customHeight="1">
      <c r="A11" s="1976"/>
      <c r="B11" s="1918" t="s">
        <v>1188</v>
      </c>
      <c r="C11" s="826" t="s">
        <v>1158</v>
      </c>
      <c r="D11" s="1270">
        <v>2208</v>
      </c>
      <c r="E11" s="1530">
        <v>0</v>
      </c>
      <c r="F11" s="1530">
        <v>1496</v>
      </c>
      <c r="G11" s="1530">
        <v>461</v>
      </c>
      <c r="H11" s="1530">
        <v>110</v>
      </c>
      <c r="I11" s="1530">
        <v>60</v>
      </c>
      <c r="J11" s="1531">
        <v>81</v>
      </c>
      <c r="L11" s="114"/>
    </row>
    <row r="12" spans="1:12" ht="18.75" customHeight="1" thickBot="1">
      <c r="A12" s="1976"/>
      <c r="B12" s="1919"/>
      <c r="C12" s="825" t="s">
        <v>177</v>
      </c>
      <c r="D12" s="1532">
        <v>3871</v>
      </c>
      <c r="E12" s="1533">
        <v>0</v>
      </c>
      <c r="F12" s="1533">
        <v>2502</v>
      </c>
      <c r="G12" s="1533">
        <v>1055</v>
      </c>
      <c r="H12" s="1533">
        <v>194</v>
      </c>
      <c r="I12" s="1533">
        <v>72</v>
      </c>
      <c r="J12" s="1534">
        <v>48</v>
      </c>
    </row>
    <row r="13" spans="1:12" ht="18.75" customHeight="1">
      <c r="A13" s="1977"/>
      <c r="B13" s="1978" t="s">
        <v>178</v>
      </c>
      <c r="C13" s="1979"/>
      <c r="D13" s="1270">
        <v>17654</v>
      </c>
      <c r="E13" s="1530">
        <v>17654</v>
      </c>
      <c r="F13" s="1530">
        <v>0</v>
      </c>
      <c r="G13" s="1530">
        <v>0</v>
      </c>
      <c r="H13" s="1530">
        <v>0</v>
      </c>
      <c r="I13" s="1530">
        <v>0</v>
      </c>
      <c r="J13" s="1531">
        <v>0</v>
      </c>
    </row>
    <row r="14" spans="1:12">
      <c r="J14" s="36"/>
      <c r="K14" s="36"/>
    </row>
    <row r="15" spans="1:12">
      <c r="A15" s="198" t="s">
        <v>1174</v>
      </c>
      <c r="B15" s="200"/>
      <c r="C15" s="200"/>
      <c r="D15" s="200"/>
      <c r="E15" s="200"/>
      <c r="F15" s="200"/>
      <c r="G15" s="200"/>
      <c r="H15" s="200"/>
      <c r="I15" s="200"/>
      <c r="J15" s="200"/>
      <c r="K15" s="54"/>
    </row>
    <row r="16" spans="1:12">
      <c r="A16" s="54" t="s">
        <v>175</v>
      </c>
      <c r="B16" s="200"/>
      <c r="C16" s="200"/>
      <c r="D16" s="200"/>
      <c r="E16" s="200"/>
      <c r="F16" s="200"/>
      <c r="G16" s="200"/>
      <c r="H16" s="200"/>
      <c r="I16" s="200"/>
      <c r="J16" s="200"/>
      <c r="K16" s="54"/>
    </row>
    <row r="17" spans="1:11">
      <c r="A17" s="54" t="s">
        <v>193</v>
      </c>
      <c r="B17" s="200"/>
      <c r="C17" s="200"/>
      <c r="D17" s="200"/>
      <c r="E17" s="200"/>
      <c r="F17" s="200"/>
      <c r="G17" s="200"/>
      <c r="H17" s="200"/>
      <c r="I17" s="200"/>
      <c r="J17" s="200"/>
      <c r="K17" s="54"/>
    </row>
    <row r="18" spans="1:11">
      <c r="A18" s="54" t="s">
        <v>872</v>
      </c>
      <c r="B18" s="200"/>
      <c r="C18" s="200"/>
      <c r="D18" s="200"/>
      <c r="E18" s="200"/>
      <c r="F18" s="200"/>
      <c r="G18" s="200"/>
      <c r="H18" s="200"/>
      <c r="I18" s="200"/>
      <c r="J18" s="200"/>
      <c r="K18" s="54"/>
    </row>
    <row r="19" spans="1:11">
      <c r="A19" s="54" t="s">
        <v>873</v>
      </c>
      <c r="B19" s="200"/>
      <c r="C19" s="200"/>
      <c r="D19" s="200"/>
      <c r="E19" s="200"/>
      <c r="F19" s="200"/>
      <c r="G19" s="200"/>
      <c r="H19" s="200"/>
      <c r="I19" s="200"/>
      <c r="J19" s="200"/>
      <c r="K19" s="54"/>
    </row>
    <row r="20" spans="1:11">
      <c r="A20" s="39"/>
      <c r="B20" s="200"/>
      <c r="C20" s="200"/>
      <c r="D20" s="200"/>
      <c r="E20" s="200"/>
      <c r="F20" s="200"/>
      <c r="G20" s="200"/>
      <c r="H20" s="200"/>
      <c r="I20" s="200"/>
      <c r="J20" s="200"/>
      <c r="K20" s="54"/>
    </row>
    <row r="21" spans="1:11">
      <c r="A21" s="54" t="s">
        <v>453</v>
      </c>
      <c r="B21" s="200"/>
      <c r="C21" s="200"/>
      <c r="D21" s="200"/>
      <c r="E21" s="200"/>
      <c r="F21" s="200"/>
      <c r="G21" s="200"/>
      <c r="H21" s="200"/>
      <c r="I21" s="200"/>
      <c r="J21" s="200"/>
      <c r="K21" s="54"/>
    </row>
  </sheetData>
  <mergeCells count="9">
    <mergeCell ref="A4:A5"/>
    <mergeCell ref="B4:C5"/>
    <mergeCell ref="D4:J4"/>
    <mergeCell ref="A7:A13"/>
    <mergeCell ref="B7:B10"/>
    <mergeCell ref="B11:B12"/>
    <mergeCell ref="B13:C13"/>
    <mergeCell ref="A6:C6"/>
    <mergeCell ref="E6:J6"/>
  </mergeCells>
  <phoneticPr fontId="124" type="noConversion"/>
  <hyperlinks>
    <hyperlink ref="K1" location="Indice!A1" display="volver al índice"/>
  </hyperlinks>
  <printOptions horizontalCentered="1"/>
  <pageMargins left="0.70866141732283472" right="0.70866141732283472" top="0.74803149606299213" bottom="0.74803149606299213" header="0.31496062992125984" footer="0.31496062992125984"/>
  <pageSetup paperSize="9"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G45"/>
  <sheetViews>
    <sheetView showGridLines="0" workbookViewId="0">
      <selection sqref="A1:F48"/>
    </sheetView>
  </sheetViews>
  <sheetFormatPr baseColWidth="10" defaultColWidth="11.44140625" defaultRowHeight="13.2"/>
  <cols>
    <col min="1" max="1" width="1.44140625" style="11" customWidth="1"/>
    <col min="2" max="2" width="16.88671875" style="11" customWidth="1"/>
    <col min="3" max="3" width="21.6640625" style="11" customWidth="1"/>
    <col min="4" max="6" width="15.6640625" style="11" customWidth="1"/>
    <col min="7" max="7" width="8" style="11" customWidth="1"/>
    <col min="8" max="16384" width="11.44140625" style="11"/>
  </cols>
  <sheetData>
    <row r="1" spans="1:7" ht="32.25" customHeight="1" thickBot="1">
      <c r="A1" s="1961" t="s">
        <v>267</v>
      </c>
      <c r="B1" s="1962"/>
      <c r="C1" s="1697" t="s">
        <v>509</v>
      </c>
      <c r="D1" s="1697"/>
      <c r="E1" s="1697"/>
      <c r="F1" s="1963"/>
      <c r="G1" s="1254" t="s">
        <v>1013</v>
      </c>
    </row>
    <row r="2" spans="1:7">
      <c r="C2" s="330"/>
    </row>
    <row r="3" spans="1:7" ht="9.75" customHeight="1">
      <c r="A3" s="1985" t="s">
        <v>298</v>
      </c>
      <c r="B3" s="1985"/>
      <c r="C3" s="1985"/>
      <c r="D3" s="1985"/>
      <c r="E3" s="1985"/>
      <c r="F3" s="1985"/>
    </row>
    <row r="4" spans="1:7" ht="12.75" customHeight="1">
      <c r="A4" s="1985"/>
      <c r="B4" s="1985"/>
      <c r="C4" s="1985"/>
      <c r="D4" s="1985"/>
      <c r="E4" s="1985"/>
      <c r="F4" s="1985"/>
    </row>
    <row r="5" spans="1:7">
      <c r="A5" s="1985"/>
      <c r="B5" s="1985"/>
      <c r="C5" s="1985"/>
      <c r="D5" s="1985"/>
      <c r="E5" s="1985"/>
      <c r="F5" s="1985"/>
    </row>
    <row r="6" spans="1:7">
      <c r="A6" s="1985"/>
      <c r="B6" s="1985"/>
      <c r="C6" s="1985"/>
      <c r="D6" s="1985"/>
      <c r="E6" s="1985"/>
      <c r="F6" s="1985"/>
    </row>
    <row r="7" spans="1:7">
      <c r="A7" s="1985"/>
      <c r="B7" s="1985"/>
      <c r="C7" s="1985"/>
      <c r="D7" s="1985"/>
      <c r="E7" s="1985"/>
      <c r="F7" s="1985"/>
    </row>
    <row r="8" spans="1:7">
      <c r="A8" s="1985"/>
      <c r="B8" s="1985"/>
      <c r="C8" s="1985"/>
      <c r="D8" s="1985"/>
      <c r="E8" s="1985"/>
      <c r="F8" s="1985"/>
    </row>
    <row r="9" spans="1:7">
      <c r="A9" s="1985"/>
      <c r="B9" s="1985"/>
      <c r="C9" s="1985"/>
      <c r="D9" s="1985"/>
      <c r="E9" s="1985"/>
      <c r="F9" s="1985"/>
    </row>
    <row r="10" spans="1:7">
      <c r="A10" s="1985"/>
      <c r="B10" s="1985"/>
      <c r="C10" s="1985"/>
      <c r="D10" s="1985"/>
      <c r="E10" s="1985"/>
      <c r="F10" s="1985"/>
    </row>
    <row r="11" spans="1:7">
      <c r="A11" s="1985"/>
      <c r="B11" s="1985"/>
      <c r="C11" s="1985"/>
      <c r="D11" s="1985"/>
      <c r="E11" s="1985"/>
      <c r="F11" s="1985"/>
    </row>
    <row r="12" spans="1:7">
      <c r="A12" s="1985"/>
      <c r="B12" s="1985"/>
      <c r="C12" s="1985"/>
      <c r="D12" s="1985"/>
      <c r="E12" s="1985"/>
      <c r="F12" s="1985"/>
    </row>
    <row r="13" spans="1:7">
      <c r="A13" s="1985"/>
      <c r="B13" s="1985"/>
      <c r="C13" s="1985"/>
      <c r="D13" s="1985"/>
      <c r="E13" s="1985"/>
      <c r="F13" s="1985"/>
    </row>
    <row r="14" spans="1:7">
      <c r="A14" s="1985"/>
      <c r="B14" s="1985"/>
      <c r="C14" s="1985"/>
      <c r="D14" s="1985"/>
      <c r="E14" s="1985"/>
      <c r="F14" s="1985"/>
    </row>
    <row r="15" spans="1:7">
      <c r="A15" s="1985"/>
      <c r="B15" s="1985"/>
      <c r="C15" s="1985"/>
      <c r="D15" s="1985"/>
      <c r="E15" s="1985"/>
      <c r="F15" s="1985"/>
    </row>
    <row r="16" spans="1:7">
      <c r="A16" s="1985"/>
      <c r="B16" s="1985"/>
      <c r="C16" s="1985"/>
      <c r="D16" s="1985"/>
      <c r="E16" s="1985"/>
      <c r="F16" s="1985"/>
    </row>
    <row r="17" spans="1:6">
      <c r="A17" s="1985"/>
      <c r="B17" s="1985"/>
      <c r="C17" s="1985"/>
      <c r="D17" s="1985"/>
      <c r="E17" s="1985"/>
      <c r="F17" s="1985"/>
    </row>
    <row r="18" spans="1:6">
      <c r="A18" s="1985"/>
      <c r="B18" s="1985"/>
      <c r="C18" s="1985"/>
      <c r="D18" s="1985"/>
      <c r="E18" s="1985"/>
      <c r="F18" s="1985"/>
    </row>
    <row r="19" spans="1:6">
      <c r="A19" s="1985"/>
      <c r="B19" s="1985"/>
      <c r="C19" s="1985"/>
      <c r="D19" s="1985"/>
      <c r="E19" s="1985"/>
      <c r="F19" s="1985"/>
    </row>
    <row r="20" spans="1:6">
      <c r="A20" s="1985"/>
      <c r="B20" s="1985"/>
      <c r="C20" s="1985"/>
      <c r="D20" s="1985"/>
      <c r="E20" s="1985"/>
      <c r="F20" s="1985"/>
    </row>
    <row r="21" spans="1:6">
      <c r="A21" s="1985"/>
      <c r="B21" s="1985"/>
      <c r="C21" s="1985"/>
      <c r="D21" s="1985"/>
      <c r="E21" s="1985"/>
      <c r="F21" s="1985"/>
    </row>
    <row r="22" spans="1:6">
      <c r="A22" s="1985"/>
      <c r="B22" s="1985"/>
      <c r="C22" s="1985"/>
      <c r="D22" s="1985"/>
      <c r="E22" s="1985"/>
      <c r="F22" s="1985"/>
    </row>
    <row r="23" spans="1:6">
      <c r="A23" s="1985"/>
      <c r="B23" s="1985"/>
      <c r="C23" s="1985"/>
      <c r="D23" s="1985"/>
      <c r="E23" s="1985"/>
      <c r="F23" s="1985"/>
    </row>
    <row r="24" spans="1:6">
      <c r="A24" s="1985"/>
      <c r="B24" s="1985"/>
      <c r="C24" s="1985"/>
      <c r="D24" s="1985"/>
      <c r="E24" s="1985"/>
      <c r="F24" s="1985"/>
    </row>
    <row r="25" spans="1:6">
      <c r="A25" s="1985"/>
      <c r="B25" s="1985"/>
      <c r="C25" s="1985"/>
      <c r="D25" s="1985"/>
      <c r="E25" s="1985"/>
      <c r="F25" s="1985"/>
    </row>
    <row r="26" spans="1:6">
      <c r="A26" s="1985"/>
      <c r="B26" s="1985"/>
      <c r="C26" s="1985"/>
      <c r="D26" s="1985"/>
      <c r="E26" s="1985"/>
      <c r="F26" s="1985"/>
    </row>
    <row r="27" spans="1:6">
      <c r="A27" s="1985"/>
      <c r="B27" s="1985"/>
      <c r="C27" s="1985"/>
      <c r="D27" s="1985"/>
      <c r="E27" s="1985"/>
      <c r="F27" s="1985"/>
    </row>
    <row r="28" spans="1:6">
      <c r="A28" s="1985"/>
      <c r="B28" s="1985"/>
      <c r="C28" s="1985"/>
      <c r="D28" s="1985"/>
      <c r="E28" s="1985"/>
      <c r="F28" s="1985"/>
    </row>
    <row r="29" spans="1:6">
      <c r="A29" s="1985"/>
      <c r="B29" s="1985"/>
      <c r="C29" s="1985"/>
      <c r="D29" s="1985"/>
      <c r="E29" s="1985"/>
      <c r="F29" s="1985"/>
    </row>
    <row r="30" spans="1:6">
      <c r="A30" s="1985"/>
      <c r="B30" s="1985"/>
      <c r="C30" s="1985"/>
      <c r="D30" s="1985"/>
      <c r="E30" s="1985"/>
      <c r="F30" s="1985"/>
    </row>
    <row r="31" spans="1:6">
      <c r="A31" s="1985"/>
      <c r="B31" s="1985"/>
      <c r="C31" s="1985"/>
      <c r="D31" s="1985"/>
      <c r="E31" s="1985"/>
      <c r="F31" s="1985"/>
    </row>
    <row r="32" spans="1:6">
      <c r="A32" s="1985"/>
      <c r="B32" s="1985"/>
      <c r="C32" s="1985"/>
      <c r="D32" s="1985"/>
      <c r="E32" s="1985"/>
      <c r="F32" s="1985"/>
    </row>
    <row r="33" spans="1:6">
      <c r="A33" s="1985"/>
      <c r="B33" s="1985"/>
      <c r="C33" s="1985"/>
      <c r="D33" s="1985"/>
      <c r="E33" s="1985"/>
      <c r="F33" s="1985"/>
    </row>
    <row r="34" spans="1:6">
      <c r="A34" s="1985"/>
      <c r="B34" s="1985"/>
      <c r="C34" s="1985"/>
      <c r="D34" s="1985"/>
      <c r="E34" s="1985"/>
      <c r="F34" s="1985"/>
    </row>
    <row r="35" spans="1:6">
      <c r="A35" s="1985"/>
      <c r="B35" s="1985"/>
      <c r="C35" s="1985"/>
      <c r="D35" s="1985"/>
      <c r="E35" s="1985"/>
      <c r="F35" s="1985"/>
    </row>
    <row r="36" spans="1:6">
      <c r="A36" s="1985"/>
      <c r="B36" s="1985"/>
      <c r="C36" s="1985"/>
      <c r="D36" s="1985"/>
      <c r="E36" s="1985"/>
      <c r="F36" s="1985"/>
    </row>
    <row r="37" spans="1:6">
      <c r="A37" s="1985"/>
      <c r="B37" s="1985"/>
      <c r="C37" s="1985"/>
      <c r="D37" s="1985"/>
      <c r="E37" s="1985"/>
      <c r="F37" s="1985"/>
    </row>
    <row r="38" spans="1:6">
      <c r="A38" s="1985"/>
      <c r="B38" s="1985"/>
      <c r="C38" s="1985"/>
      <c r="D38" s="1985"/>
      <c r="E38" s="1985"/>
      <c r="F38" s="1985"/>
    </row>
    <row r="39" spans="1:6">
      <c r="A39" s="1985"/>
      <c r="B39" s="1985"/>
      <c r="C39" s="1985"/>
      <c r="D39" s="1985"/>
      <c r="E39" s="1985"/>
      <c r="F39" s="1985"/>
    </row>
    <row r="40" spans="1:6">
      <c r="A40" s="1985"/>
      <c r="B40" s="1985"/>
      <c r="C40" s="1985"/>
      <c r="D40" s="1985"/>
      <c r="E40" s="1985"/>
      <c r="F40" s="1985"/>
    </row>
    <row r="41" spans="1:6">
      <c r="A41" s="1985"/>
      <c r="B41" s="1985"/>
      <c r="C41" s="1985"/>
      <c r="D41" s="1985"/>
      <c r="E41" s="1985"/>
      <c r="F41" s="1985"/>
    </row>
    <row r="42" spans="1:6">
      <c r="A42" s="1985"/>
      <c r="B42" s="1985"/>
      <c r="C42" s="1985"/>
      <c r="D42" s="1985"/>
      <c r="E42" s="1985"/>
      <c r="F42" s="1985"/>
    </row>
    <row r="43" spans="1:6">
      <c r="A43" s="1985"/>
      <c r="B43" s="1985"/>
      <c r="C43" s="1985"/>
      <c r="D43" s="1985"/>
      <c r="E43" s="1985"/>
      <c r="F43" s="1985"/>
    </row>
    <row r="44" spans="1:6">
      <c r="A44" s="1985"/>
      <c r="B44" s="1985"/>
      <c r="C44" s="1985"/>
      <c r="D44" s="1985"/>
      <c r="E44" s="1985"/>
      <c r="F44" s="1985"/>
    </row>
    <row r="45" spans="1:6">
      <c r="A45" s="1985"/>
      <c r="B45" s="1985"/>
      <c r="C45" s="1985"/>
      <c r="D45" s="1985"/>
      <c r="E45" s="1985"/>
      <c r="F45" s="1985"/>
    </row>
  </sheetData>
  <mergeCells count="3">
    <mergeCell ref="C1:F1"/>
    <mergeCell ref="A1:B1"/>
    <mergeCell ref="A3:F45"/>
  </mergeCells>
  <phoneticPr fontId="124" type="noConversion"/>
  <hyperlinks>
    <hyperlink ref="G1" location="Indice!A1" display="volver al índice"/>
  </hyperlinks>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O255"/>
  <sheetViews>
    <sheetView showGridLines="0" workbookViewId="0">
      <selection activeCell="H27" sqref="H27"/>
    </sheetView>
  </sheetViews>
  <sheetFormatPr baseColWidth="10" defaultColWidth="12.44140625" defaultRowHeight="13.2"/>
  <cols>
    <col min="1" max="1" width="17.109375" style="117" customWidth="1"/>
    <col min="2" max="4" width="17.109375" style="116" customWidth="1"/>
    <col min="5" max="5" width="14.44140625" style="117" bestFit="1" customWidth="1"/>
    <col min="6" max="6" width="16.33203125" style="117" customWidth="1"/>
    <col min="7" max="39" width="10.33203125" style="117" customWidth="1"/>
    <col min="40" max="16384" width="12.44140625" style="117"/>
  </cols>
  <sheetData>
    <row r="1" spans="1:15" ht="28.35" customHeight="1" thickBot="1">
      <c r="A1" s="1847" t="s">
        <v>261</v>
      </c>
      <c r="B1" s="1847"/>
      <c r="C1" s="1847"/>
      <c r="D1" s="1847"/>
      <c r="E1" s="1254" t="s">
        <v>1013</v>
      </c>
    </row>
    <row r="2" spans="1:15" ht="13.5" customHeight="1"/>
    <row r="3" spans="1:15" s="260" customFormat="1" ht="14.25" customHeight="1">
      <c r="A3" s="594"/>
      <c r="B3" s="595"/>
      <c r="C3" s="595"/>
      <c r="D3" s="595"/>
    </row>
    <row r="4" spans="1:15" ht="36" customHeight="1">
      <c r="A4" s="1986" t="s">
        <v>1094</v>
      </c>
      <c r="B4" s="1988" t="s">
        <v>1095</v>
      </c>
      <c r="C4" s="1988" t="s">
        <v>439</v>
      </c>
      <c r="D4" s="1988" t="s">
        <v>1244</v>
      </c>
      <c r="E4" s="84"/>
      <c r="F4" s="84"/>
      <c r="G4" s="84"/>
      <c r="H4" s="84"/>
      <c r="I4" s="84"/>
      <c r="J4" s="84"/>
      <c r="K4" s="84"/>
      <c r="L4" s="84"/>
      <c r="M4" s="84"/>
      <c r="N4" s="84"/>
      <c r="O4" s="84"/>
    </row>
    <row r="5" spans="1:15" ht="13.5" customHeight="1" thickBot="1">
      <c r="A5" s="1987"/>
      <c r="B5" s="1989"/>
      <c r="C5" s="1989"/>
      <c r="D5" s="1989"/>
      <c r="E5" s="84"/>
      <c r="F5" s="84"/>
      <c r="G5" s="84"/>
      <c r="H5" s="84"/>
      <c r="I5" s="84"/>
      <c r="J5" s="84"/>
      <c r="K5" s="84"/>
      <c r="L5" s="84"/>
      <c r="M5" s="84"/>
      <c r="N5" s="84"/>
      <c r="O5" s="84"/>
    </row>
    <row r="6" spans="1:15" ht="18" customHeight="1">
      <c r="A6" s="796">
        <v>2001</v>
      </c>
      <c r="B6" s="792">
        <v>240950</v>
      </c>
      <c r="C6" s="793">
        <v>143041</v>
      </c>
      <c r="D6" s="793">
        <v>203.87</v>
      </c>
      <c r="E6" s="994"/>
      <c r="F6" s="84"/>
      <c r="G6" s="84"/>
      <c r="H6" s="84"/>
      <c r="I6" s="84"/>
      <c r="J6" s="84"/>
      <c r="K6" s="84"/>
      <c r="L6" s="84"/>
      <c r="M6" s="84"/>
      <c r="N6" s="84"/>
      <c r="O6" s="84"/>
    </row>
    <row r="7" spans="1:15" ht="18" customHeight="1">
      <c r="A7" s="797">
        <v>2002</v>
      </c>
      <c r="B7" s="794">
        <v>259066</v>
      </c>
      <c r="C7" s="455">
        <v>197799</v>
      </c>
      <c r="D7" s="455">
        <v>197.17</v>
      </c>
      <c r="E7" s="994"/>
      <c r="F7" s="84"/>
      <c r="G7" s="84"/>
      <c r="H7" s="84"/>
      <c r="I7" s="84"/>
      <c r="J7" s="84"/>
      <c r="K7" s="84"/>
      <c r="L7" s="84"/>
      <c r="M7" s="84"/>
      <c r="N7" s="84"/>
      <c r="O7" s="84"/>
    </row>
    <row r="8" spans="1:15" ht="18" customHeight="1">
      <c r="A8" s="797">
        <v>2003</v>
      </c>
      <c r="B8" s="794">
        <v>110150</v>
      </c>
      <c r="C8" s="455">
        <v>98307</v>
      </c>
      <c r="D8" s="455">
        <v>199.76</v>
      </c>
      <c r="E8" s="994"/>
      <c r="F8" s="84"/>
      <c r="G8" s="84"/>
      <c r="H8" s="84"/>
      <c r="I8" s="84"/>
      <c r="J8" s="84"/>
      <c r="K8" s="84"/>
      <c r="L8" s="84"/>
      <c r="M8" s="84"/>
      <c r="N8" s="84"/>
      <c r="O8" s="84"/>
    </row>
    <row r="9" spans="1:15" ht="18" customHeight="1">
      <c r="A9" s="797">
        <v>2004</v>
      </c>
      <c r="B9" s="794">
        <v>90525</v>
      </c>
      <c r="C9" s="455">
        <v>60101</v>
      </c>
      <c r="D9" s="455">
        <v>219.48</v>
      </c>
      <c r="E9" s="994"/>
      <c r="F9" s="84"/>
      <c r="G9" s="84"/>
      <c r="H9" s="84"/>
      <c r="I9" s="84"/>
      <c r="J9" s="84"/>
      <c r="K9" s="84"/>
      <c r="L9" s="84"/>
      <c r="M9" s="84"/>
      <c r="N9" s="84"/>
      <c r="O9" s="84"/>
    </row>
    <row r="10" spans="1:15" ht="18" customHeight="1">
      <c r="A10" s="797">
        <v>2005</v>
      </c>
      <c r="B10" s="794">
        <v>107310</v>
      </c>
      <c r="C10" s="455">
        <v>62508</v>
      </c>
      <c r="D10" s="455">
        <v>241.97</v>
      </c>
      <c r="E10" s="994"/>
      <c r="F10" s="84"/>
      <c r="G10" s="84"/>
      <c r="H10" s="84"/>
      <c r="I10" s="84"/>
      <c r="J10" s="84"/>
      <c r="K10" s="84"/>
      <c r="L10" s="84"/>
      <c r="M10" s="84"/>
      <c r="N10" s="84"/>
      <c r="O10" s="84"/>
    </row>
    <row r="11" spans="1:15" ht="18" customHeight="1">
      <c r="A11" s="797">
        <v>2006</v>
      </c>
      <c r="B11" s="794">
        <v>143606</v>
      </c>
      <c r="C11" s="455">
        <v>79092</v>
      </c>
      <c r="D11" s="455">
        <v>319.48</v>
      </c>
      <c r="E11" s="994"/>
      <c r="F11" s="84"/>
      <c r="G11" s="84"/>
      <c r="H11" s="84"/>
      <c r="I11" s="84"/>
      <c r="J11" s="84"/>
      <c r="K11" s="84"/>
      <c r="L11" s="84"/>
      <c r="M11" s="84"/>
      <c r="N11" s="84"/>
      <c r="O11" s="84"/>
    </row>
    <row r="12" spans="1:15" ht="18" customHeight="1">
      <c r="A12" s="797">
        <v>2007</v>
      </c>
      <c r="B12" s="794">
        <v>162257</v>
      </c>
      <c r="C12" s="455">
        <v>93284</v>
      </c>
      <c r="D12" s="455">
        <v>344.12</v>
      </c>
      <c r="E12" s="994"/>
      <c r="F12" s="84"/>
      <c r="G12" s="84"/>
      <c r="H12" s="84"/>
      <c r="I12" s="84"/>
      <c r="J12" s="84"/>
      <c r="K12" s="84"/>
      <c r="L12" s="84"/>
      <c r="M12" s="84"/>
      <c r="N12" s="84"/>
      <c r="O12" s="84"/>
    </row>
    <row r="13" spans="1:15" ht="18" customHeight="1">
      <c r="A13" s="797">
        <v>2008</v>
      </c>
      <c r="B13" s="794">
        <v>200684</v>
      </c>
      <c r="C13" s="455">
        <v>109748</v>
      </c>
      <c r="D13" s="455">
        <v>351.74</v>
      </c>
      <c r="E13" s="994"/>
      <c r="F13" s="84"/>
      <c r="G13" s="84"/>
      <c r="H13" s="84"/>
      <c r="I13" s="84"/>
      <c r="J13" s="84"/>
      <c r="K13" s="84"/>
      <c r="L13" s="84"/>
      <c r="M13" s="84"/>
      <c r="N13" s="84"/>
      <c r="O13" s="84"/>
    </row>
    <row r="14" spans="1:15" ht="18" customHeight="1">
      <c r="A14" s="797">
        <v>2009</v>
      </c>
      <c r="B14" s="794">
        <v>243487</v>
      </c>
      <c r="C14" s="455">
        <v>142928</v>
      </c>
      <c r="D14" s="455">
        <v>355.69</v>
      </c>
      <c r="E14" s="994"/>
    </row>
    <row r="15" spans="1:15" ht="18" customHeight="1">
      <c r="A15" s="797">
        <v>2010</v>
      </c>
      <c r="B15" s="794">
        <v>193237</v>
      </c>
      <c r="C15" s="455">
        <v>127386</v>
      </c>
      <c r="D15" s="455">
        <v>351.19</v>
      </c>
      <c r="E15" s="994"/>
    </row>
    <row r="16" spans="1:15" ht="18" customHeight="1">
      <c r="A16" s="797">
        <v>2011</v>
      </c>
      <c r="B16" s="794">
        <v>161549</v>
      </c>
      <c r="C16" s="455">
        <v>103602</v>
      </c>
      <c r="D16" s="455">
        <v>353.97</v>
      </c>
      <c r="E16" s="994"/>
    </row>
    <row r="17" spans="1:6" ht="18" customHeight="1">
      <c r="A17" s="797">
        <v>2012</v>
      </c>
      <c r="B17" s="794">
        <v>165323</v>
      </c>
      <c r="C17" s="455">
        <v>99219</v>
      </c>
      <c r="D17" s="455">
        <v>357.31</v>
      </c>
      <c r="E17" s="994"/>
    </row>
    <row r="18" spans="1:6" ht="18" customHeight="1">
      <c r="A18" s="797">
        <v>2013</v>
      </c>
      <c r="B18" s="794">
        <v>139925</v>
      </c>
      <c r="C18" s="455">
        <v>89844</v>
      </c>
      <c r="D18" s="455">
        <v>356.77</v>
      </c>
      <c r="E18" s="994"/>
    </row>
    <row r="19" spans="1:6" ht="18" customHeight="1">
      <c r="A19" s="797">
        <v>2014</v>
      </c>
      <c r="B19" s="794">
        <v>127299</v>
      </c>
      <c r="C19" s="455">
        <v>79392</v>
      </c>
      <c r="D19" s="455">
        <v>356.71</v>
      </c>
      <c r="E19" s="994"/>
    </row>
    <row r="20" spans="1:6" ht="18" customHeight="1">
      <c r="A20" s="797">
        <v>2015</v>
      </c>
      <c r="B20" s="794">
        <v>92215</v>
      </c>
      <c r="C20" s="455">
        <v>63786</v>
      </c>
      <c r="D20" s="455">
        <v>354.76</v>
      </c>
      <c r="E20" s="994"/>
    </row>
    <row r="21" spans="1:6" ht="18" customHeight="1">
      <c r="A21" s="797">
        <v>2016</v>
      </c>
      <c r="B21" s="794">
        <v>134012</v>
      </c>
      <c r="C21" s="455">
        <v>71956</v>
      </c>
      <c r="D21" s="455">
        <v>1881.57</v>
      </c>
      <c r="E21" s="994"/>
    </row>
    <row r="22" spans="1:6" ht="18" customHeight="1">
      <c r="A22" s="797">
        <v>2017</v>
      </c>
      <c r="B22" s="795">
        <v>140804</v>
      </c>
      <c r="C22" s="455">
        <v>94451</v>
      </c>
      <c r="D22" s="455">
        <v>2726.87</v>
      </c>
      <c r="E22" s="994"/>
    </row>
    <row r="23" spans="1:6" ht="18" customHeight="1">
      <c r="A23" s="797">
        <v>2018</v>
      </c>
      <c r="B23" s="795">
        <v>156644</v>
      </c>
      <c r="C23" s="794">
        <v>94280</v>
      </c>
      <c r="D23" s="455">
        <v>3277.71</v>
      </c>
      <c r="E23" s="994"/>
    </row>
    <row r="24" spans="1:6" ht="18" customHeight="1">
      <c r="A24" s="1019" t="s">
        <v>464</v>
      </c>
      <c r="B24" s="795">
        <v>119032</v>
      </c>
      <c r="C24" s="794">
        <v>109926</v>
      </c>
      <c r="D24" s="455">
        <v>4053.95</v>
      </c>
      <c r="E24" s="994"/>
    </row>
    <row r="25" spans="1:6" ht="15" customHeight="1">
      <c r="A25" s="993"/>
      <c r="B25" s="590"/>
      <c r="C25" s="590"/>
      <c r="D25" s="590"/>
    </row>
    <row r="26" spans="1:6">
      <c r="A26" s="259" t="s">
        <v>1174</v>
      </c>
      <c r="B26" s="590"/>
      <c r="C26" s="590"/>
      <c r="D26" s="590"/>
    </row>
    <row r="27" spans="1:6">
      <c r="A27" s="991" t="s">
        <v>292</v>
      </c>
      <c r="B27" s="591"/>
      <c r="C27" s="592"/>
      <c r="D27" s="593"/>
      <c r="E27" s="84"/>
      <c r="F27" s="84"/>
    </row>
    <row r="28" spans="1:6">
      <c r="A28" s="992" t="s">
        <v>184</v>
      </c>
      <c r="B28" s="591"/>
      <c r="C28" s="591"/>
      <c r="D28" s="591"/>
      <c r="E28" s="84"/>
      <c r="F28" s="84"/>
    </row>
    <row r="29" spans="1:6" ht="14.4">
      <c r="A29" s="993"/>
      <c r="B29" s="120"/>
      <c r="C29" s="121"/>
      <c r="D29" s="122"/>
      <c r="E29" s="84"/>
      <c r="F29" s="84"/>
    </row>
    <row r="30" spans="1:6" s="84" customFormat="1" ht="14.4">
      <c r="A30" s="118" t="s">
        <v>1085</v>
      </c>
      <c r="B30" s="120"/>
      <c r="C30" s="121"/>
      <c r="D30" s="122"/>
      <c r="E30" s="117"/>
      <c r="F30" s="117"/>
    </row>
    <row r="31" spans="1:6" s="84" customFormat="1">
      <c r="A31" s="123"/>
      <c r="E31" s="117"/>
      <c r="F31" s="117"/>
    </row>
    <row r="32" spans="1:6" s="84" customFormat="1">
      <c r="A32" s="119"/>
      <c r="B32" s="116"/>
      <c r="C32" s="116"/>
      <c r="D32" s="116"/>
      <c r="E32" s="117"/>
      <c r="F32" s="117"/>
    </row>
    <row r="33" spans="1:1">
      <c r="A33" s="84"/>
    </row>
    <row r="34" spans="1:1">
      <c r="A34" s="84"/>
    </row>
    <row r="35" spans="1:1">
      <c r="A35" s="84"/>
    </row>
    <row r="36" spans="1:1">
      <c r="A36" s="84"/>
    </row>
    <row r="37" spans="1:1">
      <c r="A37" s="84"/>
    </row>
    <row r="38" spans="1:1">
      <c r="A38" s="84"/>
    </row>
    <row r="39" spans="1:1">
      <c r="A39" s="84"/>
    </row>
    <row r="40" spans="1:1">
      <c r="A40" s="84"/>
    </row>
    <row r="41" spans="1:1">
      <c r="A41" s="84"/>
    </row>
    <row r="42" spans="1:1">
      <c r="A42" s="84"/>
    </row>
    <row r="43" spans="1:1">
      <c r="A43" s="84"/>
    </row>
    <row r="44" spans="1:1">
      <c r="A44" s="84"/>
    </row>
    <row r="45" spans="1:1">
      <c r="A45" s="84"/>
    </row>
    <row r="46" spans="1:1">
      <c r="A46" s="84"/>
    </row>
    <row r="47" spans="1:1">
      <c r="A47" s="84"/>
    </row>
    <row r="48" spans="1:1">
      <c r="A48" s="84"/>
    </row>
    <row r="49" spans="1:1">
      <c r="A49" s="84"/>
    </row>
    <row r="50" spans="1:1">
      <c r="A50" s="84"/>
    </row>
    <row r="51" spans="1:1">
      <c r="A51" s="84"/>
    </row>
    <row r="52" spans="1:1">
      <c r="A52" s="84"/>
    </row>
    <row r="53" spans="1:1">
      <c r="A53" s="84"/>
    </row>
    <row r="54" spans="1:1">
      <c r="A54" s="84"/>
    </row>
    <row r="55" spans="1:1">
      <c r="A55" s="84"/>
    </row>
    <row r="56" spans="1:1">
      <c r="A56" s="84"/>
    </row>
    <row r="57" spans="1:1">
      <c r="A57" s="84"/>
    </row>
    <row r="58" spans="1:1">
      <c r="A58" s="84"/>
    </row>
    <row r="59" spans="1:1">
      <c r="A59" s="84"/>
    </row>
    <row r="60" spans="1:1">
      <c r="A60" s="84"/>
    </row>
    <row r="61" spans="1:1">
      <c r="A61" s="84"/>
    </row>
    <row r="62" spans="1:1">
      <c r="A62" s="84"/>
    </row>
    <row r="63" spans="1:1">
      <c r="A63" s="84"/>
    </row>
    <row r="64" spans="1:1">
      <c r="A64" s="84"/>
    </row>
    <row r="65" spans="1:1">
      <c r="A65" s="84"/>
    </row>
    <row r="66" spans="1:1">
      <c r="A66" s="84"/>
    </row>
    <row r="67" spans="1:1">
      <c r="A67" s="84"/>
    </row>
    <row r="68" spans="1:1">
      <c r="A68" s="84"/>
    </row>
    <row r="69" spans="1:1">
      <c r="A69" s="84"/>
    </row>
    <row r="70" spans="1:1">
      <c r="A70" s="84"/>
    </row>
    <row r="71" spans="1:1">
      <c r="A71" s="84"/>
    </row>
    <row r="72" spans="1:1">
      <c r="A72" s="84"/>
    </row>
    <row r="73" spans="1:1">
      <c r="A73" s="84"/>
    </row>
    <row r="74" spans="1:1">
      <c r="A74" s="84"/>
    </row>
    <row r="75" spans="1:1">
      <c r="A75" s="84"/>
    </row>
    <row r="76" spans="1:1">
      <c r="A76" s="84"/>
    </row>
    <row r="77" spans="1:1">
      <c r="A77" s="84"/>
    </row>
    <row r="78" spans="1:1">
      <c r="A78" s="84"/>
    </row>
    <row r="79" spans="1:1">
      <c r="A79" s="84"/>
    </row>
    <row r="80" spans="1:1">
      <c r="A80" s="84"/>
    </row>
    <row r="81" spans="1:1">
      <c r="A81" s="84"/>
    </row>
    <row r="82" spans="1:1">
      <c r="A82" s="84"/>
    </row>
    <row r="83" spans="1:1">
      <c r="A83" s="84"/>
    </row>
    <row r="84" spans="1:1">
      <c r="A84" s="84"/>
    </row>
    <row r="85" spans="1:1">
      <c r="A85" s="84"/>
    </row>
    <row r="86" spans="1:1">
      <c r="A86" s="84"/>
    </row>
    <row r="87" spans="1:1">
      <c r="A87" s="84"/>
    </row>
    <row r="88" spans="1:1">
      <c r="A88" s="84"/>
    </row>
    <row r="89" spans="1:1">
      <c r="A89" s="84"/>
    </row>
    <row r="90" spans="1:1">
      <c r="A90" s="84"/>
    </row>
    <row r="91" spans="1:1">
      <c r="A91" s="84"/>
    </row>
    <row r="92" spans="1:1">
      <c r="A92" s="84"/>
    </row>
    <row r="93" spans="1:1">
      <c r="A93" s="84"/>
    </row>
    <row r="94" spans="1:1">
      <c r="A94" s="84"/>
    </row>
    <row r="95" spans="1:1">
      <c r="A95" s="84"/>
    </row>
    <row r="96" spans="1:1">
      <c r="A96" s="84"/>
    </row>
    <row r="97" spans="1:1">
      <c r="A97" s="84"/>
    </row>
    <row r="98" spans="1:1">
      <c r="A98" s="84"/>
    </row>
    <row r="99" spans="1:1">
      <c r="A99" s="84"/>
    </row>
    <row r="100" spans="1:1">
      <c r="A100" s="84"/>
    </row>
    <row r="101" spans="1:1">
      <c r="A101" s="84"/>
    </row>
    <row r="102" spans="1:1">
      <c r="A102" s="84"/>
    </row>
    <row r="103" spans="1:1">
      <c r="A103" s="84"/>
    </row>
    <row r="104" spans="1:1">
      <c r="A104" s="84"/>
    </row>
    <row r="105" spans="1:1">
      <c r="A105" s="84"/>
    </row>
    <row r="106" spans="1:1">
      <c r="A106" s="84"/>
    </row>
    <row r="107" spans="1:1">
      <c r="A107" s="84"/>
    </row>
    <row r="108" spans="1:1">
      <c r="A108" s="84"/>
    </row>
    <row r="109" spans="1:1">
      <c r="A109" s="84"/>
    </row>
    <row r="110" spans="1:1">
      <c r="A110" s="84"/>
    </row>
    <row r="111" spans="1:1">
      <c r="A111" s="84"/>
    </row>
    <row r="112" spans="1:1">
      <c r="A112" s="84"/>
    </row>
    <row r="113" spans="1:1">
      <c r="A113" s="84"/>
    </row>
    <row r="114" spans="1:1">
      <c r="A114" s="84"/>
    </row>
    <row r="115" spans="1:1">
      <c r="A115" s="84"/>
    </row>
    <row r="116" spans="1:1">
      <c r="A116" s="84"/>
    </row>
    <row r="117" spans="1:1">
      <c r="A117" s="84"/>
    </row>
    <row r="118" spans="1:1">
      <c r="A118" s="84"/>
    </row>
    <row r="119" spans="1:1">
      <c r="A119" s="84"/>
    </row>
    <row r="120" spans="1:1">
      <c r="A120" s="84"/>
    </row>
    <row r="121" spans="1:1">
      <c r="A121" s="84"/>
    </row>
    <row r="122" spans="1:1">
      <c r="A122" s="84"/>
    </row>
    <row r="123" spans="1:1">
      <c r="A123" s="84"/>
    </row>
    <row r="124" spans="1:1">
      <c r="A124" s="84"/>
    </row>
    <row r="125" spans="1:1">
      <c r="A125" s="84"/>
    </row>
    <row r="126" spans="1:1">
      <c r="A126" s="84"/>
    </row>
    <row r="127" spans="1:1">
      <c r="A127" s="84"/>
    </row>
    <row r="128" spans="1:1">
      <c r="A128" s="84"/>
    </row>
    <row r="129" spans="1:1">
      <c r="A129" s="84"/>
    </row>
    <row r="130" spans="1:1">
      <c r="A130" s="84"/>
    </row>
    <row r="131" spans="1:1">
      <c r="A131" s="84"/>
    </row>
    <row r="132" spans="1:1">
      <c r="A132" s="84"/>
    </row>
    <row r="133" spans="1:1">
      <c r="A133" s="84"/>
    </row>
    <row r="134" spans="1:1">
      <c r="A134" s="84"/>
    </row>
    <row r="135" spans="1:1">
      <c r="A135" s="84"/>
    </row>
    <row r="136" spans="1:1">
      <c r="A136" s="84"/>
    </row>
    <row r="137" spans="1:1">
      <c r="A137" s="84"/>
    </row>
    <row r="138" spans="1:1">
      <c r="A138" s="84"/>
    </row>
    <row r="139" spans="1:1">
      <c r="A139" s="84"/>
    </row>
    <row r="140" spans="1:1">
      <c r="A140" s="84"/>
    </row>
    <row r="141" spans="1:1">
      <c r="A141" s="84"/>
    </row>
    <row r="142" spans="1:1">
      <c r="A142" s="84"/>
    </row>
    <row r="143" spans="1:1">
      <c r="A143" s="84"/>
    </row>
    <row r="144" spans="1:1">
      <c r="A144" s="84"/>
    </row>
    <row r="145" spans="1:1">
      <c r="A145" s="84"/>
    </row>
    <row r="146" spans="1:1">
      <c r="A146" s="84"/>
    </row>
    <row r="147" spans="1:1">
      <c r="A147" s="84"/>
    </row>
    <row r="148" spans="1:1">
      <c r="A148" s="84"/>
    </row>
    <row r="149" spans="1:1">
      <c r="A149" s="84"/>
    </row>
    <row r="150" spans="1:1">
      <c r="A150" s="84"/>
    </row>
    <row r="151" spans="1:1">
      <c r="A151" s="84"/>
    </row>
    <row r="152" spans="1:1">
      <c r="A152" s="84"/>
    </row>
    <row r="153" spans="1:1">
      <c r="A153" s="84"/>
    </row>
    <row r="154" spans="1:1">
      <c r="A154" s="84"/>
    </row>
    <row r="155" spans="1:1">
      <c r="A155" s="84"/>
    </row>
    <row r="156" spans="1:1">
      <c r="A156" s="84"/>
    </row>
    <row r="157" spans="1:1">
      <c r="A157" s="84"/>
    </row>
    <row r="158" spans="1:1">
      <c r="A158" s="84"/>
    </row>
    <row r="159" spans="1:1">
      <c r="A159" s="84"/>
    </row>
    <row r="160" spans="1:1">
      <c r="A160" s="84"/>
    </row>
    <row r="161" spans="1:1">
      <c r="A161" s="84"/>
    </row>
    <row r="162" spans="1:1">
      <c r="A162" s="84"/>
    </row>
    <row r="163" spans="1:1">
      <c r="A163" s="84"/>
    </row>
    <row r="164" spans="1:1">
      <c r="A164" s="84"/>
    </row>
    <row r="165" spans="1:1">
      <c r="A165" s="84"/>
    </row>
    <row r="166" spans="1:1">
      <c r="A166" s="84"/>
    </row>
    <row r="167" spans="1:1">
      <c r="A167" s="84"/>
    </row>
    <row r="168" spans="1:1">
      <c r="A168" s="84"/>
    </row>
    <row r="169" spans="1:1">
      <c r="A169" s="84"/>
    </row>
    <row r="170" spans="1:1">
      <c r="A170" s="84"/>
    </row>
    <row r="171" spans="1:1">
      <c r="A171" s="84"/>
    </row>
    <row r="172" spans="1:1">
      <c r="A172" s="84"/>
    </row>
    <row r="173" spans="1:1">
      <c r="A173" s="84"/>
    </row>
    <row r="174" spans="1:1">
      <c r="A174" s="84"/>
    </row>
    <row r="175" spans="1:1">
      <c r="A175" s="84"/>
    </row>
    <row r="176" spans="1:1">
      <c r="A176" s="84"/>
    </row>
    <row r="177" spans="1:1">
      <c r="A177" s="84"/>
    </row>
    <row r="178" spans="1:1">
      <c r="A178" s="84"/>
    </row>
    <row r="179" spans="1:1">
      <c r="A179" s="84"/>
    </row>
    <row r="180" spans="1:1">
      <c r="A180" s="84"/>
    </row>
    <row r="181" spans="1:1">
      <c r="A181" s="84"/>
    </row>
    <row r="182" spans="1:1">
      <c r="A182" s="84"/>
    </row>
    <row r="183" spans="1:1">
      <c r="A183" s="84"/>
    </row>
    <row r="184" spans="1:1">
      <c r="A184" s="84"/>
    </row>
    <row r="185" spans="1:1">
      <c r="A185" s="84"/>
    </row>
    <row r="186" spans="1:1">
      <c r="A186" s="84"/>
    </row>
    <row r="187" spans="1:1">
      <c r="A187" s="84"/>
    </row>
    <row r="188" spans="1:1">
      <c r="A188" s="84"/>
    </row>
    <row r="189" spans="1:1">
      <c r="A189" s="84"/>
    </row>
    <row r="190" spans="1:1">
      <c r="A190" s="84"/>
    </row>
    <row r="191" spans="1:1">
      <c r="A191" s="84"/>
    </row>
    <row r="192" spans="1:1">
      <c r="A192" s="84"/>
    </row>
    <row r="193" spans="1:1">
      <c r="A193" s="84"/>
    </row>
    <row r="194" spans="1:1">
      <c r="A194" s="84"/>
    </row>
    <row r="195" spans="1:1">
      <c r="A195" s="84"/>
    </row>
    <row r="196" spans="1:1">
      <c r="A196" s="84"/>
    </row>
    <row r="197" spans="1:1">
      <c r="A197" s="84"/>
    </row>
    <row r="198" spans="1:1">
      <c r="A198" s="84"/>
    </row>
    <row r="199" spans="1:1">
      <c r="A199" s="84"/>
    </row>
    <row r="200" spans="1:1">
      <c r="A200" s="84"/>
    </row>
    <row r="201" spans="1:1">
      <c r="A201" s="84"/>
    </row>
    <row r="202" spans="1:1">
      <c r="A202" s="84"/>
    </row>
    <row r="203" spans="1:1">
      <c r="A203" s="84"/>
    </row>
    <row r="204" spans="1:1">
      <c r="A204" s="84"/>
    </row>
    <row r="205" spans="1:1">
      <c r="A205" s="84"/>
    </row>
    <row r="206" spans="1:1">
      <c r="A206" s="84"/>
    </row>
    <row r="207" spans="1:1">
      <c r="A207" s="84"/>
    </row>
    <row r="208" spans="1:1">
      <c r="A208" s="84"/>
    </row>
    <row r="209" spans="1:1">
      <c r="A209" s="84"/>
    </row>
    <row r="210" spans="1:1">
      <c r="A210" s="84"/>
    </row>
    <row r="211" spans="1:1">
      <c r="A211" s="84"/>
    </row>
    <row r="212" spans="1:1">
      <c r="A212" s="84"/>
    </row>
    <row r="213" spans="1:1">
      <c r="A213" s="84"/>
    </row>
    <row r="214" spans="1:1">
      <c r="A214" s="84"/>
    </row>
    <row r="215" spans="1:1">
      <c r="A215" s="84"/>
    </row>
    <row r="216" spans="1:1">
      <c r="A216" s="84"/>
    </row>
    <row r="217" spans="1:1">
      <c r="A217" s="84"/>
    </row>
    <row r="218" spans="1:1">
      <c r="A218" s="84"/>
    </row>
    <row r="219" spans="1:1">
      <c r="A219" s="84"/>
    </row>
    <row r="220" spans="1:1">
      <c r="A220" s="84"/>
    </row>
    <row r="221" spans="1:1">
      <c r="A221" s="84"/>
    </row>
    <row r="222" spans="1:1">
      <c r="A222" s="84"/>
    </row>
    <row r="223" spans="1:1">
      <c r="A223" s="84"/>
    </row>
    <row r="224" spans="1:1">
      <c r="A224" s="84"/>
    </row>
    <row r="225" spans="1:1">
      <c r="A225" s="84"/>
    </row>
    <row r="226" spans="1:1">
      <c r="A226" s="84"/>
    </row>
    <row r="227" spans="1:1">
      <c r="A227" s="84"/>
    </row>
    <row r="228" spans="1:1">
      <c r="A228" s="84"/>
    </row>
    <row r="229" spans="1:1">
      <c r="A229" s="84"/>
    </row>
    <row r="230" spans="1:1">
      <c r="A230" s="84"/>
    </row>
    <row r="231" spans="1:1">
      <c r="A231" s="84"/>
    </row>
    <row r="232" spans="1:1">
      <c r="A232" s="84"/>
    </row>
    <row r="233" spans="1:1">
      <c r="A233" s="84"/>
    </row>
    <row r="234" spans="1:1">
      <c r="A234" s="84"/>
    </row>
    <row r="235" spans="1:1">
      <c r="A235" s="84"/>
    </row>
    <row r="236" spans="1:1">
      <c r="A236" s="84"/>
    </row>
    <row r="237" spans="1:1">
      <c r="A237" s="84"/>
    </row>
    <row r="238" spans="1:1">
      <c r="A238" s="84"/>
    </row>
    <row r="239" spans="1:1">
      <c r="A239" s="84"/>
    </row>
    <row r="240" spans="1:1">
      <c r="A240" s="84"/>
    </row>
    <row r="241" spans="1:1">
      <c r="A241" s="84"/>
    </row>
    <row r="242" spans="1:1">
      <c r="A242" s="84"/>
    </row>
    <row r="243" spans="1:1">
      <c r="A243" s="84"/>
    </row>
    <row r="244" spans="1:1">
      <c r="A244" s="84"/>
    </row>
    <row r="245" spans="1:1">
      <c r="A245" s="84"/>
    </row>
    <row r="246" spans="1:1">
      <c r="A246" s="84"/>
    </row>
    <row r="247" spans="1:1">
      <c r="A247" s="84"/>
    </row>
    <row r="248" spans="1:1">
      <c r="A248" s="84"/>
    </row>
    <row r="249" spans="1:1">
      <c r="A249" s="84"/>
    </row>
    <row r="250" spans="1:1">
      <c r="A250" s="84"/>
    </row>
    <row r="251" spans="1:1">
      <c r="A251" s="84"/>
    </row>
    <row r="252" spans="1:1">
      <c r="A252" s="84"/>
    </row>
    <row r="253" spans="1:1">
      <c r="A253" s="84"/>
    </row>
    <row r="254" spans="1:1">
      <c r="A254" s="84"/>
    </row>
    <row r="255" spans="1:1">
      <c r="A255" s="84"/>
    </row>
  </sheetData>
  <mergeCells count="5">
    <mergeCell ref="A4:A5"/>
    <mergeCell ref="B4:B5"/>
    <mergeCell ref="C4:C5"/>
    <mergeCell ref="A1:D1"/>
    <mergeCell ref="D4:D5"/>
  </mergeCells>
  <phoneticPr fontId="124" type="noConversion"/>
  <hyperlinks>
    <hyperlink ref="E1" location="Indice!A1" display="volver al índice"/>
  </hyperlinks>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M464"/>
  <sheetViews>
    <sheetView showGridLines="0" topLeftCell="A10" workbookViewId="0">
      <selection activeCell="H27" sqref="H27"/>
    </sheetView>
  </sheetViews>
  <sheetFormatPr baseColWidth="10" defaultRowHeight="13.2"/>
  <cols>
    <col min="1" max="1" width="15.6640625" customWidth="1"/>
    <col min="2" max="2" width="15.44140625" customWidth="1"/>
    <col min="3" max="4" width="13.44140625" customWidth="1"/>
    <col min="5" max="5" width="13.44140625" style="5" customWidth="1"/>
    <col min="6" max="6" width="15.6640625" style="5" customWidth="1"/>
    <col min="7" max="7" width="8.109375" style="9" customWidth="1"/>
    <col min="8" max="9" width="11.44140625" style="15" customWidth="1"/>
    <col min="10" max="10" width="11.44140625" style="5" customWidth="1"/>
  </cols>
  <sheetData>
    <row r="1" spans="1:10" s="124" customFormat="1" ht="27" customHeight="1" thickBot="1">
      <c r="A1" s="1740" t="s">
        <v>262</v>
      </c>
      <c r="B1" s="1740"/>
      <c r="C1" s="1740"/>
      <c r="D1" s="1740"/>
      <c r="E1" s="1740"/>
      <c r="F1" s="1740"/>
      <c r="G1" s="1254" t="s">
        <v>1013</v>
      </c>
      <c r="H1" s="15"/>
      <c r="I1" s="15"/>
      <c r="J1" s="12"/>
    </row>
    <row r="2" spans="1:10" s="124" customFormat="1" ht="16.5" customHeight="1" thickTop="1">
      <c r="B2"/>
      <c r="C2"/>
      <c r="D2"/>
      <c r="E2"/>
      <c r="F2"/>
      <c r="G2" s="9"/>
      <c r="H2" s="15"/>
      <c r="I2" s="15"/>
      <c r="J2" s="12"/>
    </row>
    <row r="3" spans="1:10" s="124" customFormat="1" ht="10.5" customHeight="1">
      <c r="B3" s="574"/>
      <c r="C3" s="574"/>
      <c r="D3" s="574"/>
      <c r="E3" s="518"/>
      <c r="F3" s="518"/>
      <c r="G3" s="9"/>
      <c r="H3" s="15"/>
      <c r="I3" s="15"/>
      <c r="J3" s="12"/>
    </row>
    <row r="4" spans="1:10" s="12" customFormat="1" ht="18" customHeight="1">
      <c r="B4" s="597"/>
      <c r="C4" s="598"/>
      <c r="D4" s="598"/>
      <c r="E4" s="150"/>
      <c r="F4" s="150"/>
      <c r="G4" s="9"/>
      <c r="H4" s="15"/>
      <c r="I4" s="15"/>
    </row>
    <row r="5" spans="1:10" s="79" customFormat="1" ht="28.5" customHeight="1" thickBot="1">
      <c r="B5" s="539" t="s">
        <v>771</v>
      </c>
      <c r="C5" s="562" t="s">
        <v>1156</v>
      </c>
      <c r="D5" s="562" t="s">
        <v>1159</v>
      </c>
      <c r="E5" s="599" t="s">
        <v>1160</v>
      </c>
      <c r="F5" s="588"/>
      <c r="G5" s="69"/>
      <c r="H5" s="69"/>
      <c r="I5" s="69"/>
      <c r="J5" s="69"/>
    </row>
    <row r="6" spans="1:10" s="730" customFormat="1" ht="26.25" customHeight="1">
      <c r="B6" s="975" t="s">
        <v>1156</v>
      </c>
      <c r="C6" s="976">
        <v>110087</v>
      </c>
      <c r="D6" s="976">
        <v>75231</v>
      </c>
      <c r="E6" s="977">
        <v>34856</v>
      </c>
      <c r="F6" s="798"/>
      <c r="G6" s="1057"/>
      <c r="H6" s="1057"/>
      <c r="I6" s="1057"/>
      <c r="J6" s="1057"/>
    </row>
    <row r="7" spans="1:10" s="733" customFormat="1" ht="18.75" customHeight="1">
      <c r="B7" s="731" t="s">
        <v>1162</v>
      </c>
      <c r="C7" s="735">
        <v>102</v>
      </c>
      <c r="D7" s="735">
        <v>76</v>
      </c>
      <c r="E7" s="736">
        <v>26</v>
      </c>
      <c r="F7" s="799"/>
      <c r="G7" s="1058"/>
      <c r="H7" s="732">
        <f t="shared" ref="H7:H16" si="0">-D7</f>
        <v>-76</v>
      </c>
      <c r="I7" s="813">
        <f t="shared" ref="I7:I16" si="1">+E7</f>
        <v>26</v>
      </c>
      <c r="J7" s="1059"/>
    </row>
    <row r="8" spans="1:10" s="733" customFormat="1" ht="18.75" customHeight="1">
      <c r="B8" s="734" t="s">
        <v>1163</v>
      </c>
      <c r="C8" s="735">
        <v>5588</v>
      </c>
      <c r="D8" s="735">
        <v>3943</v>
      </c>
      <c r="E8" s="736">
        <v>1645</v>
      </c>
      <c r="F8" s="799"/>
      <c r="G8" s="1058"/>
      <c r="H8" s="732">
        <f t="shared" si="0"/>
        <v>-3943</v>
      </c>
      <c r="I8" s="813">
        <f t="shared" si="1"/>
        <v>1645</v>
      </c>
      <c r="J8" s="1059"/>
    </row>
    <row r="9" spans="1:10" s="733" customFormat="1" ht="18.75" customHeight="1">
      <c r="B9" s="737" t="s">
        <v>1164</v>
      </c>
      <c r="C9" s="735">
        <v>14255</v>
      </c>
      <c r="D9" s="735">
        <v>9219</v>
      </c>
      <c r="E9" s="736">
        <v>5036</v>
      </c>
      <c r="F9" s="799"/>
      <c r="G9" s="1058"/>
      <c r="H9" s="732">
        <f t="shared" si="0"/>
        <v>-9219</v>
      </c>
      <c r="I9" s="813">
        <f t="shared" si="1"/>
        <v>5036</v>
      </c>
      <c r="J9" s="1059"/>
    </row>
    <row r="10" spans="1:10" s="733" customFormat="1" ht="18.75" customHeight="1">
      <c r="B10" s="737" t="s">
        <v>1165</v>
      </c>
      <c r="C10" s="735">
        <v>16859</v>
      </c>
      <c r="D10" s="735">
        <v>10832</v>
      </c>
      <c r="E10" s="736">
        <v>6027</v>
      </c>
      <c r="F10" s="799"/>
      <c r="G10" s="1058"/>
      <c r="H10" s="732">
        <f t="shared" si="0"/>
        <v>-10832</v>
      </c>
      <c r="I10" s="813">
        <f t="shared" si="1"/>
        <v>6027</v>
      </c>
      <c r="J10" s="1059"/>
    </row>
    <row r="11" spans="1:10" s="733" customFormat="1" ht="18.75" customHeight="1">
      <c r="B11" s="737" t="s">
        <v>1166</v>
      </c>
      <c r="C11" s="735">
        <v>16511</v>
      </c>
      <c r="D11" s="735">
        <v>10901</v>
      </c>
      <c r="E11" s="736">
        <v>5610</v>
      </c>
      <c r="F11" s="799"/>
      <c r="G11" s="1058"/>
      <c r="H11" s="732">
        <f t="shared" si="0"/>
        <v>-10901</v>
      </c>
      <c r="I11" s="813">
        <f t="shared" si="1"/>
        <v>5610</v>
      </c>
      <c r="J11" s="1059"/>
    </row>
    <row r="12" spans="1:10" s="733" customFormat="1" ht="18.75" customHeight="1">
      <c r="B12" s="737" t="s">
        <v>1167</v>
      </c>
      <c r="C12" s="735">
        <v>14517</v>
      </c>
      <c r="D12" s="735">
        <v>9687</v>
      </c>
      <c r="E12" s="736">
        <v>4830</v>
      </c>
      <c r="F12" s="799"/>
      <c r="G12" s="1058"/>
      <c r="H12" s="732">
        <f t="shared" si="0"/>
        <v>-9687</v>
      </c>
      <c r="I12" s="813">
        <f t="shared" si="1"/>
        <v>4830</v>
      </c>
      <c r="J12" s="1059"/>
    </row>
    <row r="13" spans="1:10" s="733" customFormat="1" ht="18.75" customHeight="1">
      <c r="B13" s="737" t="s">
        <v>1168</v>
      </c>
      <c r="C13" s="735">
        <v>16485</v>
      </c>
      <c r="D13" s="735">
        <v>11332</v>
      </c>
      <c r="E13" s="736">
        <v>5153</v>
      </c>
      <c r="F13" s="799"/>
      <c r="G13" s="1058"/>
      <c r="H13" s="732">
        <f t="shared" si="0"/>
        <v>-11332</v>
      </c>
      <c r="I13" s="813">
        <f t="shared" si="1"/>
        <v>5153</v>
      </c>
      <c r="J13" s="1059"/>
    </row>
    <row r="14" spans="1:10" s="733" customFormat="1" ht="18.75" customHeight="1">
      <c r="B14" s="737" t="s">
        <v>1169</v>
      </c>
      <c r="C14" s="735">
        <v>12138</v>
      </c>
      <c r="D14" s="735">
        <v>8552</v>
      </c>
      <c r="E14" s="736">
        <v>3586</v>
      </c>
      <c r="F14" s="799"/>
      <c r="G14" s="1058"/>
      <c r="H14" s="732">
        <f t="shared" si="0"/>
        <v>-8552</v>
      </c>
      <c r="I14" s="813">
        <f t="shared" si="1"/>
        <v>3586</v>
      </c>
      <c r="J14" s="1059"/>
    </row>
    <row r="15" spans="1:10" s="733" customFormat="1" ht="18.75" customHeight="1">
      <c r="B15" s="737" t="s">
        <v>1170</v>
      </c>
      <c r="C15" s="735">
        <v>9083</v>
      </c>
      <c r="D15" s="735">
        <v>6395</v>
      </c>
      <c r="E15" s="736">
        <v>2688</v>
      </c>
      <c r="F15" s="799"/>
      <c r="G15" s="1058"/>
      <c r="H15" s="732">
        <f t="shared" si="0"/>
        <v>-6395</v>
      </c>
      <c r="I15" s="813">
        <f t="shared" si="1"/>
        <v>2688</v>
      </c>
      <c r="J15" s="1059"/>
    </row>
    <row r="16" spans="1:10" s="733" customFormat="1" ht="18.75" customHeight="1">
      <c r="B16" s="737" t="s">
        <v>1096</v>
      </c>
      <c r="C16" s="735">
        <v>4549</v>
      </c>
      <c r="D16" s="735">
        <v>4294</v>
      </c>
      <c r="E16" s="736">
        <v>255</v>
      </c>
      <c r="F16" s="799"/>
      <c r="G16" s="1060"/>
      <c r="H16" s="732">
        <f t="shared" si="0"/>
        <v>-4294</v>
      </c>
      <c r="I16" s="813">
        <f t="shared" si="1"/>
        <v>255</v>
      </c>
      <c r="J16" s="1059"/>
    </row>
    <row r="17" spans="2:13" s="79" customFormat="1" ht="11.25" customHeight="1">
      <c r="B17" s="484"/>
      <c r="F17" s="596"/>
      <c r="G17" s="22"/>
      <c r="J17" s="69"/>
    </row>
    <row r="18" spans="2:13" s="79" customFormat="1" ht="11.25" customHeight="1">
      <c r="E18" s="59"/>
      <c r="F18" s="59"/>
      <c r="G18" s="69"/>
      <c r="H18" s="69"/>
      <c r="I18" s="69"/>
      <c r="J18" s="69"/>
      <c r="K18" s="128"/>
      <c r="L18" s="128"/>
      <c r="M18" s="128"/>
    </row>
    <row r="19" spans="2:13" s="79" customFormat="1" ht="20.100000000000001" customHeight="1">
      <c r="E19" s="59"/>
      <c r="F19" s="59"/>
      <c r="G19" s="69"/>
      <c r="H19" s="69"/>
      <c r="I19" s="69"/>
      <c r="J19" s="69"/>
      <c r="K19" s="128"/>
      <c r="L19" s="128"/>
      <c r="M19" s="128"/>
    </row>
    <row r="20" spans="2:13" s="79" customFormat="1" ht="20.100000000000001" customHeight="1">
      <c r="E20" s="59"/>
      <c r="F20" s="59"/>
      <c r="G20" s="69"/>
      <c r="H20" s="69"/>
      <c r="I20" s="69"/>
      <c r="J20" s="69"/>
      <c r="K20" s="128"/>
      <c r="L20" s="128"/>
      <c r="M20" s="128"/>
    </row>
    <row r="21" spans="2:13" s="79" customFormat="1" ht="20.100000000000001" customHeight="1">
      <c r="E21" s="59"/>
      <c r="F21" s="59"/>
      <c r="G21" s="33"/>
      <c r="H21" s="10"/>
      <c r="I21" s="10"/>
      <c r="J21" s="59"/>
    </row>
    <row r="22" spans="2:13" s="79" customFormat="1" ht="20.100000000000001" customHeight="1">
      <c r="E22" s="59"/>
      <c r="F22" s="59"/>
      <c r="G22" s="33"/>
      <c r="H22" s="10"/>
      <c r="I22" s="10"/>
      <c r="J22" s="59"/>
    </row>
    <row r="23" spans="2:13" s="79" customFormat="1" ht="20.100000000000001" customHeight="1">
      <c r="E23" s="59"/>
      <c r="F23" s="59"/>
      <c r="G23" s="33"/>
      <c r="H23" s="10"/>
      <c r="I23" s="10"/>
      <c r="J23" s="59"/>
    </row>
    <row r="24" spans="2:13" s="79" customFormat="1" ht="20.100000000000001" customHeight="1">
      <c r="E24" s="59"/>
      <c r="F24" s="59"/>
      <c r="G24" s="33"/>
      <c r="H24" s="10"/>
      <c r="I24" s="10"/>
      <c r="J24" s="59"/>
    </row>
    <row r="25" spans="2:13" s="79" customFormat="1" ht="20.100000000000001" customHeight="1">
      <c r="E25" s="59"/>
      <c r="F25" s="59"/>
      <c r="G25" s="33"/>
      <c r="H25" s="10"/>
      <c r="I25" s="10"/>
      <c r="J25" s="59"/>
    </row>
    <row r="26" spans="2:13" s="79" customFormat="1" ht="20.100000000000001" customHeight="1">
      <c r="E26" s="59"/>
      <c r="F26" s="59"/>
      <c r="G26" s="33"/>
      <c r="H26" s="10"/>
      <c r="I26" s="10"/>
      <c r="J26" s="59"/>
    </row>
    <row r="27" spans="2:13" s="79" customFormat="1" ht="20.100000000000001" customHeight="1">
      <c r="E27" s="59"/>
      <c r="F27" s="59"/>
      <c r="G27" s="33"/>
      <c r="H27" s="10"/>
      <c r="I27" s="10"/>
      <c r="J27" s="59"/>
    </row>
    <row r="28" spans="2:13" s="79" customFormat="1" ht="20.100000000000001" customHeight="1">
      <c r="E28" s="59"/>
      <c r="F28" s="59"/>
      <c r="G28" s="33"/>
      <c r="H28" s="10"/>
      <c r="I28" s="10"/>
      <c r="J28" s="59"/>
    </row>
    <row r="29" spans="2:13" s="79" customFormat="1" ht="20.100000000000001" customHeight="1">
      <c r="E29" s="59"/>
      <c r="F29" s="59"/>
      <c r="G29" s="33"/>
      <c r="H29" s="10"/>
      <c r="I29" s="10"/>
      <c r="J29" s="59"/>
    </row>
    <row r="30" spans="2:13" s="79" customFormat="1" ht="20.100000000000001" customHeight="1">
      <c r="E30" s="59"/>
      <c r="F30" s="59"/>
      <c r="G30" s="33"/>
      <c r="H30" s="10"/>
      <c r="I30" s="10"/>
      <c r="J30" s="59"/>
    </row>
    <row r="31" spans="2:13" s="79" customFormat="1" ht="20.100000000000001" customHeight="1">
      <c r="E31" s="59"/>
      <c r="F31" s="59"/>
      <c r="G31" s="33"/>
      <c r="H31" s="10"/>
      <c r="I31" s="10"/>
      <c r="J31" s="59"/>
    </row>
    <row r="32" spans="2:13" s="79" customFormat="1" ht="20.100000000000001" customHeight="1">
      <c r="E32" s="59"/>
      <c r="F32" s="59"/>
      <c r="G32" s="33"/>
      <c r="H32" s="10"/>
      <c r="I32" s="10"/>
      <c r="J32" s="59"/>
    </row>
    <row r="33" spans="1:10" s="79" customFormat="1" ht="20.100000000000001" customHeight="1">
      <c r="E33" s="59"/>
      <c r="F33" s="59"/>
      <c r="G33" s="33"/>
      <c r="H33" s="10"/>
      <c r="I33" s="10"/>
      <c r="J33" s="59"/>
    </row>
    <row r="34" spans="1:10" s="79" customFormat="1" ht="20.100000000000001" customHeight="1">
      <c r="A34" s="261" t="s">
        <v>1129</v>
      </c>
      <c r="E34" s="59"/>
      <c r="F34" s="59"/>
      <c r="G34" s="33"/>
      <c r="H34" s="10"/>
      <c r="I34" s="10"/>
      <c r="J34" s="59"/>
    </row>
    <row r="35" spans="1:10" s="79" customFormat="1" ht="20.100000000000001" customHeight="1">
      <c r="E35" s="59"/>
      <c r="F35" s="59"/>
      <c r="G35" s="33"/>
      <c r="H35" s="10"/>
      <c r="I35" s="10"/>
      <c r="J35" s="59"/>
    </row>
    <row r="36" spans="1:10" s="79" customFormat="1" ht="20.100000000000001" customHeight="1">
      <c r="E36" s="59"/>
      <c r="F36" s="59"/>
      <c r="G36" s="33"/>
      <c r="H36" s="10"/>
      <c r="I36" s="10"/>
      <c r="J36" s="59"/>
    </row>
    <row r="37" spans="1:10" s="79" customFormat="1" ht="20.100000000000001" customHeight="1">
      <c r="E37" s="59"/>
      <c r="F37" s="59"/>
      <c r="G37" s="33"/>
      <c r="H37" s="10"/>
      <c r="I37" s="10"/>
      <c r="J37" s="59"/>
    </row>
    <row r="38" spans="1:10" s="79" customFormat="1" ht="20.100000000000001" customHeight="1">
      <c r="E38" s="59"/>
      <c r="F38" s="59"/>
      <c r="G38" s="33"/>
      <c r="H38" s="10"/>
      <c r="I38" s="10"/>
      <c r="J38" s="59"/>
    </row>
    <row r="39" spans="1:10" s="79" customFormat="1" ht="20.100000000000001" customHeight="1">
      <c r="E39" s="59"/>
      <c r="F39" s="59"/>
      <c r="G39" s="33"/>
      <c r="H39" s="10"/>
      <c r="I39" s="10"/>
      <c r="J39" s="59"/>
    </row>
    <row r="40" spans="1:10" s="79" customFormat="1" ht="20.100000000000001" customHeight="1">
      <c r="E40" s="59"/>
      <c r="F40" s="59"/>
      <c r="G40" s="33"/>
      <c r="H40" s="10"/>
      <c r="I40" s="10"/>
      <c r="J40" s="59"/>
    </row>
    <row r="41" spans="1:10" s="79" customFormat="1" ht="20.100000000000001" customHeight="1">
      <c r="E41" s="59"/>
      <c r="F41" s="59"/>
      <c r="G41" s="33"/>
      <c r="H41" s="10"/>
      <c r="I41" s="10"/>
      <c r="J41" s="59"/>
    </row>
    <row r="42" spans="1:10" s="79" customFormat="1" ht="20.100000000000001" customHeight="1">
      <c r="E42" s="59"/>
      <c r="F42" s="59"/>
      <c r="G42" s="33"/>
      <c r="H42" s="10"/>
      <c r="I42" s="10"/>
      <c r="J42" s="59"/>
    </row>
    <row r="43" spans="1:10" s="79" customFormat="1" ht="20.100000000000001" customHeight="1">
      <c r="E43" s="59"/>
      <c r="F43" s="59"/>
      <c r="G43" s="33"/>
      <c r="H43" s="10"/>
      <c r="I43" s="10"/>
      <c r="J43" s="59"/>
    </row>
    <row r="44" spans="1:10" s="79" customFormat="1" ht="20.100000000000001" customHeight="1">
      <c r="E44" s="59"/>
      <c r="F44" s="59"/>
      <c r="G44" s="33"/>
      <c r="H44" s="10"/>
      <c r="I44" s="10"/>
      <c r="J44" s="59"/>
    </row>
    <row r="45" spans="1:10" s="79" customFormat="1" ht="20.100000000000001" customHeight="1">
      <c r="E45" s="59"/>
      <c r="F45" s="59"/>
      <c r="G45" s="33"/>
      <c r="H45" s="10"/>
      <c r="I45" s="10"/>
      <c r="J45" s="59"/>
    </row>
    <row r="46" spans="1:10" s="79" customFormat="1" ht="20.100000000000001" customHeight="1">
      <c r="E46" s="59"/>
      <c r="F46" s="59"/>
      <c r="G46" s="33"/>
      <c r="H46" s="10"/>
      <c r="I46" s="10"/>
      <c r="J46" s="59"/>
    </row>
    <row r="47" spans="1:10" s="79" customFormat="1" ht="20.100000000000001" customHeight="1">
      <c r="E47" s="59"/>
      <c r="F47" s="59"/>
      <c r="G47" s="33"/>
      <c r="H47" s="10"/>
      <c r="I47" s="10"/>
      <c r="J47" s="59"/>
    </row>
    <row r="48" spans="1:10" s="79" customFormat="1" ht="20.100000000000001" customHeight="1">
      <c r="E48" s="59"/>
      <c r="F48" s="59"/>
      <c r="G48" s="33"/>
      <c r="H48" s="10"/>
      <c r="I48" s="10"/>
      <c r="J48" s="59"/>
    </row>
    <row r="49" spans="5:10" s="79" customFormat="1" ht="20.100000000000001" customHeight="1">
      <c r="E49" s="59"/>
      <c r="F49" s="59"/>
      <c r="G49" s="33"/>
      <c r="H49" s="10"/>
      <c r="I49" s="10"/>
      <c r="J49" s="59"/>
    </row>
    <row r="50" spans="5:10" s="79" customFormat="1" ht="20.100000000000001" customHeight="1">
      <c r="E50" s="59"/>
      <c r="F50" s="59"/>
      <c r="G50" s="33"/>
      <c r="H50" s="10"/>
      <c r="I50" s="10"/>
      <c r="J50" s="59"/>
    </row>
    <row r="51" spans="5:10" s="79" customFormat="1" ht="20.100000000000001" customHeight="1">
      <c r="E51" s="59"/>
      <c r="F51" s="59"/>
      <c r="G51" s="33"/>
      <c r="H51" s="10"/>
      <c r="I51" s="10"/>
      <c r="J51" s="59"/>
    </row>
    <row r="52" spans="5:10" s="79" customFormat="1" ht="20.100000000000001" customHeight="1">
      <c r="E52" s="59"/>
      <c r="F52" s="59"/>
      <c r="G52" s="33"/>
      <c r="H52" s="10"/>
      <c r="I52" s="10"/>
      <c r="J52" s="59"/>
    </row>
    <row r="53" spans="5:10" s="79" customFormat="1" ht="20.100000000000001" customHeight="1">
      <c r="E53" s="59"/>
      <c r="F53" s="59"/>
      <c r="G53" s="33"/>
      <c r="H53" s="10"/>
      <c r="I53" s="10"/>
      <c r="J53" s="59"/>
    </row>
    <row r="54" spans="5:10" s="79" customFormat="1" ht="20.100000000000001" customHeight="1">
      <c r="E54" s="59"/>
      <c r="F54" s="59"/>
      <c r="G54" s="33"/>
      <c r="H54" s="10"/>
      <c r="I54" s="10"/>
      <c r="J54" s="59"/>
    </row>
    <row r="55" spans="5:10" s="79" customFormat="1" ht="20.100000000000001" customHeight="1">
      <c r="E55" s="59"/>
      <c r="F55" s="59"/>
      <c r="G55" s="33"/>
      <c r="H55" s="10"/>
      <c r="I55" s="10"/>
      <c r="J55" s="59"/>
    </row>
    <row r="56" spans="5:10" s="79" customFormat="1" ht="20.100000000000001" customHeight="1">
      <c r="E56" s="59"/>
      <c r="F56" s="59"/>
      <c r="G56" s="33"/>
      <c r="H56" s="10"/>
      <c r="I56" s="10"/>
      <c r="J56" s="59"/>
    </row>
    <row r="57" spans="5:10" s="79" customFormat="1" ht="20.100000000000001" customHeight="1">
      <c r="E57" s="59"/>
      <c r="F57" s="59"/>
      <c r="G57" s="33"/>
      <c r="H57" s="10"/>
      <c r="I57" s="10"/>
      <c r="J57" s="59"/>
    </row>
    <row r="58" spans="5:10" s="79" customFormat="1" ht="20.100000000000001" customHeight="1">
      <c r="E58" s="59"/>
      <c r="F58" s="59"/>
      <c r="G58" s="33"/>
      <c r="H58" s="10"/>
      <c r="I58" s="10"/>
      <c r="J58" s="59"/>
    </row>
    <row r="59" spans="5:10" s="79" customFormat="1" ht="20.100000000000001" customHeight="1">
      <c r="E59" s="59"/>
      <c r="F59" s="59"/>
      <c r="G59" s="33"/>
      <c r="H59" s="10"/>
      <c r="I59" s="10"/>
      <c r="J59" s="59"/>
    </row>
    <row r="60" spans="5:10" s="79" customFormat="1" ht="20.100000000000001" customHeight="1">
      <c r="E60" s="59"/>
      <c r="F60" s="59"/>
      <c r="G60" s="33"/>
      <c r="H60" s="10"/>
      <c r="I60" s="10"/>
      <c r="J60" s="59"/>
    </row>
    <row r="61" spans="5:10" s="79" customFormat="1" ht="20.100000000000001" customHeight="1">
      <c r="E61" s="59"/>
      <c r="F61" s="59"/>
      <c r="G61" s="33"/>
      <c r="H61" s="10"/>
      <c r="I61" s="10"/>
      <c r="J61" s="59"/>
    </row>
    <row r="62" spans="5:10" s="79" customFormat="1" ht="20.100000000000001" customHeight="1">
      <c r="E62" s="59"/>
      <c r="F62" s="59"/>
      <c r="G62" s="33"/>
      <c r="H62" s="10"/>
      <c r="I62" s="10"/>
      <c r="J62" s="59"/>
    </row>
    <row r="63" spans="5:10" s="79" customFormat="1" ht="20.100000000000001" customHeight="1">
      <c r="E63" s="59"/>
      <c r="F63" s="59"/>
      <c r="G63" s="33"/>
      <c r="H63" s="10"/>
      <c r="I63" s="10"/>
      <c r="J63" s="59"/>
    </row>
    <row r="64" spans="5:10" s="79" customFormat="1" ht="20.100000000000001" customHeight="1">
      <c r="E64" s="59"/>
      <c r="F64" s="59"/>
      <c r="G64" s="33"/>
      <c r="H64" s="10"/>
      <c r="I64" s="10"/>
      <c r="J64" s="59"/>
    </row>
    <row r="65" spans="5:10" s="79" customFormat="1" ht="20.100000000000001" customHeight="1">
      <c r="E65" s="59"/>
      <c r="F65" s="59"/>
      <c r="G65" s="33"/>
      <c r="H65" s="10"/>
      <c r="I65" s="10"/>
      <c r="J65" s="59"/>
    </row>
    <row r="66" spans="5:10" s="79" customFormat="1" ht="20.100000000000001" customHeight="1">
      <c r="E66" s="59"/>
      <c r="F66" s="59"/>
      <c r="G66" s="33"/>
      <c r="H66" s="10"/>
      <c r="I66" s="10"/>
      <c r="J66" s="59"/>
    </row>
    <row r="67" spans="5:10" s="79" customFormat="1" ht="20.100000000000001" customHeight="1">
      <c r="E67" s="59"/>
      <c r="F67" s="59"/>
      <c r="G67" s="33"/>
      <c r="H67" s="10"/>
      <c r="I67" s="10"/>
      <c r="J67" s="59"/>
    </row>
    <row r="68" spans="5:10" s="79" customFormat="1" ht="20.100000000000001" customHeight="1">
      <c r="E68" s="59"/>
      <c r="F68" s="59"/>
      <c r="G68" s="33"/>
      <c r="H68" s="10"/>
      <c r="I68" s="10"/>
      <c r="J68" s="59"/>
    </row>
    <row r="69" spans="5:10" s="79" customFormat="1" ht="20.100000000000001" customHeight="1">
      <c r="E69" s="59"/>
      <c r="F69" s="59"/>
      <c r="G69" s="33"/>
      <c r="H69" s="10"/>
      <c r="I69" s="10"/>
      <c r="J69" s="59"/>
    </row>
    <row r="70" spans="5:10" s="79" customFormat="1" ht="20.100000000000001" customHeight="1">
      <c r="E70" s="59"/>
      <c r="F70" s="59"/>
      <c r="G70" s="33"/>
      <c r="H70" s="10"/>
      <c r="I70" s="10"/>
      <c r="J70" s="59"/>
    </row>
    <row r="71" spans="5:10" s="79" customFormat="1" ht="20.100000000000001" customHeight="1">
      <c r="E71" s="59"/>
      <c r="F71" s="59"/>
      <c r="G71" s="33"/>
      <c r="H71" s="10"/>
      <c r="I71" s="10"/>
      <c r="J71" s="59"/>
    </row>
    <row r="72" spans="5:10" s="79" customFormat="1" ht="20.100000000000001" customHeight="1">
      <c r="E72" s="59"/>
      <c r="F72" s="59"/>
      <c r="G72" s="33"/>
      <c r="H72" s="10"/>
      <c r="I72" s="10"/>
      <c r="J72" s="59"/>
    </row>
    <row r="73" spans="5:10" s="79" customFormat="1" ht="20.100000000000001" customHeight="1">
      <c r="E73" s="59"/>
      <c r="F73" s="59"/>
      <c r="G73" s="33"/>
      <c r="H73" s="10"/>
      <c r="I73" s="10"/>
      <c r="J73" s="59"/>
    </row>
    <row r="74" spans="5:10" s="79" customFormat="1" ht="20.100000000000001" customHeight="1">
      <c r="E74" s="59"/>
      <c r="F74" s="59"/>
      <c r="G74" s="33"/>
      <c r="H74" s="10"/>
      <c r="I74" s="10"/>
      <c r="J74" s="59"/>
    </row>
    <row r="75" spans="5:10" s="79" customFormat="1" ht="20.100000000000001" customHeight="1">
      <c r="E75" s="59"/>
      <c r="F75" s="59"/>
      <c r="G75" s="33"/>
      <c r="H75" s="10"/>
      <c r="I75" s="10"/>
      <c r="J75" s="59"/>
    </row>
    <row r="76" spans="5:10" s="79" customFormat="1" ht="20.100000000000001" customHeight="1">
      <c r="E76" s="59"/>
      <c r="F76" s="59"/>
      <c r="G76" s="33"/>
      <c r="H76" s="10"/>
      <c r="I76" s="10"/>
      <c r="J76" s="59"/>
    </row>
    <row r="77" spans="5:10" s="79" customFormat="1" ht="20.100000000000001" customHeight="1">
      <c r="E77" s="59"/>
      <c r="F77" s="59"/>
      <c r="G77" s="33"/>
      <c r="H77" s="10"/>
      <c r="I77" s="10"/>
      <c r="J77" s="59"/>
    </row>
    <row r="78" spans="5:10" s="79" customFormat="1" ht="20.100000000000001" customHeight="1">
      <c r="E78" s="59"/>
      <c r="F78" s="59"/>
      <c r="G78" s="33"/>
      <c r="H78" s="10"/>
      <c r="I78" s="10"/>
      <c r="J78" s="59"/>
    </row>
    <row r="79" spans="5:10" s="79" customFormat="1" ht="20.100000000000001" customHeight="1">
      <c r="E79" s="59"/>
      <c r="F79" s="59"/>
      <c r="G79" s="33"/>
      <c r="H79" s="10"/>
      <c r="I79" s="10"/>
      <c r="J79" s="59"/>
    </row>
    <row r="80" spans="5:10" s="79" customFormat="1" ht="20.100000000000001" customHeight="1">
      <c r="E80" s="59"/>
      <c r="F80" s="59"/>
      <c r="G80" s="33"/>
      <c r="H80" s="10"/>
      <c r="I80" s="10"/>
      <c r="J80" s="59"/>
    </row>
    <row r="81" spans="5:10" s="79" customFormat="1" ht="20.100000000000001" customHeight="1">
      <c r="E81" s="59"/>
      <c r="F81" s="59"/>
      <c r="G81" s="33"/>
      <c r="H81" s="10"/>
      <c r="I81" s="10"/>
      <c r="J81" s="59"/>
    </row>
    <row r="82" spans="5:10" s="79" customFormat="1" ht="20.100000000000001" customHeight="1">
      <c r="E82" s="59"/>
      <c r="F82" s="59"/>
      <c r="G82" s="33"/>
      <c r="H82" s="10"/>
      <c r="I82" s="10"/>
      <c r="J82" s="59"/>
    </row>
    <row r="83" spans="5:10" s="79" customFormat="1" ht="20.100000000000001" customHeight="1">
      <c r="E83" s="59"/>
      <c r="F83" s="59"/>
      <c r="G83" s="33"/>
      <c r="H83" s="10"/>
      <c r="I83" s="10"/>
      <c r="J83" s="59"/>
    </row>
    <row r="84" spans="5:10" s="79" customFormat="1" ht="20.100000000000001" customHeight="1">
      <c r="E84" s="59"/>
      <c r="F84" s="59"/>
      <c r="G84" s="33"/>
      <c r="H84" s="10"/>
      <c r="I84" s="10"/>
      <c r="J84" s="59"/>
    </row>
    <row r="85" spans="5:10" s="79" customFormat="1" ht="20.100000000000001" customHeight="1">
      <c r="E85" s="59"/>
      <c r="F85" s="59"/>
      <c r="G85" s="33"/>
      <c r="H85" s="10"/>
      <c r="I85" s="10"/>
      <c r="J85" s="59"/>
    </row>
    <row r="86" spans="5:10" s="79" customFormat="1" ht="20.100000000000001" customHeight="1">
      <c r="E86" s="59"/>
      <c r="F86" s="59"/>
      <c r="G86" s="33"/>
      <c r="H86" s="10"/>
      <c r="I86" s="10"/>
      <c r="J86" s="59"/>
    </row>
    <row r="87" spans="5:10" s="79" customFormat="1" ht="20.100000000000001" customHeight="1">
      <c r="E87" s="59"/>
      <c r="F87" s="59"/>
      <c r="G87" s="33"/>
      <c r="H87" s="10"/>
      <c r="I87" s="10"/>
      <c r="J87" s="59"/>
    </row>
    <row r="88" spans="5:10" s="79" customFormat="1" ht="20.100000000000001" customHeight="1">
      <c r="E88" s="59"/>
      <c r="F88" s="59"/>
      <c r="G88" s="33"/>
      <c r="H88" s="10"/>
      <c r="I88" s="10"/>
      <c r="J88" s="59"/>
    </row>
    <row r="89" spans="5:10" s="79" customFormat="1" ht="20.100000000000001" customHeight="1">
      <c r="E89" s="59"/>
      <c r="F89" s="59"/>
      <c r="G89" s="33"/>
      <c r="H89" s="10"/>
      <c r="I89" s="10"/>
      <c r="J89" s="59"/>
    </row>
    <row r="90" spans="5:10" s="79" customFormat="1" ht="20.100000000000001" customHeight="1">
      <c r="E90" s="59"/>
      <c r="F90" s="59"/>
      <c r="G90" s="33"/>
      <c r="H90" s="10"/>
      <c r="I90" s="10"/>
      <c r="J90" s="59"/>
    </row>
    <row r="91" spans="5:10" s="79" customFormat="1" ht="20.100000000000001" customHeight="1">
      <c r="E91" s="59"/>
      <c r="F91" s="59"/>
      <c r="G91" s="33"/>
      <c r="H91" s="10"/>
      <c r="I91" s="10"/>
      <c r="J91" s="59"/>
    </row>
    <row r="92" spans="5:10" s="79" customFormat="1" ht="20.100000000000001" customHeight="1">
      <c r="E92" s="59"/>
      <c r="F92" s="59"/>
      <c r="G92" s="33"/>
      <c r="H92" s="10"/>
      <c r="I92" s="10"/>
      <c r="J92" s="59"/>
    </row>
    <row r="93" spans="5:10" s="79" customFormat="1" ht="20.100000000000001" customHeight="1">
      <c r="E93" s="59"/>
      <c r="F93" s="59"/>
      <c r="G93" s="33"/>
      <c r="H93" s="10"/>
      <c r="I93" s="10"/>
      <c r="J93" s="59"/>
    </row>
    <row r="94" spans="5:10" s="79" customFormat="1" ht="20.100000000000001" customHeight="1">
      <c r="E94" s="59"/>
      <c r="F94" s="59"/>
      <c r="G94" s="33"/>
      <c r="H94" s="10"/>
      <c r="I94" s="10"/>
      <c r="J94" s="59"/>
    </row>
    <row r="95" spans="5:10" s="79" customFormat="1" ht="20.100000000000001" customHeight="1">
      <c r="E95" s="59"/>
      <c r="F95" s="59"/>
      <c r="G95" s="33"/>
      <c r="H95" s="10"/>
      <c r="I95" s="10"/>
      <c r="J95" s="59"/>
    </row>
    <row r="96" spans="5:10" s="79" customFormat="1" ht="20.100000000000001" customHeight="1">
      <c r="E96" s="59"/>
      <c r="F96" s="59"/>
      <c r="G96" s="33"/>
      <c r="H96" s="10"/>
      <c r="I96" s="10"/>
      <c r="J96" s="59"/>
    </row>
    <row r="97" spans="5:10" s="79" customFormat="1" ht="20.100000000000001" customHeight="1">
      <c r="E97" s="59"/>
      <c r="F97" s="59"/>
      <c r="G97" s="33"/>
      <c r="H97" s="10"/>
      <c r="I97" s="10"/>
      <c r="J97" s="59"/>
    </row>
    <row r="98" spans="5:10" s="79" customFormat="1" ht="20.100000000000001" customHeight="1">
      <c r="E98" s="59"/>
      <c r="F98" s="59"/>
      <c r="G98" s="33"/>
      <c r="H98" s="10"/>
      <c r="I98" s="10"/>
      <c r="J98" s="59"/>
    </row>
    <row r="99" spans="5:10" s="79" customFormat="1" ht="20.100000000000001" customHeight="1">
      <c r="E99" s="59"/>
      <c r="F99" s="59"/>
      <c r="G99" s="33"/>
      <c r="H99" s="10"/>
      <c r="I99" s="10"/>
      <c r="J99" s="59"/>
    </row>
    <row r="100" spans="5:10" s="79" customFormat="1" ht="20.100000000000001" customHeight="1">
      <c r="E100" s="59"/>
      <c r="F100" s="59"/>
      <c r="G100" s="33"/>
      <c r="H100" s="10"/>
      <c r="I100" s="10"/>
      <c r="J100" s="59"/>
    </row>
    <row r="101" spans="5:10" s="79" customFormat="1" ht="20.100000000000001" customHeight="1">
      <c r="E101" s="59"/>
      <c r="F101" s="59"/>
      <c r="G101" s="33"/>
      <c r="H101" s="10"/>
      <c r="I101" s="10"/>
      <c r="J101" s="59"/>
    </row>
    <row r="102" spans="5:10" s="79" customFormat="1" ht="20.100000000000001" customHeight="1">
      <c r="E102" s="59"/>
      <c r="F102" s="59"/>
      <c r="G102" s="33"/>
      <c r="H102" s="10"/>
      <c r="I102" s="10"/>
      <c r="J102" s="59"/>
    </row>
    <row r="103" spans="5:10" s="79" customFormat="1" ht="20.100000000000001" customHeight="1">
      <c r="E103" s="59"/>
      <c r="F103" s="59"/>
      <c r="G103" s="33"/>
      <c r="H103" s="10"/>
      <c r="I103" s="10"/>
      <c r="J103" s="59"/>
    </row>
    <row r="104" spans="5:10" s="79" customFormat="1" ht="20.100000000000001" customHeight="1">
      <c r="E104" s="59"/>
      <c r="F104" s="59"/>
      <c r="G104" s="33"/>
      <c r="H104" s="10"/>
      <c r="I104" s="10"/>
      <c r="J104" s="59"/>
    </row>
    <row r="105" spans="5:10" s="79" customFormat="1" ht="20.100000000000001" customHeight="1">
      <c r="E105" s="59"/>
      <c r="F105" s="59"/>
      <c r="G105" s="33"/>
      <c r="H105" s="10"/>
      <c r="I105" s="10"/>
      <c r="J105" s="59"/>
    </row>
    <row r="106" spans="5:10" s="79" customFormat="1" ht="20.100000000000001" customHeight="1">
      <c r="E106" s="59"/>
      <c r="F106" s="59"/>
      <c r="G106" s="33"/>
      <c r="H106" s="10"/>
      <c r="I106" s="10"/>
      <c r="J106" s="59"/>
    </row>
    <row r="107" spans="5:10" s="79" customFormat="1" ht="20.100000000000001" customHeight="1">
      <c r="E107" s="59"/>
      <c r="F107" s="59"/>
      <c r="G107" s="33"/>
      <c r="H107" s="10"/>
      <c r="I107" s="10"/>
      <c r="J107" s="59"/>
    </row>
    <row r="108" spans="5:10" s="79" customFormat="1" ht="20.100000000000001" customHeight="1">
      <c r="E108" s="59"/>
      <c r="F108" s="59"/>
      <c r="G108" s="33"/>
      <c r="H108" s="10"/>
      <c r="I108" s="10"/>
      <c r="J108" s="59"/>
    </row>
    <row r="109" spans="5:10" s="79" customFormat="1" ht="20.100000000000001" customHeight="1">
      <c r="E109" s="59"/>
      <c r="F109" s="59"/>
      <c r="G109" s="33"/>
      <c r="H109" s="10"/>
      <c r="I109" s="10"/>
      <c r="J109" s="59"/>
    </row>
    <row r="110" spans="5:10" s="79" customFormat="1" ht="20.100000000000001" customHeight="1">
      <c r="E110" s="59"/>
      <c r="F110" s="59"/>
      <c r="G110" s="33"/>
      <c r="H110" s="10"/>
      <c r="I110" s="10"/>
      <c r="J110" s="59"/>
    </row>
    <row r="111" spans="5:10" s="79" customFormat="1" ht="20.100000000000001" customHeight="1">
      <c r="E111" s="59"/>
      <c r="F111" s="59"/>
      <c r="G111" s="33"/>
      <c r="H111" s="10"/>
      <c r="I111" s="10"/>
      <c r="J111" s="59"/>
    </row>
    <row r="112" spans="5:10" s="79" customFormat="1" ht="20.100000000000001" customHeight="1">
      <c r="E112" s="59"/>
      <c r="F112" s="59"/>
      <c r="G112" s="33"/>
      <c r="H112" s="10"/>
      <c r="I112" s="10"/>
      <c r="J112" s="59"/>
    </row>
    <row r="113" spans="5:10" s="79" customFormat="1" ht="20.100000000000001" customHeight="1">
      <c r="E113" s="59"/>
      <c r="F113" s="59"/>
      <c r="G113" s="33"/>
      <c r="H113" s="10"/>
      <c r="I113" s="10"/>
      <c r="J113" s="59"/>
    </row>
    <row r="114" spans="5:10" s="79" customFormat="1" ht="20.100000000000001" customHeight="1">
      <c r="E114" s="59"/>
      <c r="F114" s="59"/>
      <c r="G114" s="33"/>
      <c r="H114" s="10"/>
      <c r="I114" s="10"/>
      <c r="J114" s="59"/>
    </row>
    <row r="115" spans="5:10" s="79" customFormat="1" ht="20.100000000000001" customHeight="1">
      <c r="E115" s="59"/>
      <c r="F115" s="59"/>
      <c r="G115" s="33"/>
      <c r="H115" s="10"/>
      <c r="I115" s="10"/>
      <c r="J115" s="59"/>
    </row>
    <row r="116" spans="5:10" s="79" customFormat="1" ht="20.100000000000001" customHeight="1">
      <c r="E116" s="59"/>
      <c r="F116" s="59"/>
      <c r="G116" s="33"/>
      <c r="H116" s="10"/>
      <c r="I116" s="10"/>
      <c r="J116" s="59"/>
    </row>
    <row r="117" spans="5:10" s="79" customFormat="1" ht="20.100000000000001" customHeight="1">
      <c r="E117" s="59"/>
      <c r="F117" s="59"/>
      <c r="G117" s="33"/>
      <c r="H117" s="10"/>
      <c r="I117" s="10"/>
      <c r="J117" s="59"/>
    </row>
    <row r="118" spans="5:10" s="79" customFormat="1" ht="20.100000000000001" customHeight="1">
      <c r="E118" s="59"/>
      <c r="F118" s="59"/>
      <c r="G118" s="33"/>
      <c r="H118" s="10"/>
      <c r="I118" s="10"/>
      <c r="J118" s="59"/>
    </row>
    <row r="119" spans="5:10" s="79" customFormat="1" ht="20.100000000000001" customHeight="1">
      <c r="E119" s="59"/>
      <c r="F119" s="59"/>
      <c r="G119" s="33"/>
      <c r="H119" s="10"/>
      <c r="I119" s="10"/>
      <c r="J119" s="59"/>
    </row>
    <row r="120" spans="5:10" s="79" customFormat="1" ht="20.100000000000001" customHeight="1">
      <c r="E120" s="59"/>
      <c r="F120" s="59"/>
      <c r="G120" s="33"/>
      <c r="H120" s="10"/>
      <c r="I120" s="10"/>
      <c r="J120" s="59"/>
    </row>
    <row r="121" spans="5:10" s="79" customFormat="1" ht="20.100000000000001" customHeight="1">
      <c r="E121" s="59"/>
      <c r="F121" s="59"/>
      <c r="G121" s="33"/>
      <c r="H121" s="10"/>
      <c r="I121" s="10"/>
      <c r="J121" s="59"/>
    </row>
    <row r="122" spans="5:10" s="79" customFormat="1" ht="20.100000000000001" customHeight="1">
      <c r="E122" s="59"/>
      <c r="F122" s="59"/>
      <c r="G122" s="33"/>
      <c r="H122" s="10"/>
      <c r="I122" s="10"/>
      <c r="J122" s="59"/>
    </row>
    <row r="123" spans="5:10" s="79" customFormat="1" ht="20.100000000000001" customHeight="1">
      <c r="E123" s="59"/>
      <c r="F123" s="59"/>
      <c r="G123" s="33"/>
      <c r="H123" s="10"/>
      <c r="I123" s="10"/>
      <c r="J123" s="59"/>
    </row>
    <row r="124" spans="5:10" s="79" customFormat="1" ht="20.100000000000001" customHeight="1">
      <c r="E124" s="59"/>
      <c r="F124" s="59"/>
      <c r="G124" s="33"/>
      <c r="H124" s="10"/>
      <c r="I124" s="10"/>
      <c r="J124" s="59"/>
    </row>
    <row r="125" spans="5:10" s="79" customFormat="1" ht="20.100000000000001" customHeight="1">
      <c r="E125" s="59"/>
      <c r="F125" s="59"/>
      <c r="G125" s="33"/>
      <c r="H125" s="10"/>
      <c r="I125" s="10"/>
      <c r="J125" s="59"/>
    </row>
    <row r="126" spans="5:10" s="79" customFormat="1" ht="20.100000000000001" customHeight="1">
      <c r="E126" s="59"/>
      <c r="F126" s="59"/>
      <c r="G126" s="33"/>
      <c r="H126" s="10"/>
      <c r="I126" s="10"/>
      <c r="J126" s="59"/>
    </row>
    <row r="127" spans="5:10" s="79" customFormat="1" ht="20.100000000000001" customHeight="1">
      <c r="E127" s="59"/>
      <c r="F127" s="59"/>
      <c r="G127" s="33"/>
      <c r="H127" s="10"/>
      <c r="I127" s="10"/>
      <c r="J127" s="59"/>
    </row>
    <row r="128" spans="5:10" s="79" customFormat="1" ht="20.100000000000001" customHeight="1">
      <c r="E128" s="59"/>
      <c r="F128" s="59"/>
      <c r="G128" s="33"/>
      <c r="H128" s="10"/>
      <c r="I128" s="10"/>
      <c r="J128" s="59"/>
    </row>
    <row r="129" spans="5:10" s="79" customFormat="1" ht="20.100000000000001" customHeight="1">
      <c r="E129" s="59"/>
      <c r="F129" s="59"/>
      <c r="G129" s="33"/>
      <c r="H129" s="10"/>
      <c r="I129" s="10"/>
      <c r="J129" s="59"/>
    </row>
    <row r="130" spans="5:10" s="79" customFormat="1" ht="20.100000000000001" customHeight="1">
      <c r="E130" s="59"/>
      <c r="F130" s="59"/>
      <c r="G130" s="33"/>
      <c r="H130" s="10"/>
      <c r="I130" s="10"/>
      <c r="J130" s="59"/>
    </row>
    <row r="131" spans="5:10" s="79" customFormat="1" ht="20.100000000000001" customHeight="1">
      <c r="E131" s="59"/>
      <c r="F131" s="59"/>
      <c r="G131" s="33"/>
      <c r="H131" s="10"/>
      <c r="I131" s="10"/>
      <c r="J131" s="59"/>
    </row>
    <row r="132" spans="5:10" s="79" customFormat="1" ht="20.100000000000001" customHeight="1">
      <c r="E132" s="59"/>
      <c r="F132" s="59"/>
      <c r="G132" s="33"/>
      <c r="H132" s="10"/>
      <c r="I132" s="10"/>
      <c r="J132" s="59"/>
    </row>
    <row r="133" spans="5:10" s="79" customFormat="1" ht="20.100000000000001" customHeight="1">
      <c r="E133" s="59"/>
      <c r="F133" s="59"/>
      <c r="G133" s="33"/>
      <c r="H133" s="10"/>
      <c r="I133" s="10"/>
      <c r="J133" s="59"/>
    </row>
    <row r="134" spans="5:10" s="79" customFormat="1" ht="20.100000000000001" customHeight="1">
      <c r="E134" s="59"/>
      <c r="F134" s="59"/>
      <c r="G134" s="33"/>
      <c r="H134" s="10"/>
      <c r="I134" s="10"/>
      <c r="J134" s="59"/>
    </row>
    <row r="135" spans="5:10" s="79" customFormat="1" ht="20.100000000000001" customHeight="1">
      <c r="E135" s="59"/>
      <c r="F135" s="59"/>
      <c r="G135" s="33"/>
      <c r="H135" s="10"/>
      <c r="I135" s="10"/>
      <c r="J135" s="59"/>
    </row>
    <row r="136" spans="5:10" s="79" customFormat="1" ht="20.100000000000001" customHeight="1">
      <c r="E136" s="59"/>
      <c r="F136" s="59"/>
      <c r="G136" s="33"/>
      <c r="H136" s="10"/>
      <c r="I136" s="10"/>
      <c r="J136" s="59"/>
    </row>
    <row r="137" spans="5:10" s="79" customFormat="1" ht="20.100000000000001" customHeight="1">
      <c r="E137" s="59"/>
      <c r="F137" s="59"/>
      <c r="G137" s="33"/>
      <c r="H137" s="10"/>
      <c r="I137" s="10"/>
      <c r="J137" s="59"/>
    </row>
    <row r="138" spans="5:10" s="79" customFormat="1" ht="20.100000000000001" customHeight="1">
      <c r="E138" s="59"/>
      <c r="F138" s="59"/>
      <c r="G138" s="33"/>
      <c r="H138" s="10"/>
      <c r="I138" s="10"/>
      <c r="J138" s="59"/>
    </row>
    <row r="139" spans="5:10" s="79" customFormat="1" ht="20.100000000000001" customHeight="1">
      <c r="E139" s="59"/>
      <c r="F139" s="59"/>
      <c r="G139" s="33"/>
      <c r="H139" s="10"/>
      <c r="I139" s="10"/>
      <c r="J139" s="59"/>
    </row>
    <row r="140" spans="5:10" s="79" customFormat="1" ht="20.100000000000001" customHeight="1">
      <c r="E140" s="59"/>
      <c r="F140" s="59"/>
      <c r="G140" s="33"/>
      <c r="H140" s="10"/>
      <c r="I140" s="10"/>
      <c r="J140" s="59"/>
    </row>
    <row r="141" spans="5:10" s="79" customFormat="1" ht="20.100000000000001" customHeight="1">
      <c r="E141" s="59"/>
      <c r="F141" s="59"/>
      <c r="G141" s="33"/>
      <c r="H141" s="10"/>
      <c r="I141" s="10"/>
      <c r="J141" s="59"/>
    </row>
    <row r="142" spans="5:10" s="79" customFormat="1" ht="20.100000000000001" customHeight="1">
      <c r="E142" s="59"/>
      <c r="F142" s="59"/>
      <c r="G142" s="33"/>
      <c r="H142" s="10"/>
      <c r="I142" s="10"/>
      <c r="J142" s="59"/>
    </row>
    <row r="143" spans="5:10" s="79" customFormat="1" ht="20.100000000000001" customHeight="1">
      <c r="E143" s="59"/>
      <c r="F143" s="59"/>
      <c r="G143" s="33"/>
      <c r="H143" s="10"/>
      <c r="I143" s="10"/>
      <c r="J143" s="59"/>
    </row>
    <row r="144" spans="5:10" s="79" customFormat="1" ht="20.100000000000001" customHeight="1">
      <c r="E144" s="59"/>
      <c r="F144" s="59"/>
      <c r="G144" s="33"/>
      <c r="H144" s="10"/>
      <c r="I144" s="10"/>
      <c r="J144" s="59"/>
    </row>
    <row r="145" spans="5:10" s="79" customFormat="1" ht="20.100000000000001" customHeight="1">
      <c r="E145" s="59"/>
      <c r="F145" s="59"/>
      <c r="G145" s="33"/>
      <c r="H145" s="10"/>
      <c r="I145" s="10"/>
      <c r="J145" s="59"/>
    </row>
    <row r="146" spans="5:10" s="79" customFormat="1" ht="20.100000000000001" customHeight="1">
      <c r="E146" s="59"/>
      <c r="F146" s="59"/>
      <c r="G146" s="33"/>
      <c r="H146" s="10"/>
      <c r="I146" s="10"/>
      <c r="J146" s="59"/>
    </row>
    <row r="147" spans="5:10" s="79" customFormat="1" ht="20.100000000000001" customHeight="1">
      <c r="E147" s="59"/>
      <c r="F147" s="59"/>
      <c r="G147" s="33"/>
      <c r="H147" s="10"/>
      <c r="I147" s="10"/>
      <c r="J147" s="59"/>
    </row>
    <row r="148" spans="5:10" s="79" customFormat="1" ht="20.100000000000001" customHeight="1">
      <c r="E148" s="59"/>
      <c r="F148" s="59"/>
      <c r="G148" s="33"/>
      <c r="H148" s="10"/>
      <c r="I148" s="10"/>
      <c r="J148" s="59"/>
    </row>
    <row r="149" spans="5:10" s="79" customFormat="1" ht="20.100000000000001" customHeight="1">
      <c r="E149" s="59"/>
      <c r="F149" s="59"/>
      <c r="G149" s="33"/>
      <c r="H149" s="10"/>
      <c r="I149" s="10"/>
      <c r="J149" s="59"/>
    </row>
    <row r="150" spans="5:10" s="79" customFormat="1" ht="20.100000000000001" customHeight="1">
      <c r="E150" s="59"/>
      <c r="F150" s="59"/>
      <c r="G150" s="33"/>
      <c r="H150" s="10"/>
      <c r="I150" s="10"/>
      <c r="J150" s="59"/>
    </row>
    <row r="151" spans="5:10" s="79" customFormat="1" ht="20.100000000000001" customHeight="1">
      <c r="E151" s="59"/>
      <c r="F151" s="59"/>
      <c r="G151" s="33"/>
      <c r="H151" s="10"/>
      <c r="I151" s="10"/>
      <c r="J151" s="59"/>
    </row>
    <row r="152" spans="5:10" s="79" customFormat="1" ht="20.100000000000001" customHeight="1">
      <c r="E152" s="59"/>
      <c r="F152" s="59"/>
      <c r="G152" s="33"/>
      <c r="H152" s="10"/>
      <c r="I152" s="10"/>
      <c r="J152" s="59"/>
    </row>
    <row r="153" spans="5:10" s="79" customFormat="1" ht="20.100000000000001" customHeight="1">
      <c r="E153" s="59"/>
      <c r="F153" s="59"/>
      <c r="G153" s="33"/>
      <c r="H153" s="10"/>
      <c r="I153" s="10"/>
      <c r="J153" s="59"/>
    </row>
    <row r="154" spans="5:10" s="79" customFormat="1" ht="20.100000000000001" customHeight="1">
      <c r="E154" s="59"/>
      <c r="F154" s="59"/>
      <c r="G154" s="33"/>
      <c r="H154" s="10"/>
      <c r="I154" s="10"/>
      <c r="J154" s="59"/>
    </row>
    <row r="155" spans="5:10" s="79" customFormat="1" ht="20.100000000000001" customHeight="1">
      <c r="E155" s="59"/>
      <c r="F155" s="59"/>
      <c r="G155" s="33"/>
      <c r="H155" s="10"/>
      <c r="I155" s="10"/>
      <c r="J155" s="59"/>
    </row>
    <row r="156" spans="5:10" s="79" customFormat="1" ht="20.100000000000001" customHeight="1">
      <c r="E156" s="59"/>
      <c r="F156" s="59"/>
      <c r="G156" s="33"/>
      <c r="H156" s="10"/>
      <c r="I156" s="10"/>
      <c r="J156" s="59"/>
    </row>
    <row r="157" spans="5:10" s="79" customFormat="1" ht="20.100000000000001" customHeight="1">
      <c r="E157" s="59"/>
      <c r="F157" s="59"/>
      <c r="G157" s="33"/>
      <c r="H157" s="10"/>
      <c r="I157" s="10"/>
      <c r="J157" s="59"/>
    </row>
    <row r="158" spans="5:10" s="79" customFormat="1" ht="20.100000000000001" customHeight="1">
      <c r="E158" s="59"/>
      <c r="F158" s="59"/>
      <c r="G158" s="33"/>
      <c r="H158" s="10"/>
      <c r="I158" s="10"/>
      <c r="J158" s="59"/>
    </row>
    <row r="159" spans="5:10" s="79" customFormat="1" ht="20.100000000000001" customHeight="1">
      <c r="E159" s="59"/>
      <c r="F159" s="59"/>
      <c r="G159" s="33"/>
      <c r="H159" s="10"/>
      <c r="I159" s="10"/>
      <c r="J159" s="59"/>
    </row>
    <row r="160" spans="5:10" s="79" customFormat="1" ht="20.100000000000001" customHeight="1">
      <c r="E160" s="59"/>
      <c r="F160" s="59"/>
      <c r="G160" s="33"/>
      <c r="H160" s="10"/>
      <c r="I160" s="10"/>
      <c r="J160" s="59"/>
    </row>
    <row r="161" spans="5:10" s="79" customFormat="1" ht="20.100000000000001" customHeight="1">
      <c r="E161" s="59"/>
      <c r="F161" s="59"/>
      <c r="G161" s="33"/>
      <c r="H161" s="10"/>
      <c r="I161" s="10"/>
      <c r="J161" s="59"/>
    </row>
    <row r="162" spans="5:10" s="79" customFormat="1" ht="20.100000000000001" customHeight="1">
      <c r="E162" s="59"/>
      <c r="F162" s="59"/>
      <c r="G162" s="33"/>
      <c r="H162" s="10"/>
      <c r="I162" s="10"/>
      <c r="J162" s="59"/>
    </row>
    <row r="163" spans="5:10" s="79" customFormat="1" ht="20.100000000000001" customHeight="1">
      <c r="E163" s="59"/>
      <c r="F163" s="59"/>
      <c r="G163" s="33"/>
      <c r="H163" s="10"/>
      <c r="I163" s="10"/>
      <c r="J163" s="59"/>
    </row>
    <row r="164" spans="5:10" s="79" customFormat="1" ht="20.100000000000001" customHeight="1">
      <c r="E164" s="59"/>
      <c r="F164" s="59"/>
      <c r="G164" s="33"/>
      <c r="H164" s="10"/>
      <c r="I164" s="10"/>
      <c r="J164" s="59"/>
    </row>
    <row r="165" spans="5:10" s="79" customFormat="1" ht="20.100000000000001" customHeight="1">
      <c r="E165" s="59"/>
      <c r="F165" s="59"/>
      <c r="G165" s="33"/>
      <c r="H165" s="10"/>
      <c r="I165" s="10"/>
      <c r="J165" s="59"/>
    </row>
    <row r="166" spans="5:10" s="79" customFormat="1" ht="20.100000000000001" customHeight="1">
      <c r="E166" s="59"/>
      <c r="F166" s="59"/>
      <c r="G166" s="33"/>
      <c r="H166" s="10"/>
      <c r="I166" s="10"/>
      <c r="J166" s="59"/>
    </row>
    <row r="167" spans="5:10" s="79" customFormat="1" ht="20.100000000000001" customHeight="1">
      <c r="E167" s="59"/>
      <c r="F167" s="59"/>
      <c r="G167" s="33"/>
      <c r="H167" s="10"/>
      <c r="I167" s="10"/>
      <c r="J167" s="59"/>
    </row>
    <row r="168" spans="5:10" s="79" customFormat="1" ht="20.100000000000001" customHeight="1">
      <c r="E168" s="59"/>
      <c r="F168" s="59"/>
      <c r="G168" s="33"/>
      <c r="H168" s="10"/>
      <c r="I168" s="10"/>
      <c r="J168" s="59"/>
    </row>
    <row r="169" spans="5:10" s="79" customFormat="1" ht="20.100000000000001" customHeight="1">
      <c r="E169" s="59"/>
      <c r="F169" s="59"/>
      <c r="G169" s="33"/>
      <c r="H169" s="10"/>
      <c r="I169" s="10"/>
      <c r="J169" s="59"/>
    </row>
    <row r="170" spans="5:10" s="79" customFormat="1" ht="20.100000000000001" customHeight="1">
      <c r="E170" s="59"/>
      <c r="F170" s="59"/>
      <c r="G170" s="33"/>
      <c r="H170" s="10"/>
      <c r="I170" s="10"/>
      <c r="J170" s="59"/>
    </row>
    <row r="171" spans="5:10" s="79" customFormat="1" ht="20.100000000000001" customHeight="1">
      <c r="E171" s="59"/>
      <c r="F171" s="59"/>
      <c r="G171" s="33"/>
      <c r="H171" s="10"/>
      <c r="I171" s="10"/>
      <c r="J171" s="59"/>
    </row>
    <row r="172" spans="5:10" s="79" customFormat="1" ht="20.100000000000001" customHeight="1">
      <c r="E172" s="59"/>
      <c r="F172" s="59"/>
      <c r="G172" s="33"/>
      <c r="H172" s="10"/>
      <c r="I172" s="10"/>
      <c r="J172" s="59"/>
    </row>
    <row r="173" spans="5:10" s="79" customFormat="1" ht="20.100000000000001" customHeight="1">
      <c r="E173" s="59"/>
      <c r="F173" s="59"/>
      <c r="G173" s="33"/>
      <c r="H173" s="10"/>
      <c r="I173" s="10"/>
      <c r="J173" s="59"/>
    </row>
    <row r="174" spans="5:10" s="79" customFormat="1" ht="20.100000000000001" customHeight="1">
      <c r="E174" s="59"/>
      <c r="F174" s="59"/>
      <c r="G174" s="33"/>
      <c r="H174" s="10"/>
      <c r="I174" s="10"/>
      <c r="J174" s="59"/>
    </row>
    <row r="175" spans="5:10" s="79" customFormat="1" ht="20.100000000000001" customHeight="1">
      <c r="E175" s="59"/>
      <c r="F175" s="59"/>
      <c r="G175" s="33"/>
      <c r="H175" s="10"/>
      <c r="I175" s="10"/>
      <c r="J175" s="59"/>
    </row>
    <row r="176" spans="5:10" s="79" customFormat="1" ht="20.100000000000001" customHeight="1">
      <c r="E176" s="59"/>
      <c r="F176" s="59"/>
      <c r="G176" s="33"/>
      <c r="H176" s="10"/>
      <c r="I176" s="10"/>
      <c r="J176" s="59"/>
    </row>
    <row r="177" spans="5:10" s="79" customFormat="1" ht="20.100000000000001" customHeight="1">
      <c r="E177" s="59"/>
      <c r="F177" s="59"/>
      <c r="G177" s="33"/>
      <c r="H177" s="10"/>
      <c r="I177" s="10"/>
      <c r="J177" s="59"/>
    </row>
    <row r="178" spans="5:10" s="79" customFormat="1" ht="20.100000000000001" customHeight="1">
      <c r="E178" s="59"/>
      <c r="F178" s="59"/>
      <c r="G178" s="33"/>
      <c r="H178" s="10"/>
      <c r="I178" s="10"/>
      <c r="J178" s="59"/>
    </row>
    <row r="179" spans="5:10" s="79" customFormat="1" ht="20.100000000000001" customHeight="1">
      <c r="E179" s="59"/>
      <c r="F179" s="59"/>
      <c r="G179" s="33"/>
      <c r="H179" s="10"/>
      <c r="I179" s="10"/>
      <c r="J179" s="59"/>
    </row>
    <row r="180" spans="5:10" s="79" customFormat="1" ht="20.100000000000001" customHeight="1">
      <c r="E180" s="59"/>
      <c r="F180" s="59"/>
      <c r="G180" s="33"/>
      <c r="H180" s="10"/>
      <c r="I180" s="10"/>
      <c r="J180" s="59"/>
    </row>
    <row r="181" spans="5:10" s="79" customFormat="1" ht="20.100000000000001" customHeight="1">
      <c r="E181" s="59"/>
      <c r="F181" s="59"/>
      <c r="G181" s="33"/>
      <c r="H181" s="10"/>
      <c r="I181" s="10"/>
      <c r="J181" s="59"/>
    </row>
    <row r="182" spans="5:10" s="79" customFormat="1" ht="20.100000000000001" customHeight="1">
      <c r="E182" s="59"/>
      <c r="F182" s="59"/>
      <c r="G182" s="33"/>
      <c r="H182" s="10"/>
      <c r="I182" s="10"/>
      <c r="J182" s="59"/>
    </row>
    <row r="183" spans="5:10" s="79" customFormat="1" ht="20.100000000000001" customHeight="1">
      <c r="E183" s="59"/>
      <c r="F183" s="59"/>
      <c r="G183" s="33"/>
      <c r="H183" s="10"/>
      <c r="I183" s="10"/>
      <c r="J183" s="59"/>
    </row>
    <row r="184" spans="5:10" s="79" customFormat="1" ht="20.100000000000001" customHeight="1">
      <c r="E184" s="59"/>
      <c r="F184" s="59"/>
      <c r="G184" s="33"/>
      <c r="H184" s="10"/>
      <c r="I184" s="10"/>
      <c r="J184" s="59"/>
    </row>
    <row r="185" spans="5:10" s="79" customFormat="1" ht="20.100000000000001" customHeight="1">
      <c r="E185" s="59"/>
      <c r="F185" s="59"/>
      <c r="G185" s="33"/>
      <c r="H185" s="10"/>
      <c r="I185" s="10"/>
      <c r="J185" s="59"/>
    </row>
    <row r="186" spans="5:10" s="79" customFormat="1" ht="20.100000000000001" customHeight="1">
      <c r="E186" s="59"/>
      <c r="F186" s="59"/>
      <c r="G186" s="33"/>
      <c r="H186" s="10"/>
      <c r="I186" s="10"/>
      <c r="J186" s="59"/>
    </row>
    <row r="187" spans="5:10" s="79" customFormat="1" ht="20.100000000000001" customHeight="1">
      <c r="E187" s="59"/>
      <c r="F187" s="59"/>
      <c r="G187" s="33"/>
      <c r="H187" s="10"/>
      <c r="I187" s="10"/>
      <c r="J187" s="59"/>
    </row>
    <row r="188" spans="5:10" s="79" customFormat="1" ht="20.100000000000001" customHeight="1">
      <c r="E188" s="59"/>
      <c r="F188" s="59"/>
      <c r="G188" s="33"/>
      <c r="H188" s="10"/>
      <c r="I188" s="10"/>
      <c r="J188" s="59"/>
    </row>
    <row r="189" spans="5:10" s="79" customFormat="1" ht="20.100000000000001" customHeight="1">
      <c r="E189" s="59"/>
      <c r="F189" s="59"/>
      <c r="G189" s="33"/>
      <c r="H189" s="10"/>
      <c r="I189" s="10"/>
      <c r="J189" s="59"/>
    </row>
    <row r="190" spans="5:10" s="79" customFormat="1" ht="20.100000000000001" customHeight="1">
      <c r="E190" s="59"/>
      <c r="F190" s="59"/>
      <c r="G190" s="33"/>
      <c r="H190" s="10"/>
      <c r="I190" s="10"/>
      <c r="J190" s="59"/>
    </row>
    <row r="191" spans="5:10" s="79" customFormat="1" ht="20.100000000000001" customHeight="1">
      <c r="E191" s="59"/>
      <c r="F191" s="59"/>
      <c r="G191" s="33"/>
      <c r="H191" s="10"/>
      <c r="I191" s="10"/>
      <c r="J191" s="59"/>
    </row>
    <row r="192" spans="5:10" s="79" customFormat="1" ht="20.100000000000001" customHeight="1">
      <c r="E192" s="59"/>
      <c r="F192" s="59"/>
      <c r="G192" s="33"/>
      <c r="H192" s="10"/>
      <c r="I192" s="10"/>
      <c r="J192" s="59"/>
    </row>
    <row r="193" spans="5:10" s="79" customFormat="1" ht="20.100000000000001" customHeight="1">
      <c r="E193" s="59"/>
      <c r="F193" s="59"/>
      <c r="G193" s="33"/>
      <c r="H193" s="10"/>
      <c r="I193" s="10"/>
      <c r="J193" s="59"/>
    </row>
    <row r="194" spans="5:10" s="79" customFormat="1" ht="20.100000000000001" customHeight="1">
      <c r="E194" s="59"/>
      <c r="F194" s="59"/>
      <c r="G194" s="33"/>
      <c r="H194" s="10"/>
      <c r="I194" s="10"/>
      <c r="J194" s="59"/>
    </row>
    <row r="195" spans="5:10" s="79" customFormat="1" ht="20.100000000000001" customHeight="1">
      <c r="E195" s="59"/>
      <c r="F195" s="59"/>
      <c r="G195" s="33"/>
      <c r="H195" s="10"/>
      <c r="I195" s="10"/>
      <c r="J195" s="59"/>
    </row>
    <row r="196" spans="5:10" s="79" customFormat="1" ht="20.100000000000001" customHeight="1">
      <c r="E196" s="59"/>
      <c r="F196" s="59"/>
      <c r="G196" s="33"/>
      <c r="H196" s="10"/>
      <c r="I196" s="10"/>
      <c r="J196" s="59"/>
    </row>
    <row r="197" spans="5:10" s="79" customFormat="1" ht="20.100000000000001" customHeight="1">
      <c r="E197" s="59"/>
      <c r="F197" s="59"/>
      <c r="G197" s="33"/>
      <c r="H197" s="10"/>
      <c r="I197" s="10"/>
      <c r="J197" s="59"/>
    </row>
    <row r="198" spans="5:10" s="79" customFormat="1" ht="20.100000000000001" customHeight="1">
      <c r="E198" s="59"/>
      <c r="F198" s="59"/>
      <c r="G198" s="33"/>
      <c r="H198" s="10"/>
      <c r="I198" s="10"/>
      <c r="J198" s="59"/>
    </row>
    <row r="199" spans="5:10" s="79" customFormat="1" ht="20.100000000000001" customHeight="1">
      <c r="E199" s="59"/>
      <c r="F199" s="59"/>
      <c r="G199" s="33"/>
      <c r="H199" s="10"/>
      <c r="I199" s="10"/>
      <c r="J199" s="59"/>
    </row>
    <row r="200" spans="5:10" s="79" customFormat="1" ht="20.100000000000001" customHeight="1">
      <c r="E200" s="59"/>
      <c r="F200" s="59"/>
      <c r="G200" s="33"/>
      <c r="H200" s="10"/>
      <c r="I200" s="10"/>
      <c r="J200" s="59"/>
    </row>
    <row r="201" spans="5:10" s="79" customFormat="1" ht="20.100000000000001" customHeight="1">
      <c r="E201" s="59"/>
      <c r="F201" s="59"/>
      <c r="G201" s="33"/>
      <c r="H201" s="10"/>
      <c r="I201" s="10"/>
      <c r="J201" s="59"/>
    </row>
    <row r="202" spans="5:10" s="79" customFormat="1" ht="20.100000000000001" customHeight="1">
      <c r="E202" s="59"/>
      <c r="F202" s="59"/>
      <c r="G202" s="33"/>
      <c r="H202" s="10"/>
      <c r="I202" s="10"/>
      <c r="J202" s="59"/>
    </row>
    <row r="203" spans="5:10" s="79" customFormat="1" ht="20.100000000000001" customHeight="1">
      <c r="E203" s="59"/>
      <c r="F203" s="59"/>
      <c r="G203" s="33"/>
      <c r="H203" s="10"/>
      <c r="I203" s="10"/>
      <c r="J203" s="59"/>
    </row>
    <row r="204" spans="5:10" s="79" customFormat="1" ht="20.100000000000001" customHeight="1">
      <c r="E204" s="59"/>
      <c r="F204" s="59"/>
      <c r="G204" s="33"/>
      <c r="H204" s="10"/>
      <c r="I204" s="10"/>
      <c r="J204" s="59"/>
    </row>
    <row r="205" spans="5:10" s="79" customFormat="1" ht="20.100000000000001" customHeight="1">
      <c r="E205" s="59"/>
      <c r="F205" s="59"/>
      <c r="G205" s="33"/>
      <c r="H205" s="10"/>
      <c r="I205" s="10"/>
      <c r="J205" s="59"/>
    </row>
    <row r="206" spans="5:10" s="79" customFormat="1" ht="20.100000000000001" customHeight="1">
      <c r="E206" s="59"/>
      <c r="F206" s="59"/>
      <c r="G206" s="33"/>
      <c r="H206" s="10"/>
      <c r="I206" s="10"/>
      <c r="J206" s="59"/>
    </row>
    <row r="207" spans="5:10" s="79" customFormat="1" ht="20.100000000000001" customHeight="1">
      <c r="E207" s="59"/>
      <c r="F207" s="59"/>
      <c r="G207" s="33"/>
      <c r="H207" s="10"/>
      <c r="I207" s="10"/>
      <c r="J207" s="59"/>
    </row>
    <row r="208" spans="5:10" s="79" customFormat="1" ht="20.100000000000001" customHeight="1">
      <c r="E208" s="59"/>
      <c r="F208" s="59"/>
      <c r="G208" s="33"/>
      <c r="H208" s="10"/>
      <c r="I208" s="10"/>
      <c r="J208" s="59"/>
    </row>
    <row r="209" spans="5:10" s="79" customFormat="1" ht="20.100000000000001" customHeight="1">
      <c r="E209" s="59"/>
      <c r="F209" s="59"/>
      <c r="G209" s="33"/>
      <c r="H209" s="10"/>
      <c r="I209" s="10"/>
      <c r="J209" s="59"/>
    </row>
    <row r="210" spans="5:10" s="79" customFormat="1" ht="20.100000000000001" customHeight="1">
      <c r="E210" s="59"/>
      <c r="F210" s="59"/>
      <c r="G210" s="33"/>
      <c r="H210" s="10"/>
      <c r="I210" s="10"/>
      <c r="J210" s="59"/>
    </row>
    <row r="211" spans="5:10" s="79" customFormat="1" ht="20.100000000000001" customHeight="1">
      <c r="E211" s="59"/>
      <c r="F211" s="59"/>
      <c r="G211" s="33"/>
      <c r="H211" s="10"/>
      <c r="I211" s="10"/>
      <c r="J211" s="59"/>
    </row>
    <row r="212" spans="5:10" s="79" customFormat="1" ht="20.100000000000001" customHeight="1">
      <c r="E212" s="59"/>
      <c r="F212" s="59"/>
      <c r="G212" s="33"/>
      <c r="H212" s="10"/>
      <c r="I212" s="10"/>
      <c r="J212" s="59"/>
    </row>
    <row r="213" spans="5:10" s="79" customFormat="1" ht="20.100000000000001" customHeight="1">
      <c r="E213" s="59"/>
      <c r="F213" s="59"/>
      <c r="G213" s="33"/>
      <c r="H213" s="10"/>
      <c r="I213" s="10"/>
      <c r="J213" s="59"/>
    </row>
    <row r="214" spans="5:10" s="79" customFormat="1" ht="20.100000000000001" customHeight="1">
      <c r="E214" s="59"/>
      <c r="F214" s="59"/>
      <c r="G214" s="33"/>
      <c r="H214" s="10"/>
      <c r="I214" s="10"/>
      <c r="J214" s="59"/>
    </row>
    <row r="215" spans="5:10" s="79" customFormat="1" ht="20.100000000000001" customHeight="1">
      <c r="E215" s="59"/>
      <c r="F215" s="59"/>
      <c r="G215" s="33"/>
      <c r="H215" s="10"/>
      <c r="I215" s="10"/>
      <c r="J215" s="59"/>
    </row>
    <row r="216" spans="5:10" s="79" customFormat="1" ht="20.100000000000001" customHeight="1">
      <c r="E216" s="59"/>
      <c r="F216" s="59"/>
      <c r="G216" s="33"/>
      <c r="H216" s="10"/>
      <c r="I216" s="10"/>
      <c r="J216" s="59"/>
    </row>
    <row r="217" spans="5:10" s="79" customFormat="1" ht="20.100000000000001" customHeight="1">
      <c r="E217" s="59"/>
      <c r="F217" s="59"/>
      <c r="G217" s="33"/>
      <c r="H217" s="10"/>
      <c r="I217" s="10"/>
      <c r="J217" s="59"/>
    </row>
    <row r="218" spans="5:10" s="79" customFormat="1" ht="20.100000000000001" customHeight="1">
      <c r="E218" s="59"/>
      <c r="F218" s="59"/>
      <c r="G218" s="33"/>
      <c r="H218" s="10"/>
      <c r="I218" s="10"/>
      <c r="J218" s="59"/>
    </row>
    <row r="219" spans="5:10" s="79" customFormat="1" ht="20.100000000000001" customHeight="1">
      <c r="E219" s="59"/>
      <c r="F219" s="59"/>
      <c r="G219" s="33"/>
      <c r="H219" s="10"/>
      <c r="I219" s="10"/>
      <c r="J219" s="59"/>
    </row>
    <row r="220" spans="5:10" s="79" customFormat="1" ht="20.100000000000001" customHeight="1">
      <c r="E220" s="59"/>
      <c r="F220" s="59"/>
      <c r="G220" s="33"/>
      <c r="H220" s="10"/>
      <c r="I220" s="10"/>
      <c r="J220" s="59"/>
    </row>
    <row r="221" spans="5:10" s="79" customFormat="1" ht="20.100000000000001" customHeight="1">
      <c r="E221" s="59"/>
      <c r="F221" s="59"/>
      <c r="G221" s="33"/>
      <c r="H221" s="10"/>
      <c r="I221" s="10"/>
      <c r="J221" s="59"/>
    </row>
    <row r="222" spans="5:10" s="79" customFormat="1" ht="20.100000000000001" customHeight="1">
      <c r="E222" s="59"/>
      <c r="F222" s="59"/>
      <c r="G222" s="33"/>
      <c r="H222" s="10"/>
      <c r="I222" s="10"/>
      <c r="J222" s="59"/>
    </row>
    <row r="223" spans="5:10" s="79" customFormat="1" ht="20.100000000000001" customHeight="1">
      <c r="E223" s="59"/>
      <c r="F223" s="59"/>
      <c r="G223" s="33"/>
      <c r="H223" s="10"/>
      <c r="I223" s="10"/>
      <c r="J223" s="59"/>
    </row>
    <row r="224" spans="5:10" s="79" customFormat="1" ht="20.100000000000001" customHeight="1">
      <c r="E224" s="59"/>
      <c r="F224" s="59"/>
      <c r="G224" s="33"/>
      <c r="H224" s="10"/>
      <c r="I224" s="10"/>
      <c r="J224" s="59"/>
    </row>
    <row r="225" spans="5:10" s="79" customFormat="1" ht="20.100000000000001" customHeight="1">
      <c r="E225" s="59"/>
      <c r="F225" s="59"/>
      <c r="G225" s="33"/>
      <c r="H225" s="10"/>
      <c r="I225" s="10"/>
      <c r="J225" s="59"/>
    </row>
    <row r="226" spans="5:10" s="79" customFormat="1" ht="20.100000000000001" customHeight="1">
      <c r="E226" s="59"/>
      <c r="F226" s="59"/>
      <c r="G226" s="33"/>
      <c r="H226" s="10"/>
      <c r="I226" s="10"/>
      <c r="J226" s="59"/>
    </row>
    <row r="227" spans="5:10" s="79" customFormat="1" ht="20.100000000000001" customHeight="1">
      <c r="E227" s="59"/>
      <c r="F227" s="59"/>
      <c r="G227" s="33"/>
      <c r="H227" s="10"/>
      <c r="I227" s="10"/>
      <c r="J227" s="59"/>
    </row>
    <row r="228" spans="5:10" s="79" customFormat="1" ht="20.100000000000001" customHeight="1">
      <c r="E228" s="59"/>
      <c r="F228" s="59"/>
      <c r="G228" s="33"/>
      <c r="H228" s="10"/>
      <c r="I228" s="10"/>
      <c r="J228" s="59"/>
    </row>
    <row r="229" spans="5:10" s="79" customFormat="1" ht="20.100000000000001" customHeight="1">
      <c r="E229" s="59"/>
      <c r="F229" s="59"/>
      <c r="G229" s="33"/>
      <c r="H229" s="10"/>
      <c r="I229" s="10"/>
      <c r="J229" s="59"/>
    </row>
    <row r="230" spans="5:10" s="79" customFormat="1" ht="20.100000000000001" customHeight="1">
      <c r="E230" s="59"/>
      <c r="F230" s="59"/>
      <c r="G230" s="33"/>
      <c r="H230" s="10"/>
      <c r="I230" s="10"/>
      <c r="J230" s="59"/>
    </row>
    <row r="231" spans="5:10" s="79" customFormat="1" ht="20.100000000000001" customHeight="1">
      <c r="E231" s="59"/>
      <c r="F231" s="59"/>
      <c r="G231" s="33"/>
      <c r="H231" s="10"/>
      <c r="I231" s="10"/>
      <c r="J231" s="59"/>
    </row>
    <row r="232" spans="5:10" s="79" customFormat="1" ht="20.100000000000001" customHeight="1">
      <c r="E232" s="59"/>
      <c r="F232" s="59"/>
      <c r="G232" s="33"/>
      <c r="H232" s="10"/>
      <c r="I232" s="10"/>
      <c r="J232" s="59"/>
    </row>
    <row r="233" spans="5:10" s="79" customFormat="1" ht="20.100000000000001" customHeight="1">
      <c r="E233" s="59"/>
      <c r="F233" s="59"/>
      <c r="G233" s="33"/>
      <c r="H233" s="10"/>
      <c r="I233" s="10"/>
      <c r="J233" s="59"/>
    </row>
    <row r="234" spans="5:10" s="79" customFormat="1" ht="20.100000000000001" customHeight="1">
      <c r="E234" s="59"/>
      <c r="F234" s="59"/>
      <c r="G234" s="33"/>
      <c r="H234" s="10"/>
      <c r="I234" s="10"/>
      <c r="J234" s="59"/>
    </row>
    <row r="235" spans="5:10" s="79" customFormat="1" ht="20.100000000000001" customHeight="1">
      <c r="E235" s="59"/>
      <c r="F235" s="59"/>
      <c r="G235" s="33"/>
      <c r="H235" s="10"/>
      <c r="I235" s="10"/>
      <c r="J235" s="59"/>
    </row>
    <row r="236" spans="5:10" s="79" customFormat="1" ht="20.100000000000001" customHeight="1">
      <c r="E236" s="59"/>
      <c r="F236" s="59"/>
      <c r="G236" s="33"/>
      <c r="H236" s="10"/>
      <c r="I236" s="10"/>
      <c r="J236" s="59"/>
    </row>
    <row r="237" spans="5:10" s="79" customFormat="1" ht="20.100000000000001" customHeight="1">
      <c r="E237" s="59"/>
      <c r="F237" s="59"/>
      <c r="G237" s="33"/>
      <c r="H237" s="10"/>
      <c r="I237" s="10"/>
      <c r="J237" s="59"/>
    </row>
    <row r="238" spans="5:10" s="79" customFormat="1" ht="20.100000000000001" customHeight="1">
      <c r="E238" s="59"/>
      <c r="F238" s="59"/>
      <c r="G238" s="33"/>
      <c r="H238" s="10"/>
      <c r="I238" s="10"/>
      <c r="J238" s="59"/>
    </row>
    <row r="239" spans="5:10" s="79" customFormat="1" ht="20.100000000000001" customHeight="1">
      <c r="E239" s="59"/>
      <c r="F239" s="59"/>
      <c r="G239" s="33"/>
      <c r="H239" s="10"/>
      <c r="I239" s="10"/>
      <c r="J239" s="59"/>
    </row>
    <row r="240" spans="5:10" s="79" customFormat="1" ht="20.100000000000001" customHeight="1">
      <c r="E240" s="59"/>
      <c r="F240" s="59"/>
      <c r="G240" s="33"/>
      <c r="H240" s="10"/>
      <c r="I240" s="10"/>
      <c r="J240" s="59"/>
    </row>
    <row r="241" spans="5:10" s="79" customFormat="1" ht="20.100000000000001" customHeight="1">
      <c r="E241" s="59"/>
      <c r="F241" s="59"/>
      <c r="G241" s="33"/>
      <c r="H241" s="10"/>
      <c r="I241" s="10"/>
      <c r="J241" s="59"/>
    </row>
    <row r="242" spans="5:10" s="79" customFormat="1" ht="20.100000000000001" customHeight="1">
      <c r="E242" s="59"/>
      <c r="F242" s="59"/>
      <c r="G242" s="33"/>
      <c r="H242" s="10"/>
      <c r="I242" s="10"/>
      <c r="J242" s="59"/>
    </row>
    <row r="243" spans="5:10" s="79" customFormat="1" ht="20.100000000000001" customHeight="1">
      <c r="E243" s="59"/>
      <c r="F243" s="59"/>
      <c r="G243" s="33"/>
      <c r="H243" s="10"/>
      <c r="I243" s="10"/>
      <c r="J243" s="59"/>
    </row>
    <row r="244" spans="5:10" s="79" customFormat="1" ht="20.100000000000001" customHeight="1">
      <c r="E244" s="59"/>
      <c r="F244" s="59"/>
      <c r="G244" s="33"/>
      <c r="H244" s="10"/>
      <c r="I244" s="10"/>
      <c r="J244" s="59"/>
    </row>
    <row r="245" spans="5:10" s="79" customFormat="1" ht="20.100000000000001" customHeight="1">
      <c r="E245" s="59"/>
      <c r="F245" s="59"/>
      <c r="G245" s="33"/>
      <c r="H245" s="10"/>
      <c r="I245" s="10"/>
      <c r="J245" s="59"/>
    </row>
    <row r="246" spans="5:10" s="79" customFormat="1" ht="20.100000000000001" customHeight="1">
      <c r="E246" s="59"/>
      <c r="F246" s="59"/>
      <c r="G246" s="33"/>
      <c r="H246" s="10"/>
      <c r="I246" s="10"/>
      <c r="J246" s="59"/>
    </row>
    <row r="247" spans="5:10" s="79" customFormat="1" ht="20.100000000000001" customHeight="1">
      <c r="E247" s="59"/>
      <c r="F247" s="59"/>
      <c r="G247" s="33"/>
      <c r="H247" s="10"/>
      <c r="I247" s="10"/>
      <c r="J247" s="59"/>
    </row>
    <row r="248" spans="5:10" s="79" customFormat="1" ht="20.100000000000001" customHeight="1">
      <c r="E248" s="59"/>
      <c r="F248" s="59"/>
      <c r="G248" s="33"/>
      <c r="H248" s="10"/>
      <c r="I248" s="10"/>
      <c r="J248" s="59"/>
    </row>
    <row r="249" spans="5:10" s="79" customFormat="1" ht="20.100000000000001" customHeight="1">
      <c r="E249" s="59"/>
      <c r="F249" s="59"/>
      <c r="G249" s="33"/>
      <c r="H249" s="10"/>
      <c r="I249" s="10"/>
      <c r="J249" s="59"/>
    </row>
    <row r="250" spans="5:10" s="79" customFormat="1" ht="20.100000000000001" customHeight="1">
      <c r="E250" s="59"/>
      <c r="F250" s="59"/>
      <c r="G250" s="33"/>
      <c r="H250" s="10"/>
      <c r="I250" s="10"/>
      <c r="J250" s="59"/>
    </row>
    <row r="251" spans="5:10" s="79" customFormat="1" ht="20.100000000000001" customHeight="1">
      <c r="E251" s="59"/>
      <c r="F251" s="59"/>
      <c r="G251" s="33"/>
      <c r="H251" s="10"/>
      <c r="I251" s="10"/>
      <c r="J251" s="59"/>
    </row>
    <row r="252" spans="5:10" s="79" customFormat="1" ht="20.100000000000001" customHeight="1">
      <c r="E252" s="59"/>
      <c r="F252" s="59"/>
      <c r="G252" s="33"/>
      <c r="H252" s="10"/>
      <c r="I252" s="10"/>
      <c r="J252" s="59"/>
    </row>
    <row r="253" spans="5:10" s="79" customFormat="1" ht="20.100000000000001" customHeight="1">
      <c r="E253" s="59"/>
      <c r="F253" s="59"/>
      <c r="G253" s="33"/>
      <c r="H253" s="10"/>
      <c r="I253" s="10"/>
      <c r="J253" s="59"/>
    </row>
    <row r="254" spans="5:10" s="79" customFormat="1" ht="20.100000000000001" customHeight="1">
      <c r="E254" s="59"/>
      <c r="F254" s="59"/>
      <c r="G254" s="33"/>
      <c r="H254" s="10"/>
      <c r="I254" s="10"/>
      <c r="J254" s="59"/>
    </row>
    <row r="255" spans="5:10" s="79" customFormat="1" ht="20.100000000000001" customHeight="1">
      <c r="E255" s="59"/>
      <c r="F255" s="59"/>
      <c r="G255" s="33"/>
      <c r="H255" s="10"/>
      <c r="I255" s="10"/>
      <c r="J255" s="59"/>
    </row>
    <row r="256" spans="5:10" s="79" customFormat="1" ht="20.100000000000001" customHeight="1">
      <c r="E256" s="59"/>
      <c r="F256" s="59"/>
      <c r="G256" s="33"/>
      <c r="H256" s="10"/>
      <c r="I256" s="10"/>
      <c r="J256" s="59"/>
    </row>
    <row r="257" spans="5:10" s="79" customFormat="1" ht="20.100000000000001" customHeight="1">
      <c r="E257" s="59"/>
      <c r="F257" s="59"/>
      <c r="G257" s="33"/>
      <c r="H257" s="10"/>
      <c r="I257" s="10"/>
      <c r="J257" s="59"/>
    </row>
    <row r="258" spans="5:10" s="79" customFormat="1" ht="20.100000000000001" customHeight="1">
      <c r="E258" s="59"/>
      <c r="F258" s="59"/>
      <c r="G258" s="33"/>
      <c r="H258" s="10"/>
      <c r="I258" s="10"/>
      <c r="J258" s="59"/>
    </row>
    <row r="259" spans="5:10" s="79" customFormat="1" ht="20.100000000000001" customHeight="1">
      <c r="E259" s="59"/>
      <c r="F259" s="59"/>
      <c r="G259" s="33"/>
      <c r="H259" s="10"/>
      <c r="I259" s="10"/>
      <c r="J259" s="59"/>
    </row>
    <row r="260" spans="5:10" s="79" customFormat="1" ht="20.100000000000001" customHeight="1">
      <c r="E260" s="59"/>
      <c r="F260" s="59"/>
      <c r="G260" s="33"/>
      <c r="H260" s="10"/>
      <c r="I260" s="10"/>
      <c r="J260" s="59"/>
    </row>
    <row r="261" spans="5:10" s="79" customFormat="1" ht="20.100000000000001" customHeight="1">
      <c r="E261" s="59"/>
      <c r="F261" s="59"/>
      <c r="G261" s="33"/>
      <c r="H261" s="10"/>
      <c r="I261" s="10"/>
      <c r="J261" s="59"/>
    </row>
    <row r="262" spans="5:10" s="79" customFormat="1" ht="20.100000000000001" customHeight="1">
      <c r="E262" s="59"/>
      <c r="F262" s="59"/>
      <c r="G262" s="33"/>
      <c r="H262" s="10"/>
      <c r="I262" s="10"/>
      <c r="J262" s="59"/>
    </row>
    <row r="263" spans="5:10" s="79" customFormat="1" ht="20.100000000000001" customHeight="1">
      <c r="E263" s="59"/>
      <c r="F263" s="59"/>
      <c r="G263" s="33"/>
      <c r="H263" s="10"/>
      <c r="I263" s="10"/>
      <c r="J263" s="59"/>
    </row>
    <row r="264" spans="5:10" s="79" customFormat="1" ht="20.100000000000001" customHeight="1">
      <c r="E264" s="59"/>
      <c r="F264" s="59"/>
      <c r="G264" s="33"/>
      <c r="H264" s="10"/>
      <c r="I264" s="10"/>
      <c r="J264" s="59"/>
    </row>
    <row r="265" spans="5:10" s="79" customFormat="1" ht="20.100000000000001" customHeight="1">
      <c r="E265" s="59"/>
      <c r="F265" s="59"/>
      <c r="G265" s="33"/>
      <c r="H265" s="10"/>
      <c r="I265" s="10"/>
      <c r="J265" s="59"/>
    </row>
    <row r="266" spans="5:10" s="79" customFormat="1" ht="20.100000000000001" customHeight="1">
      <c r="E266" s="59"/>
      <c r="F266" s="59"/>
      <c r="G266" s="33"/>
      <c r="H266" s="10"/>
      <c r="I266" s="10"/>
      <c r="J266" s="59"/>
    </row>
    <row r="267" spans="5:10" s="79" customFormat="1" ht="20.100000000000001" customHeight="1">
      <c r="E267" s="59"/>
      <c r="F267" s="59"/>
      <c r="G267" s="33"/>
      <c r="H267" s="10"/>
      <c r="I267" s="10"/>
      <c r="J267" s="59"/>
    </row>
    <row r="268" spans="5:10" s="79" customFormat="1" ht="20.100000000000001" customHeight="1">
      <c r="E268" s="59"/>
      <c r="F268" s="59"/>
      <c r="G268" s="33"/>
      <c r="H268" s="10"/>
      <c r="I268" s="10"/>
      <c r="J268" s="59"/>
    </row>
    <row r="269" spans="5:10" s="79" customFormat="1" ht="20.100000000000001" customHeight="1">
      <c r="E269" s="59"/>
      <c r="F269" s="59"/>
      <c r="G269" s="33"/>
      <c r="H269" s="10"/>
      <c r="I269" s="10"/>
      <c r="J269" s="59"/>
    </row>
    <row r="270" spans="5:10" s="79" customFormat="1" ht="20.100000000000001" customHeight="1">
      <c r="E270" s="59"/>
      <c r="F270" s="59"/>
      <c r="G270" s="33"/>
      <c r="H270" s="10"/>
      <c r="I270" s="10"/>
      <c r="J270" s="59"/>
    </row>
    <row r="271" spans="5:10" s="79" customFormat="1" ht="20.100000000000001" customHeight="1">
      <c r="E271" s="59"/>
      <c r="F271" s="59"/>
      <c r="G271" s="33"/>
      <c r="H271" s="10"/>
      <c r="I271" s="10"/>
      <c r="J271" s="59"/>
    </row>
    <row r="272" spans="5:10" s="79" customFormat="1" ht="20.100000000000001" customHeight="1">
      <c r="E272" s="59"/>
      <c r="F272" s="59"/>
      <c r="G272" s="33"/>
      <c r="H272" s="10"/>
      <c r="I272" s="10"/>
      <c r="J272" s="59"/>
    </row>
    <row r="273" spans="5:10" s="79" customFormat="1" ht="20.100000000000001" customHeight="1">
      <c r="E273" s="59"/>
      <c r="F273" s="59"/>
      <c r="G273" s="33"/>
      <c r="H273" s="10"/>
      <c r="I273" s="10"/>
      <c r="J273" s="59"/>
    </row>
    <row r="274" spans="5:10" s="79" customFormat="1" ht="20.100000000000001" customHeight="1">
      <c r="E274" s="59"/>
      <c r="F274" s="59"/>
      <c r="G274" s="33"/>
      <c r="H274" s="10"/>
      <c r="I274" s="10"/>
      <c r="J274" s="59"/>
    </row>
    <row r="275" spans="5:10" s="79" customFormat="1" ht="20.100000000000001" customHeight="1">
      <c r="E275" s="59"/>
      <c r="F275" s="59"/>
      <c r="G275" s="33"/>
      <c r="H275" s="10"/>
      <c r="I275" s="10"/>
      <c r="J275" s="59"/>
    </row>
    <row r="276" spans="5:10" s="79" customFormat="1" ht="20.100000000000001" customHeight="1">
      <c r="E276" s="59"/>
      <c r="F276" s="59"/>
      <c r="G276" s="33"/>
      <c r="H276" s="10"/>
      <c r="I276" s="10"/>
      <c r="J276" s="59"/>
    </row>
    <row r="277" spans="5:10" s="79" customFormat="1" ht="20.100000000000001" customHeight="1">
      <c r="E277" s="59"/>
      <c r="F277" s="59"/>
      <c r="G277" s="33"/>
      <c r="H277" s="10"/>
      <c r="I277" s="10"/>
      <c r="J277" s="59"/>
    </row>
    <row r="278" spans="5:10" s="79" customFormat="1" ht="20.100000000000001" customHeight="1">
      <c r="E278" s="59"/>
      <c r="F278" s="59"/>
      <c r="G278" s="33"/>
      <c r="H278" s="10"/>
      <c r="I278" s="10"/>
      <c r="J278" s="59"/>
    </row>
    <row r="279" spans="5:10" s="79" customFormat="1" ht="20.100000000000001" customHeight="1">
      <c r="E279" s="59"/>
      <c r="F279" s="59"/>
      <c r="G279" s="33"/>
      <c r="H279" s="10"/>
      <c r="I279" s="10"/>
      <c r="J279" s="59"/>
    </row>
    <row r="280" spans="5:10" s="79" customFormat="1" ht="20.100000000000001" customHeight="1">
      <c r="E280" s="59"/>
      <c r="F280" s="59"/>
      <c r="G280" s="33"/>
      <c r="H280" s="10"/>
      <c r="I280" s="10"/>
      <c r="J280" s="59"/>
    </row>
    <row r="281" spans="5:10" s="79" customFormat="1" ht="20.100000000000001" customHeight="1">
      <c r="E281" s="59"/>
      <c r="F281" s="59"/>
      <c r="G281" s="33"/>
      <c r="H281" s="10"/>
      <c r="I281" s="10"/>
      <c r="J281" s="59"/>
    </row>
    <row r="282" spans="5:10" s="79" customFormat="1" ht="20.100000000000001" customHeight="1">
      <c r="E282" s="59"/>
      <c r="F282" s="59"/>
      <c r="G282" s="33"/>
      <c r="H282" s="10"/>
      <c r="I282" s="10"/>
      <c r="J282" s="59"/>
    </row>
    <row r="283" spans="5:10" s="79" customFormat="1" ht="20.100000000000001" customHeight="1">
      <c r="E283" s="59"/>
      <c r="F283" s="59"/>
      <c r="G283" s="33"/>
      <c r="H283" s="10"/>
      <c r="I283" s="10"/>
      <c r="J283" s="59"/>
    </row>
    <row r="284" spans="5:10" s="79" customFormat="1" ht="20.100000000000001" customHeight="1">
      <c r="E284" s="59"/>
      <c r="F284" s="59"/>
      <c r="G284" s="33"/>
      <c r="H284" s="10"/>
      <c r="I284" s="10"/>
      <c r="J284" s="59"/>
    </row>
    <row r="285" spans="5:10" s="79" customFormat="1" ht="20.100000000000001" customHeight="1">
      <c r="E285" s="59"/>
      <c r="F285" s="59"/>
      <c r="G285" s="33"/>
      <c r="H285" s="10"/>
      <c r="I285" s="10"/>
      <c r="J285" s="59"/>
    </row>
    <row r="286" spans="5:10" s="79" customFormat="1" ht="20.100000000000001" customHeight="1">
      <c r="E286" s="59"/>
      <c r="F286" s="59"/>
      <c r="G286" s="33"/>
      <c r="H286" s="10"/>
      <c r="I286" s="10"/>
      <c r="J286" s="59"/>
    </row>
    <row r="287" spans="5:10" s="79" customFormat="1" ht="20.100000000000001" customHeight="1">
      <c r="E287" s="59"/>
      <c r="F287" s="59"/>
      <c r="G287" s="33"/>
      <c r="H287" s="10"/>
      <c r="I287" s="10"/>
      <c r="J287" s="59"/>
    </row>
    <row r="288" spans="5:10" s="79" customFormat="1" ht="20.100000000000001" customHeight="1">
      <c r="E288" s="59"/>
      <c r="F288" s="59"/>
      <c r="G288" s="33"/>
      <c r="H288" s="10"/>
      <c r="I288" s="10"/>
      <c r="J288" s="59"/>
    </row>
    <row r="289" spans="5:10" s="79" customFormat="1" ht="20.100000000000001" customHeight="1">
      <c r="E289" s="59"/>
      <c r="F289" s="59"/>
      <c r="G289" s="33"/>
      <c r="H289" s="10"/>
      <c r="I289" s="10"/>
      <c r="J289" s="59"/>
    </row>
    <row r="290" spans="5:10" s="79" customFormat="1" ht="20.100000000000001" customHeight="1">
      <c r="E290" s="59"/>
      <c r="F290" s="59"/>
      <c r="G290" s="33"/>
      <c r="H290" s="10"/>
      <c r="I290" s="10"/>
      <c r="J290" s="59"/>
    </row>
    <row r="291" spans="5:10" s="79" customFormat="1" ht="20.100000000000001" customHeight="1">
      <c r="E291" s="59"/>
      <c r="F291" s="59"/>
      <c r="G291" s="33"/>
      <c r="H291" s="10"/>
      <c r="I291" s="10"/>
      <c r="J291" s="59"/>
    </row>
    <row r="292" spans="5:10" s="79" customFormat="1" ht="20.100000000000001" customHeight="1">
      <c r="E292" s="59"/>
      <c r="F292" s="59"/>
      <c r="G292" s="33"/>
      <c r="H292" s="10"/>
      <c r="I292" s="10"/>
      <c r="J292" s="59"/>
    </row>
    <row r="293" spans="5:10" s="79" customFormat="1" ht="20.100000000000001" customHeight="1">
      <c r="E293" s="59"/>
      <c r="F293" s="59"/>
      <c r="G293" s="33"/>
      <c r="H293" s="10"/>
      <c r="I293" s="10"/>
      <c r="J293" s="59"/>
    </row>
    <row r="294" spans="5:10" s="79" customFormat="1" ht="20.100000000000001" customHeight="1">
      <c r="E294" s="59"/>
      <c r="F294" s="59"/>
      <c r="G294" s="33"/>
      <c r="H294" s="10"/>
      <c r="I294" s="10"/>
      <c r="J294" s="59"/>
    </row>
    <row r="295" spans="5:10" s="79" customFormat="1" ht="20.100000000000001" customHeight="1">
      <c r="E295" s="59"/>
      <c r="F295" s="59"/>
      <c r="G295" s="33"/>
      <c r="H295" s="10"/>
      <c r="I295" s="10"/>
      <c r="J295" s="59"/>
    </row>
    <row r="296" spans="5:10" s="79" customFormat="1" ht="20.100000000000001" customHeight="1">
      <c r="E296" s="59"/>
      <c r="F296" s="59"/>
      <c r="G296" s="33"/>
      <c r="H296" s="10"/>
      <c r="I296" s="10"/>
      <c r="J296" s="59"/>
    </row>
    <row r="297" spans="5:10" s="79" customFormat="1" ht="20.100000000000001" customHeight="1">
      <c r="E297" s="59"/>
      <c r="F297" s="59"/>
      <c r="G297" s="33"/>
      <c r="H297" s="10"/>
      <c r="I297" s="10"/>
      <c r="J297" s="59"/>
    </row>
    <row r="298" spans="5:10" s="79" customFormat="1" ht="20.100000000000001" customHeight="1">
      <c r="E298" s="59"/>
      <c r="F298" s="59"/>
      <c r="G298" s="33"/>
      <c r="H298" s="10"/>
      <c r="I298" s="10"/>
      <c r="J298" s="59"/>
    </row>
    <row r="299" spans="5:10" s="79" customFormat="1" ht="20.100000000000001" customHeight="1">
      <c r="E299" s="59"/>
      <c r="F299" s="59"/>
      <c r="G299" s="33"/>
      <c r="H299" s="10"/>
      <c r="I299" s="10"/>
      <c r="J299" s="59"/>
    </row>
    <row r="300" spans="5:10" s="79" customFormat="1" ht="20.100000000000001" customHeight="1">
      <c r="E300" s="59"/>
      <c r="F300" s="59"/>
      <c r="G300" s="33"/>
      <c r="H300" s="10"/>
      <c r="I300" s="10"/>
      <c r="J300" s="59"/>
    </row>
    <row r="301" spans="5:10" s="79" customFormat="1" ht="20.100000000000001" customHeight="1">
      <c r="E301" s="59"/>
      <c r="F301" s="59"/>
      <c r="G301" s="33"/>
      <c r="H301" s="10"/>
      <c r="I301" s="10"/>
      <c r="J301" s="59"/>
    </row>
    <row r="302" spans="5:10" s="79" customFormat="1" ht="20.100000000000001" customHeight="1">
      <c r="E302" s="59"/>
      <c r="F302" s="59"/>
      <c r="G302" s="33"/>
      <c r="H302" s="10"/>
      <c r="I302" s="10"/>
      <c r="J302" s="59"/>
    </row>
    <row r="303" spans="5:10" s="79" customFormat="1" ht="20.100000000000001" customHeight="1">
      <c r="E303" s="59"/>
      <c r="F303" s="59"/>
      <c r="G303" s="33"/>
      <c r="H303" s="10"/>
      <c r="I303" s="10"/>
      <c r="J303" s="59"/>
    </row>
    <row r="304" spans="5:10" s="79" customFormat="1" ht="20.100000000000001" customHeight="1">
      <c r="E304" s="59"/>
      <c r="F304" s="59"/>
      <c r="G304" s="33"/>
      <c r="H304" s="10"/>
      <c r="I304" s="10"/>
      <c r="J304" s="59"/>
    </row>
    <row r="305" spans="5:10" s="79" customFormat="1" ht="20.100000000000001" customHeight="1">
      <c r="E305" s="59"/>
      <c r="F305" s="59"/>
      <c r="G305" s="33"/>
      <c r="H305" s="10"/>
      <c r="I305" s="10"/>
      <c r="J305" s="59"/>
    </row>
    <row r="306" spans="5:10" s="79" customFormat="1" ht="20.100000000000001" customHeight="1">
      <c r="E306" s="59"/>
      <c r="F306" s="59"/>
      <c r="G306" s="33"/>
      <c r="H306" s="10"/>
      <c r="I306" s="10"/>
      <c r="J306" s="59"/>
    </row>
    <row r="307" spans="5:10" s="79" customFormat="1" ht="20.100000000000001" customHeight="1">
      <c r="E307" s="59"/>
      <c r="F307" s="59"/>
      <c r="G307" s="33"/>
      <c r="H307" s="10"/>
      <c r="I307" s="10"/>
      <c r="J307" s="59"/>
    </row>
    <row r="308" spans="5:10" s="79" customFormat="1" ht="20.100000000000001" customHeight="1">
      <c r="E308" s="59"/>
      <c r="F308" s="59"/>
      <c r="G308" s="33"/>
      <c r="H308" s="10"/>
      <c r="I308" s="10"/>
      <c r="J308" s="59"/>
    </row>
    <row r="309" spans="5:10" s="79" customFormat="1" ht="20.100000000000001" customHeight="1">
      <c r="E309" s="59"/>
      <c r="F309" s="59"/>
      <c r="G309" s="33"/>
      <c r="H309" s="10"/>
      <c r="I309" s="10"/>
      <c r="J309" s="59"/>
    </row>
    <row r="310" spans="5:10" s="79" customFormat="1" ht="20.100000000000001" customHeight="1">
      <c r="E310" s="59"/>
      <c r="F310" s="59"/>
      <c r="G310" s="33"/>
      <c r="H310" s="10"/>
      <c r="I310" s="10"/>
      <c r="J310" s="59"/>
    </row>
    <row r="311" spans="5:10" s="79" customFormat="1" ht="20.100000000000001" customHeight="1">
      <c r="E311" s="59"/>
      <c r="F311" s="59"/>
      <c r="G311" s="33"/>
      <c r="H311" s="10"/>
      <c r="I311" s="10"/>
      <c r="J311" s="59"/>
    </row>
    <row r="312" spans="5:10" s="79" customFormat="1" ht="20.100000000000001" customHeight="1">
      <c r="E312" s="59"/>
      <c r="F312" s="59"/>
      <c r="G312" s="33"/>
      <c r="H312" s="10"/>
      <c r="I312" s="10"/>
      <c r="J312" s="59"/>
    </row>
    <row r="313" spans="5:10" s="79" customFormat="1" ht="20.100000000000001" customHeight="1">
      <c r="E313" s="59"/>
      <c r="F313" s="59"/>
      <c r="G313" s="33"/>
      <c r="H313" s="10"/>
      <c r="I313" s="10"/>
      <c r="J313" s="59"/>
    </row>
    <row r="314" spans="5:10" s="79" customFormat="1" ht="20.100000000000001" customHeight="1">
      <c r="E314" s="59"/>
      <c r="F314" s="59"/>
      <c r="G314" s="33"/>
      <c r="H314" s="10"/>
      <c r="I314" s="10"/>
      <c r="J314" s="59"/>
    </row>
    <row r="315" spans="5:10" s="79" customFormat="1" ht="20.100000000000001" customHeight="1">
      <c r="E315" s="59"/>
      <c r="F315" s="59"/>
      <c r="G315" s="33"/>
      <c r="H315" s="10"/>
      <c r="I315" s="10"/>
      <c r="J315" s="59"/>
    </row>
    <row r="316" spans="5:10" s="79" customFormat="1" ht="20.100000000000001" customHeight="1">
      <c r="E316" s="59"/>
      <c r="F316" s="59"/>
      <c r="G316" s="33"/>
      <c r="H316" s="10"/>
      <c r="I316" s="10"/>
      <c r="J316" s="59"/>
    </row>
    <row r="317" spans="5:10" s="79" customFormat="1" ht="20.100000000000001" customHeight="1">
      <c r="E317" s="59"/>
      <c r="F317" s="59"/>
      <c r="G317" s="33"/>
      <c r="H317" s="10"/>
      <c r="I317" s="10"/>
      <c r="J317" s="59"/>
    </row>
    <row r="318" spans="5:10" s="79" customFormat="1" ht="20.100000000000001" customHeight="1">
      <c r="E318" s="59"/>
      <c r="F318" s="59"/>
      <c r="G318" s="33"/>
      <c r="H318" s="10"/>
      <c r="I318" s="10"/>
      <c r="J318" s="59"/>
    </row>
    <row r="319" spans="5:10" s="79" customFormat="1" ht="20.100000000000001" customHeight="1">
      <c r="E319" s="59"/>
      <c r="F319" s="59"/>
      <c r="G319" s="33"/>
      <c r="H319" s="10"/>
      <c r="I319" s="10"/>
      <c r="J319" s="59"/>
    </row>
    <row r="320" spans="5:10" s="79" customFormat="1" ht="20.100000000000001" customHeight="1">
      <c r="E320" s="59"/>
      <c r="F320" s="59"/>
      <c r="G320" s="33"/>
      <c r="H320" s="10"/>
      <c r="I320" s="10"/>
      <c r="J320" s="59"/>
    </row>
    <row r="321" spans="5:10" s="79" customFormat="1" ht="20.100000000000001" customHeight="1">
      <c r="E321" s="59"/>
      <c r="F321" s="59"/>
      <c r="G321" s="33"/>
      <c r="H321" s="10"/>
      <c r="I321" s="10"/>
      <c r="J321" s="59"/>
    </row>
    <row r="322" spans="5:10" s="79" customFormat="1" ht="20.100000000000001" customHeight="1">
      <c r="E322" s="59"/>
      <c r="F322" s="59"/>
      <c r="G322" s="33"/>
      <c r="H322" s="10"/>
      <c r="I322" s="10"/>
      <c r="J322" s="59"/>
    </row>
    <row r="323" spans="5:10" s="79" customFormat="1" ht="20.100000000000001" customHeight="1">
      <c r="E323" s="59"/>
      <c r="F323" s="59"/>
      <c r="G323" s="33"/>
      <c r="H323" s="10"/>
      <c r="I323" s="10"/>
      <c r="J323" s="59"/>
    </row>
    <row r="324" spans="5:10" s="79" customFormat="1" ht="20.100000000000001" customHeight="1">
      <c r="E324" s="59"/>
      <c r="F324" s="59"/>
      <c r="G324" s="33"/>
      <c r="H324" s="10"/>
      <c r="I324" s="10"/>
      <c r="J324" s="59"/>
    </row>
    <row r="325" spans="5:10" s="79" customFormat="1" ht="20.100000000000001" customHeight="1">
      <c r="E325" s="59"/>
      <c r="F325" s="59"/>
      <c r="G325" s="33"/>
      <c r="H325" s="10"/>
      <c r="I325" s="10"/>
      <c r="J325" s="59"/>
    </row>
    <row r="326" spans="5:10" s="79" customFormat="1" ht="20.100000000000001" customHeight="1">
      <c r="E326" s="59"/>
      <c r="F326" s="59"/>
      <c r="G326" s="33"/>
      <c r="H326" s="10"/>
      <c r="I326" s="10"/>
      <c r="J326" s="59"/>
    </row>
    <row r="327" spans="5:10" s="79" customFormat="1" ht="20.100000000000001" customHeight="1">
      <c r="E327" s="59"/>
      <c r="F327" s="59"/>
      <c r="G327" s="33"/>
      <c r="H327" s="10"/>
      <c r="I327" s="10"/>
      <c r="J327" s="59"/>
    </row>
    <row r="328" spans="5:10" s="79" customFormat="1" ht="20.100000000000001" customHeight="1">
      <c r="E328" s="59"/>
      <c r="F328" s="59"/>
      <c r="G328" s="33"/>
      <c r="H328" s="10"/>
      <c r="I328" s="10"/>
      <c r="J328" s="59"/>
    </row>
    <row r="329" spans="5:10" s="79" customFormat="1" ht="20.100000000000001" customHeight="1">
      <c r="E329" s="59"/>
      <c r="F329" s="59"/>
      <c r="G329" s="33"/>
      <c r="H329" s="10"/>
      <c r="I329" s="10"/>
      <c r="J329" s="59"/>
    </row>
    <row r="330" spans="5:10" s="79" customFormat="1" ht="20.100000000000001" customHeight="1">
      <c r="E330" s="59"/>
      <c r="F330" s="59"/>
      <c r="G330" s="33"/>
      <c r="H330" s="10"/>
      <c r="I330" s="10"/>
      <c r="J330" s="59"/>
    </row>
    <row r="331" spans="5:10" s="79" customFormat="1" ht="20.100000000000001" customHeight="1">
      <c r="E331" s="59"/>
      <c r="F331" s="59"/>
      <c r="G331" s="33"/>
      <c r="H331" s="10"/>
      <c r="I331" s="10"/>
      <c r="J331" s="59"/>
    </row>
    <row r="332" spans="5:10" s="79" customFormat="1" ht="20.100000000000001" customHeight="1">
      <c r="E332" s="59"/>
      <c r="F332" s="59"/>
      <c r="G332" s="33"/>
      <c r="H332" s="10"/>
      <c r="I332" s="10"/>
      <c r="J332" s="59"/>
    </row>
    <row r="333" spans="5:10" s="79" customFormat="1" ht="20.100000000000001" customHeight="1">
      <c r="E333" s="59"/>
      <c r="F333" s="59"/>
      <c r="G333" s="33"/>
      <c r="H333" s="10"/>
      <c r="I333" s="10"/>
      <c r="J333" s="59"/>
    </row>
    <row r="334" spans="5:10" s="79" customFormat="1" ht="20.100000000000001" customHeight="1">
      <c r="E334" s="59"/>
      <c r="F334" s="59"/>
      <c r="G334" s="33"/>
      <c r="H334" s="10"/>
      <c r="I334" s="10"/>
      <c r="J334" s="59"/>
    </row>
    <row r="335" spans="5:10" s="79" customFormat="1" ht="20.100000000000001" customHeight="1">
      <c r="E335" s="59"/>
      <c r="F335" s="59"/>
      <c r="G335" s="33"/>
      <c r="H335" s="10"/>
      <c r="I335" s="10"/>
      <c r="J335" s="59"/>
    </row>
    <row r="336" spans="5:10" s="79" customFormat="1" ht="20.100000000000001" customHeight="1">
      <c r="E336" s="59"/>
      <c r="F336" s="59"/>
      <c r="G336" s="33"/>
      <c r="H336" s="10"/>
      <c r="I336" s="10"/>
      <c r="J336" s="59"/>
    </row>
    <row r="337" spans="5:10" s="79" customFormat="1" ht="20.100000000000001" customHeight="1">
      <c r="E337" s="59"/>
      <c r="F337" s="59"/>
      <c r="G337" s="33"/>
      <c r="H337" s="10"/>
      <c r="I337" s="10"/>
      <c r="J337" s="59"/>
    </row>
    <row r="338" spans="5:10" s="79" customFormat="1" ht="20.100000000000001" customHeight="1">
      <c r="E338" s="59"/>
      <c r="F338" s="59"/>
      <c r="G338" s="33"/>
      <c r="H338" s="10"/>
      <c r="I338" s="10"/>
      <c r="J338" s="59"/>
    </row>
    <row r="339" spans="5:10" s="79" customFormat="1" ht="20.100000000000001" customHeight="1">
      <c r="E339" s="59"/>
      <c r="F339" s="59"/>
      <c r="G339" s="33"/>
      <c r="H339" s="10"/>
      <c r="I339" s="10"/>
      <c r="J339" s="59"/>
    </row>
    <row r="340" spans="5:10" s="79" customFormat="1" ht="20.100000000000001" customHeight="1">
      <c r="E340" s="59"/>
      <c r="F340" s="59"/>
      <c r="G340" s="33"/>
      <c r="H340" s="10"/>
      <c r="I340" s="10"/>
      <c r="J340" s="59"/>
    </row>
    <row r="341" spans="5:10" s="79" customFormat="1" ht="20.100000000000001" customHeight="1">
      <c r="E341" s="59"/>
      <c r="F341" s="59"/>
      <c r="G341" s="33"/>
      <c r="H341" s="10"/>
      <c r="I341" s="10"/>
      <c r="J341" s="59"/>
    </row>
    <row r="342" spans="5:10" s="79" customFormat="1" ht="20.100000000000001" customHeight="1">
      <c r="E342" s="59"/>
      <c r="F342" s="59"/>
      <c r="G342" s="33"/>
      <c r="H342" s="10"/>
      <c r="I342" s="10"/>
      <c r="J342" s="59"/>
    </row>
    <row r="343" spans="5:10" s="79" customFormat="1" ht="20.100000000000001" customHeight="1">
      <c r="E343" s="59"/>
      <c r="F343" s="59"/>
      <c r="G343" s="33"/>
      <c r="H343" s="10"/>
      <c r="I343" s="10"/>
      <c r="J343" s="59"/>
    </row>
    <row r="344" spans="5:10" s="79" customFormat="1" ht="20.100000000000001" customHeight="1">
      <c r="E344" s="59"/>
      <c r="F344" s="59"/>
      <c r="G344" s="33"/>
      <c r="H344" s="10"/>
      <c r="I344" s="10"/>
      <c r="J344" s="59"/>
    </row>
    <row r="345" spans="5:10" s="79" customFormat="1" ht="20.100000000000001" customHeight="1">
      <c r="E345" s="59"/>
      <c r="F345" s="59"/>
      <c r="G345" s="33"/>
      <c r="H345" s="10"/>
      <c r="I345" s="10"/>
      <c r="J345" s="59"/>
    </row>
    <row r="346" spans="5:10" s="79" customFormat="1" ht="20.100000000000001" customHeight="1">
      <c r="E346" s="59"/>
      <c r="F346" s="59"/>
      <c r="G346" s="33"/>
      <c r="H346" s="10"/>
      <c r="I346" s="10"/>
      <c r="J346" s="59"/>
    </row>
    <row r="347" spans="5:10" s="79" customFormat="1" ht="20.100000000000001" customHeight="1">
      <c r="E347" s="59"/>
      <c r="F347" s="59"/>
      <c r="G347" s="33"/>
      <c r="H347" s="10"/>
      <c r="I347" s="10"/>
      <c r="J347" s="59"/>
    </row>
    <row r="348" spans="5:10" s="79" customFormat="1" ht="20.100000000000001" customHeight="1">
      <c r="E348" s="59"/>
      <c r="F348" s="59"/>
      <c r="G348" s="33"/>
      <c r="H348" s="10"/>
      <c r="I348" s="10"/>
      <c r="J348" s="59"/>
    </row>
    <row r="349" spans="5:10" s="79" customFormat="1" ht="20.100000000000001" customHeight="1">
      <c r="E349" s="59"/>
      <c r="F349" s="59"/>
      <c r="G349" s="33"/>
      <c r="H349" s="10"/>
      <c r="I349" s="10"/>
      <c r="J349" s="59"/>
    </row>
    <row r="350" spans="5:10" s="79" customFormat="1" ht="20.100000000000001" customHeight="1">
      <c r="E350" s="59"/>
      <c r="F350" s="59"/>
      <c r="G350" s="33"/>
      <c r="H350" s="10"/>
      <c r="I350" s="10"/>
      <c r="J350" s="59"/>
    </row>
    <row r="351" spans="5:10" s="79" customFormat="1" ht="20.100000000000001" customHeight="1">
      <c r="E351" s="59"/>
      <c r="F351" s="59"/>
      <c r="G351" s="33"/>
      <c r="H351" s="10"/>
      <c r="I351" s="10"/>
      <c r="J351" s="59"/>
    </row>
    <row r="352" spans="5:10" s="79" customFormat="1" ht="20.100000000000001" customHeight="1">
      <c r="E352" s="59"/>
      <c r="F352" s="59"/>
      <c r="G352" s="33"/>
      <c r="H352" s="10"/>
      <c r="I352" s="10"/>
      <c r="J352" s="59"/>
    </row>
    <row r="353" spans="5:10" s="79" customFormat="1" ht="20.100000000000001" customHeight="1">
      <c r="E353" s="59"/>
      <c r="F353" s="59"/>
      <c r="G353" s="33"/>
      <c r="H353" s="10"/>
      <c r="I353" s="10"/>
      <c r="J353" s="59"/>
    </row>
    <row r="354" spans="5:10" s="79" customFormat="1" ht="20.100000000000001" customHeight="1">
      <c r="E354" s="59"/>
      <c r="F354" s="59"/>
      <c r="G354" s="33"/>
      <c r="H354" s="10"/>
      <c r="I354" s="10"/>
      <c r="J354" s="59"/>
    </row>
    <row r="355" spans="5:10" s="79" customFormat="1" ht="20.100000000000001" customHeight="1">
      <c r="E355" s="59"/>
      <c r="F355" s="59"/>
      <c r="G355" s="33"/>
      <c r="H355" s="10"/>
      <c r="I355" s="10"/>
      <c r="J355" s="59"/>
    </row>
    <row r="356" spans="5:10" s="79" customFormat="1" ht="20.100000000000001" customHeight="1">
      <c r="E356" s="59"/>
      <c r="F356" s="59"/>
      <c r="G356" s="33"/>
      <c r="H356" s="10"/>
      <c r="I356" s="10"/>
      <c r="J356" s="59"/>
    </row>
    <row r="357" spans="5:10" s="79" customFormat="1" ht="20.100000000000001" customHeight="1">
      <c r="E357" s="59"/>
      <c r="F357" s="59"/>
      <c r="G357" s="33"/>
      <c r="H357" s="10"/>
      <c r="I357" s="10"/>
      <c r="J357" s="59"/>
    </row>
    <row r="358" spans="5:10" s="79" customFormat="1" ht="20.100000000000001" customHeight="1">
      <c r="E358" s="59"/>
      <c r="F358" s="59"/>
      <c r="G358" s="33"/>
      <c r="H358" s="10"/>
      <c r="I358" s="10"/>
      <c r="J358" s="59"/>
    </row>
    <row r="359" spans="5:10" s="79" customFormat="1" ht="20.100000000000001" customHeight="1">
      <c r="E359" s="59"/>
      <c r="F359" s="59"/>
      <c r="G359" s="33"/>
      <c r="H359" s="10"/>
      <c r="I359" s="10"/>
      <c r="J359" s="59"/>
    </row>
    <row r="360" spans="5:10" s="79" customFormat="1" ht="20.100000000000001" customHeight="1">
      <c r="E360" s="59"/>
      <c r="F360" s="59"/>
      <c r="G360" s="33"/>
      <c r="H360" s="10"/>
      <c r="I360" s="10"/>
      <c r="J360" s="59"/>
    </row>
    <row r="361" spans="5:10" s="79" customFormat="1" ht="20.100000000000001" customHeight="1">
      <c r="E361" s="59"/>
      <c r="F361" s="59"/>
      <c r="G361" s="33"/>
      <c r="H361" s="10"/>
      <c r="I361" s="10"/>
      <c r="J361" s="59"/>
    </row>
    <row r="362" spans="5:10" s="79" customFormat="1" ht="20.100000000000001" customHeight="1">
      <c r="E362" s="59"/>
      <c r="F362" s="59"/>
      <c r="G362" s="33"/>
      <c r="H362" s="10"/>
      <c r="I362" s="10"/>
      <c r="J362" s="59"/>
    </row>
    <row r="363" spans="5:10" s="79" customFormat="1" ht="20.100000000000001" customHeight="1">
      <c r="E363" s="59"/>
      <c r="F363" s="59"/>
      <c r="G363" s="33"/>
      <c r="H363" s="10"/>
      <c r="I363" s="10"/>
      <c r="J363" s="59"/>
    </row>
    <row r="364" spans="5:10" s="79" customFormat="1" ht="20.100000000000001" customHeight="1">
      <c r="E364" s="59"/>
      <c r="F364" s="59"/>
      <c r="G364" s="33"/>
      <c r="H364" s="10"/>
      <c r="I364" s="10"/>
      <c r="J364" s="59"/>
    </row>
    <row r="365" spans="5:10" s="79" customFormat="1" ht="20.100000000000001" customHeight="1">
      <c r="E365" s="59"/>
      <c r="F365" s="59"/>
      <c r="G365" s="33"/>
      <c r="H365" s="10"/>
      <c r="I365" s="10"/>
      <c r="J365" s="59"/>
    </row>
    <row r="366" spans="5:10" s="79" customFormat="1" ht="20.100000000000001" customHeight="1">
      <c r="E366" s="59"/>
      <c r="F366" s="59"/>
      <c r="G366" s="33"/>
      <c r="H366" s="10"/>
      <c r="I366" s="10"/>
      <c r="J366" s="59"/>
    </row>
    <row r="367" spans="5:10" s="79" customFormat="1" ht="20.100000000000001" customHeight="1">
      <c r="E367" s="59"/>
      <c r="F367" s="59"/>
      <c r="G367" s="33"/>
      <c r="H367" s="10"/>
      <c r="I367" s="10"/>
      <c r="J367" s="59"/>
    </row>
    <row r="368" spans="5:10" s="79" customFormat="1" ht="20.100000000000001" customHeight="1">
      <c r="E368" s="59"/>
      <c r="F368" s="59"/>
      <c r="G368" s="33"/>
      <c r="H368" s="10"/>
      <c r="I368" s="10"/>
      <c r="J368" s="59"/>
    </row>
    <row r="369" spans="5:10" s="79" customFormat="1" ht="20.100000000000001" customHeight="1">
      <c r="E369" s="59"/>
      <c r="F369" s="59"/>
      <c r="G369" s="33"/>
      <c r="H369" s="10"/>
      <c r="I369" s="10"/>
      <c r="J369" s="59"/>
    </row>
    <row r="370" spans="5:10" s="79" customFormat="1" ht="20.100000000000001" customHeight="1">
      <c r="E370" s="59"/>
      <c r="F370" s="59"/>
      <c r="G370" s="33"/>
      <c r="H370" s="10"/>
      <c r="I370" s="10"/>
      <c r="J370" s="59"/>
    </row>
    <row r="371" spans="5:10" s="79" customFormat="1" ht="20.100000000000001" customHeight="1">
      <c r="E371" s="59"/>
      <c r="F371" s="59"/>
      <c r="G371" s="33"/>
      <c r="H371" s="10"/>
      <c r="I371" s="10"/>
      <c r="J371" s="59"/>
    </row>
    <row r="372" spans="5:10" s="79" customFormat="1" ht="20.100000000000001" customHeight="1">
      <c r="E372" s="59"/>
      <c r="F372" s="59"/>
      <c r="G372" s="33"/>
      <c r="H372" s="10"/>
      <c r="I372" s="10"/>
      <c r="J372" s="59"/>
    </row>
    <row r="373" spans="5:10" s="79" customFormat="1" ht="20.100000000000001" customHeight="1">
      <c r="E373" s="59"/>
      <c r="F373" s="59"/>
      <c r="G373" s="33"/>
      <c r="H373" s="10"/>
      <c r="I373" s="10"/>
      <c r="J373" s="59"/>
    </row>
    <row r="374" spans="5:10" s="79" customFormat="1" ht="20.100000000000001" customHeight="1">
      <c r="E374" s="59"/>
      <c r="F374" s="59"/>
      <c r="G374" s="33"/>
      <c r="H374" s="10"/>
      <c r="I374" s="10"/>
      <c r="J374" s="59"/>
    </row>
    <row r="375" spans="5:10" s="79" customFormat="1" ht="20.100000000000001" customHeight="1">
      <c r="E375" s="59"/>
      <c r="F375" s="59"/>
      <c r="G375" s="33"/>
      <c r="H375" s="10"/>
      <c r="I375" s="10"/>
      <c r="J375" s="59"/>
    </row>
    <row r="376" spans="5:10" s="79" customFormat="1" ht="20.100000000000001" customHeight="1">
      <c r="E376" s="59"/>
      <c r="F376" s="59"/>
      <c r="G376" s="33"/>
      <c r="H376" s="10"/>
      <c r="I376" s="10"/>
      <c r="J376" s="59"/>
    </row>
    <row r="377" spans="5:10" s="79" customFormat="1" ht="20.100000000000001" customHeight="1">
      <c r="E377" s="59"/>
      <c r="F377" s="59"/>
      <c r="G377" s="33"/>
      <c r="H377" s="10"/>
      <c r="I377" s="10"/>
      <c r="J377" s="59"/>
    </row>
    <row r="378" spans="5:10" s="79" customFormat="1" ht="20.100000000000001" customHeight="1">
      <c r="E378" s="59"/>
      <c r="F378" s="59"/>
      <c r="G378" s="33"/>
      <c r="H378" s="10"/>
      <c r="I378" s="10"/>
      <c r="J378" s="59"/>
    </row>
    <row r="379" spans="5:10" s="79" customFormat="1" ht="20.100000000000001" customHeight="1">
      <c r="E379" s="59"/>
      <c r="F379" s="59"/>
      <c r="G379" s="33"/>
      <c r="H379" s="10"/>
      <c r="I379" s="10"/>
      <c r="J379" s="59"/>
    </row>
    <row r="380" spans="5:10" s="79" customFormat="1" ht="20.100000000000001" customHeight="1">
      <c r="E380" s="59"/>
      <c r="F380" s="59"/>
      <c r="G380" s="33"/>
      <c r="H380" s="10"/>
      <c r="I380" s="10"/>
      <c r="J380" s="59"/>
    </row>
    <row r="381" spans="5:10" s="79" customFormat="1" ht="20.100000000000001" customHeight="1">
      <c r="E381" s="59"/>
      <c r="F381" s="59"/>
      <c r="G381" s="33"/>
      <c r="H381" s="10"/>
      <c r="I381" s="10"/>
      <c r="J381" s="59"/>
    </row>
    <row r="382" spans="5:10" s="79" customFormat="1" ht="20.100000000000001" customHeight="1">
      <c r="E382" s="59"/>
      <c r="F382" s="59"/>
      <c r="G382" s="33"/>
      <c r="H382" s="10"/>
      <c r="I382" s="10"/>
      <c r="J382" s="59"/>
    </row>
    <row r="383" spans="5:10" s="79" customFormat="1" ht="20.100000000000001" customHeight="1">
      <c r="E383" s="59"/>
      <c r="F383" s="59"/>
      <c r="G383" s="33"/>
      <c r="H383" s="10"/>
      <c r="I383" s="10"/>
      <c r="J383" s="59"/>
    </row>
    <row r="384" spans="5:10" s="79" customFormat="1" ht="20.100000000000001" customHeight="1">
      <c r="E384" s="59"/>
      <c r="F384" s="59"/>
      <c r="G384" s="33"/>
      <c r="H384" s="10"/>
      <c r="I384" s="10"/>
      <c r="J384" s="59"/>
    </row>
    <row r="385" spans="5:10" s="79" customFormat="1" ht="20.100000000000001" customHeight="1">
      <c r="E385" s="59"/>
      <c r="F385" s="59"/>
      <c r="G385" s="33"/>
      <c r="H385" s="10"/>
      <c r="I385" s="10"/>
      <c r="J385" s="59"/>
    </row>
    <row r="386" spans="5:10" s="79" customFormat="1" ht="20.100000000000001" customHeight="1">
      <c r="E386" s="59"/>
      <c r="F386" s="59"/>
      <c r="G386" s="33"/>
      <c r="H386" s="10"/>
      <c r="I386" s="10"/>
      <c r="J386" s="59"/>
    </row>
    <row r="387" spans="5:10" s="79" customFormat="1" ht="20.100000000000001" customHeight="1">
      <c r="E387" s="59"/>
      <c r="F387" s="59"/>
      <c r="G387" s="33"/>
      <c r="H387" s="10"/>
      <c r="I387" s="10"/>
      <c r="J387" s="59"/>
    </row>
    <row r="388" spans="5:10" s="79" customFormat="1" ht="20.100000000000001" customHeight="1">
      <c r="E388" s="59"/>
      <c r="F388" s="59"/>
      <c r="G388" s="33"/>
      <c r="H388" s="10"/>
      <c r="I388" s="10"/>
      <c r="J388" s="59"/>
    </row>
    <row r="389" spans="5:10" s="79" customFormat="1" ht="20.100000000000001" customHeight="1">
      <c r="E389" s="59"/>
      <c r="F389" s="59"/>
      <c r="G389" s="33"/>
      <c r="H389" s="10"/>
      <c r="I389" s="10"/>
      <c r="J389" s="59"/>
    </row>
    <row r="390" spans="5:10" s="79" customFormat="1" ht="20.100000000000001" customHeight="1">
      <c r="E390" s="59"/>
      <c r="F390" s="59"/>
      <c r="G390" s="33"/>
      <c r="H390" s="10"/>
      <c r="I390" s="10"/>
      <c r="J390" s="59"/>
    </row>
    <row r="391" spans="5:10" s="79" customFormat="1" ht="20.100000000000001" customHeight="1">
      <c r="E391" s="59"/>
      <c r="F391" s="59"/>
      <c r="G391" s="33"/>
      <c r="H391" s="10"/>
      <c r="I391" s="10"/>
      <c r="J391" s="59"/>
    </row>
    <row r="392" spans="5:10" s="79" customFormat="1" ht="20.100000000000001" customHeight="1">
      <c r="E392" s="59"/>
      <c r="F392" s="59"/>
      <c r="G392" s="33"/>
      <c r="H392" s="10"/>
      <c r="I392" s="10"/>
      <c r="J392" s="59"/>
    </row>
    <row r="393" spans="5:10" s="79" customFormat="1" ht="20.100000000000001" customHeight="1">
      <c r="E393" s="59"/>
      <c r="F393" s="59"/>
      <c r="G393" s="33"/>
      <c r="H393" s="10"/>
      <c r="I393" s="10"/>
      <c r="J393" s="59"/>
    </row>
    <row r="394" spans="5:10" s="79" customFormat="1" ht="20.100000000000001" customHeight="1">
      <c r="E394" s="59"/>
      <c r="F394" s="59"/>
      <c r="G394" s="33"/>
      <c r="H394" s="10"/>
      <c r="I394" s="10"/>
      <c r="J394" s="59"/>
    </row>
    <row r="395" spans="5:10" s="79" customFormat="1" ht="20.100000000000001" customHeight="1">
      <c r="E395" s="59"/>
      <c r="F395" s="59"/>
      <c r="G395" s="33"/>
      <c r="H395" s="10"/>
      <c r="I395" s="10"/>
      <c r="J395" s="59"/>
    </row>
    <row r="396" spans="5:10" s="79" customFormat="1" ht="20.100000000000001" customHeight="1">
      <c r="E396" s="59"/>
      <c r="F396" s="59"/>
      <c r="G396" s="33"/>
      <c r="H396" s="10"/>
      <c r="I396" s="10"/>
      <c r="J396" s="59"/>
    </row>
    <row r="397" spans="5:10" s="79" customFormat="1" ht="20.100000000000001" customHeight="1">
      <c r="E397" s="59"/>
      <c r="F397" s="59"/>
      <c r="G397" s="33"/>
      <c r="H397" s="10"/>
      <c r="I397" s="10"/>
      <c r="J397" s="59"/>
    </row>
    <row r="398" spans="5:10" s="79" customFormat="1" ht="20.100000000000001" customHeight="1">
      <c r="E398" s="59"/>
      <c r="F398" s="59"/>
      <c r="G398" s="33"/>
      <c r="H398" s="10"/>
      <c r="I398" s="10"/>
      <c r="J398" s="59"/>
    </row>
    <row r="399" spans="5:10" s="79" customFormat="1" ht="20.100000000000001" customHeight="1">
      <c r="E399" s="59"/>
      <c r="F399" s="59"/>
      <c r="G399" s="33"/>
      <c r="H399" s="10"/>
      <c r="I399" s="10"/>
      <c r="J399" s="59"/>
    </row>
    <row r="400" spans="5:10" s="79" customFormat="1" ht="20.100000000000001" customHeight="1">
      <c r="E400" s="59"/>
      <c r="F400" s="59"/>
      <c r="G400" s="33"/>
      <c r="H400" s="10"/>
      <c r="I400" s="10"/>
      <c r="J400" s="59"/>
    </row>
    <row r="401" spans="5:10" s="79" customFormat="1" ht="20.100000000000001" customHeight="1">
      <c r="E401" s="59"/>
      <c r="F401" s="59"/>
      <c r="G401" s="33"/>
      <c r="H401" s="10"/>
      <c r="I401" s="10"/>
      <c r="J401" s="59"/>
    </row>
    <row r="402" spans="5:10" s="79" customFormat="1" ht="20.100000000000001" customHeight="1">
      <c r="E402" s="59"/>
      <c r="F402" s="59"/>
      <c r="G402" s="33"/>
      <c r="H402" s="10"/>
      <c r="I402" s="10"/>
      <c r="J402" s="59"/>
    </row>
    <row r="403" spans="5:10" s="79" customFormat="1" ht="20.100000000000001" customHeight="1">
      <c r="E403" s="59"/>
      <c r="F403" s="59"/>
      <c r="G403" s="33"/>
      <c r="H403" s="10"/>
      <c r="I403" s="10"/>
      <c r="J403" s="59"/>
    </row>
    <row r="404" spans="5:10" s="79" customFormat="1" ht="20.100000000000001" customHeight="1">
      <c r="E404" s="59"/>
      <c r="F404" s="59"/>
      <c r="G404" s="33"/>
      <c r="H404" s="10"/>
      <c r="I404" s="10"/>
      <c r="J404" s="59"/>
    </row>
    <row r="405" spans="5:10" s="79" customFormat="1" ht="20.100000000000001" customHeight="1">
      <c r="E405" s="59"/>
      <c r="F405" s="59"/>
      <c r="G405" s="33"/>
      <c r="H405" s="10"/>
      <c r="I405" s="10"/>
      <c r="J405" s="59"/>
    </row>
    <row r="406" spans="5:10" s="79" customFormat="1" ht="20.100000000000001" customHeight="1">
      <c r="E406" s="59"/>
      <c r="F406" s="59"/>
      <c r="G406" s="33"/>
      <c r="H406" s="10"/>
      <c r="I406" s="10"/>
      <c r="J406" s="59"/>
    </row>
    <row r="407" spans="5:10" s="79" customFormat="1" ht="20.100000000000001" customHeight="1">
      <c r="E407" s="59"/>
      <c r="F407" s="59"/>
      <c r="G407" s="33"/>
      <c r="H407" s="10"/>
      <c r="I407" s="10"/>
      <c r="J407" s="59"/>
    </row>
    <row r="408" spans="5:10" s="79" customFormat="1" ht="20.100000000000001" customHeight="1">
      <c r="E408" s="59"/>
      <c r="F408" s="59"/>
      <c r="G408" s="33"/>
      <c r="H408" s="10"/>
      <c r="I408" s="10"/>
      <c r="J408" s="59"/>
    </row>
    <row r="409" spans="5:10" s="79" customFormat="1" ht="20.100000000000001" customHeight="1">
      <c r="E409" s="59"/>
      <c r="F409" s="59"/>
      <c r="G409" s="33"/>
      <c r="H409" s="10"/>
      <c r="I409" s="10"/>
      <c r="J409" s="59"/>
    </row>
    <row r="410" spans="5:10" s="79" customFormat="1" ht="20.100000000000001" customHeight="1">
      <c r="E410" s="59"/>
      <c r="F410" s="59"/>
      <c r="G410" s="33"/>
      <c r="H410" s="10"/>
      <c r="I410" s="10"/>
      <c r="J410" s="59"/>
    </row>
    <row r="411" spans="5:10" s="79" customFormat="1" ht="20.100000000000001" customHeight="1">
      <c r="E411" s="59"/>
      <c r="F411" s="59"/>
      <c r="G411" s="33"/>
      <c r="H411" s="10"/>
      <c r="I411" s="10"/>
      <c r="J411" s="59"/>
    </row>
    <row r="412" spans="5:10" s="79" customFormat="1" ht="20.100000000000001" customHeight="1">
      <c r="E412" s="59"/>
      <c r="F412" s="59"/>
      <c r="G412" s="33"/>
      <c r="H412" s="10"/>
      <c r="I412" s="10"/>
      <c r="J412" s="59"/>
    </row>
    <row r="413" spans="5:10" s="79" customFormat="1" ht="20.100000000000001" customHeight="1">
      <c r="E413" s="59"/>
      <c r="F413" s="59"/>
      <c r="G413" s="33"/>
      <c r="H413" s="10"/>
      <c r="I413" s="10"/>
      <c r="J413" s="59"/>
    </row>
    <row r="414" spans="5:10" s="79" customFormat="1" ht="20.100000000000001" customHeight="1">
      <c r="E414" s="59"/>
      <c r="F414" s="59"/>
      <c r="G414" s="33"/>
      <c r="H414" s="10"/>
      <c r="I414" s="10"/>
      <c r="J414" s="59"/>
    </row>
    <row r="415" spans="5:10" s="79" customFormat="1" ht="20.100000000000001" customHeight="1">
      <c r="E415" s="59"/>
      <c r="F415" s="59"/>
      <c r="G415" s="33"/>
      <c r="H415" s="10"/>
      <c r="I415" s="10"/>
      <c r="J415" s="59"/>
    </row>
    <row r="416" spans="5:10" s="79" customFormat="1" ht="20.100000000000001" customHeight="1">
      <c r="E416" s="59"/>
      <c r="F416" s="59"/>
      <c r="G416" s="33"/>
      <c r="H416" s="10"/>
      <c r="I416" s="10"/>
      <c r="J416" s="59"/>
    </row>
    <row r="417" spans="5:10" s="79" customFormat="1" ht="20.100000000000001" customHeight="1">
      <c r="E417" s="59"/>
      <c r="F417" s="59"/>
      <c r="G417" s="33"/>
      <c r="H417" s="10"/>
      <c r="I417" s="10"/>
      <c r="J417" s="59"/>
    </row>
    <row r="418" spans="5:10" s="79" customFormat="1" ht="20.100000000000001" customHeight="1">
      <c r="E418" s="59"/>
      <c r="F418" s="59"/>
      <c r="G418" s="33"/>
      <c r="H418" s="10"/>
      <c r="I418" s="10"/>
      <c r="J418" s="59"/>
    </row>
    <row r="419" spans="5:10" s="79" customFormat="1" ht="20.100000000000001" customHeight="1">
      <c r="E419" s="59"/>
      <c r="F419" s="59"/>
      <c r="G419" s="33"/>
      <c r="H419" s="10"/>
      <c r="I419" s="10"/>
      <c r="J419" s="59"/>
    </row>
    <row r="420" spans="5:10" s="79" customFormat="1" ht="20.100000000000001" customHeight="1">
      <c r="E420" s="59"/>
      <c r="F420" s="59"/>
      <c r="G420" s="33"/>
      <c r="H420" s="10"/>
      <c r="I420" s="10"/>
      <c r="J420" s="59"/>
    </row>
    <row r="421" spans="5:10" s="79" customFormat="1" ht="20.100000000000001" customHeight="1">
      <c r="E421" s="59"/>
      <c r="F421" s="59"/>
      <c r="G421" s="33"/>
      <c r="H421" s="10"/>
      <c r="I421" s="10"/>
      <c r="J421" s="59"/>
    </row>
    <row r="422" spans="5:10" s="79" customFormat="1" ht="20.100000000000001" customHeight="1">
      <c r="E422" s="59"/>
      <c r="F422" s="59"/>
      <c r="G422" s="33"/>
      <c r="H422" s="10"/>
      <c r="I422" s="10"/>
      <c r="J422" s="59"/>
    </row>
    <row r="423" spans="5:10" s="79" customFormat="1" ht="20.100000000000001" customHeight="1">
      <c r="E423" s="59"/>
      <c r="F423" s="59"/>
      <c r="G423" s="33"/>
      <c r="H423" s="10"/>
      <c r="I423" s="10"/>
      <c r="J423" s="59"/>
    </row>
    <row r="424" spans="5:10" s="79" customFormat="1" ht="20.100000000000001" customHeight="1">
      <c r="E424" s="59"/>
      <c r="F424" s="59"/>
      <c r="G424" s="33"/>
      <c r="H424" s="10"/>
      <c r="I424" s="10"/>
      <c r="J424" s="59"/>
    </row>
    <row r="425" spans="5:10" s="79" customFormat="1" ht="20.100000000000001" customHeight="1">
      <c r="E425" s="59"/>
      <c r="F425" s="59"/>
      <c r="G425" s="33"/>
      <c r="H425" s="10"/>
      <c r="I425" s="10"/>
      <c r="J425" s="59"/>
    </row>
    <row r="426" spans="5:10" s="79" customFormat="1" ht="20.100000000000001" customHeight="1">
      <c r="E426" s="59"/>
      <c r="F426" s="59"/>
      <c r="G426" s="33"/>
      <c r="H426" s="10"/>
      <c r="I426" s="10"/>
      <c r="J426" s="59"/>
    </row>
    <row r="427" spans="5:10" s="79" customFormat="1" ht="20.100000000000001" customHeight="1">
      <c r="E427" s="59"/>
      <c r="F427" s="59"/>
      <c r="G427" s="33"/>
      <c r="H427" s="10"/>
      <c r="I427" s="10"/>
      <c r="J427" s="59"/>
    </row>
    <row r="428" spans="5:10" s="79" customFormat="1" ht="20.100000000000001" customHeight="1">
      <c r="E428" s="59"/>
      <c r="F428" s="59"/>
      <c r="G428" s="33"/>
      <c r="H428" s="10"/>
      <c r="I428" s="10"/>
      <c r="J428" s="59"/>
    </row>
    <row r="429" spans="5:10" s="79" customFormat="1" ht="20.100000000000001" customHeight="1">
      <c r="E429" s="59"/>
      <c r="F429" s="59"/>
      <c r="G429" s="33"/>
      <c r="H429" s="10"/>
      <c r="I429" s="10"/>
      <c r="J429" s="59"/>
    </row>
    <row r="430" spans="5:10" s="79" customFormat="1" ht="20.100000000000001" customHeight="1">
      <c r="E430" s="59"/>
      <c r="F430" s="59"/>
      <c r="G430" s="33"/>
      <c r="H430" s="10"/>
      <c r="I430" s="10"/>
      <c r="J430" s="59"/>
    </row>
    <row r="431" spans="5:10" s="79" customFormat="1" ht="20.100000000000001" customHeight="1">
      <c r="E431" s="59"/>
      <c r="F431" s="59"/>
      <c r="G431" s="33"/>
      <c r="H431" s="10"/>
      <c r="I431" s="10"/>
      <c r="J431" s="59"/>
    </row>
    <row r="432" spans="5:10" s="79" customFormat="1" ht="20.100000000000001" customHeight="1">
      <c r="E432" s="59"/>
      <c r="F432" s="59"/>
      <c r="G432" s="33"/>
      <c r="H432" s="10"/>
      <c r="I432" s="10"/>
      <c r="J432" s="59"/>
    </row>
    <row r="433" spans="5:10" s="79" customFormat="1" ht="20.100000000000001" customHeight="1">
      <c r="E433" s="59"/>
      <c r="F433" s="59"/>
      <c r="G433" s="33"/>
      <c r="H433" s="10"/>
      <c r="I433" s="10"/>
      <c r="J433" s="59"/>
    </row>
    <row r="434" spans="5:10" s="79" customFormat="1" ht="20.100000000000001" customHeight="1">
      <c r="E434" s="59"/>
      <c r="F434" s="59"/>
      <c r="G434" s="33"/>
      <c r="H434" s="10"/>
      <c r="I434" s="10"/>
      <c r="J434" s="59"/>
    </row>
    <row r="435" spans="5:10" s="79" customFormat="1" ht="20.100000000000001" customHeight="1">
      <c r="E435" s="59"/>
      <c r="F435" s="59"/>
      <c r="G435" s="33"/>
      <c r="H435" s="10"/>
      <c r="I435" s="10"/>
      <c r="J435" s="59"/>
    </row>
    <row r="436" spans="5:10" s="79" customFormat="1" ht="20.100000000000001" customHeight="1">
      <c r="E436" s="59"/>
      <c r="F436" s="59"/>
      <c r="G436" s="33"/>
      <c r="H436" s="10"/>
      <c r="I436" s="10"/>
      <c r="J436" s="59"/>
    </row>
    <row r="437" spans="5:10" s="79" customFormat="1" ht="20.100000000000001" customHeight="1">
      <c r="E437" s="59"/>
      <c r="F437" s="59"/>
      <c r="G437" s="33"/>
      <c r="H437" s="10"/>
      <c r="I437" s="10"/>
      <c r="J437" s="59"/>
    </row>
    <row r="438" spans="5:10" s="79" customFormat="1" ht="20.100000000000001" customHeight="1">
      <c r="E438" s="59"/>
      <c r="F438" s="59"/>
      <c r="G438" s="33"/>
      <c r="H438" s="10"/>
      <c r="I438" s="10"/>
      <c r="J438" s="59"/>
    </row>
    <row r="439" spans="5:10" s="79" customFormat="1" ht="20.100000000000001" customHeight="1">
      <c r="E439" s="59"/>
      <c r="F439" s="59"/>
      <c r="G439" s="33"/>
      <c r="H439" s="10"/>
      <c r="I439" s="10"/>
      <c r="J439" s="59"/>
    </row>
    <row r="440" spans="5:10" s="79" customFormat="1" ht="20.100000000000001" customHeight="1">
      <c r="E440" s="59"/>
      <c r="F440" s="59"/>
      <c r="G440" s="33"/>
      <c r="H440" s="10"/>
      <c r="I440" s="10"/>
      <c r="J440" s="59"/>
    </row>
    <row r="441" spans="5:10" s="79" customFormat="1" ht="20.100000000000001" customHeight="1">
      <c r="E441" s="59"/>
      <c r="F441" s="59"/>
      <c r="G441" s="33"/>
      <c r="H441" s="10"/>
      <c r="I441" s="10"/>
      <c r="J441" s="59"/>
    </row>
    <row r="442" spans="5:10" s="79" customFormat="1" ht="20.100000000000001" customHeight="1">
      <c r="E442" s="59"/>
      <c r="F442" s="59"/>
      <c r="G442" s="33"/>
      <c r="H442" s="10"/>
      <c r="I442" s="10"/>
      <c r="J442" s="59"/>
    </row>
    <row r="443" spans="5:10" s="79" customFormat="1" ht="20.100000000000001" customHeight="1">
      <c r="E443" s="59"/>
      <c r="F443" s="59"/>
      <c r="G443" s="33"/>
      <c r="H443" s="10"/>
      <c r="I443" s="10"/>
      <c r="J443" s="59"/>
    </row>
    <row r="444" spans="5:10" ht="20.100000000000001" customHeight="1"/>
    <row r="445" spans="5:10" ht="20.100000000000001" customHeight="1"/>
    <row r="446" spans="5:10" ht="20.100000000000001" customHeight="1"/>
    <row r="447" spans="5:10" ht="20.100000000000001" customHeight="1"/>
    <row r="448" spans="5:10"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sheetData>
  <mergeCells count="1">
    <mergeCell ref="A1:F1"/>
  </mergeCells>
  <phoneticPr fontId="124" type="noConversion"/>
  <hyperlinks>
    <hyperlink ref="G1" location="Indice!A1" display="volver al índice"/>
  </hyperlinks>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&amp;RBoletín Estadístico de la Seguridad Social </oddFooter>
  </headerFooter>
  <drawing r:id="rId2"/>
  <extLst>
    <ext xmlns:mx="http://schemas.microsoft.com/office/mac/excel/2008/main" uri="http://schemas.microsoft.com/office/mac/excel/2008/main">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I39"/>
  <sheetViews>
    <sheetView showGridLines="0" topLeftCell="A16" workbookViewId="0">
      <selection activeCell="H27" sqref="H27"/>
    </sheetView>
  </sheetViews>
  <sheetFormatPr baseColWidth="10" defaultRowHeight="13.2"/>
  <cols>
    <col min="1" max="1" width="60.44140625" customWidth="1"/>
    <col min="2" max="7" width="11.6640625" customWidth="1"/>
    <col min="8" max="8" width="3" customWidth="1"/>
  </cols>
  <sheetData>
    <row r="1" spans="1:9" ht="24" customHeight="1" thickBot="1">
      <c r="A1" s="540" t="s">
        <v>264</v>
      </c>
      <c r="B1" s="531"/>
      <c r="C1" s="531"/>
      <c r="D1" s="531"/>
      <c r="E1" s="531"/>
      <c r="F1" s="531"/>
      <c r="G1" s="631"/>
      <c r="I1" s="1254" t="s">
        <v>1013</v>
      </c>
    </row>
    <row r="2" spans="1:9">
      <c r="A2" s="613"/>
      <c r="B2" s="518"/>
      <c r="C2" s="518"/>
      <c r="D2" s="518"/>
      <c r="E2" s="518"/>
      <c r="F2" s="518"/>
      <c r="G2" s="59"/>
    </row>
    <row r="3" spans="1:9" ht="15" customHeight="1">
      <c r="A3" s="614"/>
      <c r="B3" s="518"/>
      <c r="C3" s="518"/>
      <c r="D3" s="518"/>
      <c r="E3" s="518"/>
      <c r="F3" s="518"/>
      <c r="G3" s="59"/>
    </row>
    <row r="4" spans="1:9" ht="25.5" customHeight="1" thickBot="1">
      <c r="A4" s="615"/>
      <c r="B4" s="616">
        <v>2014</v>
      </c>
      <c r="C4" s="616">
        <v>2015</v>
      </c>
      <c r="D4" s="616" t="s">
        <v>1101</v>
      </c>
      <c r="E4" s="616" t="s">
        <v>1102</v>
      </c>
      <c r="F4" s="617">
        <v>2018</v>
      </c>
      <c r="G4" s="617" t="s">
        <v>452</v>
      </c>
    </row>
    <row r="5" spans="1:9">
      <c r="A5" s="600"/>
      <c r="B5" s="601"/>
      <c r="C5" s="601"/>
      <c r="D5" s="601"/>
      <c r="E5" s="601"/>
      <c r="F5" s="602"/>
      <c r="G5" s="602"/>
    </row>
    <row r="6" spans="1:9">
      <c r="A6" s="978" t="s">
        <v>1156</v>
      </c>
      <c r="B6" s="979">
        <v>127299</v>
      </c>
      <c r="C6" s="979">
        <v>92215</v>
      </c>
      <c r="D6" s="979">
        <v>134012</v>
      </c>
      <c r="E6" s="979">
        <v>140804</v>
      </c>
      <c r="F6" s="980">
        <v>156644</v>
      </c>
      <c r="G6" s="980">
        <v>119032</v>
      </c>
    </row>
    <row r="7" spans="1:9" ht="14.85" customHeight="1">
      <c r="A7" s="603" t="s">
        <v>978</v>
      </c>
      <c r="B7" s="604"/>
      <c r="C7" s="605"/>
      <c r="D7" s="605"/>
      <c r="E7" s="605"/>
      <c r="F7" s="606"/>
      <c r="G7" s="606"/>
    </row>
    <row r="8" spans="1:9" ht="27.75" customHeight="1">
      <c r="A8" s="621" t="s">
        <v>1103</v>
      </c>
      <c r="B8" s="607">
        <v>2059</v>
      </c>
      <c r="C8" s="607">
        <v>1577</v>
      </c>
      <c r="D8" s="608">
        <v>2042</v>
      </c>
      <c r="E8" s="608">
        <v>1987</v>
      </c>
      <c r="F8" s="609">
        <v>2024</v>
      </c>
      <c r="G8" s="609">
        <v>1541</v>
      </c>
    </row>
    <row r="9" spans="1:9" ht="27.75" customHeight="1">
      <c r="A9" s="738" t="s">
        <v>1097</v>
      </c>
      <c r="B9" s="610">
        <v>725</v>
      </c>
      <c r="C9" s="610">
        <v>757</v>
      </c>
      <c r="D9" s="611">
        <v>1319</v>
      </c>
      <c r="E9" s="611">
        <v>2140</v>
      </c>
      <c r="F9" s="397">
        <v>2479</v>
      </c>
      <c r="G9" s="397">
        <v>1885</v>
      </c>
    </row>
    <row r="10" spans="1:9" ht="27.75" customHeight="1">
      <c r="A10" s="738" t="s">
        <v>1104</v>
      </c>
      <c r="B10" s="610">
        <v>25510</v>
      </c>
      <c r="C10" s="610">
        <v>17791</v>
      </c>
      <c r="D10" s="611">
        <v>28694</v>
      </c>
      <c r="E10" s="611">
        <v>31903</v>
      </c>
      <c r="F10" s="397">
        <v>36763</v>
      </c>
      <c r="G10" s="397">
        <v>27936</v>
      </c>
    </row>
    <row r="11" spans="1:9" ht="27.75" customHeight="1">
      <c r="A11" s="738" t="s">
        <v>1105</v>
      </c>
      <c r="B11" s="610">
        <v>211</v>
      </c>
      <c r="C11" s="610">
        <v>154</v>
      </c>
      <c r="D11" s="611">
        <v>185</v>
      </c>
      <c r="E11" s="611">
        <v>255</v>
      </c>
      <c r="F11" s="397">
        <v>218</v>
      </c>
      <c r="G11" s="397">
        <v>170</v>
      </c>
    </row>
    <row r="12" spans="1:9" ht="27.75" customHeight="1">
      <c r="A12" s="700" t="s">
        <v>1106</v>
      </c>
      <c r="B12" s="610">
        <v>393</v>
      </c>
      <c r="C12" s="610">
        <v>355</v>
      </c>
      <c r="D12" s="611">
        <v>471</v>
      </c>
      <c r="E12" s="611">
        <v>447</v>
      </c>
      <c r="F12" s="397">
        <v>503</v>
      </c>
      <c r="G12" s="397">
        <v>383</v>
      </c>
    </row>
    <row r="13" spans="1:9" ht="27.75" customHeight="1">
      <c r="A13" s="738" t="s">
        <v>1099</v>
      </c>
      <c r="B13" s="610">
        <v>20348</v>
      </c>
      <c r="C13" s="610">
        <v>14351</v>
      </c>
      <c r="D13" s="611">
        <v>27040</v>
      </c>
      <c r="E13" s="611">
        <v>22924</v>
      </c>
      <c r="F13" s="397">
        <v>27696</v>
      </c>
      <c r="G13" s="397">
        <v>21046</v>
      </c>
    </row>
    <row r="14" spans="1:9" ht="27.75" customHeight="1">
      <c r="A14" s="739" t="s">
        <v>1107</v>
      </c>
      <c r="B14" s="610">
        <v>28288</v>
      </c>
      <c r="C14" s="610">
        <v>20880</v>
      </c>
      <c r="D14" s="611">
        <v>25942</v>
      </c>
      <c r="E14" s="611">
        <v>29811</v>
      </c>
      <c r="F14" s="397">
        <v>31896</v>
      </c>
      <c r="G14" s="397">
        <v>24238</v>
      </c>
    </row>
    <row r="15" spans="1:9" ht="27.75" customHeight="1">
      <c r="A15" s="738" t="s">
        <v>1108</v>
      </c>
      <c r="B15" s="610">
        <v>6306</v>
      </c>
      <c r="C15" s="610">
        <v>4743</v>
      </c>
      <c r="D15" s="611">
        <v>6394</v>
      </c>
      <c r="E15" s="611">
        <v>6387</v>
      </c>
      <c r="F15" s="397">
        <v>7000</v>
      </c>
      <c r="G15" s="397">
        <v>5319</v>
      </c>
    </row>
    <row r="16" spans="1:9" ht="27.75" customHeight="1">
      <c r="A16" s="738" t="s">
        <v>986</v>
      </c>
      <c r="B16" s="610">
        <v>6836</v>
      </c>
      <c r="C16" s="610">
        <v>4940</v>
      </c>
      <c r="D16" s="611">
        <v>6400</v>
      </c>
      <c r="E16" s="611">
        <v>6867</v>
      </c>
      <c r="F16" s="397">
        <v>6630</v>
      </c>
      <c r="G16" s="397">
        <v>5036</v>
      </c>
    </row>
    <row r="17" spans="1:7" ht="27.75" customHeight="1">
      <c r="A17" s="738" t="s">
        <v>987</v>
      </c>
      <c r="B17" s="610">
        <v>2246</v>
      </c>
      <c r="C17" s="610">
        <v>1672</v>
      </c>
      <c r="D17" s="611">
        <v>2736</v>
      </c>
      <c r="E17" s="611">
        <v>2753</v>
      </c>
      <c r="F17" s="397">
        <v>3218</v>
      </c>
      <c r="G17" s="397">
        <v>2447</v>
      </c>
    </row>
    <row r="18" spans="1:7" ht="27.75" customHeight="1">
      <c r="A18" s="738" t="s">
        <v>988</v>
      </c>
      <c r="B18" s="610">
        <v>3058</v>
      </c>
      <c r="C18" s="610">
        <v>2191</v>
      </c>
      <c r="D18" s="611">
        <v>3273</v>
      </c>
      <c r="E18" s="611">
        <v>3603</v>
      </c>
      <c r="F18" s="397">
        <v>4321</v>
      </c>
      <c r="G18" s="397">
        <v>3285</v>
      </c>
    </row>
    <row r="19" spans="1:7" ht="27.75" customHeight="1">
      <c r="A19" s="738" t="s">
        <v>989</v>
      </c>
      <c r="B19" s="610">
        <v>920</v>
      </c>
      <c r="C19" s="610">
        <v>696</v>
      </c>
      <c r="D19" s="611">
        <v>795</v>
      </c>
      <c r="E19" s="611">
        <v>886</v>
      </c>
      <c r="F19" s="397">
        <v>903</v>
      </c>
      <c r="G19" s="397">
        <v>689</v>
      </c>
    </row>
    <row r="20" spans="1:7" ht="27.75" customHeight="1">
      <c r="A20" s="738" t="s">
        <v>990</v>
      </c>
      <c r="B20" s="610">
        <v>3859</v>
      </c>
      <c r="C20" s="610">
        <v>2689</v>
      </c>
      <c r="D20" s="611">
        <v>3865</v>
      </c>
      <c r="E20" s="611">
        <v>4151</v>
      </c>
      <c r="F20" s="397">
        <v>4412</v>
      </c>
      <c r="G20" s="397">
        <v>3353</v>
      </c>
    </row>
    <row r="21" spans="1:7" ht="27.75" customHeight="1">
      <c r="A21" s="738" t="s">
        <v>991</v>
      </c>
      <c r="B21" s="610">
        <v>14756</v>
      </c>
      <c r="C21" s="610">
        <v>10463</v>
      </c>
      <c r="D21" s="611">
        <v>13863</v>
      </c>
      <c r="E21" s="611">
        <v>14937</v>
      </c>
      <c r="F21" s="397">
        <v>15830</v>
      </c>
      <c r="G21" s="397">
        <v>12027</v>
      </c>
    </row>
    <row r="22" spans="1:7" ht="27.75" customHeight="1">
      <c r="A22" s="738" t="s">
        <v>992</v>
      </c>
      <c r="B22" s="610">
        <v>1206</v>
      </c>
      <c r="C22" s="610">
        <v>975</v>
      </c>
      <c r="D22" s="611">
        <v>1217</v>
      </c>
      <c r="E22" s="611">
        <v>909</v>
      </c>
      <c r="F22" s="397">
        <v>1018</v>
      </c>
      <c r="G22" s="397">
        <v>774</v>
      </c>
    </row>
    <row r="23" spans="1:7" ht="27.75" customHeight="1">
      <c r="A23" s="738" t="s">
        <v>1100</v>
      </c>
      <c r="B23" s="610">
        <v>444</v>
      </c>
      <c r="C23" s="610">
        <v>327</v>
      </c>
      <c r="D23" s="611">
        <v>408</v>
      </c>
      <c r="E23" s="611">
        <v>508</v>
      </c>
      <c r="F23" s="397">
        <v>648</v>
      </c>
      <c r="G23" s="397">
        <v>491</v>
      </c>
    </row>
    <row r="24" spans="1:7" ht="27.75" customHeight="1">
      <c r="A24" s="738" t="s">
        <v>993</v>
      </c>
      <c r="B24" s="610">
        <v>4426</v>
      </c>
      <c r="C24" s="610">
        <v>3458</v>
      </c>
      <c r="D24" s="611">
        <v>3867</v>
      </c>
      <c r="E24" s="611">
        <v>4277</v>
      </c>
      <c r="F24" s="397">
        <v>4521</v>
      </c>
      <c r="G24" s="397">
        <v>3431</v>
      </c>
    </row>
    <row r="25" spans="1:7" ht="27.75" customHeight="1">
      <c r="A25" s="738" t="s">
        <v>994</v>
      </c>
      <c r="B25" s="611">
        <v>1637</v>
      </c>
      <c r="C25" s="611">
        <v>1229</v>
      </c>
      <c r="D25" s="611">
        <v>1788</v>
      </c>
      <c r="E25" s="611">
        <v>2160</v>
      </c>
      <c r="F25" s="397">
        <v>2376</v>
      </c>
      <c r="G25" s="397">
        <v>1801</v>
      </c>
    </row>
    <row r="26" spans="1:7" ht="27.75" customHeight="1">
      <c r="A26" s="740" t="s">
        <v>995</v>
      </c>
      <c r="B26" s="611">
        <v>3990</v>
      </c>
      <c r="C26" s="611">
        <v>2937</v>
      </c>
      <c r="D26" s="611">
        <v>3666</v>
      </c>
      <c r="E26" s="611">
        <v>3863</v>
      </c>
      <c r="F26" s="397">
        <v>4151</v>
      </c>
      <c r="G26" s="397">
        <v>3152</v>
      </c>
    </row>
    <row r="27" spans="1:7" ht="27.75" customHeight="1">
      <c r="A27" s="740" t="s">
        <v>996</v>
      </c>
      <c r="B27" s="611">
        <v>0</v>
      </c>
      <c r="C27" s="611">
        <v>0</v>
      </c>
      <c r="D27" s="611">
        <v>1</v>
      </c>
      <c r="E27" s="611">
        <v>0</v>
      </c>
      <c r="F27" s="397">
        <v>0</v>
      </c>
      <c r="G27" s="397">
        <v>0</v>
      </c>
    </row>
    <row r="28" spans="1:7" ht="27.75" customHeight="1">
      <c r="A28" s="740" t="s">
        <v>997</v>
      </c>
      <c r="B28" s="611">
        <v>3</v>
      </c>
      <c r="C28" s="611">
        <v>8</v>
      </c>
      <c r="D28" s="611">
        <v>16</v>
      </c>
      <c r="E28" s="611">
        <v>14</v>
      </c>
      <c r="F28" s="397">
        <v>18</v>
      </c>
      <c r="G28" s="397">
        <v>14</v>
      </c>
    </row>
    <row r="29" spans="1:7" ht="27.75" customHeight="1">
      <c r="A29" s="739" t="s">
        <v>998</v>
      </c>
      <c r="B29" s="611">
        <v>0</v>
      </c>
      <c r="C29" s="611">
        <v>0</v>
      </c>
      <c r="D29" s="611">
        <v>0</v>
      </c>
      <c r="E29" s="611">
        <v>0</v>
      </c>
      <c r="F29" s="397">
        <v>0</v>
      </c>
      <c r="G29" s="397">
        <v>0</v>
      </c>
    </row>
    <row r="30" spans="1:7" ht="27.75" customHeight="1">
      <c r="A30" s="700" t="s">
        <v>979</v>
      </c>
      <c r="B30" s="611">
        <v>47</v>
      </c>
      <c r="C30" s="611">
        <v>11</v>
      </c>
      <c r="D30" s="611">
        <v>15</v>
      </c>
      <c r="E30" s="611">
        <v>8</v>
      </c>
      <c r="F30" s="397">
        <v>0</v>
      </c>
      <c r="G30" s="397">
        <v>0</v>
      </c>
    </row>
    <row r="31" spans="1:7" ht="27.75" customHeight="1">
      <c r="A31" s="700" t="s">
        <v>980</v>
      </c>
      <c r="B31" s="611">
        <v>31</v>
      </c>
      <c r="C31" s="611">
        <v>11</v>
      </c>
      <c r="D31" s="611">
        <v>15</v>
      </c>
      <c r="E31" s="611">
        <v>14</v>
      </c>
      <c r="F31" s="397">
        <v>19</v>
      </c>
      <c r="G31" s="397">
        <v>14</v>
      </c>
    </row>
    <row r="32" spans="1:7">
      <c r="A32" s="612"/>
      <c r="B32" s="229"/>
      <c r="C32" s="229"/>
      <c r="D32" s="229"/>
      <c r="E32" s="229"/>
      <c r="F32" s="229"/>
      <c r="G32" s="59"/>
    </row>
    <row r="33" spans="1:7">
      <c r="A33" s="129" t="s">
        <v>1174</v>
      </c>
      <c r="B33" s="59"/>
      <c r="C33" s="59"/>
      <c r="D33" s="59"/>
      <c r="E33" s="59"/>
      <c r="F33" s="59"/>
      <c r="G33" s="59"/>
    </row>
    <row r="34" spans="1:7">
      <c r="A34" s="130" t="s">
        <v>263</v>
      </c>
      <c r="B34" s="59"/>
      <c r="C34" s="59"/>
      <c r="D34" s="59"/>
      <c r="E34" s="59"/>
      <c r="F34" s="59"/>
      <c r="G34" s="59"/>
    </row>
    <row r="35" spans="1:7">
      <c r="A35" s="188" t="s">
        <v>975</v>
      </c>
      <c r="B35" s="59"/>
      <c r="C35" s="59"/>
      <c r="D35" s="59"/>
      <c r="E35" s="59"/>
      <c r="F35" s="59"/>
      <c r="G35" s="59"/>
    </row>
    <row r="36" spans="1:7">
      <c r="A36" s="131" t="s">
        <v>976</v>
      </c>
      <c r="B36" s="59"/>
      <c r="C36" s="59"/>
      <c r="D36" s="59"/>
      <c r="E36" s="59"/>
      <c r="F36" s="59"/>
      <c r="G36" s="59"/>
    </row>
    <row r="37" spans="1:7">
      <c r="A37" s="131" t="s">
        <v>977</v>
      </c>
      <c r="B37" s="59"/>
      <c r="C37" s="59"/>
      <c r="D37" s="59"/>
      <c r="E37" s="59"/>
      <c r="F37" s="59"/>
      <c r="G37" s="59"/>
    </row>
    <row r="38" spans="1:7" ht="7.5" customHeight="1"/>
    <row r="39" spans="1:7">
      <c r="A39" s="132" t="s">
        <v>1129</v>
      </c>
      <c r="B39" s="59"/>
    </row>
  </sheetData>
  <phoneticPr fontId="124" type="noConversion"/>
  <hyperlinks>
    <hyperlink ref="I1" location="Indice!A1" display="volver al índice"/>
  </hyperlinks>
  <printOptions horizontalCentered="1"/>
  <pageMargins left="0.70866141732283472" right="0.70866141732283472" top="0.74803149606299213" bottom="0.74803149606299213" header="0.31496062992125984" footer="0.31496062992125984"/>
  <pageSetup paperSize="9" scale="66" orientation="portrait" r:id="rId1"/>
  <headerFooter>
    <oddFooter xml:space="preserve">&amp;RBoletín Estadístico de la Seguridad Social </oddFooter>
  </headerFooter>
  <ignoredErrors>
    <ignoredError sqref="D4:E4" numberStoredAsText="1"/>
  </ignoredErrors>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3" tint="0.79998168889431442"/>
    <pageSetUpPr fitToPage="1"/>
  </sheetPr>
  <dimension ref="A1:N37"/>
  <sheetViews>
    <sheetView showGridLines="0" workbookViewId="0">
      <selection sqref="A1:J20"/>
    </sheetView>
  </sheetViews>
  <sheetFormatPr baseColWidth="10" defaultColWidth="11.44140625" defaultRowHeight="13.2"/>
  <cols>
    <col min="1" max="1" width="13.6640625" style="11" customWidth="1"/>
    <col min="2" max="2" width="28.6640625" style="11" customWidth="1"/>
    <col min="3" max="10" width="13.88671875" style="11" customWidth="1"/>
    <col min="11" max="11" width="10.88671875" style="11" customWidth="1"/>
    <col min="12" max="12" width="8.109375" style="15" customWidth="1"/>
    <col min="13" max="13" width="14.33203125" style="11" bestFit="1" customWidth="1"/>
    <col min="14" max="16384" width="11.44140625" style="11"/>
  </cols>
  <sheetData>
    <row r="1" spans="1:14" ht="24" customHeight="1" thickBot="1">
      <c r="A1" s="336" t="s">
        <v>252</v>
      </c>
      <c r="B1" s="331"/>
      <c r="C1" s="331"/>
      <c r="D1" s="331"/>
      <c r="E1" s="331"/>
      <c r="F1" s="331"/>
      <c r="G1" s="331"/>
      <c r="H1" s="331"/>
      <c r="I1" s="331"/>
      <c r="J1" s="331"/>
      <c r="K1" s="1254" t="s">
        <v>1013</v>
      </c>
      <c r="L1" s="11"/>
    </row>
    <row r="2" spans="1:14" ht="13.5" customHeight="1">
      <c r="A2" s="332"/>
      <c r="B2" s="333"/>
      <c r="C2" s="332"/>
      <c r="D2" s="332"/>
      <c r="E2" s="332"/>
      <c r="F2" s="332"/>
      <c r="G2" s="332"/>
      <c r="H2" s="332"/>
      <c r="I2" s="332"/>
      <c r="J2" s="332"/>
      <c r="L2" s="11"/>
    </row>
    <row r="3" spans="1:14" ht="22.5" customHeight="1">
      <c r="A3" s="332"/>
      <c r="B3" s="332"/>
      <c r="C3" s="332"/>
      <c r="D3" s="332"/>
      <c r="E3" s="332"/>
      <c r="F3" s="332"/>
      <c r="G3" s="332"/>
      <c r="H3" s="332"/>
      <c r="I3" s="332"/>
      <c r="J3" s="332"/>
      <c r="L3" s="11"/>
    </row>
    <row r="4" spans="1:14" s="200" customFormat="1" ht="55.35" customHeight="1" thickBot="1">
      <c r="A4" s="1712" t="s">
        <v>1180</v>
      </c>
      <c r="B4" s="1713"/>
      <c r="C4" s="1716" t="s">
        <v>985</v>
      </c>
      <c r="D4" s="1716" t="s">
        <v>1181</v>
      </c>
      <c r="E4" s="1722" t="s">
        <v>511</v>
      </c>
      <c r="F4" s="1709"/>
      <c r="G4" s="1717"/>
      <c r="H4" s="1709" t="s">
        <v>881</v>
      </c>
      <c r="I4" s="1709"/>
      <c r="J4" s="1709"/>
    </row>
    <row r="5" spans="1:14" s="200" customFormat="1" ht="40.5" customHeight="1" thickBot="1">
      <c r="A5" s="1714"/>
      <c r="B5" s="1715"/>
      <c r="C5" s="1717"/>
      <c r="D5" s="1717"/>
      <c r="E5" s="338" t="s">
        <v>1184</v>
      </c>
      <c r="F5" s="338" t="s">
        <v>1182</v>
      </c>
      <c r="G5" s="338" t="s">
        <v>1183</v>
      </c>
      <c r="H5" s="338" t="s">
        <v>1184</v>
      </c>
      <c r="I5" s="338" t="s">
        <v>1182</v>
      </c>
      <c r="J5" s="339" t="s">
        <v>1183</v>
      </c>
    </row>
    <row r="6" spans="1:14" s="200" customFormat="1" ht="21.75" customHeight="1" thickBot="1">
      <c r="A6" s="1720" t="s">
        <v>290</v>
      </c>
      <c r="B6" s="1721"/>
      <c r="C6" s="1266">
        <v>9710631</v>
      </c>
      <c r="D6" s="1266">
        <v>10117527</v>
      </c>
      <c r="E6" s="1267">
        <v>67969329385.330009</v>
      </c>
      <c r="F6" s="1267">
        <v>34511252232.070007</v>
      </c>
      <c r="G6" s="1267">
        <v>33458077153.259998</v>
      </c>
      <c r="H6" s="1268">
        <v>7000</v>
      </c>
      <c r="I6" s="1268">
        <v>3554</v>
      </c>
      <c r="J6" s="1269">
        <v>3446</v>
      </c>
      <c r="K6" s="927"/>
      <c r="L6" s="927"/>
      <c r="M6" s="927"/>
      <c r="N6" s="1012"/>
    </row>
    <row r="7" spans="1:14" s="200" customFormat="1" ht="21.75" customHeight="1">
      <c r="A7" s="1718" t="s">
        <v>1185</v>
      </c>
      <c r="B7" s="1028" t="s">
        <v>1186</v>
      </c>
      <c r="C7" s="1270">
        <v>5552444</v>
      </c>
      <c r="D7" s="1270">
        <v>5653040</v>
      </c>
      <c r="E7" s="1271">
        <v>49670786983.949997</v>
      </c>
      <c r="F7" s="1271">
        <v>24153095457.52</v>
      </c>
      <c r="G7" s="1271">
        <v>25517691526.43</v>
      </c>
      <c r="H7" s="1272">
        <v>8946</v>
      </c>
      <c r="I7" s="1272">
        <v>4350</v>
      </c>
      <c r="J7" s="1273">
        <v>4596</v>
      </c>
      <c r="K7" s="927"/>
      <c r="L7" s="927"/>
      <c r="M7" s="927"/>
      <c r="N7" s="1012"/>
    </row>
    <row r="8" spans="1:14" s="200" customFormat="1" ht="21.75" customHeight="1">
      <c r="A8" s="1718"/>
      <c r="B8" s="1029" t="s">
        <v>512</v>
      </c>
      <c r="C8" s="1274">
        <v>816555</v>
      </c>
      <c r="D8" s="1274">
        <v>826026</v>
      </c>
      <c r="E8" s="1275">
        <v>8121692484.4699993</v>
      </c>
      <c r="F8" s="1275">
        <v>3741459475.1900001</v>
      </c>
      <c r="G8" s="1275">
        <v>4380233009.2799997</v>
      </c>
      <c r="H8" s="1276">
        <v>9946</v>
      </c>
      <c r="I8" s="1276">
        <v>4582</v>
      </c>
      <c r="J8" s="1277">
        <v>5364</v>
      </c>
      <c r="K8" s="927"/>
      <c r="L8" s="927"/>
      <c r="M8" s="927"/>
      <c r="N8" s="1012"/>
    </row>
    <row r="9" spans="1:14" s="200" customFormat="1" ht="21.75" customHeight="1">
      <c r="A9" s="1718"/>
      <c r="B9" s="1029" t="s">
        <v>513</v>
      </c>
      <c r="C9" s="1274">
        <v>576438</v>
      </c>
      <c r="D9" s="1274">
        <v>620572</v>
      </c>
      <c r="E9" s="1275">
        <v>6662565963.4099998</v>
      </c>
      <c r="F9" s="1275">
        <v>3666943450.3800001</v>
      </c>
      <c r="G9" s="1275">
        <v>2995622513.0300002</v>
      </c>
      <c r="H9" s="1276">
        <v>11558</v>
      </c>
      <c r="I9" s="1276">
        <v>6361</v>
      </c>
      <c r="J9" s="1277">
        <v>5197</v>
      </c>
      <c r="K9" s="927"/>
      <c r="L9" s="927"/>
      <c r="M9" s="927"/>
      <c r="N9" s="1012"/>
    </row>
    <row r="10" spans="1:14" s="200" customFormat="1" ht="21.75" customHeight="1">
      <c r="A10" s="1718"/>
      <c r="B10" s="1029" t="s">
        <v>1217</v>
      </c>
      <c r="C10" s="1274">
        <v>80879</v>
      </c>
      <c r="D10" s="1274">
        <v>80879</v>
      </c>
      <c r="E10" s="1275">
        <v>865658489.61000001</v>
      </c>
      <c r="F10" s="1275">
        <v>323568409.89999998</v>
      </c>
      <c r="G10" s="1275">
        <v>542090079.71000004</v>
      </c>
      <c r="H10" s="1276">
        <v>10703</v>
      </c>
      <c r="I10" s="1276">
        <v>4001</v>
      </c>
      <c r="J10" s="1277">
        <v>6703</v>
      </c>
      <c r="K10" s="927"/>
      <c r="L10" s="927"/>
      <c r="M10" s="927"/>
      <c r="N10" s="1012"/>
    </row>
    <row r="11" spans="1:14" s="200" customFormat="1" ht="21.75" customHeight="1" thickBot="1">
      <c r="A11" s="1719"/>
      <c r="B11" s="1030" t="s">
        <v>1187</v>
      </c>
      <c r="C11" s="1278">
        <v>441492</v>
      </c>
      <c r="D11" s="1278">
        <v>506471</v>
      </c>
      <c r="E11" s="1279">
        <v>22619178.689999998</v>
      </c>
      <c r="F11" s="1279">
        <v>179153.88</v>
      </c>
      <c r="G11" s="1279">
        <v>22440024.809999999</v>
      </c>
      <c r="H11" s="1280">
        <v>51</v>
      </c>
      <c r="I11" s="1280">
        <v>0</v>
      </c>
      <c r="J11" s="1281">
        <v>51</v>
      </c>
      <c r="K11" s="927"/>
      <c r="L11" s="927"/>
      <c r="M11" s="927"/>
      <c r="N11" s="1012"/>
    </row>
    <row r="12" spans="1:14" s="200" customFormat="1" ht="21.75" customHeight="1">
      <c r="A12" s="1710" t="s">
        <v>1188</v>
      </c>
      <c r="B12" s="1031" t="s">
        <v>1158</v>
      </c>
      <c r="C12" s="1282">
        <v>500792</v>
      </c>
      <c r="D12" s="1282">
        <v>500792</v>
      </c>
      <c r="E12" s="1283">
        <v>1700786513.97</v>
      </c>
      <c r="F12" s="1283">
        <v>1700786513.97</v>
      </c>
      <c r="G12" s="1284" t="s">
        <v>1209</v>
      </c>
      <c r="H12" s="1285">
        <v>3396</v>
      </c>
      <c r="I12" s="1285">
        <v>3396</v>
      </c>
      <c r="J12" s="1284" t="s">
        <v>1209</v>
      </c>
      <c r="K12" s="927"/>
      <c r="L12" s="927"/>
      <c r="M12" s="927"/>
      <c r="N12" s="1012"/>
    </row>
    <row r="13" spans="1:14" s="200" customFormat="1" ht="21.75" customHeight="1">
      <c r="A13" s="1710"/>
      <c r="B13" s="1029" t="s">
        <v>1189</v>
      </c>
      <c r="C13" s="1274">
        <v>1533542</v>
      </c>
      <c r="D13" s="1274">
        <v>1533542</v>
      </c>
      <c r="E13" s="1275">
        <v>925219771.23000002</v>
      </c>
      <c r="F13" s="1275">
        <v>925219771.23000002</v>
      </c>
      <c r="G13" s="1286" t="s">
        <v>1209</v>
      </c>
      <c r="H13" s="1276">
        <v>603</v>
      </c>
      <c r="I13" s="1276">
        <v>603</v>
      </c>
      <c r="J13" s="1286" t="s">
        <v>1209</v>
      </c>
      <c r="K13" s="927"/>
      <c r="L13" s="927"/>
      <c r="M13" s="927"/>
      <c r="N13" s="1012"/>
    </row>
    <row r="14" spans="1:14" s="200" customFormat="1" ht="21.75" customHeight="1" thickBot="1">
      <c r="A14" s="1711"/>
      <c r="B14" s="1030" t="s">
        <v>883</v>
      </c>
      <c r="C14" s="1278">
        <v>396205</v>
      </c>
      <c r="D14" s="1278">
        <v>396205</v>
      </c>
      <c r="E14" s="1287" t="s">
        <v>1209</v>
      </c>
      <c r="F14" s="1287" t="s">
        <v>1209</v>
      </c>
      <c r="G14" s="1287" t="s">
        <v>1209</v>
      </c>
      <c r="H14" s="1287" t="s">
        <v>1209</v>
      </c>
      <c r="I14" s="1287" t="s">
        <v>1209</v>
      </c>
      <c r="J14" s="1287" t="s">
        <v>1209</v>
      </c>
      <c r="K14" s="927"/>
      <c r="L14" s="927"/>
      <c r="M14" s="927"/>
    </row>
    <row r="15" spans="1:14" ht="13.5" customHeight="1">
      <c r="A15" s="25"/>
      <c r="B15" s="25"/>
      <c r="C15" s="21"/>
      <c r="D15" s="24"/>
      <c r="E15" s="21"/>
      <c r="F15" s="24"/>
      <c r="G15" s="24"/>
      <c r="H15" s="24"/>
      <c r="I15" s="10"/>
      <c r="J15" s="10"/>
      <c r="L15" s="11"/>
    </row>
    <row r="16" spans="1:14" ht="19.5" customHeight="1">
      <c r="A16" s="146" t="s">
        <v>1174</v>
      </c>
      <c r="B16" s="15"/>
      <c r="C16" s="15"/>
      <c r="D16" s="15"/>
      <c r="E16" s="15"/>
      <c r="F16" s="15"/>
      <c r="G16" s="15"/>
      <c r="H16" s="15"/>
      <c r="I16" s="15"/>
      <c r="J16" s="15"/>
      <c r="L16" s="11"/>
    </row>
    <row r="17" spans="1:12" s="54" customFormat="1" ht="12" customHeight="1">
      <c r="A17" s="17" t="s">
        <v>835</v>
      </c>
      <c r="B17" s="295"/>
      <c r="C17" s="295"/>
      <c r="D17" s="295"/>
      <c r="E17" s="295"/>
      <c r="F17" s="295"/>
      <c r="G17" s="295"/>
      <c r="H17" s="295"/>
      <c r="I17" s="17"/>
      <c r="J17" s="17"/>
    </row>
    <row r="18" spans="1:12" s="54" customFormat="1" ht="10.199999999999999">
      <c r="A18" s="17" t="s">
        <v>836</v>
      </c>
      <c r="B18" s="17"/>
      <c r="C18" s="17"/>
      <c r="D18" s="17"/>
      <c r="E18" s="17"/>
      <c r="F18" s="17"/>
      <c r="G18" s="17"/>
      <c r="H18" s="17"/>
      <c r="I18" s="17"/>
      <c r="J18" s="17"/>
    </row>
    <row r="19" spans="1:12" s="54" customFormat="1" ht="13.5" customHeight="1">
      <c r="A19" s="17"/>
      <c r="B19" s="17"/>
      <c r="C19" s="17"/>
      <c r="D19" s="17"/>
      <c r="E19" s="17"/>
      <c r="F19" s="17"/>
      <c r="G19" s="17"/>
      <c r="H19" s="17"/>
      <c r="I19" s="17"/>
      <c r="J19" s="17"/>
    </row>
    <row r="20" spans="1:12" s="54" customFormat="1" ht="10.199999999999999">
      <c r="A20" s="20" t="s">
        <v>882</v>
      </c>
      <c r="B20" s="17"/>
      <c r="C20" s="17"/>
      <c r="D20" s="17"/>
      <c r="E20" s="17"/>
      <c r="F20" s="17"/>
      <c r="G20" s="17"/>
      <c r="H20" s="17"/>
      <c r="I20" s="17"/>
      <c r="J20" s="17"/>
    </row>
    <row r="21" spans="1:12" s="54" customFormat="1" ht="10.199999999999999">
      <c r="B21" s="17"/>
    </row>
    <row r="22" spans="1:12">
      <c r="B22" s="15"/>
      <c r="L22" s="11"/>
    </row>
    <row r="23" spans="1:12">
      <c r="B23" s="15"/>
      <c r="C23" s="1022"/>
      <c r="D23" s="1022"/>
      <c r="E23" s="1023"/>
      <c r="F23" s="1023"/>
      <c r="G23" s="1023"/>
      <c r="H23" s="1024"/>
      <c r="I23" s="1024"/>
      <c r="J23" s="1024"/>
      <c r="K23" s="36"/>
      <c r="L23" s="11"/>
    </row>
    <row r="24" spans="1:12">
      <c r="B24" s="15"/>
      <c r="C24" s="114"/>
      <c r="D24" s="114"/>
      <c r="E24" s="1025"/>
      <c r="F24" s="1025"/>
      <c r="G24" s="1025"/>
      <c r="H24" s="1026"/>
      <c r="I24" s="1026"/>
      <c r="J24" s="1026"/>
      <c r="K24" s="36"/>
      <c r="L24" s="11"/>
    </row>
    <row r="25" spans="1:12">
      <c r="B25" s="15"/>
      <c r="C25" s="114"/>
      <c r="D25" s="114"/>
      <c r="E25" s="1025"/>
      <c r="F25" s="1025"/>
      <c r="G25" s="1025"/>
      <c r="H25" s="1026"/>
      <c r="I25" s="1026"/>
      <c r="J25" s="1026"/>
      <c r="K25" s="36"/>
      <c r="L25" s="11"/>
    </row>
    <row r="26" spans="1:12">
      <c r="B26" s="15"/>
      <c r="C26" s="114"/>
      <c r="D26" s="114"/>
      <c r="E26" s="1025"/>
      <c r="F26" s="1025"/>
      <c r="G26" s="1025"/>
      <c r="H26" s="1026"/>
      <c r="I26" s="1026"/>
      <c r="J26" s="1026"/>
      <c r="K26" s="36"/>
      <c r="L26" s="11"/>
    </row>
    <row r="27" spans="1:12">
      <c r="B27" s="15"/>
      <c r="C27" s="114"/>
      <c r="D27" s="114"/>
      <c r="E27" s="1025"/>
      <c r="F27" s="1025"/>
      <c r="G27" s="1025"/>
      <c r="H27" s="1026"/>
      <c r="I27" s="1026"/>
      <c r="J27" s="1026"/>
      <c r="K27" s="36"/>
      <c r="L27" s="11"/>
    </row>
    <row r="28" spans="1:12">
      <c r="B28" s="15"/>
      <c r="C28" s="114"/>
      <c r="D28" s="114"/>
      <c r="E28" s="1025"/>
      <c r="F28" s="1025"/>
      <c r="G28" s="1025"/>
      <c r="H28" s="1026"/>
      <c r="I28" s="1026"/>
      <c r="J28" s="1026"/>
      <c r="K28" s="36"/>
      <c r="L28" s="11"/>
    </row>
    <row r="29" spans="1:12">
      <c r="B29" s="15"/>
      <c r="C29" s="114"/>
      <c r="D29" s="114"/>
      <c r="E29" s="1025"/>
      <c r="F29" s="1025"/>
      <c r="G29" s="1027"/>
      <c r="H29" s="1026"/>
      <c r="I29" s="1026"/>
      <c r="J29" s="1027"/>
      <c r="K29" s="36"/>
      <c r="L29" s="11"/>
    </row>
    <row r="30" spans="1:12">
      <c r="C30" s="114"/>
      <c r="D30" s="114"/>
      <c r="E30" s="1025"/>
      <c r="F30" s="1025"/>
      <c r="G30" s="1027"/>
      <c r="H30" s="1026"/>
      <c r="I30" s="1026"/>
      <c r="J30" s="1027"/>
      <c r="K30" s="36"/>
    </row>
    <row r="31" spans="1:12">
      <c r="C31" s="114"/>
      <c r="D31" s="114"/>
      <c r="E31" s="1027"/>
      <c r="F31" s="1027"/>
      <c r="G31" s="1027"/>
      <c r="H31" s="1027"/>
      <c r="I31" s="1027"/>
      <c r="J31" s="1027"/>
      <c r="K31" s="36"/>
    </row>
    <row r="32" spans="1:12">
      <c r="C32" s="36"/>
      <c r="D32" s="36"/>
      <c r="E32" s="36"/>
      <c r="F32" s="36"/>
      <c r="G32" s="36"/>
      <c r="H32" s="36"/>
      <c r="I32" s="36"/>
      <c r="J32" s="36"/>
      <c r="K32" s="36"/>
    </row>
    <row r="33" spans="3:11">
      <c r="C33" s="36"/>
      <c r="D33" s="36"/>
      <c r="E33" s="36"/>
      <c r="F33" s="36"/>
      <c r="G33" s="36"/>
      <c r="H33" s="36"/>
      <c r="I33" s="36"/>
      <c r="J33" s="36"/>
      <c r="K33" s="36"/>
    </row>
    <row r="34" spans="3:11">
      <c r="C34" s="36"/>
      <c r="D34" s="36"/>
      <c r="E34" s="36"/>
      <c r="F34" s="36"/>
      <c r="G34" s="36"/>
      <c r="H34" s="36"/>
      <c r="I34" s="36"/>
      <c r="J34" s="36"/>
      <c r="K34" s="36"/>
    </row>
    <row r="35" spans="3:11">
      <c r="C35" s="36"/>
      <c r="D35" s="36"/>
      <c r="E35" s="36"/>
      <c r="F35" s="36"/>
      <c r="G35" s="36"/>
      <c r="H35" s="36"/>
      <c r="I35" s="36"/>
      <c r="J35" s="36"/>
      <c r="K35" s="36"/>
    </row>
    <row r="36" spans="3:11">
      <c r="C36" s="36"/>
      <c r="D36" s="36"/>
      <c r="E36" s="36"/>
      <c r="F36" s="36"/>
      <c r="G36" s="36"/>
      <c r="H36" s="36"/>
      <c r="I36" s="36"/>
      <c r="J36" s="36"/>
      <c r="K36" s="36"/>
    </row>
    <row r="37" spans="3:11">
      <c r="C37" s="36"/>
      <c r="D37" s="36"/>
      <c r="E37" s="36"/>
      <c r="F37" s="36"/>
      <c r="G37" s="36"/>
      <c r="H37" s="36"/>
      <c r="I37" s="36"/>
      <c r="J37" s="36"/>
      <c r="K37" s="36"/>
    </row>
  </sheetData>
  <mergeCells count="8">
    <mergeCell ref="H4:J4"/>
    <mergeCell ref="A12:A14"/>
    <mergeCell ref="A4:B5"/>
    <mergeCell ref="C4:C5"/>
    <mergeCell ref="D4:D5"/>
    <mergeCell ref="A7:A11"/>
    <mergeCell ref="A6:B6"/>
    <mergeCell ref="E4:G4"/>
  </mergeCells>
  <phoneticPr fontId="0" type="noConversion"/>
  <hyperlinks>
    <hyperlink ref="K1" location="Indice!A1" display="volver al índice"/>
  </hyperlinks>
  <printOptions horizontalCentered="1"/>
  <pageMargins left="0.70866141732283472" right="0.70866141732283472" top="0.74803149606299213" bottom="0.74803149606299213" header="0.31496062992125984" footer="0.31496062992125984"/>
  <pageSetup paperSize="9" scale="87" orientation="landscape"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G5"/>
  <sheetViews>
    <sheetView showGridLines="0" zoomScaleNormal="100" workbookViewId="0">
      <selection activeCell="R5" sqref="R5"/>
    </sheetView>
  </sheetViews>
  <sheetFormatPr baseColWidth="10" defaultColWidth="11.44140625" defaultRowHeight="13.2"/>
  <cols>
    <col min="1" max="1" width="4" style="11" customWidth="1"/>
    <col min="2" max="2" width="15.6640625" style="11" customWidth="1"/>
    <col min="3" max="3" width="21.6640625" style="11" customWidth="1"/>
    <col min="4" max="6" width="15.6640625" style="11" customWidth="1"/>
    <col min="7" max="7" width="8" style="11" customWidth="1"/>
    <col min="8" max="16384" width="11.44140625" style="11"/>
  </cols>
  <sheetData>
    <row r="1" spans="1:7" ht="25.5" customHeight="1" thickBot="1">
      <c r="A1" s="1961" t="s">
        <v>508</v>
      </c>
      <c r="B1" s="1962"/>
      <c r="C1" s="1697" t="s">
        <v>510</v>
      </c>
      <c r="D1" s="1697"/>
      <c r="E1" s="1697"/>
      <c r="F1" s="1963"/>
      <c r="G1" s="1254" t="s">
        <v>1013</v>
      </c>
    </row>
    <row r="2" spans="1:7" ht="22.5" customHeight="1"/>
    <row r="3" spans="1:7" ht="301.5" customHeight="1">
      <c r="A3" s="1604" t="s">
        <v>297</v>
      </c>
      <c r="B3" s="1604"/>
      <c r="C3" s="1604"/>
      <c r="D3" s="1604"/>
      <c r="E3" s="1604"/>
      <c r="F3" s="1604"/>
    </row>
    <row r="4" spans="1:7" ht="9.75" customHeight="1">
      <c r="A4" s="1590"/>
      <c r="B4" s="1590"/>
      <c r="C4" s="1590"/>
      <c r="D4" s="1590"/>
      <c r="E4" s="1590"/>
      <c r="F4" s="1590"/>
    </row>
    <row r="5" spans="1:7" ht="301.5" customHeight="1">
      <c r="A5" s="1604" t="s">
        <v>287</v>
      </c>
      <c r="B5" s="1604"/>
      <c r="C5" s="1604"/>
      <c r="D5" s="1604"/>
      <c r="E5" s="1604"/>
      <c r="F5" s="1604"/>
    </row>
  </sheetData>
  <mergeCells count="4">
    <mergeCell ref="A3:F3"/>
    <mergeCell ref="A5:F5"/>
    <mergeCell ref="C1:F1"/>
    <mergeCell ref="A1:B1"/>
  </mergeCells>
  <phoneticPr fontId="124" type="noConversion"/>
  <hyperlinks>
    <hyperlink ref="G1" location="Indice!A1" display="volver al índice"/>
  </hyperlinks>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136"/>
  <sheetViews>
    <sheetView showGridLines="0" zoomScaleSheetLayoutView="70" workbookViewId="0">
      <selection activeCell="M1" sqref="M1"/>
    </sheetView>
  </sheetViews>
  <sheetFormatPr baseColWidth="10" defaultRowHeight="13.2"/>
  <cols>
    <col min="1" max="1" width="17" style="79" customWidth="1"/>
    <col min="2" max="4" width="12.6640625" style="1506" customWidth="1"/>
    <col min="6" max="6" width="13.33203125" customWidth="1"/>
    <col min="7" max="7" width="12.44140625" customWidth="1"/>
    <col min="9" max="9" width="12.44140625" customWidth="1"/>
    <col min="10" max="10" width="14" customWidth="1"/>
    <col min="11" max="11" width="0.44140625" customWidth="1"/>
    <col min="12" max="12" width="25.6640625" hidden="1" customWidth="1"/>
    <col min="13" max="13" width="8.33203125" customWidth="1"/>
  </cols>
  <sheetData>
    <row r="1" spans="1:13" ht="28.5" customHeight="1" thickBot="1">
      <c r="A1" s="1990" t="s">
        <v>265</v>
      </c>
      <c r="B1" s="1990"/>
      <c r="C1" s="1990"/>
      <c r="D1" s="1990"/>
      <c r="E1" s="1990"/>
      <c r="F1" s="1990"/>
      <c r="G1" s="1990"/>
      <c r="H1" s="1990"/>
      <c r="I1" s="1990"/>
      <c r="J1" s="1990"/>
      <c r="K1" s="1990"/>
      <c r="L1" s="331"/>
      <c r="M1" s="1254" t="s">
        <v>1013</v>
      </c>
    </row>
    <row r="2" spans="1:13">
      <c r="A2" s="487"/>
      <c r="B2" s="1536"/>
      <c r="C2" s="1536"/>
      <c r="D2" s="1536"/>
      <c r="E2" s="487"/>
      <c r="F2" s="487"/>
      <c r="G2" s="487"/>
      <c r="H2" s="487"/>
      <c r="I2" s="487"/>
      <c r="J2" s="487"/>
      <c r="K2" s="487"/>
      <c r="L2" s="487"/>
    </row>
    <row r="3" spans="1:13" ht="13.8" thickBot="1">
      <c r="A3" s="618"/>
      <c r="B3" s="1991">
        <v>40513</v>
      </c>
      <c r="C3" s="1992"/>
      <c r="D3" s="1993"/>
      <c r="E3" s="1908">
        <v>40878</v>
      </c>
      <c r="F3" s="1909"/>
      <c r="G3" s="1910"/>
      <c r="H3" s="1908">
        <v>41244</v>
      </c>
      <c r="I3" s="1909"/>
      <c r="J3" s="1909"/>
      <c r="K3" s="79"/>
      <c r="L3" s="79"/>
      <c r="M3" s="79"/>
    </row>
    <row r="4" spans="1:13" ht="37.200000000000003" thickBot="1">
      <c r="A4" s="622"/>
      <c r="B4" s="1537" t="s">
        <v>999</v>
      </c>
      <c r="C4" s="1538" t="s">
        <v>1000</v>
      </c>
      <c r="D4" s="1539" t="s">
        <v>440</v>
      </c>
      <c r="E4" s="623" t="s">
        <v>999</v>
      </c>
      <c r="F4" s="624" t="s">
        <v>1000</v>
      </c>
      <c r="G4" s="625" t="s">
        <v>440</v>
      </c>
      <c r="H4" s="626" t="s">
        <v>999</v>
      </c>
      <c r="I4" s="624" t="s">
        <v>1000</v>
      </c>
      <c r="J4" s="624" t="s">
        <v>440</v>
      </c>
      <c r="K4" s="79"/>
      <c r="L4" s="79"/>
      <c r="M4" s="79"/>
    </row>
    <row r="5" spans="1:13" ht="13.5" customHeight="1">
      <c r="A5" s="748" t="s">
        <v>1156</v>
      </c>
      <c r="B5" s="1540">
        <v>8093777</v>
      </c>
      <c r="C5" s="1541">
        <v>520385</v>
      </c>
      <c r="D5" s="1542">
        <v>29126.7</v>
      </c>
      <c r="E5" s="662">
        <v>8502742</v>
      </c>
      <c r="F5" s="663">
        <v>537879</v>
      </c>
      <c r="G5" s="1179">
        <v>40441.9</v>
      </c>
      <c r="H5" s="663">
        <v>8727165</v>
      </c>
      <c r="I5" s="658">
        <v>537415</v>
      </c>
      <c r="J5" s="664">
        <v>56067.199999999997</v>
      </c>
      <c r="K5" s="125"/>
      <c r="L5" s="125"/>
      <c r="M5" s="268"/>
    </row>
    <row r="6" spans="1:13">
      <c r="A6" s="749" t="s">
        <v>1001</v>
      </c>
      <c r="B6" s="1543"/>
      <c r="C6" s="1544"/>
      <c r="D6" s="1545"/>
      <c r="E6" s="655"/>
      <c r="F6" s="659"/>
      <c r="G6" s="1180"/>
      <c r="H6" s="655"/>
      <c r="I6" s="659"/>
      <c r="J6" s="636"/>
      <c r="K6" s="79"/>
      <c r="L6" s="79"/>
      <c r="M6" s="268"/>
    </row>
    <row r="7" spans="1:13" ht="13.5" customHeight="1">
      <c r="A7" s="750" t="s">
        <v>829</v>
      </c>
      <c r="B7" s="1546">
        <v>2791245</v>
      </c>
      <c r="C7" s="1547">
        <v>134740</v>
      </c>
      <c r="D7" s="1548">
        <v>12231.6</v>
      </c>
      <c r="E7" s="656">
        <v>2896034</v>
      </c>
      <c r="F7" s="660">
        <v>136671</v>
      </c>
      <c r="G7" s="1181">
        <v>17001.5</v>
      </c>
      <c r="H7" s="656">
        <v>2861132</v>
      </c>
      <c r="I7" s="660">
        <v>136079</v>
      </c>
      <c r="J7" s="637">
        <v>22588.9</v>
      </c>
      <c r="K7" s="79"/>
      <c r="L7" s="79"/>
      <c r="M7" s="268"/>
    </row>
    <row r="8" spans="1:13" ht="13.5" customHeight="1">
      <c r="A8" s="751" t="s">
        <v>1050</v>
      </c>
      <c r="B8" s="1549">
        <v>2186765</v>
      </c>
      <c r="C8" s="1550">
        <v>156792</v>
      </c>
      <c r="D8" s="1551">
        <v>7672.5</v>
      </c>
      <c r="E8" s="657">
        <v>2300127</v>
      </c>
      <c r="F8" s="661">
        <v>162466</v>
      </c>
      <c r="G8" s="1182">
        <v>10062</v>
      </c>
      <c r="H8" s="657">
        <v>2445734</v>
      </c>
      <c r="I8" s="661">
        <v>162753</v>
      </c>
      <c r="J8" s="638">
        <v>14764.7</v>
      </c>
      <c r="K8" s="79"/>
      <c r="L8" s="79"/>
      <c r="M8" s="268"/>
    </row>
    <row r="9" spans="1:13" ht="13.5" customHeight="1">
      <c r="A9" s="751" t="s">
        <v>1051</v>
      </c>
      <c r="B9" s="1549">
        <v>31309</v>
      </c>
      <c r="C9" s="1550">
        <v>2057</v>
      </c>
      <c r="D9" s="1551">
        <v>81.2</v>
      </c>
      <c r="E9" s="657">
        <v>32477</v>
      </c>
      <c r="F9" s="661">
        <v>2199</v>
      </c>
      <c r="G9" s="1182">
        <v>115.1</v>
      </c>
      <c r="H9" s="657">
        <v>31968</v>
      </c>
      <c r="I9" s="661">
        <v>2184</v>
      </c>
      <c r="J9" s="638">
        <v>147.19999999999999</v>
      </c>
      <c r="K9" s="79"/>
      <c r="L9" s="79"/>
      <c r="M9" s="268"/>
    </row>
    <row r="10" spans="1:13" ht="13.5" customHeight="1">
      <c r="A10" s="751" t="s">
        <v>1052</v>
      </c>
      <c r="B10" s="1549">
        <v>64662</v>
      </c>
      <c r="C10" s="1550">
        <v>6437</v>
      </c>
      <c r="D10" s="1551">
        <v>164.8</v>
      </c>
      <c r="E10" s="657">
        <v>72947</v>
      </c>
      <c r="F10" s="661">
        <v>7001</v>
      </c>
      <c r="G10" s="1182">
        <v>263.2</v>
      </c>
      <c r="H10" s="657">
        <v>73406</v>
      </c>
      <c r="I10" s="661">
        <v>7110</v>
      </c>
      <c r="J10" s="638">
        <v>368.8</v>
      </c>
      <c r="K10" s="79"/>
      <c r="L10" s="79"/>
      <c r="M10" s="268"/>
    </row>
    <row r="11" spans="1:13" ht="13.5" customHeight="1">
      <c r="A11" s="751" t="s">
        <v>1053</v>
      </c>
      <c r="B11" s="1549">
        <v>108588</v>
      </c>
      <c r="C11" s="1550">
        <v>6782</v>
      </c>
      <c r="D11" s="1551">
        <v>452</v>
      </c>
      <c r="E11" s="657">
        <v>111274</v>
      </c>
      <c r="F11" s="661">
        <v>6950</v>
      </c>
      <c r="G11" s="1182">
        <v>616.5</v>
      </c>
      <c r="H11" s="657">
        <v>117073</v>
      </c>
      <c r="I11" s="661">
        <v>6967</v>
      </c>
      <c r="J11" s="638">
        <v>936</v>
      </c>
      <c r="K11" s="79"/>
      <c r="L11" s="79"/>
      <c r="M11" s="268"/>
    </row>
    <row r="12" spans="1:13" ht="13.5" customHeight="1">
      <c r="A12" s="751" t="s">
        <v>1054</v>
      </c>
      <c r="B12" s="1549">
        <v>490630</v>
      </c>
      <c r="C12" s="1550">
        <v>50748</v>
      </c>
      <c r="D12" s="1551">
        <v>1549.8</v>
      </c>
      <c r="E12" s="657">
        <v>517217</v>
      </c>
      <c r="F12" s="661">
        <v>52684</v>
      </c>
      <c r="G12" s="1182">
        <v>2218.6</v>
      </c>
      <c r="H12" s="657">
        <v>499083</v>
      </c>
      <c r="I12" s="661">
        <v>52326</v>
      </c>
      <c r="J12" s="638">
        <v>2785.2</v>
      </c>
      <c r="K12" s="79"/>
      <c r="L12" s="79"/>
      <c r="M12" s="268"/>
    </row>
    <row r="13" spans="1:13" ht="13.5" customHeight="1">
      <c r="A13" s="751" t="s">
        <v>1055</v>
      </c>
      <c r="B13" s="1549">
        <v>106759</v>
      </c>
      <c r="C13" s="1550">
        <v>6094</v>
      </c>
      <c r="D13" s="1551">
        <v>275.8</v>
      </c>
      <c r="E13" s="657">
        <v>116409</v>
      </c>
      <c r="F13" s="661">
        <v>6555</v>
      </c>
      <c r="G13" s="1182">
        <v>403.3</v>
      </c>
      <c r="H13" s="657">
        <v>153125</v>
      </c>
      <c r="I13" s="661">
        <v>6698</v>
      </c>
      <c r="J13" s="638">
        <v>782.1</v>
      </c>
      <c r="K13" s="79"/>
      <c r="L13" s="79"/>
      <c r="M13" s="268"/>
    </row>
    <row r="14" spans="1:13" ht="13.5" customHeight="1">
      <c r="A14" s="752" t="s">
        <v>1002</v>
      </c>
      <c r="B14" s="1549">
        <v>211333</v>
      </c>
      <c r="C14" s="1550">
        <v>15286</v>
      </c>
      <c r="D14" s="1551">
        <v>585</v>
      </c>
      <c r="E14" s="657">
        <v>223634</v>
      </c>
      <c r="F14" s="661">
        <v>15960</v>
      </c>
      <c r="G14" s="1182">
        <v>831.4</v>
      </c>
      <c r="H14" s="657">
        <v>266838</v>
      </c>
      <c r="I14" s="661">
        <v>15882</v>
      </c>
      <c r="J14" s="638">
        <v>1349.9</v>
      </c>
      <c r="K14" s="79"/>
      <c r="L14" s="79"/>
      <c r="M14" s="268"/>
    </row>
    <row r="15" spans="1:13" ht="13.5" customHeight="1">
      <c r="A15" s="751" t="s">
        <v>1057</v>
      </c>
      <c r="B15" s="1549">
        <v>19946</v>
      </c>
      <c r="C15" s="1550">
        <v>1870</v>
      </c>
      <c r="D15" s="1551">
        <v>49.1</v>
      </c>
      <c r="E15" s="657">
        <v>21294</v>
      </c>
      <c r="F15" s="661">
        <v>1942</v>
      </c>
      <c r="G15" s="1182">
        <v>74.5</v>
      </c>
      <c r="H15" s="657">
        <v>19145</v>
      </c>
      <c r="I15" s="661">
        <v>1964</v>
      </c>
      <c r="J15" s="638">
        <v>92.3</v>
      </c>
      <c r="K15" s="79"/>
      <c r="L15" s="79"/>
      <c r="M15" s="268"/>
    </row>
    <row r="16" spans="1:13" ht="13.5" customHeight="1">
      <c r="A16" s="751" t="s">
        <v>1058</v>
      </c>
      <c r="B16" s="1549">
        <v>46463</v>
      </c>
      <c r="C16" s="1550">
        <v>3515</v>
      </c>
      <c r="D16" s="1551">
        <v>116.1</v>
      </c>
      <c r="E16" s="657">
        <v>47636</v>
      </c>
      <c r="F16" s="661">
        <v>3703</v>
      </c>
      <c r="G16" s="1182">
        <v>171</v>
      </c>
      <c r="H16" s="657">
        <v>46600</v>
      </c>
      <c r="I16" s="661">
        <v>3744</v>
      </c>
      <c r="J16" s="638">
        <v>208.9</v>
      </c>
      <c r="K16" s="79"/>
      <c r="L16" s="79"/>
      <c r="M16" s="268"/>
    </row>
    <row r="17" spans="1:13" ht="13.5" customHeight="1">
      <c r="A17" s="753" t="s">
        <v>1059</v>
      </c>
      <c r="B17" s="1549">
        <v>57063</v>
      </c>
      <c r="C17" s="1550">
        <v>5428</v>
      </c>
      <c r="D17" s="1551">
        <v>171.2</v>
      </c>
      <c r="E17" s="657">
        <v>59245</v>
      </c>
      <c r="F17" s="661">
        <v>5627</v>
      </c>
      <c r="G17" s="1182">
        <v>257.7</v>
      </c>
      <c r="H17" s="657">
        <v>58417</v>
      </c>
      <c r="I17" s="661">
        <v>5593</v>
      </c>
      <c r="J17" s="638">
        <v>322.39999999999998</v>
      </c>
      <c r="K17" s="79"/>
      <c r="L17" s="79"/>
      <c r="M17" s="268"/>
    </row>
    <row r="18" spans="1:13" ht="13.5" customHeight="1">
      <c r="A18" s="753" t="s">
        <v>1060</v>
      </c>
      <c r="B18" s="1549">
        <v>27012</v>
      </c>
      <c r="C18" s="1550">
        <v>1754</v>
      </c>
      <c r="D18" s="1551">
        <v>77.599999999999994</v>
      </c>
      <c r="E18" s="657">
        <v>28019</v>
      </c>
      <c r="F18" s="661">
        <v>1878</v>
      </c>
      <c r="G18" s="1182">
        <v>108.3</v>
      </c>
      <c r="H18" s="657">
        <v>27284</v>
      </c>
      <c r="I18" s="661">
        <v>1848</v>
      </c>
      <c r="J18" s="638">
        <v>142.19999999999999</v>
      </c>
      <c r="K18" s="79"/>
      <c r="L18" s="79"/>
      <c r="M18" s="268"/>
    </row>
    <row r="19" spans="1:13" ht="13.5" customHeight="1">
      <c r="A19" s="753" t="s">
        <v>1061</v>
      </c>
      <c r="B19" s="1549">
        <v>336274</v>
      </c>
      <c r="C19" s="1550">
        <v>20845</v>
      </c>
      <c r="D19" s="1551">
        <v>895.3</v>
      </c>
      <c r="E19" s="657">
        <v>359956</v>
      </c>
      <c r="F19" s="661">
        <v>21614</v>
      </c>
      <c r="G19" s="1182">
        <v>1315.3</v>
      </c>
      <c r="H19" s="657">
        <v>353363</v>
      </c>
      <c r="I19" s="661">
        <v>21507</v>
      </c>
      <c r="J19" s="638">
        <v>1781.8</v>
      </c>
      <c r="K19" s="79"/>
      <c r="L19" s="79"/>
      <c r="M19" s="268"/>
    </row>
    <row r="20" spans="1:13" ht="13.5" customHeight="1">
      <c r="A20" s="753" t="s">
        <v>1062</v>
      </c>
      <c r="B20" s="1549">
        <v>87330</v>
      </c>
      <c r="C20" s="1550">
        <v>7628</v>
      </c>
      <c r="D20" s="1551">
        <v>211.8</v>
      </c>
      <c r="E20" s="657">
        <v>95623</v>
      </c>
      <c r="F20" s="661">
        <v>7869</v>
      </c>
      <c r="G20" s="1182">
        <v>312.10000000000002</v>
      </c>
      <c r="H20" s="657">
        <v>93849</v>
      </c>
      <c r="I20" s="661">
        <v>7847</v>
      </c>
      <c r="J20" s="638">
        <v>414.4</v>
      </c>
      <c r="K20" s="79"/>
      <c r="L20" s="79"/>
      <c r="M20" s="268"/>
    </row>
    <row r="21" spans="1:13" ht="13.5" customHeight="1">
      <c r="A21" s="753" t="s">
        <v>1063</v>
      </c>
      <c r="B21" s="1549">
        <v>126117</v>
      </c>
      <c r="C21" s="1550">
        <v>6345</v>
      </c>
      <c r="D21" s="1551">
        <v>528.79999999999995</v>
      </c>
      <c r="E21" s="657">
        <v>132992</v>
      </c>
      <c r="F21" s="661">
        <v>6727</v>
      </c>
      <c r="G21" s="1182">
        <v>742.2</v>
      </c>
      <c r="H21" s="657">
        <v>177519</v>
      </c>
      <c r="I21" s="661">
        <v>6731</v>
      </c>
      <c r="J21" s="638">
        <v>1376.4</v>
      </c>
      <c r="K21" s="79"/>
      <c r="L21" s="79"/>
      <c r="M21" s="268"/>
    </row>
    <row r="22" spans="1:13" ht="13.5" customHeight="1">
      <c r="A22" s="754" t="s">
        <v>1064</v>
      </c>
      <c r="B22" s="1549">
        <v>133767</v>
      </c>
      <c r="C22" s="1550">
        <v>7924</v>
      </c>
      <c r="D22" s="1551">
        <v>385.9</v>
      </c>
      <c r="E22" s="657">
        <v>142383</v>
      </c>
      <c r="F22" s="661">
        <v>8088</v>
      </c>
      <c r="G22" s="1182">
        <v>549.29999999999995</v>
      </c>
      <c r="H22" s="657">
        <v>145205</v>
      </c>
      <c r="I22" s="661">
        <v>8168</v>
      </c>
      <c r="J22" s="638">
        <v>741.7</v>
      </c>
      <c r="K22" s="79"/>
      <c r="L22" s="79"/>
      <c r="M22" s="268"/>
    </row>
    <row r="23" spans="1:13" ht="13.5" customHeight="1">
      <c r="A23" s="753" t="s">
        <v>1065</v>
      </c>
      <c r="B23" s="1549">
        <v>164070</v>
      </c>
      <c r="C23" s="1550">
        <v>7147</v>
      </c>
      <c r="D23" s="1551">
        <v>405.6</v>
      </c>
      <c r="E23" s="657">
        <v>176660</v>
      </c>
      <c r="F23" s="661">
        <v>7749</v>
      </c>
      <c r="G23" s="1182">
        <v>603.70000000000005</v>
      </c>
      <c r="H23" s="657">
        <v>178733</v>
      </c>
      <c r="I23" s="661">
        <v>7692</v>
      </c>
      <c r="J23" s="638">
        <v>784.9</v>
      </c>
      <c r="K23" s="79"/>
      <c r="L23" s="79"/>
      <c r="M23" s="268"/>
    </row>
    <row r="24" spans="1:13" ht="13.5" customHeight="1">
      <c r="A24" s="753" t="s">
        <v>1066</v>
      </c>
      <c r="B24" s="1549">
        <v>121183</v>
      </c>
      <c r="C24" s="1550">
        <v>6146</v>
      </c>
      <c r="D24" s="1551">
        <v>355.9</v>
      </c>
      <c r="E24" s="657">
        <v>124713</v>
      </c>
      <c r="F24" s="661">
        <v>6315</v>
      </c>
      <c r="G24" s="1182">
        <v>495.7</v>
      </c>
      <c r="H24" s="657">
        <v>127488</v>
      </c>
      <c r="I24" s="661">
        <v>6300</v>
      </c>
      <c r="J24" s="638">
        <v>672.6</v>
      </c>
      <c r="K24" s="79"/>
      <c r="L24" s="79"/>
      <c r="M24" s="268"/>
    </row>
    <row r="25" spans="1:13" ht="13.5" customHeight="1">
      <c r="A25" s="753" t="s">
        <v>1067</v>
      </c>
      <c r="B25" s="1549">
        <v>74529</v>
      </c>
      <c r="C25" s="1550">
        <v>3676</v>
      </c>
      <c r="D25" s="1551">
        <v>180.5</v>
      </c>
      <c r="E25" s="657">
        <v>79214</v>
      </c>
      <c r="F25" s="661">
        <v>3872</v>
      </c>
      <c r="G25" s="1182">
        <v>257</v>
      </c>
      <c r="H25" s="657">
        <v>80734</v>
      </c>
      <c r="I25" s="661">
        <v>3885</v>
      </c>
      <c r="J25" s="638">
        <v>338.2</v>
      </c>
      <c r="K25" s="79"/>
      <c r="L25" s="79"/>
      <c r="M25" s="268"/>
    </row>
    <row r="26" spans="1:13" ht="13.5" customHeight="1">
      <c r="A26" s="753" t="s">
        <v>1068</v>
      </c>
      <c r="B26" s="1549">
        <v>34902</v>
      </c>
      <c r="C26" s="1550">
        <v>2679</v>
      </c>
      <c r="D26" s="1551">
        <v>140.6</v>
      </c>
      <c r="E26" s="657">
        <v>42067</v>
      </c>
      <c r="F26" s="661">
        <v>2871</v>
      </c>
      <c r="G26" s="1182">
        <v>240</v>
      </c>
      <c r="H26" s="657">
        <v>36038</v>
      </c>
      <c r="I26" s="661">
        <v>2923</v>
      </c>
      <c r="J26" s="638">
        <v>273.7</v>
      </c>
      <c r="K26" s="79"/>
      <c r="L26" s="79"/>
      <c r="M26" s="268"/>
    </row>
    <row r="27" spans="1:13" ht="13.5" customHeight="1">
      <c r="A27" s="753" t="s">
        <v>1069</v>
      </c>
      <c r="B27" s="1549">
        <v>506699</v>
      </c>
      <c r="C27" s="1550">
        <v>50989</v>
      </c>
      <c r="D27" s="1551">
        <v>1602.8</v>
      </c>
      <c r="E27" s="657">
        <v>530850</v>
      </c>
      <c r="F27" s="661">
        <v>52686</v>
      </c>
      <c r="G27" s="1182">
        <v>2303.1999999999998</v>
      </c>
      <c r="H27" s="657">
        <v>531697</v>
      </c>
      <c r="I27" s="661">
        <v>52636</v>
      </c>
      <c r="J27" s="638">
        <v>3045.3</v>
      </c>
      <c r="K27" s="79"/>
      <c r="L27" s="79"/>
      <c r="M27" s="268"/>
    </row>
    <row r="28" spans="1:13" ht="13.5" customHeight="1">
      <c r="A28" s="753" t="s">
        <v>1070</v>
      </c>
      <c r="B28" s="1549">
        <v>97606</v>
      </c>
      <c r="C28" s="1550">
        <v>3429</v>
      </c>
      <c r="D28" s="1551">
        <v>213.3</v>
      </c>
      <c r="E28" s="657">
        <v>104963</v>
      </c>
      <c r="F28" s="661">
        <v>3730</v>
      </c>
      <c r="G28" s="1182">
        <v>297.7</v>
      </c>
      <c r="H28" s="657">
        <v>102926</v>
      </c>
      <c r="I28" s="661">
        <v>3826</v>
      </c>
      <c r="J28" s="638">
        <v>373.8</v>
      </c>
      <c r="K28" s="79"/>
      <c r="L28" s="79"/>
      <c r="M28" s="268"/>
    </row>
    <row r="29" spans="1:13" ht="13.5" customHeight="1">
      <c r="A29" s="753" t="s">
        <v>1071</v>
      </c>
      <c r="B29" s="1549">
        <v>44662</v>
      </c>
      <c r="C29" s="1550">
        <v>1742</v>
      </c>
      <c r="D29" s="1551">
        <v>240.7</v>
      </c>
      <c r="E29" s="657">
        <v>48479</v>
      </c>
      <c r="F29" s="661">
        <v>1881</v>
      </c>
      <c r="G29" s="1182">
        <v>358.5</v>
      </c>
      <c r="H29" s="657">
        <v>59259</v>
      </c>
      <c r="I29" s="661">
        <v>2049</v>
      </c>
      <c r="J29" s="638">
        <v>631.70000000000005</v>
      </c>
      <c r="K29" s="79"/>
      <c r="L29" s="79"/>
      <c r="M29" s="268"/>
    </row>
    <row r="30" spans="1:13" ht="13.5" customHeight="1">
      <c r="A30" s="753" t="s">
        <v>1072</v>
      </c>
      <c r="B30" s="1549">
        <v>224687</v>
      </c>
      <c r="C30" s="1550">
        <v>10320</v>
      </c>
      <c r="D30" s="1551">
        <v>538.70000000000005</v>
      </c>
      <c r="E30" s="657">
        <v>238420</v>
      </c>
      <c r="F30" s="661">
        <v>10835</v>
      </c>
      <c r="G30" s="1182">
        <v>843.9</v>
      </c>
      <c r="H30" s="657">
        <v>240549</v>
      </c>
      <c r="I30" s="661">
        <v>10703</v>
      </c>
      <c r="J30" s="638">
        <v>1144.2</v>
      </c>
      <c r="K30" s="79"/>
      <c r="L30" s="79"/>
      <c r="M30" s="268"/>
    </row>
    <row r="31" spans="1:13" ht="13.5" customHeight="1">
      <c r="A31" s="753" t="s">
        <v>1161</v>
      </c>
      <c r="B31" s="1549">
        <v>176</v>
      </c>
      <c r="C31" s="1550">
        <v>12</v>
      </c>
      <c r="D31" s="1551">
        <v>0.2</v>
      </c>
      <c r="E31" s="657">
        <v>109</v>
      </c>
      <c r="F31" s="661">
        <v>6</v>
      </c>
      <c r="G31" s="1182">
        <v>0.2</v>
      </c>
      <c r="H31" s="657">
        <v>0</v>
      </c>
      <c r="I31" s="661">
        <v>0</v>
      </c>
      <c r="J31" s="638">
        <v>0</v>
      </c>
      <c r="K31" s="79"/>
      <c r="L31" s="79"/>
      <c r="M31" s="268"/>
    </row>
    <row r="32" spans="1:13">
      <c r="A32" s="183"/>
      <c r="B32" s="1552"/>
      <c r="C32" s="1552"/>
      <c r="D32" s="1552"/>
      <c r="E32" s="59"/>
      <c r="F32" s="59"/>
      <c r="G32" s="59"/>
      <c r="H32" s="59"/>
      <c r="I32" s="59"/>
      <c r="J32" s="59"/>
      <c r="K32" s="59"/>
      <c r="L32" s="59"/>
      <c r="M32" s="79"/>
    </row>
    <row r="33" spans="1:13">
      <c r="A33" s="112"/>
      <c r="B33" s="1552"/>
      <c r="C33" s="1552"/>
      <c r="D33" s="1552"/>
      <c r="E33" s="59"/>
      <c r="F33" s="59"/>
      <c r="G33" s="59"/>
      <c r="H33" s="59"/>
      <c r="I33" s="59"/>
      <c r="J33" s="59"/>
      <c r="K33" s="59"/>
      <c r="L33" s="59"/>
      <c r="M33" s="79"/>
    </row>
    <row r="34" spans="1:13">
      <c r="A34" s="142" t="s">
        <v>1003</v>
      </c>
      <c r="B34" s="1553"/>
      <c r="C34" s="1553"/>
      <c r="D34" s="1553"/>
      <c r="E34" s="143"/>
      <c r="F34" s="143"/>
      <c r="G34" s="143"/>
      <c r="H34" s="143"/>
      <c r="I34" s="143"/>
      <c r="J34" s="143"/>
      <c r="K34" s="143"/>
      <c r="L34" s="143"/>
      <c r="M34" s="134"/>
    </row>
    <row r="35" spans="1:13">
      <c r="B35" s="1554"/>
      <c r="C35" s="1554"/>
      <c r="D35" s="1554"/>
      <c r="E35" s="79"/>
      <c r="F35" s="79"/>
      <c r="G35" s="79"/>
      <c r="H35" s="79"/>
      <c r="I35" s="79"/>
      <c r="J35" s="79"/>
      <c r="K35" s="79"/>
      <c r="L35" s="79"/>
      <c r="M35" s="79"/>
    </row>
    <row r="36" spans="1:13" ht="28.5" customHeight="1" thickBot="1">
      <c r="A36" s="1990" t="s">
        <v>265</v>
      </c>
      <c r="B36" s="1990"/>
      <c r="C36" s="1990"/>
      <c r="D36" s="1990"/>
      <c r="E36" s="1990"/>
      <c r="F36" s="1990"/>
      <c r="G36" s="1990"/>
      <c r="H36" s="1990"/>
      <c r="I36" s="1990"/>
      <c r="J36" s="1990"/>
      <c r="K36" s="1990"/>
      <c r="L36" s="631"/>
      <c r="M36" s="79"/>
    </row>
    <row r="37" spans="1:13">
      <c r="A37" s="135"/>
      <c r="B37" s="1554"/>
      <c r="C37" s="1554"/>
      <c r="D37" s="1554"/>
      <c r="E37" s="79"/>
      <c r="F37" s="79"/>
      <c r="G37" s="79"/>
      <c r="H37" s="79"/>
      <c r="I37" s="79"/>
      <c r="J37" s="79"/>
      <c r="K37" s="79"/>
      <c r="L37" s="79"/>
      <c r="M37" s="79"/>
    </row>
    <row r="38" spans="1:13" ht="13.8" thickBot="1">
      <c r="A38" s="133"/>
      <c r="B38" s="1991">
        <v>41609</v>
      </c>
      <c r="C38" s="1992"/>
      <c r="D38" s="1993"/>
      <c r="E38" s="1908">
        <v>41974</v>
      </c>
      <c r="F38" s="1909"/>
      <c r="G38" s="1910"/>
      <c r="H38" s="1908">
        <v>42339</v>
      </c>
      <c r="I38" s="1909"/>
      <c r="J38" s="1909"/>
      <c r="K38" s="79"/>
      <c r="L38" s="79"/>
      <c r="M38" s="79"/>
    </row>
    <row r="39" spans="1:13" ht="37.200000000000003" thickBot="1">
      <c r="A39" s="632"/>
      <c r="B39" s="1555" t="s">
        <v>999</v>
      </c>
      <c r="C39" s="1538" t="s">
        <v>1000</v>
      </c>
      <c r="D39" s="1539" t="s">
        <v>440</v>
      </c>
      <c r="E39" s="623" t="s">
        <v>999</v>
      </c>
      <c r="F39" s="624" t="s">
        <v>1000</v>
      </c>
      <c r="G39" s="625" t="s">
        <v>440</v>
      </c>
      <c r="H39" s="626" t="s">
        <v>999</v>
      </c>
      <c r="I39" s="624" t="s">
        <v>1000</v>
      </c>
      <c r="J39" s="624" t="s">
        <v>440</v>
      </c>
      <c r="K39" s="79"/>
      <c r="L39" s="79"/>
      <c r="M39" s="79"/>
    </row>
    <row r="40" spans="1:13" ht="13.5" customHeight="1">
      <c r="A40" s="748" t="s">
        <v>1156</v>
      </c>
      <c r="B40" s="1556">
        <v>8916372</v>
      </c>
      <c r="C40" s="1541">
        <v>533861</v>
      </c>
      <c r="D40" s="1557">
        <v>72427.600000000006</v>
      </c>
      <c r="E40" s="663">
        <v>9025651</v>
      </c>
      <c r="F40" s="658">
        <v>529075</v>
      </c>
      <c r="G40" s="627">
        <v>101029.3</v>
      </c>
      <c r="H40" s="663">
        <v>9335896</v>
      </c>
      <c r="I40" s="658">
        <v>533375</v>
      </c>
      <c r="J40" s="658">
        <v>142076.70000000001</v>
      </c>
      <c r="K40" s="79"/>
      <c r="L40" s="79"/>
      <c r="M40" s="79"/>
    </row>
    <row r="41" spans="1:13">
      <c r="A41" s="749" t="s">
        <v>1001</v>
      </c>
      <c r="B41" s="1543"/>
      <c r="C41" s="1544"/>
      <c r="D41" s="1558"/>
      <c r="E41" s="655"/>
      <c r="F41" s="659"/>
      <c r="G41" s="628"/>
      <c r="H41" s="655"/>
      <c r="I41" s="659"/>
      <c r="J41" s="1183"/>
      <c r="K41" s="79"/>
      <c r="L41" s="79"/>
      <c r="M41" s="79"/>
    </row>
    <row r="42" spans="1:13" ht="13.5" customHeight="1">
      <c r="A42" s="750" t="s">
        <v>829</v>
      </c>
      <c r="B42" s="1546">
        <v>2966797</v>
      </c>
      <c r="C42" s="1547">
        <v>135381</v>
      </c>
      <c r="D42" s="1559">
        <v>29718.2</v>
      </c>
      <c r="E42" s="656">
        <v>2997629</v>
      </c>
      <c r="F42" s="660">
        <v>133992</v>
      </c>
      <c r="G42" s="629">
        <v>42054.5</v>
      </c>
      <c r="H42" s="665">
        <v>3077195</v>
      </c>
      <c r="I42" s="667">
        <v>135029</v>
      </c>
      <c r="J42" s="1184">
        <v>59803.199999999997</v>
      </c>
      <c r="K42" s="79"/>
      <c r="L42" s="79"/>
      <c r="M42" s="79"/>
    </row>
    <row r="43" spans="1:13" ht="13.5" customHeight="1">
      <c r="A43" s="751" t="s">
        <v>1050</v>
      </c>
      <c r="B43" s="1549">
        <v>2470682</v>
      </c>
      <c r="C43" s="1550">
        <v>161403</v>
      </c>
      <c r="D43" s="1560">
        <v>18734.099999999999</v>
      </c>
      <c r="E43" s="657">
        <v>2487346</v>
      </c>
      <c r="F43" s="661">
        <v>159881</v>
      </c>
      <c r="G43" s="630">
        <v>25846.799999999999</v>
      </c>
      <c r="H43" s="666">
        <v>2626441</v>
      </c>
      <c r="I43" s="668">
        <v>161280</v>
      </c>
      <c r="J43" s="1185">
        <v>36414.400000000001</v>
      </c>
      <c r="K43" s="79"/>
      <c r="L43" s="79"/>
      <c r="M43" s="79"/>
    </row>
    <row r="44" spans="1:13" ht="13.5" customHeight="1">
      <c r="A44" s="751" t="s">
        <v>1051</v>
      </c>
      <c r="B44" s="1549">
        <v>31834</v>
      </c>
      <c r="C44" s="1550">
        <v>2193</v>
      </c>
      <c r="D44" s="1560">
        <v>182.5</v>
      </c>
      <c r="E44" s="657">
        <v>35012</v>
      </c>
      <c r="F44" s="661">
        <v>2185</v>
      </c>
      <c r="G44" s="630">
        <v>251.8</v>
      </c>
      <c r="H44" s="666">
        <v>32758</v>
      </c>
      <c r="I44" s="668">
        <v>2228</v>
      </c>
      <c r="J44" s="1185">
        <v>347.9</v>
      </c>
      <c r="K44" s="79"/>
    </row>
    <row r="45" spans="1:13" ht="13.5" customHeight="1">
      <c r="A45" s="751" t="s">
        <v>1052</v>
      </c>
      <c r="B45" s="1549">
        <v>76983</v>
      </c>
      <c r="C45" s="1550">
        <v>7169</v>
      </c>
      <c r="D45" s="1560">
        <v>477.6</v>
      </c>
      <c r="E45" s="657">
        <v>77500</v>
      </c>
      <c r="F45" s="661">
        <v>7228</v>
      </c>
      <c r="G45" s="630">
        <v>682.2</v>
      </c>
      <c r="H45" s="666">
        <v>78144</v>
      </c>
      <c r="I45" s="668">
        <v>7290</v>
      </c>
      <c r="J45" s="1185">
        <v>913.7</v>
      </c>
      <c r="K45" s="79"/>
    </row>
    <row r="46" spans="1:13" ht="13.5" customHeight="1">
      <c r="A46" s="751" t="s">
        <v>1053</v>
      </c>
      <c r="B46" s="1549">
        <v>116198</v>
      </c>
      <c r="C46" s="1550">
        <v>6902</v>
      </c>
      <c r="D46" s="1560">
        <v>1180.0999999999999</v>
      </c>
      <c r="E46" s="657">
        <v>119808</v>
      </c>
      <c r="F46" s="661">
        <v>6929</v>
      </c>
      <c r="G46" s="630">
        <v>1669.5</v>
      </c>
      <c r="H46" s="666">
        <v>121054</v>
      </c>
      <c r="I46" s="668">
        <v>7086</v>
      </c>
      <c r="J46" s="1185">
        <v>2180.4</v>
      </c>
      <c r="K46" s="79"/>
    </row>
    <row r="47" spans="1:13" ht="13.5" customHeight="1">
      <c r="A47" s="751" t="s">
        <v>1054</v>
      </c>
      <c r="B47" s="1549">
        <v>506527</v>
      </c>
      <c r="C47" s="1550">
        <v>51478</v>
      </c>
      <c r="D47" s="1560">
        <v>3552.6</v>
      </c>
      <c r="E47" s="657">
        <v>501363</v>
      </c>
      <c r="F47" s="661">
        <v>50685</v>
      </c>
      <c r="G47" s="630">
        <v>4804.8999999999996</v>
      </c>
      <c r="H47" s="666">
        <v>513087</v>
      </c>
      <c r="I47" s="668">
        <v>50538</v>
      </c>
      <c r="J47" s="1185">
        <v>6429.6</v>
      </c>
      <c r="K47" s="79"/>
    </row>
    <row r="48" spans="1:13" ht="13.5" customHeight="1">
      <c r="A48" s="751" t="s">
        <v>1055</v>
      </c>
      <c r="B48" s="1549">
        <v>157592</v>
      </c>
      <c r="C48" s="1550">
        <v>6680</v>
      </c>
      <c r="D48" s="1560">
        <v>1026.5999999999999</v>
      </c>
      <c r="E48" s="657">
        <v>158687</v>
      </c>
      <c r="F48" s="661">
        <v>6705</v>
      </c>
      <c r="G48" s="630">
        <v>1338.5</v>
      </c>
      <c r="H48" s="666">
        <v>166311</v>
      </c>
      <c r="I48" s="668">
        <v>6875</v>
      </c>
      <c r="J48" s="1185">
        <v>1965.5</v>
      </c>
      <c r="K48" s="79"/>
    </row>
    <row r="49" spans="1:11" ht="13.5" customHeight="1">
      <c r="A49" s="752" t="s">
        <v>1002</v>
      </c>
      <c r="B49" s="1549">
        <v>271127</v>
      </c>
      <c r="C49" s="1550">
        <v>15712</v>
      </c>
      <c r="D49" s="1560">
        <v>1785.5</v>
      </c>
      <c r="E49" s="657">
        <v>278980</v>
      </c>
      <c r="F49" s="661">
        <v>15411</v>
      </c>
      <c r="G49" s="630">
        <v>2457.5</v>
      </c>
      <c r="H49" s="666">
        <v>289173</v>
      </c>
      <c r="I49" s="668">
        <v>15412</v>
      </c>
      <c r="J49" s="1185">
        <v>3507.8</v>
      </c>
      <c r="K49" s="79"/>
    </row>
    <row r="50" spans="1:11" ht="13.5" customHeight="1">
      <c r="A50" s="751" t="s">
        <v>1057</v>
      </c>
      <c r="B50" s="1549">
        <v>19487</v>
      </c>
      <c r="C50" s="1550">
        <v>1986</v>
      </c>
      <c r="D50" s="1560">
        <v>116.3</v>
      </c>
      <c r="E50" s="657">
        <v>19974</v>
      </c>
      <c r="F50" s="661">
        <v>1999</v>
      </c>
      <c r="G50" s="630">
        <v>164.3</v>
      </c>
      <c r="H50" s="666">
        <v>21121</v>
      </c>
      <c r="I50" s="668">
        <v>2054</v>
      </c>
      <c r="J50" s="1185">
        <v>237</v>
      </c>
      <c r="K50" s="79"/>
    </row>
    <row r="51" spans="1:11" ht="13.5" customHeight="1">
      <c r="A51" s="751" t="s">
        <v>1058</v>
      </c>
      <c r="B51" s="1549">
        <v>46901</v>
      </c>
      <c r="C51" s="1550">
        <v>3731</v>
      </c>
      <c r="D51" s="1560">
        <v>260.3</v>
      </c>
      <c r="E51" s="657">
        <v>48888</v>
      </c>
      <c r="F51" s="661">
        <v>3790</v>
      </c>
      <c r="G51" s="630">
        <v>360.1</v>
      </c>
      <c r="H51" s="666">
        <v>48761</v>
      </c>
      <c r="I51" s="668">
        <v>3860</v>
      </c>
      <c r="J51" s="1185">
        <v>505.8</v>
      </c>
      <c r="K51" s="79"/>
    </row>
    <row r="52" spans="1:11" ht="13.5" customHeight="1">
      <c r="A52" s="753" t="s">
        <v>1059</v>
      </c>
      <c r="B52" s="1549">
        <v>58795</v>
      </c>
      <c r="C52" s="1550">
        <v>5559</v>
      </c>
      <c r="D52" s="1560">
        <v>418.3</v>
      </c>
      <c r="E52" s="657">
        <v>59680</v>
      </c>
      <c r="F52" s="661">
        <v>5385</v>
      </c>
      <c r="G52" s="630">
        <v>520.70000000000005</v>
      </c>
      <c r="H52" s="666">
        <v>62731</v>
      </c>
      <c r="I52" s="668">
        <v>5424</v>
      </c>
      <c r="J52" s="1185">
        <v>852.4</v>
      </c>
      <c r="K52" s="79"/>
    </row>
    <row r="53" spans="1:11" ht="13.5" customHeight="1">
      <c r="A53" s="753" t="s">
        <v>1060</v>
      </c>
      <c r="B53" s="1549">
        <v>28615</v>
      </c>
      <c r="C53" s="1550">
        <v>1838</v>
      </c>
      <c r="D53" s="1560">
        <v>188.6</v>
      </c>
      <c r="E53" s="657">
        <v>29036</v>
      </c>
      <c r="F53" s="661">
        <v>1851</v>
      </c>
      <c r="G53" s="630">
        <v>257.89999999999998</v>
      </c>
      <c r="H53" s="666">
        <v>29038</v>
      </c>
      <c r="I53" s="668">
        <v>1893</v>
      </c>
      <c r="J53" s="1185">
        <v>357.3</v>
      </c>
      <c r="K53" s="79"/>
    </row>
    <row r="54" spans="1:11" ht="13.5" customHeight="1">
      <c r="A54" s="753" t="s">
        <v>1061</v>
      </c>
      <c r="B54" s="1549">
        <v>348586</v>
      </c>
      <c r="C54" s="1550">
        <v>21362</v>
      </c>
      <c r="D54" s="1560">
        <v>2195.3000000000002</v>
      </c>
      <c r="E54" s="657">
        <v>359074</v>
      </c>
      <c r="F54" s="661">
        <v>21037</v>
      </c>
      <c r="G54" s="630">
        <v>3053.3</v>
      </c>
      <c r="H54" s="666">
        <v>361450</v>
      </c>
      <c r="I54" s="668">
        <v>21062</v>
      </c>
      <c r="J54" s="1185">
        <v>4095.5</v>
      </c>
      <c r="K54" s="79"/>
    </row>
    <row r="55" spans="1:11" ht="13.5" customHeight="1">
      <c r="A55" s="753" t="s">
        <v>1062</v>
      </c>
      <c r="B55" s="1549">
        <v>97904</v>
      </c>
      <c r="C55" s="1550">
        <v>8012</v>
      </c>
      <c r="D55" s="1560">
        <v>539.6</v>
      </c>
      <c r="E55" s="657">
        <v>99575</v>
      </c>
      <c r="F55" s="661">
        <v>8043</v>
      </c>
      <c r="G55" s="630">
        <v>758.1</v>
      </c>
      <c r="H55" s="666">
        <v>102871</v>
      </c>
      <c r="I55" s="668">
        <v>8109</v>
      </c>
      <c r="J55" s="1185">
        <v>1024.2</v>
      </c>
      <c r="K55" s="79"/>
    </row>
    <row r="56" spans="1:11" ht="13.5" customHeight="1">
      <c r="A56" s="753" t="s">
        <v>1063</v>
      </c>
      <c r="B56" s="1549">
        <v>180730</v>
      </c>
      <c r="C56" s="1550">
        <v>6845</v>
      </c>
      <c r="D56" s="1560">
        <v>1670.9</v>
      </c>
      <c r="E56" s="657">
        <v>188066</v>
      </c>
      <c r="F56" s="661">
        <v>6866</v>
      </c>
      <c r="G56" s="630">
        <v>2526.6999999999998</v>
      </c>
      <c r="H56" s="666">
        <v>198209</v>
      </c>
      <c r="I56" s="668">
        <v>7138</v>
      </c>
      <c r="J56" s="1185">
        <v>3603</v>
      </c>
      <c r="K56" s="79"/>
    </row>
    <row r="57" spans="1:11" ht="13.5" customHeight="1">
      <c r="A57" s="754" t="s">
        <v>1064</v>
      </c>
      <c r="B57" s="1549">
        <v>150450</v>
      </c>
      <c r="C57" s="1550">
        <v>8195</v>
      </c>
      <c r="D57" s="1560">
        <v>986</v>
      </c>
      <c r="E57" s="657">
        <v>155668</v>
      </c>
      <c r="F57" s="661">
        <v>8292</v>
      </c>
      <c r="G57" s="630">
        <v>1375.7</v>
      </c>
      <c r="H57" s="666">
        <v>156436</v>
      </c>
      <c r="I57" s="668">
        <v>8448</v>
      </c>
      <c r="J57" s="1185">
        <v>1867.7</v>
      </c>
      <c r="K57" s="79"/>
    </row>
    <row r="58" spans="1:11" ht="13.5" customHeight="1">
      <c r="A58" s="753" t="s">
        <v>1065</v>
      </c>
      <c r="B58" s="1549">
        <v>187045</v>
      </c>
      <c r="C58" s="1550">
        <v>7850</v>
      </c>
      <c r="D58" s="1560">
        <v>1037.0999999999999</v>
      </c>
      <c r="E58" s="657">
        <v>192104</v>
      </c>
      <c r="F58" s="661">
        <v>7860</v>
      </c>
      <c r="G58" s="630">
        <v>1437.7</v>
      </c>
      <c r="H58" s="666">
        <v>198002</v>
      </c>
      <c r="I58" s="668">
        <v>8183</v>
      </c>
      <c r="J58" s="1185">
        <v>2274.1999999999998</v>
      </c>
      <c r="K58" s="79"/>
    </row>
    <row r="59" spans="1:11" ht="13.5" customHeight="1">
      <c r="A59" s="753" t="s">
        <v>1066</v>
      </c>
      <c r="B59" s="1549">
        <v>132601</v>
      </c>
      <c r="C59" s="1550">
        <v>6310</v>
      </c>
      <c r="D59" s="1560">
        <v>887.8</v>
      </c>
      <c r="E59" s="657">
        <v>130605</v>
      </c>
      <c r="F59" s="661">
        <v>6181</v>
      </c>
      <c r="G59" s="630">
        <v>1168.0999999999999</v>
      </c>
      <c r="H59" s="666">
        <v>133497</v>
      </c>
      <c r="I59" s="668">
        <v>6191</v>
      </c>
      <c r="J59" s="1185">
        <v>1629.5</v>
      </c>
      <c r="K59" s="79"/>
    </row>
    <row r="60" spans="1:11" ht="13.5" customHeight="1">
      <c r="A60" s="753" t="s">
        <v>1067</v>
      </c>
      <c r="B60" s="1549">
        <v>82970</v>
      </c>
      <c r="C60" s="1550">
        <v>3866</v>
      </c>
      <c r="D60" s="1560">
        <v>426.9</v>
      </c>
      <c r="E60" s="657">
        <v>84436</v>
      </c>
      <c r="F60" s="661">
        <v>3818</v>
      </c>
      <c r="G60" s="630">
        <v>581.29999999999995</v>
      </c>
      <c r="H60" s="666">
        <v>90470</v>
      </c>
      <c r="I60" s="668">
        <v>4006</v>
      </c>
      <c r="J60" s="1185">
        <v>824.5</v>
      </c>
      <c r="K60" s="79"/>
    </row>
    <row r="61" spans="1:11" ht="13.5" customHeight="1">
      <c r="A61" s="753" t="s">
        <v>1068</v>
      </c>
      <c r="B61" s="1549">
        <v>37257</v>
      </c>
      <c r="C61" s="1550">
        <v>2879</v>
      </c>
      <c r="D61" s="1560">
        <v>367.6</v>
      </c>
      <c r="E61" s="657">
        <v>39652</v>
      </c>
      <c r="F61" s="661">
        <v>2965</v>
      </c>
      <c r="G61" s="630">
        <v>561.79999999999995</v>
      </c>
      <c r="H61" s="666">
        <v>42544</v>
      </c>
      <c r="I61" s="668">
        <v>3108</v>
      </c>
      <c r="J61" s="1185">
        <v>874.5</v>
      </c>
      <c r="K61" s="79"/>
    </row>
    <row r="62" spans="1:11" ht="13.5" customHeight="1">
      <c r="A62" s="753" t="s">
        <v>1069</v>
      </c>
      <c r="B62" s="1549">
        <v>537944</v>
      </c>
      <c r="C62" s="1550">
        <v>52080</v>
      </c>
      <c r="D62" s="1560">
        <v>3898.2</v>
      </c>
      <c r="E62" s="657">
        <v>543189</v>
      </c>
      <c r="F62" s="661">
        <v>51674</v>
      </c>
      <c r="G62" s="630">
        <v>5347.8</v>
      </c>
      <c r="H62" s="666">
        <v>552081</v>
      </c>
      <c r="I62" s="668">
        <v>51442</v>
      </c>
      <c r="J62" s="1185">
        <v>7194.1</v>
      </c>
      <c r="K62" s="79"/>
    </row>
    <row r="63" spans="1:11" ht="13.5" customHeight="1">
      <c r="A63" s="753" t="s">
        <v>1070</v>
      </c>
      <c r="B63" s="1549">
        <v>105765</v>
      </c>
      <c r="C63" s="1550">
        <v>3814</v>
      </c>
      <c r="D63" s="1560">
        <v>469.4</v>
      </c>
      <c r="E63" s="657">
        <v>112626</v>
      </c>
      <c r="F63" s="661">
        <v>3834</v>
      </c>
      <c r="G63" s="630">
        <v>676.1</v>
      </c>
      <c r="H63" s="666">
        <v>118507</v>
      </c>
      <c r="I63" s="668">
        <v>4020</v>
      </c>
      <c r="J63" s="1185">
        <v>924</v>
      </c>
      <c r="K63" s="79"/>
    </row>
    <row r="64" spans="1:11" ht="13.5" customHeight="1">
      <c r="A64" s="753" t="s">
        <v>1071</v>
      </c>
      <c r="B64" s="1549">
        <v>62288</v>
      </c>
      <c r="C64" s="1550">
        <v>2131</v>
      </c>
      <c r="D64" s="1560">
        <v>879.1</v>
      </c>
      <c r="E64" s="657">
        <v>60487</v>
      </c>
      <c r="F64" s="661">
        <v>2126</v>
      </c>
      <c r="G64" s="630">
        <v>1199.5</v>
      </c>
      <c r="H64" s="666">
        <v>63202</v>
      </c>
      <c r="I64" s="668">
        <v>2222</v>
      </c>
      <c r="J64" s="1185">
        <v>1665.1</v>
      </c>
      <c r="K64" s="79"/>
    </row>
    <row r="65" spans="1:12" ht="13.5" customHeight="1">
      <c r="A65" s="753" t="s">
        <v>1072</v>
      </c>
      <c r="B65" s="1549">
        <v>241294</v>
      </c>
      <c r="C65" s="1550">
        <v>10485</v>
      </c>
      <c r="D65" s="1560">
        <v>1428.9</v>
      </c>
      <c r="E65" s="657">
        <v>246258</v>
      </c>
      <c r="F65" s="661">
        <v>10337</v>
      </c>
      <c r="G65" s="630">
        <v>1934.7</v>
      </c>
      <c r="H65" s="666">
        <v>252813</v>
      </c>
      <c r="I65" s="668">
        <v>10477</v>
      </c>
      <c r="J65" s="1185">
        <v>2585.3000000000002</v>
      </c>
      <c r="K65" s="79"/>
    </row>
    <row r="66" spans="1:12" ht="13.5" customHeight="1">
      <c r="A66" s="753" t="s">
        <v>1161</v>
      </c>
      <c r="B66" s="1549">
        <v>0</v>
      </c>
      <c r="C66" s="1550">
        <v>0</v>
      </c>
      <c r="D66" s="1560">
        <v>0</v>
      </c>
      <c r="E66" s="657">
        <v>8</v>
      </c>
      <c r="F66" s="661">
        <v>1</v>
      </c>
      <c r="G66" s="630">
        <v>0</v>
      </c>
      <c r="H66" s="657">
        <v>0</v>
      </c>
      <c r="I66" s="661">
        <v>0</v>
      </c>
      <c r="J66" s="1185">
        <v>0</v>
      </c>
      <c r="K66" s="79"/>
    </row>
    <row r="68" spans="1:12">
      <c r="A68" s="142" t="s">
        <v>1003</v>
      </c>
    </row>
    <row r="70" spans="1:12" ht="25.5" customHeight="1" thickBot="1">
      <c r="A70" s="1990" t="s">
        <v>265</v>
      </c>
      <c r="B70" s="1990"/>
      <c r="C70" s="1990"/>
      <c r="D70" s="1990"/>
      <c r="E70" s="1990"/>
      <c r="F70" s="1990"/>
      <c r="G70" s="1990"/>
      <c r="H70" s="1990"/>
      <c r="I70" s="1990"/>
      <c r="J70" s="1990"/>
      <c r="K70" s="1990"/>
      <c r="L70" s="631"/>
    </row>
    <row r="72" spans="1:12" ht="13.8" thickBot="1">
      <c r="A72" s="633"/>
      <c r="B72" s="1992">
        <v>42705</v>
      </c>
      <c r="C72" s="1992"/>
      <c r="D72" s="1993"/>
      <c r="E72" s="1908">
        <v>43070</v>
      </c>
      <c r="F72" s="1909"/>
      <c r="G72" s="1910"/>
      <c r="H72" s="1909">
        <v>43435</v>
      </c>
      <c r="I72" s="1909"/>
      <c r="J72" s="1909"/>
    </row>
    <row r="73" spans="1:12" ht="37.200000000000003" thickBot="1">
      <c r="A73" s="634"/>
      <c r="B73" s="1555" t="s">
        <v>999</v>
      </c>
      <c r="C73" s="1538" t="s">
        <v>1000</v>
      </c>
      <c r="D73" s="1539" t="s">
        <v>440</v>
      </c>
      <c r="E73" s="623" t="s">
        <v>999</v>
      </c>
      <c r="F73" s="624" t="s">
        <v>1000</v>
      </c>
      <c r="G73" s="625" t="s">
        <v>440</v>
      </c>
      <c r="H73" s="626" t="s">
        <v>999</v>
      </c>
      <c r="I73" s="624" t="s">
        <v>1000</v>
      </c>
      <c r="J73" s="624" t="s">
        <v>440</v>
      </c>
    </row>
    <row r="74" spans="1:12" ht="13.5" customHeight="1">
      <c r="A74" s="981" t="s">
        <v>1156</v>
      </c>
      <c r="B74" s="1561">
        <v>9215688</v>
      </c>
      <c r="C74" s="1562">
        <v>530124</v>
      </c>
      <c r="D74" s="1563">
        <v>191596.3</v>
      </c>
      <c r="E74" s="982">
        <v>9305992</v>
      </c>
      <c r="F74" s="984">
        <v>531362</v>
      </c>
      <c r="G74" s="1186">
        <v>244375</v>
      </c>
      <c r="H74" s="983">
        <v>9183465</v>
      </c>
      <c r="I74" s="984">
        <v>519983</v>
      </c>
      <c r="J74" s="984">
        <v>319854.5</v>
      </c>
    </row>
    <row r="75" spans="1:12">
      <c r="A75" s="749" t="s">
        <v>1001</v>
      </c>
      <c r="B75" s="1564"/>
      <c r="C75" s="1565"/>
      <c r="D75" s="1566"/>
      <c r="E75" s="635"/>
      <c r="F75" s="670"/>
      <c r="G75" s="1187"/>
      <c r="H75" s="635"/>
      <c r="I75" s="670"/>
      <c r="J75" s="1191"/>
    </row>
    <row r="76" spans="1:12" ht="13.5" customHeight="1">
      <c r="A76" s="750" t="s">
        <v>829</v>
      </c>
      <c r="B76" s="1567">
        <v>3002424</v>
      </c>
      <c r="C76" s="1568">
        <v>133725</v>
      </c>
      <c r="D76" s="1569">
        <v>80823</v>
      </c>
      <c r="E76" s="665">
        <v>3036173</v>
      </c>
      <c r="F76" s="667">
        <v>133662</v>
      </c>
      <c r="G76" s="1188">
        <v>103034.2</v>
      </c>
      <c r="H76" s="665">
        <v>2952448</v>
      </c>
      <c r="I76" s="667">
        <v>131350</v>
      </c>
      <c r="J76" s="1192">
        <v>134316.9</v>
      </c>
    </row>
    <row r="77" spans="1:12" ht="13.5" customHeight="1">
      <c r="A77" s="751" t="s">
        <v>1050</v>
      </c>
      <c r="B77" s="1570">
        <v>2602936</v>
      </c>
      <c r="C77" s="1571">
        <v>160771</v>
      </c>
      <c r="D77" s="1572">
        <v>49252.3</v>
      </c>
      <c r="E77" s="666">
        <v>2615904</v>
      </c>
      <c r="F77" s="668">
        <v>160790</v>
      </c>
      <c r="G77" s="1189">
        <v>62722.6</v>
      </c>
      <c r="H77" s="666">
        <v>2583816</v>
      </c>
      <c r="I77" s="668">
        <v>156459</v>
      </c>
      <c r="J77" s="1193">
        <v>83602.2</v>
      </c>
    </row>
    <row r="78" spans="1:12" ht="13.5" customHeight="1">
      <c r="A78" s="751" t="s">
        <v>1051</v>
      </c>
      <c r="B78" s="1570">
        <v>33216</v>
      </c>
      <c r="C78" s="1571">
        <v>2176</v>
      </c>
      <c r="D78" s="1572">
        <v>469.2</v>
      </c>
      <c r="E78" s="666">
        <v>38067</v>
      </c>
      <c r="F78" s="668">
        <v>2202</v>
      </c>
      <c r="G78" s="1189">
        <v>645.5</v>
      </c>
      <c r="H78" s="666">
        <v>38809</v>
      </c>
      <c r="I78" s="668">
        <v>2144</v>
      </c>
      <c r="J78" s="1193">
        <v>839.8</v>
      </c>
    </row>
    <row r="79" spans="1:12" ht="13.5" customHeight="1">
      <c r="A79" s="751" t="s">
        <v>1052</v>
      </c>
      <c r="B79" s="1570">
        <v>79907</v>
      </c>
      <c r="C79" s="1571">
        <v>7301</v>
      </c>
      <c r="D79" s="1572">
        <v>1273.9000000000001</v>
      </c>
      <c r="E79" s="666">
        <v>82268</v>
      </c>
      <c r="F79" s="668">
        <v>7418</v>
      </c>
      <c r="G79" s="1189">
        <v>1641.6</v>
      </c>
      <c r="H79" s="666">
        <v>80510</v>
      </c>
      <c r="I79" s="668">
        <v>7301</v>
      </c>
      <c r="J79" s="1193">
        <v>2132.6999999999998</v>
      </c>
    </row>
    <row r="80" spans="1:12" ht="13.5" customHeight="1">
      <c r="A80" s="751" t="s">
        <v>1053</v>
      </c>
      <c r="B80" s="1570">
        <v>121251</v>
      </c>
      <c r="C80" s="1571">
        <v>7046</v>
      </c>
      <c r="D80" s="1572">
        <v>2889.5</v>
      </c>
      <c r="E80" s="666">
        <v>123874</v>
      </c>
      <c r="F80" s="668">
        <v>6993</v>
      </c>
      <c r="G80" s="1189">
        <v>4017.4</v>
      </c>
      <c r="H80" s="666">
        <v>120689</v>
      </c>
      <c r="I80" s="668">
        <v>6808</v>
      </c>
      <c r="J80" s="1193">
        <v>4865.8999999999996</v>
      </c>
    </row>
    <row r="81" spans="1:10" ht="13.5" customHeight="1">
      <c r="A81" s="751" t="s">
        <v>1054</v>
      </c>
      <c r="B81" s="1570">
        <v>517311</v>
      </c>
      <c r="C81" s="1571">
        <v>50306</v>
      </c>
      <c r="D81" s="1572">
        <v>8976</v>
      </c>
      <c r="E81" s="666">
        <v>534738</v>
      </c>
      <c r="F81" s="668">
        <v>50716</v>
      </c>
      <c r="G81" s="1189">
        <v>11666.6</v>
      </c>
      <c r="H81" s="666">
        <v>524790</v>
      </c>
      <c r="I81" s="668">
        <v>49793</v>
      </c>
      <c r="J81" s="1193">
        <v>15049.6</v>
      </c>
    </row>
    <row r="82" spans="1:10" ht="13.5" customHeight="1">
      <c r="A82" s="751" t="s">
        <v>1055</v>
      </c>
      <c r="B82" s="1570">
        <v>170150</v>
      </c>
      <c r="C82" s="1571">
        <v>6938</v>
      </c>
      <c r="D82" s="1572">
        <v>2724.1</v>
      </c>
      <c r="E82" s="666">
        <v>145640</v>
      </c>
      <c r="F82" s="668">
        <v>7070</v>
      </c>
      <c r="G82" s="1189">
        <v>3106.2</v>
      </c>
      <c r="H82" s="666">
        <v>146368</v>
      </c>
      <c r="I82" s="668">
        <v>6940</v>
      </c>
      <c r="J82" s="1193">
        <v>3957.7</v>
      </c>
    </row>
    <row r="83" spans="1:10" ht="13.5" customHeight="1">
      <c r="A83" s="752" t="s">
        <v>1002</v>
      </c>
      <c r="B83" s="1570">
        <v>244160</v>
      </c>
      <c r="C83" s="1571">
        <v>15142</v>
      </c>
      <c r="D83" s="1572">
        <v>3943.1</v>
      </c>
      <c r="E83" s="666">
        <v>244475</v>
      </c>
      <c r="F83" s="668">
        <v>15183</v>
      </c>
      <c r="G83" s="1189">
        <v>5059.5</v>
      </c>
      <c r="H83" s="666">
        <v>243275</v>
      </c>
      <c r="I83" s="668">
        <v>14868</v>
      </c>
      <c r="J83" s="1193">
        <v>6495</v>
      </c>
    </row>
    <row r="84" spans="1:10" ht="13.5" customHeight="1">
      <c r="A84" s="751" t="s">
        <v>1057</v>
      </c>
      <c r="B84" s="1570">
        <v>19239</v>
      </c>
      <c r="C84" s="1571">
        <v>2042</v>
      </c>
      <c r="D84" s="1572">
        <v>306</v>
      </c>
      <c r="E84" s="666">
        <v>19666</v>
      </c>
      <c r="F84" s="668">
        <v>2065</v>
      </c>
      <c r="G84" s="1189">
        <v>395.6</v>
      </c>
      <c r="H84" s="666">
        <v>19502</v>
      </c>
      <c r="I84" s="668">
        <v>2005</v>
      </c>
      <c r="J84" s="1193">
        <v>520.6</v>
      </c>
    </row>
    <row r="85" spans="1:10" ht="13.5" customHeight="1">
      <c r="A85" s="751" t="s">
        <v>1058</v>
      </c>
      <c r="B85" s="1570">
        <v>49913</v>
      </c>
      <c r="C85" s="1571">
        <v>3876</v>
      </c>
      <c r="D85" s="1572">
        <v>695.8</v>
      </c>
      <c r="E85" s="666">
        <v>52782</v>
      </c>
      <c r="F85" s="668">
        <v>3884</v>
      </c>
      <c r="G85" s="1189">
        <v>897.9</v>
      </c>
      <c r="H85" s="666">
        <v>53455</v>
      </c>
      <c r="I85" s="668">
        <v>3852</v>
      </c>
      <c r="J85" s="1193">
        <v>1159.5</v>
      </c>
    </row>
    <row r="86" spans="1:10" ht="13.5" customHeight="1">
      <c r="A86" s="753" t="s">
        <v>1059</v>
      </c>
      <c r="B86" s="1570">
        <v>64145</v>
      </c>
      <c r="C86" s="1571">
        <v>5464</v>
      </c>
      <c r="D86" s="1572">
        <v>1160.8</v>
      </c>
      <c r="E86" s="666">
        <v>63611</v>
      </c>
      <c r="F86" s="668">
        <v>5476</v>
      </c>
      <c r="G86" s="1189">
        <v>1515.8</v>
      </c>
      <c r="H86" s="666">
        <v>63233</v>
      </c>
      <c r="I86" s="668">
        <v>5430</v>
      </c>
      <c r="J86" s="1193">
        <v>2086.6</v>
      </c>
    </row>
    <row r="87" spans="1:10" ht="13.5" customHeight="1">
      <c r="A87" s="753" t="s">
        <v>1060</v>
      </c>
      <c r="B87" s="1570">
        <v>28946</v>
      </c>
      <c r="C87" s="1571">
        <v>1860</v>
      </c>
      <c r="D87" s="1572">
        <v>470</v>
      </c>
      <c r="E87" s="666">
        <v>28963</v>
      </c>
      <c r="F87" s="668">
        <v>1871</v>
      </c>
      <c r="G87" s="1189">
        <v>592.9</v>
      </c>
      <c r="H87" s="666">
        <v>28168</v>
      </c>
      <c r="I87" s="668">
        <v>1867</v>
      </c>
      <c r="J87" s="1193">
        <v>775.1</v>
      </c>
    </row>
    <row r="88" spans="1:10" ht="13.5" customHeight="1">
      <c r="A88" s="753" t="s">
        <v>1061</v>
      </c>
      <c r="B88" s="1570">
        <v>361261</v>
      </c>
      <c r="C88" s="1571">
        <v>20838</v>
      </c>
      <c r="D88" s="1572">
        <v>5418.8</v>
      </c>
      <c r="E88" s="666">
        <v>368993</v>
      </c>
      <c r="F88" s="668">
        <v>20975</v>
      </c>
      <c r="G88" s="1189">
        <v>6986.8</v>
      </c>
      <c r="H88" s="666">
        <v>370403</v>
      </c>
      <c r="I88" s="668">
        <v>20610</v>
      </c>
      <c r="J88" s="1193">
        <v>9343.7000000000007</v>
      </c>
    </row>
    <row r="89" spans="1:10" ht="13.5" customHeight="1">
      <c r="A89" s="753" t="s">
        <v>1062</v>
      </c>
      <c r="B89" s="1570">
        <v>100913</v>
      </c>
      <c r="C89" s="1571">
        <v>8096</v>
      </c>
      <c r="D89" s="1572">
        <v>1384.3</v>
      </c>
      <c r="E89" s="666">
        <v>102986</v>
      </c>
      <c r="F89" s="668">
        <v>8204</v>
      </c>
      <c r="G89" s="1189">
        <v>1774.4</v>
      </c>
      <c r="H89" s="666">
        <v>102135</v>
      </c>
      <c r="I89" s="668">
        <v>8109</v>
      </c>
      <c r="J89" s="1193">
        <v>2293.4</v>
      </c>
    </row>
    <row r="90" spans="1:10" ht="13.5" customHeight="1">
      <c r="A90" s="753" t="s">
        <v>1063</v>
      </c>
      <c r="B90" s="1570">
        <v>202664</v>
      </c>
      <c r="C90" s="1571">
        <v>7143</v>
      </c>
      <c r="D90" s="1572">
        <v>5036.5</v>
      </c>
      <c r="E90" s="666">
        <v>183649</v>
      </c>
      <c r="F90" s="668">
        <v>7228</v>
      </c>
      <c r="G90" s="1189">
        <v>5647.5</v>
      </c>
      <c r="H90" s="666">
        <v>187694</v>
      </c>
      <c r="I90" s="668">
        <v>7051</v>
      </c>
      <c r="J90" s="1193">
        <v>7554.6</v>
      </c>
    </row>
    <row r="91" spans="1:10" ht="13.5" customHeight="1">
      <c r="A91" s="754" t="s">
        <v>1064</v>
      </c>
      <c r="B91" s="1570">
        <v>160774</v>
      </c>
      <c r="C91" s="1571">
        <v>8570</v>
      </c>
      <c r="D91" s="1572">
        <v>2643</v>
      </c>
      <c r="E91" s="666">
        <v>162529</v>
      </c>
      <c r="F91" s="668">
        <v>8510</v>
      </c>
      <c r="G91" s="1189">
        <v>3361.2</v>
      </c>
      <c r="H91" s="666">
        <v>163558</v>
      </c>
      <c r="I91" s="668">
        <v>8249</v>
      </c>
      <c r="J91" s="1193">
        <v>4283.3</v>
      </c>
    </row>
    <row r="92" spans="1:10" ht="13.5" customHeight="1">
      <c r="A92" s="753" t="s">
        <v>1065</v>
      </c>
      <c r="B92" s="1570">
        <v>199575</v>
      </c>
      <c r="C92" s="1571">
        <v>8103</v>
      </c>
      <c r="D92" s="1572">
        <v>3157.2</v>
      </c>
      <c r="E92" s="666">
        <v>202092</v>
      </c>
      <c r="F92" s="668">
        <v>8307</v>
      </c>
      <c r="G92" s="1189">
        <v>4156.1000000000004</v>
      </c>
      <c r="H92" s="666">
        <v>204099</v>
      </c>
      <c r="I92" s="668">
        <v>8061</v>
      </c>
      <c r="J92" s="1193">
        <v>5356.3</v>
      </c>
    </row>
    <row r="93" spans="1:10" ht="13.5" customHeight="1">
      <c r="A93" s="753" t="s">
        <v>1066</v>
      </c>
      <c r="B93" s="1570">
        <v>133862</v>
      </c>
      <c r="C93" s="1571">
        <v>6176</v>
      </c>
      <c r="D93" s="1572">
        <v>2177.1999999999998</v>
      </c>
      <c r="E93" s="666">
        <v>136559</v>
      </c>
      <c r="F93" s="668">
        <v>6226</v>
      </c>
      <c r="G93" s="1189">
        <v>2973.6</v>
      </c>
      <c r="H93" s="666">
        <v>138693</v>
      </c>
      <c r="I93" s="668">
        <v>6076</v>
      </c>
      <c r="J93" s="1193">
        <v>4099.1000000000004</v>
      </c>
    </row>
    <row r="94" spans="1:10" ht="13.5" customHeight="1">
      <c r="A94" s="753" t="s">
        <v>1067</v>
      </c>
      <c r="B94" s="1570">
        <v>85334</v>
      </c>
      <c r="C94" s="1571">
        <v>3934</v>
      </c>
      <c r="D94" s="1572">
        <v>1067.4000000000001</v>
      </c>
      <c r="E94" s="666">
        <v>90617</v>
      </c>
      <c r="F94" s="668">
        <v>3989</v>
      </c>
      <c r="G94" s="1189">
        <v>1393.4</v>
      </c>
      <c r="H94" s="666">
        <v>93646</v>
      </c>
      <c r="I94" s="668">
        <v>3936</v>
      </c>
      <c r="J94" s="1193">
        <v>1743.1</v>
      </c>
    </row>
    <row r="95" spans="1:10" ht="13.5" customHeight="1">
      <c r="A95" s="753" t="s">
        <v>1068</v>
      </c>
      <c r="B95" s="1570">
        <v>43592</v>
      </c>
      <c r="C95" s="1571">
        <v>3051</v>
      </c>
      <c r="D95" s="1572">
        <v>1157.2</v>
      </c>
      <c r="E95" s="666">
        <v>42573</v>
      </c>
      <c r="F95" s="668">
        <v>2962</v>
      </c>
      <c r="G95" s="1189">
        <v>1369</v>
      </c>
      <c r="H95" s="666">
        <v>38729</v>
      </c>
      <c r="I95" s="668">
        <v>2860</v>
      </c>
      <c r="J95" s="1193">
        <v>1644.6</v>
      </c>
    </row>
    <row r="96" spans="1:10" ht="13.5" customHeight="1">
      <c r="A96" s="753" t="s">
        <v>1069</v>
      </c>
      <c r="B96" s="1570">
        <v>551544</v>
      </c>
      <c r="C96" s="1571">
        <v>50814</v>
      </c>
      <c r="D96" s="1572">
        <v>9782</v>
      </c>
      <c r="E96" s="666">
        <v>564311</v>
      </c>
      <c r="F96" s="668">
        <v>50837</v>
      </c>
      <c r="G96" s="1189">
        <v>12621.6</v>
      </c>
      <c r="H96" s="666">
        <v>558851</v>
      </c>
      <c r="I96" s="668">
        <v>49878</v>
      </c>
      <c r="J96" s="1193">
        <v>16649.3</v>
      </c>
    </row>
    <row r="97" spans="1:11" ht="13.5" customHeight="1">
      <c r="A97" s="753" t="s">
        <v>1070</v>
      </c>
      <c r="B97" s="1570">
        <v>115673</v>
      </c>
      <c r="C97" s="1571">
        <v>4086</v>
      </c>
      <c r="D97" s="1572">
        <v>1235.3</v>
      </c>
      <c r="E97" s="666">
        <v>122928</v>
      </c>
      <c r="F97" s="668">
        <v>4166</v>
      </c>
      <c r="G97" s="1189">
        <v>1701.9</v>
      </c>
      <c r="H97" s="666">
        <v>125647</v>
      </c>
      <c r="I97" s="668">
        <v>4181</v>
      </c>
      <c r="J97" s="1193">
        <v>2150.5</v>
      </c>
    </row>
    <row r="98" spans="1:11" ht="13.5" customHeight="1">
      <c r="A98" s="753" t="s">
        <v>1071</v>
      </c>
      <c r="B98" s="1570">
        <v>61504</v>
      </c>
      <c r="C98" s="1571">
        <v>2181</v>
      </c>
      <c r="D98" s="1572">
        <v>1996.8</v>
      </c>
      <c r="E98" s="666">
        <v>64326</v>
      </c>
      <c r="F98" s="668">
        <v>2163</v>
      </c>
      <c r="G98" s="1189">
        <v>2507</v>
      </c>
      <c r="H98" s="666">
        <v>61761</v>
      </c>
      <c r="I98" s="668">
        <v>2071</v>
      </c>
      <c r="J98" s="1193">
        <v>2742.7</v>
      </c>
    </row>
    <row r="99" spans="1:11" ht="13.5" customHeight="1">
      <c r="A99" s="753" t="s">
        <v>1072</v>
      </c>
      <c r="B99" s="1570">
        <v>265394</v>
      </c>
      <c r="C99" s="1571">
        <v>10481</v>
      </c>
      <c r="D99" s="1572">
        <v>3557.1</v>
      </c>
      <c r="E99" s="666">
        <v>278268</v>
      </c>
      <c r="F99" s="668">
        <v>10465</v>
      </c>
      <c r="G99" s="1189">
        <v>4586.5</v>
      </c>
      <c r="H99" s="666">
        <v>283186</v>
      </c>
      <c r="I99" s="668">
        <v>10084</v>
      </c>
      <c r="J99" s="1193">
        <v>6192.2</v>
      </c>
    </row>
    <row r="100" spans="1:11" ht="13.5" customHeight="1">
      <c r="A100" s="753" t="s">
        <v>1161</v>
      </c>
      <c r="B100" s="1573">
        <v>0</v>
      </c>
      <c r="C100" s="1571">
        <v>4</v>
      </c>
      <c r="D100" s="1572">
        <v>0</v>
      </c>
      <c r="E100" s="669">
        <v>0</v>
      </c>
      <c r="F100" s="671">
        <v>0</v>
      </c>
      <c r="G100" s="1190">
        <v>0</v>
      </c>
      <c r="H100" s="669">
        <v>0</v>
      </c>
      <c r="I100" s="671">
        <v>0</v>
      </c>
      <c r="J100" s="1194">
        <v>0</v>
      </c>
    </row>
    <row r="102" spans="1:11">
      <c r="A102" s="142" t="s">
        <v>1003</v>
      </c>
    </row>
    <row r="104" spans="1:11" ht="25.5" customHeight="1" thickBot="1">
      <c r="A104" s="1990" t="s">
        <v>265</v>
      </c>
      <c r="B104" s="1990"/>
      <c r="C104" s="1990"/>
      <c r="D104" s="1990"/>
      <c r="E104" s="1990"/>
      <c r="F104" s="1990"/>
      <c r="G104" s="1990"/>
      <c r="H104" s="1990"/>
      <c r="I104" s="1990"/>
      <c r="J104" s="1990"/>
      <c r="K104" s="1990"/>
    </row>
    <row r="106" spans="1:11" ht="13.8" thickBot="1">
      <c r="A106" s="633"/>
      <c r="B106" s="1992">
        <v>43709</v>
      </c>
      <c r="C106" s="1992"/>
      <c r="D106" s="1993"/>
    </row>
    <row r="107" spans="1:11" ht="37.200000000000003" thickBot="1">
      <c r="A107" s="634"/>
      <c r="B107" s="1555" t="s">
        <v>999</v>
      </c>
      <c r="C107" s="1538" t="s">
        <v>1000</v>
      </c>
      <c r="D107" s="1539" t="s">
        <v>440</v>
      </c>
    </row>
    <row r="108" spans="1:11">
      <c r="A108" s="981" t="s">
        <v>1156</v>
      </c>
      <c r="B108" s="1561">
        <v>9171606</v>
      </c>
      <c r="C108" s="1562">
        <v>510173</v>
      </c>
      <c r="D108" s="1563">
        <v>423441.9</v>
      </c>
    </row>
    <row r="109" spans="1:11">
      <c r="A109" s="749" t="s">
        <v>1001</v>
      </c>
      <c r="B109" s="1564"/>
      <c r="C109" s="1565"/>
      <c r="D109" s="1566"/>
    </row>
    <row r="110" spans="1:11">
      <c r="A110" s="750" t="s">
        <v>829</v>
      </c>
      <c r="B110" s="1567">
        <v>2925824</v>
      </c>
      <c r="C110" s="1568">
        <v>128539</v>
      </c>
      <c r="D110" s="1569">
        <v>175505.4</v>
      </c>
    </row>
    <row r="111" spans="1:11">
      <c r="A111" s="751" t="s">
        <v>1050</v>
      </c>
      <c r="B111" s="1570">
        <v>2624451</v>
      </c>
      <c r="C111" s="1571">
        <v>153749</v>
      </c>
      <c r="D111" s="1572">
        <v>111478.2</v>
      </c>
    </row>
    <row r="112" spans="1:11">
      <c r="A112" s="751" t="s">
        <v>1051</v>
      </c>
      <c r="B112" s="1570">
        <v>35257</v>
      </c>
      <c r="C112" s="1571">
        <v>2037</v>
      </c>
      <c r="D112" s="1572">
        <v>1035.8</v>
      </c>
    </row>
    <row r="113" spans="1:4">
      <c r="A113" s="751" t="s">
        <v>1052</v>
      </c>
      <c r="B113" s="1570">
        <v>76667</v>
      </c>
      <c r="C113" s="1571">
        <v>7164</v>
      </c>
      <c r="D113" s="1572">
        <v>2508.1</v>
      </c>
    </row>
    <row r="114" spans="1:4">
      <c r="A114" s="751" t="s">
        <v>1053</v>
      </c>
      <c r="B114" s="1570">
        <v>121405</v>
      </c>
      <c r="C114" s="1571">
        <v>6647</v>
      </c>
      <c r="D114" s="1572">
        <v>7387.2</v>
      </c>
    </row>
    <row r="115" spans="1:4">
      <c r="A115" s="751" t="s">
        <v>1054</v>
      </c>
      <c r="B115" s="1570">
        <v>516978</v>
      </c>
      <c r="C115" s="1571">
        <v>48939</v>
      </c>
      <c r="D115" s="1572">
        <v>19287.3</v>
      </c>
    </row>
    <row r="116" spans="1:4">
      <c r="A116" s="751" t="s">
        <v>1055</v>
      </c>
      <c r="B116" s="1570">
        <v>141574</v>
      </c>
      <c r="C116" s="1571">
        <v>6915</v>
      </c>
      <c r="D116" s="1572">
        <v>4766.8</v>
      </c>
    </row>
    <row r="117" spans="1:4">
      <c r="A117" s="752" t="s">
        <v>1002</v>
      </c>
      <c r="B117" s="1570">
        <v>239130</v>
      </c>
      <c r="C117" s="1571">
        <v>14641</v>
      </c>
      <c r="D117" s="1572">
        <v>8976.4</v>
      </c>
    </row>
    <row r="118" spans="1:4">
      <c r="A118" s="751" t="s">
        <v>1057</v>
      </c>
      <c r="B118" s="1570">
        <v>19466</v>
      </c>
      <c r="C118" s="1571">
        <v>1963</v>
      </c>
      <c r="D118" s="1572">
        <v>674</v>
      </c>
    </row>
    <row r="119" spans="1:4">
      <c r="A119" s="751" t="s">
        <v>1058</v>
      </c>
      <c r="B119" s="1570">
        <v>48559</v>
      </c>
      <c r="C119" s="1571">
        <v>3764</v>
      </c>
      <c r="D119" s="1572">
        <v>1568.5</v>
      </c>
    </row>
    <row r="120" spans="1:4">
      <c r="A120" s="753" t="s">
        <v>1059</v>
      </c>
      <c r="B120" s="1570">
        <v>63545</v>
      </c>
      <c r="C120" s="1571">
        <v>5378</v>
      </c>
      <c r="D120" s="1572">
        <v>2689.4</v>
      </c>
    </row>
    <row r="121" spans="1:4">
      <c r="A121" s="753" t="s">
        <v>1060</v>
      </c>
      <c r="B121" s="1570">
        <v>27995</v>
      </c>
      <c r="C121" s="1571">
        <v>1768</v>
      </c>
      <c r="D121" s="1572">
        <v>978.3</v>
      </c>
    </row>
    <row r="122" spans="1:4">
      <c r="A122" s="753" t="s">
        <v>1061</v>
      </c>
      <c r="B122" s="1570">
        <v>370017</v>
      </c>
      <c r="C122" s="1571">
        <v>20163</v>
      </c>
      <c r="D122" s="1572">
        <v>12801.3</v>
      </c>
    </row>
    <row r="123" spans="1:4">
      <c r="A123" s="753" t="s">
        <v>1062</v>
      </c>
      <c r="B123" s="1570">
        <v>108926</v>
      </c>
      <c r="C123" s="1571">
        <v>8162</v>
      </c>
      <c r="D123" s="1572">
        <v>3036.4</v>
      </c>
    </row>
    <row r="124" spans="1:4">
      <c r="A124" s="753" t="s">
        <v>1063</v>
      </c>
      <c r="B124" s="1570">
        <v>192786</v>
      </c>
      <c r="C124" s="1571">
        <v>7248</v>
      </c>
      <c r="D124" s="1572">
        <v>11325.3</v>
      </c>
    </row>
    <row r="125" spans="1:4">
      <c r="A125" s="754" t="s">
        <v>1064</v>
      </c>
      <c r="B125" s="1570">
        <v>167105</v>
      </c>
      <c r="C125" s="1571">
        <v>8196</v>
      </c>
      <c r="D125" s="1572">
        <v>5826.1</v>
      </c>
    </row>
    <row r="126" spans="1:4">
      <c r="A126" s="753" t="s">
        <v>1065</v>
      </c>
      <c r="B126" s="1570">
        <v>198296</v>
      </c>
      <c r="C126" s="1571">
        <v>7692</v>
      </c>
      <c r="D126" s="1572">
        <v>7449.9</v>
      </c>
    </row>
    <row r="127" spans="1:4">
      <c r="A127" s="753" t="s">
        <v>1066</v>
      </c>
      <c r="B127" s="1570">
        <v>138081</v>
      </c>
      <c r="C127" s="1571">
        <v>5905</v>
      </c>
      <c r="D127" s="1572">
        <v>5315.8</v>
      </c>
    </row>
    <row r="128" spans="1:4">
      <c r="A128" s="753" t="s">
        <v>1067</v>
      </c>
      <c r="B128" s="1570">
        <v>92452</v>
      </c>
      <c r="C128" s="1571">
        <v>3829</v>
      </c>
      <c r="D128" s="1572">
        <v>2298.9</v>
      </c>
    </row>
    <row r="129" spans="1:4">
      <c r="A129" s="753" t="s">
        <v>1068</v>
      </c>
      <c r="B129" s="1570">
        <v>36689</v>
      </c>
      <c r="C129" s="1571">
        <v>2703</v>
      </c>
      <c r="D129" s="1572">
        <v>2015.2</v>
      </c>
    </row>
    <row r="130" spans="1:4">
      <c r="A130" s="753" t="s">
        <v>1069</v>
      </c>
      <c r="B130" s="1570">
        <v>546710</v>
      </c>
      <c r="C130" s="1571">
        <v>48753</v>
      </c>
      <c r="D130" s="1572">
        <v>21388.9</v>
      </c>
    </row>
    <row r="131" spans="1:4">
      <c r="A131" s="753" t="s">
        <v>1070</v>
      </c>
      <c r="B131" s="1570">
        <v>126214</v>
      </c>
      <c r="C131" s="1571">
        <v>4069</v>
      </c>
      <c r="D131" s="1572">
        <v>2848.4</v>
      </c>
    </row>
    <row r="132" spans="1:4">
      <c r="A132" s="753" t="s">
        <v>1071</v>
      </c>
      <c r="B132" s="1570">
        <v>60125</v>
      </c>
      <c r="C132" s="1571">
        <v>1991</v>
      </c>
      <c r="D132" s="1572">
        <v>3508.1</v>
      </c>
    </row>
    <row r="133" spans="1:4">
      <c r="A133" s="753" t="s">
        <v>1072</v>
      </c>
      <c r="B133" s="1570">
        <v>293354</v>
      </c>
      <c r="C133" s="1571">
        <v>9958</v>
      </c>
      <c r="D133" s="1572">
        <v>8772</v>
      </c>
    </row>
    <row r="134" spans="1:4">
      <c r="A134" s="753" t="s">
        <v>1161</v>
      </c>
      <c r="B134" s="1573">
        <v>0</v>
      </c>
      <c r="C134" s="1574">
        <v>0</v>
      </c>
      <c r="D134" s="1572">
        <v>0</v>
      </c>
    </row>
    <row r="136" spans="1:4">
      <c r="A136" s="142" t="s">
        <v>1003</v>
      </c>
    </row>
  </sheetData>
  <mergeCells count="14">
    <mergeCell ref="A104:K104"/>
    <mergeCell ref="B106:D106"/>
    <mergeCell ref="B72:D72"/>
    <mergeCell ref="E72:G72"/>
    <mergeCell ref="H72:J72"/>
    <mergeCell ref="A1:K1"/>
    <mergeCell ref="A36:K36"/>
    <mergeCell ref="A70:K70"/>
    <mergeCell ref="B3:D3"/>
    <mergeCell ref="E3:G3"/>
    <mergeCell ref="H3:J3"/>
    <mergeCell ref="B38:D38"/>
    <mergeCell ref="E38:G38"/>
    <mergeCell ref="H38:J38"/>
  </mergeCells>
  <phoneticPr fontId="124" type="noConversion"/>
  <hyperlinks>
    <hyperlink ref="M1" location="Indice!A1" display="volver al índice"/>
  </hyperlinks>
  <printOptions horizontalCentered="1"/>
  <pageMargins left="0.70866141732283472" right="0.70866141732283472" top="0.74803149606299213" bottom="0.74803149606299213" header="0.31496062992125984" footer="0.31496062992125984"/>
  <pageSetup paperSize="9" orientation="landscape" r:id="rId1"/>
  <headerFooter>
    <oddFooter xml:space="preserve">&amp;RBoletín Estadístico de la Seguridad Social </oddFooter>
  </headerFooter>
  <rowBreaks count="2" manualBreakCount="2">
    <brk id="102" max="16383" man="1"/>
    <brk id="103" max="16383" man="1"/>
  </rowBreaks>
  <extLst>
    <ext xmlns:mx="http://schemas.microsoft.com/office/mac/excel/2008/main" uri="http://schemas.microsoft.com/office/mac/excel/2008/main">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76"/>
  <sheetViews>
    <sheetView showGridLines="0" workbookViewId="0">
      <selection activeCell="M1" sqref="M1"/>
    </sheetView>
  </sheetViews>
  <sheetFormatPr baseColWidth="10" defaultColWidth="9.44140625" defaultRowHeight="13.8"/>
  <cols>
    <col min="1" max="1" width="31.44140625" style="136" customWidth="1"/>
    <col min="2" max="2" width="13.44140625" style="136" customWidth="1"/>
    <col min="3" max="3" width="13.6640625" style="136" customWidth="1"/>
    <col min="4" max="4" width="13.44140625" style="136" customWidth="1"/>
    <col min="5" max="5" width="12" style="136" bestFit="1" customWidth="1"/>
    <col min="6" max="6" width="11.88671875" style="136" bestFit="1" customWidth="1"/>
    <col min="7" max="7" width="13" style="136" customWidth="1"/>
    <col min="8" max="8" width="12.6640625" style="136" customWidth="1"/>
    <col min="9" max="9" width="11.88671875" style="136" bestFit="1" customWidth="1"/>
    <col min="10" max="10" width="12.109375" style="136" customWidth="1"/>
    <col min="11" max="11" width="0.6640625" style="136" customWidth="1"/>
    <col min="12" max="12" width="10.6640625" style="136" hidden="1" customWidth="1"/>
    <col min="13" max="13" width="10.6640625" style="136" customWidth="1"/>
    <col min="14" max="16384" width="9.44140625" style="136"/>
  </cols>
  <sheetData>
    <row r="1" spans="1:13" s="109" customFormat="1" ht="27" customHeight="1" thickBot="1">
      <c r="A1" s="1990" t="s">
        <v>266</v>
      </c>
      <c r="B1" s="1990"/>
      <c r="C1" s="1990"/>
      <c r="D1" s="1990"/>
      <c r="E1" s="1990"/>
      <c r="F1" s="1990"/>
      <c r="G1" s="1990"/>
      <c r="H1" s="1990"/>
      <c r="I1" s="1990"/>
      <c r="J1" s="1990"/>
      <c r="K1" s="620"/>
      <c r="L1" s="620"/>
      <c r="M1" s="1254" t="s">
        <v>1013</v>
      </c>
    </row>
    <row r="2" spans="1:13" s="640" customFormat="1" ht="15.6">
      <c r="A2" s="639"/>
      <c r="B2" s="480"/>
      <c r="C2" s="480"/>
      <c r="D2" s="480"/>
      <c r="E2" s="480"/>
      <c r="F2" s="480"/>
      <c r="G2" s="480"/>
      <c r="H2" s="480"/>
      <c r="I2" s="480"/>
      <c r="J2" s="480"/>
      <c r="K2" s="480"/>
      <c r="L2" s="480"/>
    </row>
    <row r="3" spans="1:13" s="145" customFormat="1">
      <c r="A3" s="641"/>
      <c r="B3" s="642"/>
      <c r="C3" s="642"/>
      <c r="D3" s="642"/>
      <c r="E3" s="642"/>
      <c r="F3" s="642"/>
      <c r="G3" s="642"/>
      <c r="H3" s="642"/>
      <c r="I3" s="642"/>
      <c r="J3" s="642"/>
      <c r="K3" s="642"/>
      <c r="L3" s="642"/>
    </row>
    <row r="4" spans="1:13" ht="14.4" thickBot="1">
      <c r="A4" s="643"/>
      <c r="B4" s="1994">
        <v>40513</v>
      </c>
      <c r="C4" s="1994"/>
      <c r="D4" s="1995"/>
      <c r="E4" s="1994">
        <v>40878</v>
      </c>
      <c r="F4" s="1994"/>
      <c r="G4" s="1995"/>
      <c r="H4" s="1996">
        <v>41244</v>
      </c>
      <c r="I4" s="1994"/>
      <c r="J4" s="1994"/>
    </row>
    <row r="5" spans="1:13" ht="36" customHeight="1" thickBot="1">
      <c r="A5" s="486"/>
      <c r="B5" s="623" t="s">
        <v>999</v>
      </c>
      <c r="C5" s="626" t="s">
        <v>1004</v>
      </c>
      <c r="D5" s="625" t="s">
        <v>440</v>
      </c>
      <c r="E5" s="623" t="s">
        <v>999</v>
      </c>
      <c r="F5" s="626" t="s">
        <v>1004</v>
      </c>
      <c r="G5" s="625" t="s">
        <v>440</v>
      </c>
      <c r="H5" s="623" t="s">
        <v>999</v>
      </c>
      <c r="I5" s="626" t="s">
        <v>1004</v>
      </c>
      <c r="J5" s="624" t="s">
        <v>440</v>
      </c>
    </row>
    <row r="6" spans="1:13" s="137" customFormat="1" ht="25.5" customHeight="1">
      <c r="A6" s="985" t="s">
        <v>1156</v>
      </c>
      <c r="B6" s="986">
        <v>8093777</v>
      </c>
      <c r="C6" s="987">
        <v>520385</v>
      </c>
      <c r="D6" s="1195">
        <v>29126.7</v>
      </c>
      <c r="E6" s="987">
        <v>8502742</v>
      </c>
      <c r="F6" s="987">
        <v>537879</v>
      </c>
      <c r="G6" s="1195">
        <v>40441.9</v>
      </c>
      <c r="H6" s="986">
        <v>8727165</v>
      </c>
      <c r="I6" s="987">
        <v>537415</v>
      </c>
      <c r="J6" s="988">
        <v>56067.199999999997</v>
      </c>
      <c r="K6" s="1201"/>
      <c r="M6" s="269"/>
    </row>
    <row r="7" spans="1:13" s="137" customFormat="1" ht="25.5" customHeight="1">
      <c r="A7" s="396" t="s">
        <v>790</v>
      </c>
      <c r="B7" s="674"/>
      <c r="C7" s="675"/>
      <c r="D7" s="1196"/>
      <c r="E7" s="674"/>
      <c r="F7" s="675"/>
      <c r="G7" s="1196"/>
      <c r="H7" s="675"/>
      <c r="I7" s="675"/>
      <c r="J7" s="680"/>
      <c r="K7" s="1201"/>
      <c r="M7" s="269"/>
    </row>
    <row r="8" spans="1:13" s="138" customFormat="1" ht="25.5" customHeight="1">
      <c r="A8" s="744" t="s">
        <v>1005</v>
      </c>
      <c r="B8" s="672">
        <v>347853</v>
      </c>
      <c r="C8" s="673">
        <v>61129</v>
      </c>
      <c r="D8" s="1197">
        <v>811.5</v>
      </c>
      <c r="E8" s="672">
        <v>368491</v>
      </c>
      <c r="F8" s="673">
        <v>63125</v>
      </c>
      <c r="G8" s="1199">
        <v>1201.4000000000001</v>
      </c>
      <c r="H8" s="673">
        <v>359375</v>
      </c>
      <c r="I8" s="673">
        <v>62072</v>
      </c>
      <c r="J8" s="1202">
        <v>1401.5</v>
      </c>
      <c r="M8" s="269"/>
    </row>
    <row r="9" spans="1:13" s="138" customFormat="1" ht="25.5" customHeight="1">
      <c r="A9" s="745" t="s">
        <v>1097</v>
      </c>
      <c r="B9" s="651">
        <v>51241</v>
      </c>
      <c r="C9" s="652">
        <v>790</v>
      </c>
      <c r="D9" s="1198">
        <v>409.8</v>
      </c>
      <c r="E9" s="651">
        <v>56010</v>
      </c>
      <c r="F9" s="652">
        <v>818</v>
      </c>
      <c r="G9" s="1200">
        <v>585.6</v>
      </c>
      <c r="H9" s="652">
        <v>59175</v>
      </c>
      <c r="I9" s="652">
        <v>816</v>
      </c>
      <c r="J9" s="1203">
        <v>899.6</v>
      </c>
      <c r="M9" s="269"/>
    </row>
    <row r="10" spans="1:13" s="138" customFormat="1" ht="25.5" customHeight="1">
      <c r="A10" s="746" t="s">
        <v>1098</v>
      </c>
      <c r="B10" s="651">
        <v>1183855</v>
      </c>
      <c r="C10" s="652">
        <v>54060</v>
      </c>
      <c r="D10" s="1198">
        <v>5217.3</v>
      </c>
      <c r="E10" s="651">
        <v>1240716</v>
      </c>
      <c r="F10" s="652">
        <v>54741</v>
      </c>
      <c r="G10" s="1200">
        <v>7160.6</v>
      </c>
      <c r="H10" s="652">
        <v>1243428</v>
      </c>
      <c r="I10" s="652">
        <v>53945</v>
      </c>
      <c r="J10" s="1203">
        <v>9445</v>
      </c>
      <c r="M10" s="269"/>
    </row>
    <row r="11" spans="1:13" s="138" customFormat="1" ht="25.5" customHeight="1">
      <c r="A11" s="745" t="s">
        <v>1006</v>
      </c>
      <c r="B11" s="651">
        <v>66033</v>
      </c>
      <c r="C11" s="652">
        <v>1162</v>
      </c>
      <c r="D11" s="1198">
        <v>436.4</v>
      </c>
      <c r="E11" s="651">
        <v>71245</v>
      </c>
      <c r="F11" s="652">
        <v>1172</v>
      </c>
      <c r="G11" s="1200">
        <v>635.9</v>
      </c>
      <c r="H11" s="652">
        <v>74541</v>
      </c>
      <c r="I11" s="652">
        <v>1172</v>
      </c>
      <c r="J11" s="1203">
        <v>857.2</v>
      </c>
      <c r="M11" s="269"/>
    </row>
    <row r="12" spans="1:13" s="138" customFormat="1" ht="25.5" customHeight="1">
      <c r="A12" s="745" t="s">
        <v>1099</v>
      </c>
      <c r="B12" s="651">
        <v>437236</v>
      </c>
      <c r="C12" s="652">
        <v>21778</v>
      </c>
      <c r="D12" s="1198">
        <v>1297.2</v>
      </c>
      <c r="E12" s="651">
        <v>472717</v>
      </c>
      <c r="F12" s="652">
        <v>23212</v>
      </c>
      <c r="G12" s="1200">
        <v>1891.6</v>
      </c>
      <c r="H12" s="652">
        <v>439729</v>
      </c>
      <c r="I12" s="652">
        <v>22743</v>
      </c>
      <c r="J12" s="1203">
        <v>2341.1</v>
      </c>
      <c r="M12" s="269"/>
    </row>
    <row r="13" spans="1:13" s="138" customFormat="1" ht="25.5" customHeight="1">
      <c r="A13" s="745" t="s">
        <v>1007</v>
      </c>
      <c r="B13" s="651">
        <v>1262039</v>
      </c>
      <c r="C13" s="652">
        <v>156119</v>
      </c>
      <c r="D13" s="1198">
        <v>3259.3</v>
      </c>
      <c r="E13" s="651">
        <v>1330236</v>
      </c>
      <c r="F13" s="652">
        <v>162777</v>
      </c>
      <c r="G13" s="1200">
        <v>5046.3</v>
      </c>
      <c r="H13" s="652">
        <v>1337841</v>
      </c>
      <c r="I13" s="652">
        <v>163507</v>
      </c>
      <c r="J13" s="1203">
        <v>7278</v>
      </c>
      <c r="M13" s="269"/>
    </row>
    <row r="14" spans="1:13" s="138" customFormat="1" ht="25.5" customHeight="1">
      <c r="A14" s="745" t="s">
        <v>1008</v>
      </c>
      <c r="B14" s="651">
        <v>567047</v>
      </c>
      <c r="C14" s="652">
        <v>54604</v>
      </c>
      <c r="D14" s="1198">
        <v>2434.1999999999998</v>
      </c>
      <c r="E14" s="651">
        <v>595726</v>
      </c>
      <c r="F14" s="652">
        <v>56318</v>
      </c>
      <c r="G14" s="1200">
        <v>3405.4</v>
      </c>
      <c r="H14" s="652">
        <v>599802</v>
      </c>
      <c r="I14" s="652">
        <v>56149</v>
      </c>
      <c r="J14" s="1203">
        <v>4491.6000000000004</v>
      </c>
      <c r="M14" s="269"/>
    </row>
    <row r="15" spans="1:13" s="138" customFormat="1" ht="25.5" customHeight="1">
      <c r="A15" s="746" t="s">
        <v>1009</v>
      </c>
      <c r="B15" s="651">
        <v>861167</v>
      </c>
      <c r="C15" s="652">
        <v>86325</v>
      </c>
      <c r="D15" s="1198">
        <v>3358.5</v>
      </c>
      <c r="E15" s="651">
        <v>898063</v>
      </c>
      <c r="F15" s="652">
        <v>90198</v>
      </c>
      <c r="G15" s="1200">
        <v>4726.7</v>
      </c>
      <c r="H15" s="652">
        <v>901673</v>
      </c>
      <c r="I15" s="652">
        <v>92543</v>
      </c>
      <c r="J15" s="1203">
        <v>6368.2</v>
      </c>
      <c r="M15" s="269"/>
    </row>
    <row r="16" spans="1:13" s="138" customFormat="1" ht="25.5" customHeight="1">
      <c r="A16" s="745" t="s">
        <v>1010</v>
      </c>
      <c r="B16" s="651">
        <v>3295764</v>
      </c>
      <c r="C16" s="652">
        <v>83367</v>
      </c>
      <c r="D16" s="1198">
        <v>11847.7</v>
      </c>
      <c r="E16" s="651">
        <v>3461102</v>
      </c>
      <c r="F16" s="652">
        <v>84734</v>
      </c>
      <c r="G16" s="1200">
        <v>15754.6</v>
      </c>
      <c r="H16" s="652">
        <v>3708330</v>
      </c>
      <c r="I16" s="652">
        <v>84211</v>
      </c>
      <c r="J16" s="1203">
        <v>22969</v>
      </c>
      <c r="M16" s="269"/>
    </row>
    <row r="17" spans="1:13" s="138" customFormat="1" ht="25.5" customHeight="1">
      <c r="A17" s="745" t="s">
        <v>1161</v>
      </c>
      <c r="B17" s="651">
        <v>21542</v>
      </c>
      <c r="C17" s="652">
        <v>1051</v>
      </c>
      <c r="D17" s="1198">
        <v>54.7</v>
      </c>
      <c r="E17" s="651">
        <v>8436</v>
      </c>
      <c r="F17" s="652">
        <v>784</v>
      </c>
      <c r="G17" s="1200">
        <v>33.799999999999997</v>
      </c>
      <c r="H17" s="652">
        <v>3271</v>
      </c>
      <c r="I17" s="652">
        <v>257</v>
      </c>
      <c r="J17" s="1203">
        <v>16.100000000000001</v>
      </c>
      <c r="M17" s="269"/>
    </row>
    <row r="18" spans="1:13" s="139" customFormat="1" ht="13.2">
      <c r="A18" s="144"/>
      <c r="B18" s="154"/>
      <c r="C18" s="154"/>
      <c r="D18" s="644"/>
      <c r="E18" s="154"/>
      <c r="F18" s="154"/>
      <c r="G18" s="154"/>
      <c r="H18" s="154"/>
      <c r="I18" s="154"/>
      <c r="J18" s="154"/>
      <c r="K18" s="154"/>
      <c r="L18" s="154"/>
    </row>
    <row r="19" spans="1:13" s="143" customFormat="1" ht="13.2">
      <c r="A19" s="142" t="s">
        <v>1011</v>
      </c>
    </row>
    <row r="20" spans="1:13" s="134" customFormat="1" ht="13.2">
      <c r="A20" s="140"/>
    </row>
    <row r="21" spans="1:13" s="134" customFormat="1" ht="27.75" customHeight="1" thickBot="1">
      <c r="A21" s="1990" t="s">
        <v>266</v>
      </c>
      <c r="B21" s="1990"/>
      <c r="C21" s="1990"/>
      <c r="D21" s="1990"/>
      <c r="E21" s="1990"/>
      <c r="F21" s="1990"/>
      <c r="G21" s="1990"/>
      <c r="H21" s="1990"/>
      <c r="I21" s="1990"/>
      <c r="J21" s="1990"/>
      <c r="K21" s="645"/>
      <c r="L21" s="645"/>
    </row>
    <row r="22" spans="1:13" s="134" customFormat="1" ht="13.2"/>
    <row r="23" spans="1:13" s="134" customFormat="1" thickBot="1">
      <c r="A23" s="646"/>
      <c r="B23" s="1994">
        <v>41609</v>
      </c>
      <c r="C23" s="1994"/>
      <c r="D23" s="1995"/>
      <c r="E23" s="1994">
        <v>41974</v>
      </c>
      <c r="F23" s="1994"/>
      <c r="G23" s="1995"/>
      <c r="H23" s="1996">
        <v>42339</v>
      </c>
      <c r="I23" s="1994"/>
      <c r="J23" s="1994"/>
    </row>
    <row r="24" spans="1:13" s="134" customFormat="1" ht="33.75" customHeight="1" thickBot="1">
      <c r="A24" s="647"/>
      <c r="B24" s="623" t="s">
        <v>999</v>
      </c>
      <c r="C24" s="626" t="s">
        <v>1004</v>
      </c>
      <c r="D24" s="625" t="s">
        <v>440</v>
      </c>
      <c r="E24" s="623" t="s">
        <v>999</v>
      </c>
      <c r="F24" s="626" t="s">
        <v>1004</v>
      </c>
      <c r="G24" s="625" t="s">
        <v>440</v>
      </c>
      <c r="H24" s="623" t="s">
        <v>999</v>
      </c>
      <c r="I24" s="626" t="s">
        <v>1004</v>
      </c>
      <c r="J24" s="624" t="s">
        <v>440</v>
      </c>
    </row>
    <row r="25" spans="1:13" s="134" customFormat="1" ht="25.5" customHeight="1">
      <c r="A25" s="985" t="s">
        <v>1156</v>
      </c>
      <c r="B25" s="987">
        <v>8916372</v>
      </c>
      <c r="C25" s="987">
        <v>533861</v>
      </c>
      <c r="D25" s="1195">
        <v>72427.600000000006</v>
      </c>
      <c r="E25" s="987">
        <v>9025651</v>
      </c>
      <c r="F25" s="987">
        <v>529075</v>
      </c>
      <c r="G25" s="1195">
        <v>101029.3</v>
      </c>
      <c r="H25" s="988">
        <v>9335896</v>
      </c>
      <c r="I25" s="988">
        <v>533375</v>
      </c>
      <c r="J25" s="988">
        <v>142076.70000000001</v>
      </c>
    </row>
    <row r="26" spans="1:13" s="141" customFormat="1" ht="25.5" customHeight="1">
      <c r="A26" s="747" t="s">
        <v>790</v>
      </c>
      <c r="B26" s="675"/>
      <c r="C26" s="675"/>
      <c r="D26" s="1196"/>
      <c r="E26" s="674"/>
      <c r="F26" s="675"/>
      <c r="G26" s="1196"/>
      <c r="H26" s="679"/>
      <c r="I26" s="680"/>
      <c r="J26" s="680"/>
    </row>
    <row r="27" spans="1:13" s="141" customFormat="1" ht="25.5" customHeight="1">
      <c r="A27" s="744" t="s">
        <v>1005</v>
      </c>
      <c r="B27" s="673">
        <v>343660</v>
      </c>
      <c r="C27" s="673">
        <v>60286</v>
      </c>
      <c r="D27" s="1199">
        <v>1684.3</v>
      </c>
      <c r="E27" s="672">
        <v>358821</v>
      </c>
      <c r="F27" s="673">
        <v>58716</v>
      </c>
      <c r="G27" s="1199">
        <v>2309.6999999999998</v>
      </c>
      <c r="H27" s="677">
        <v>342414</v>
      </c>
      <c r="I27" s="678">
        <v>56492</v>
      </c>
      <c r="J27" s="1202">
        <v>2902.9</v>
      </c>
    </row>
    <row r="28" spans="1:13" s="141" customFormat="1" ht="25.5" customHeight="1">
      <c r="A28" s="745" t="s">
        <v>1097</v>
      </c>
      <c r="B28" s="652">
        <v>61532</v>
      </c>
      <c r="C28" s="652">
        <v>840</v>
      </c>
      <c r="D28" s="1200">
        <v>1117.5999999999999</v>
      </c>
      <c r="E28" s="651">
        <v>66040</v>
      </c>
      <c r="F28" s="652">
        <v>857</v>
      </c>
      <c r="G28" s="1200">
        <v>1815.6</v>
      </c>
      <c r="H28" s="653">
        <v>68363</v>
      </c>
      <c r="I28" s="654">
        <v>874</v>
      </c>
      <c r="J28" s="1203">
        <v>2806.4</v>
      </c>
    </row>
    <row r="29" spans="1:13" s="141" customFormat="1" ht="25.5" customHeight="1">
      <c r="A29" s="746" t="s">
        <v>1098</v>
      </c>
      <c r="B29" s="652">
        <v>1252113</v>
      </c>
      <c r="C29" s="652">
        <v>53218</v>
      </c>
      <c r="D29" s="1200">
        <v>12019.2</v>
      </c>
      <c r="E29" s="651">
        <v>1224789</v>
      </c>
      <c r="F29" s="652">
        <v>52310</v>
      </c>
      <c r="G29" s="1200">
        <v>15883.6</v>
      </c>
      <c r="H29" s="653">
        <v>1267878</v>
      </c>
      <c r="I29" s="654">
        <v>52467</v>
      </c>
      <c r="J29" s="1203">
        <v>22152</v>
      </c>
    </row>
    <row r="30" spans="1:13" s="141" customFormat="1" ht="25.5" customHeight="1">
      <c r="A30" s="745" t="s">
        <v>1006</v>
      </c>
      <c r="B30" s="652">
        <v>78602</v>
      </c>
      <c r="C30" s="652">
        <v>1176</v>
      </c>
      <c r="D30" s="1200">
        <v>1209.3</v>
      </c>
      <c r="E30" s="651">
        <v>81615</v>
      </c>
      <c r="F30" s="652">
        <v>1166</v>
      </c>
      <c r="G30" s="1200">
        <v>1730.8</v>
      </c>
      <c r="H30" s="653">
        <v>86975</v>
      </c>
      <c r="I30" s="654">
        <v>1163</v>
      </c>
      <c r="J30" s="1203">
        <v>2589.6999999999998</v>
      </c>
    </row>
    <row r="31" spans="1:13" s="141" customFormat="1" ht="25.5" customHeight="1">
      <c r="A31" s="745" t="s">
        <v>1099</v>
      </c>
      <c r="B31" s="652">
        <v>441315</v>
      </c>
      <c r="C31" s="652">
        <v>22817</v>
      </c>
      <c r="D31" s="1200">
        <v>2789.6</v>
      </c>
      <c r="E31" s="651">
        <v>446604</v>
      </c>
      <c r="F31" s="652">
        <v>22512</v>
      </c>
      <c r="G31" s="1200">
        <v>3658.9</v>
      </c>
      <c r="H31" s="653">
        <v>462130</v>
      </c>
      <c r="I31" s="654">
        <v>22808</v>
      </c>
      <c r="J31" s="1203">
        <v>5037</v>
      </c>
    </row>
    <row r="32" spans="1:13" s="141" customFormat="1" ht="25.5" customHeight="1">
      <c r="A32" s="745" t="s">
        <v>1007</v>
      </c>
      <c r="B32" s="652">
        <v>1348034</v>
      </c>
      <c r="C32" s="652">
        <v>162710</v>
      </c>
      <c r="D32" s="1200">
        <v>9113.6</v>
      </c>
      <c r="E32" s="651">
        <v>1345339</v>
      </c>
      <c r="F32" s="652">
        <v>161600</v>
      </c>
      <c r="G32" s="1200">
        <v>13070.4</v>
      </c>
      <c r="H32" s="653">
        <v>1384157</v>
      </c>
      <c r="I32" s="654">
        <v>164819</v>
      </c>
      <c r="J32" s="1203">
        <v>17245.099999999999</v>
      </c>
    </row>
    <row r="33" spans="1:12" ht="25.5" customHeight="1">
      <c r="A33" s="745" t="s">
        <v>1008</v>
      </c>
      <c r="B33" s="652">
        <v>616498</v>
      </c>
      <c r="C33" s="652">
        <v>55580</v>
      </c>
      <c r="D33" s="1200">
        <v>5812.9</v>
      </c>
      <c r="E33" s="651">
        <v>623353</v>
      </c>
      <c r="F33" s="652">
        <v>54238</v>
      </c>
      <c r="G33" s="1200">
        <v>8104.4</v>
      </c>
      <c r="H33" s="653">
        <v>664048</v>
      </c>
      <c r="I33" s="654">
        <v>53807</v>
      </c>
      <c r="J33" s="1203">
        <v>11705.9</v>
      </c>
    </row>
    <row r="34" spans="1:12" ht="25.5" customHeight="1">
      <c r="A34" s="746" t="s">
        <v>1009</v>
      </c>
      <c r="B34" s="652">
        <v>908185</v>
      </c>
      <c r="C34" s="652">
        <v>93920</v>
      </c>
      <c r="D34" s="1200">
        <v>7930.8</v>
      </c>
      <c r="E34" s="651">
        <v>918315</v>
      </c>
      <c r="F34" s="652">
        <v>94179</v>
      </c>
      <c r="G34" s="1200">
        <v>11355.3</v>
      </c>
      <c r="H34" s="653">
        <v>959443</v>
      </c>
      <c r="I34" s="654">
        <v>95572</v>
      </c>
      <c r="J34" s="1203">
        <v>15933.3</v>
      </c>
    </row>
    <row r="35" spans="1:12" ht="25.5" customHeight="1">
      <c r="A35" s="745" t="s">
        <v>1010</v>
      </c>
      <c r="B35" s="652">
        <v>3865744</v>
      </c>
      <c r="C35" s="652">
        <v>83143</v>
      </c>
      <c r="D35" s="1200">
        <v>30744.1</v>
      </c>
      <c r="E35" s="651">
        <v>3960411</v>
      </c>
      <c r="F35" s="652">
        <v>83369</v>
      </c>
      <c r="G35" s="1200">
        <v>43098.6</v>
      </c>
      <c r="H35" s="653">
        <v>4100311</v>
      </c>
      <c r="I35" s="654">
        <v>85313</v>
      </c>
      <c r="J35" s="1203">
        <v>61702.7</v>
      </c>
    </row>
    <row r="36" spans="1:12" ht="25.5" customHeight="1">
      <c r="A36" s="745" t="s">
        <v>1161</v>
      </c>
      <c r="B36" s="652">
        <v>689</v>
      </c>
      <c r="C36" s="652">
        <v>171</v>
      </c>
      <c r="D36" s="1200">
        <v>6.2</v>
      </c>
      <c r="E36" s="651">
        <v>364</v>
      </c>
      <c r="F36" s="652">
        <v>128</v>
      </c>
      <c r="G36" s="1200">
        <v>2.1</v>
      </c>
      <c r="H36" s="653">
        <v>177</v>
      </c>
      <c r="I36" s="654">
        <v>60</v>
      </c>
      <c r="J36" s="1203">
        <v>1.5</v>
      </c>
    </row>
    <row r="38" spans="1:12">
      <c r="A38" s="142" t="s">
        <v>1011</v>
      </c>
    </row>
    <row r="40" spans="1:12" ht="26.25" customHeight="1" thickBot="1">
      <c r="A40" s="1990" t="s">
        <v>266</v>
      </c>
      <c r="B40" s="1990"/>
      <c r="C40" s="1990"/>
      <c r="D40" s="1990"/>
      <c r="E40" s="1990"/>
      <c r="F40" s="1990"/>
      <c r="G40" s="1990"/>
      <c r="H40" s="1990"/>
      <c r="I40" s="1990"/>
      <c r="J40" s="1990"/>
      <c r="K40" s="648"/>
      <c r="L40" s="648"/>
    </row>
    <row r="42" spans="1:12" ht="14.4" thickBot="1">
      <c r="A42" s="649"/>
      <c r="B42" s="1994">
        <v>42705</v>
      </c>
      <c r="C42" s="1994"/>
      <c r="D42" s="1995"/>
      <c r="E42" s="1994">
        <v>43070</v>
      </c>
      <c r="F42" s="1994"/>
      <c r="G42" s="1995"/>
      <c r="H42" s="1994">
        <v>43435</v>
      </c>
      <c r="I42" s="1994"/>
      <c r="J42" s="1994"/>
    </row>
    <row r="43" spans="1:12" ht="33" customHeight="1" thickBot="1">
      <c r="A43" s="650"/>
      <c r="B43" s="623" t="s">
        <v>999</v>
      </c>
      <c r="C43" s="626" t="s">
        <v>1004</v>
      </c>
      <c r="D43" s="625" t="s">
        <v>440</v>
      </c>
      <c r="E43" s="623" t="s">
        <v>999</v>
      </c>
      <c r="F43" s="626" t="s">
        <v>1004</v>
      </c>
      <c r="G43" s="625" t="s">
        <v>440</v>
      </c>
      <c r="H43" s="623" t="s">
        <v>999</v>
      </c>
      <c r="I43" s="626" t="s">
        <v>1004</v>
      </c>
      <c r="J43" s="624" t="s">
        <v>440</v>
      </c>
    </row>
    <row r="44" spans="1:12" ht="25.5" customHeight="1">
      <c r="A44" s="985" t="s">
        <v>1156</v>
      </c>
      <c r="B44" s="988">
        <v>9215688</v>
      </c>
      <c r="C44" s="988">
        <v>530120</v>
      </c>
      <c r="D44" s="1195">
        <v>191596.3</v>
      </c>
      <c r="E44" s="988">
        <v>9305992</v>
      </c>
      <c r="F44" s="988">
        <v>531362</v>
      </c>
      <c r="G44" s="1195">
        <v>244375</v>
      </c>
      <c r="H44" s="989">
        <v>9183465</v>
      </c>
      <c r="I44" s="990">
        <v>519983</v>
      </c>
      <c r="J44" s="988">
        <v>319854.5</v>
      </c>
    </row>
    <row r="45" spans="1:12" ht="25.5" customHeight="1">
      <c r="A45" s="396" t="s">
        <v>790</v>
      </c>
      <c r="B45" s="680"/>
      <c r="C45" s="680"/>
      <c r="D45" s="1196"/>
      <c r="E45" s="680"/>
      <c r="F45" s="680"/>
      <c r="G45" s="1196"/>
      <c r="H45" s="679"/>
      <c r="I45" s="676"/>
      <c r="J45" s="680"/>
    </row>
    <row r="46" spans="1:12" ht="25.5" customHeight="1">
      <c r="A46" s="744" t="s">
        <v>1005</v>
      </c>
      <c r="B46" s="677">
        <v>350522</v>
      </c>
      <c r="C46" s="678">
        <v>55735</v>
      </c>
      <c r="D46" s="1199">
        <v>3917.1</v>
      </c>
      <c r="E46" s="678">
        <v>354697</v>
      </c>
      <c r="F46" s="678">
        <v>55129</v>
      </c>
      <c r="G46" s="1199">
        <v>4951</v>
      </c>
      <c r="H46" s="677">
        <v>369277</v>
      </c>
      <c r="I46" s="678">
        <v>54189</v>
      </c>
      <c r="J46" s="1202">
        <v>6691.3</v>
      </c>
    </row>
    <row r="47" spans="1:12" ht="25.5" customHeight="1">
      <c r="A47" s="745" t="s">
        <v>1097</v>
      </c>
      <c r="B47" s="653">
        <v>65516</v>
      </c>
      <c r="C47" s="654">
        <v>847</v>
      </c>
      <c r="D47" s="1200">
        <v>3810.8</v>
      </c>
      <c r="E47" s="654">
        <v>66877</v>
      </c>
      <c r="F47" s="654">
        <v>890</v>
      </c>
      <c r="G47" s="1200">
        <v>4872.7</v>
      </c>
      <c r="H47" s="653">
        <v>73104</v>
      </c>
      <c r="I47" s="654">
        <v>929</v>
      </c>
      <c r="J47" s="1203">
        <v>7315.5</v>
      </c>
    </row>
    <row r="48" spans="1:12" ht="25.5" customHeight="1">
      <c r="A48" s="746" t="s">
        <v>1098</v>
      </c>
      <c r="B48" s="653">
        <v>1228597</v>
      </c>
      <c r="C48" s="654">
        <v>51407</v>
      </c>
      <c r="D48" s="1200">
        <v>29738.799999999999</v>
      </c>
      <c r="E48" s="654">
        <v>1222884</v>
      </c>
      <c r="F48" s="654">
        <v>52079</v>
      </c>
      <c r="G48" s="1200">
        <v>37698.199999999997</v>
      </c>
      <c r="H48" s="653">
        <v>1159844</v>
      </c>
      <c r="I48" s="654">
        <v>50473</v>
      </c>
      <c r="J48" s="1203">
        <v>46450.2</v>
      </c>
    </row>
    <row r="49" spans="1:10" ht="25.5" customHeight="1">
      <c r="A49" s="745" t="s">
        <v>1006</v>
      </c>
      <c r="B49" s="653">
        <v>89410</v>
      </c>
      <c r="C49" s="654">
        <v>1165</v>
      </c>
      <c r="D49" s="1200">
        <v>3623.6</v>
      </c>
      <c r="E49" s="654">
        <v>92283</v>
      </c>
      <c r="F49" s="654">
        <v>1177</v>
      </c>
      <c r="G49" s="1200">
        <v>4809.2</v>
      </c>
      <c r="H49" s="653">
        <v>92243</v>
      </c>
      <c r="I49" s="654">
        <v>1202</v>
      </c>
      <c r="J49" s="1203">
        <v>6382.7</v>
      </c>
    </row>
    <row r="50" spans="1:10" ht="25.5" customHeight="1">
      <c r="A50" s="745" t="s">
        <v>1099</v>
      </c>
      <c r="B50" s="653">
        <v>426542</v>
      </c>
      <c r="C50" s="654">
        <v>22059</v>
      </c>
      <c r="D50" s="1200">
        <v>6413.5</v>
      </c>
      <c r="E50" s="654">
        <v>480059</v>
      </c>
      <c r="F50" s="654">
        <v>22635</v>
      </c>
      <c r="G50" s="1200">
        <v>9389.2000000000007</v>
      </c>
      <c r="H50" s="653">
        <v>462953</v>
      </c>
      <c r="I50" s="654">
        <v>22396</v>
      </c>
      <c r="J50" s="1203">
        <v>11931.7</v>
      </c>
    </row>
    <row r="51" spans="1:10" ht="25.5" customHeight="1">
      <c r="A51" s="745" t="s">
        <v>1007</v>
      </c>
      <c r="B51" s="653">
        <v>1399245</v>
      </c>
      <c r="C51" s="654">
        <v>165335</v>
      </c>
      <c r="D51" s="1200">
        <v>23353.200000000001</v>
      </c>
      <c r="E51" s="654">
        <v>1382591</v>
      </c>
      <c r="F51" s="654">
        <v>164562</v>
      </c>
      <c r="G51" s="1200">
        <v>29138.6</v>
      </c>
      <c r="H51" s="653">
        <v>1343095</v>
      </c>
      <c r="I51" s="654">
        <v>159697</v>
      </c>
      <c r="J51" s="1203">
        <v>38347.5</v>
      </c>
    </row>
    <row r="52" spans="1:10" ht="25.5" customHeight="1">
      <c r="A52" s="745" t="s">
        <v>1008</v>
      </c>
      <c r="B52" s="653">
        <v>644199</v>
      </c>
      <c r="C52" s="654">
        <v>52479</v>
      </c>
      <c r="D52" s="1200">
        <v>15766.8</v>
      </c>
      <c r="E52" s="654">
        <v>671008</v>
      </c>
      <c r="F52" s="654">
        <v>54032</v>
      </c>
      <c r="G52" s="1200">
        <v>20400</v>
      </c>
      <c r="H52" s="653">
        <v>685337</v>
      </c>
      <c r="I52" s="654">
        <v>51503</v>
      </c>
      <c r="J52" s="1203">
        <v>27114.6</v>
      </c>
    </row>
    <row r="53" spans="1:10" ht="25.5" customHeight="1">
      <c r="A53" s="746" t="s">
        <v>1009</v>
      </c>
      <c r="B53" s="653">
        <v>923466</v>
      </c>
      <c r="C53" s="654">
        <v>95419</v>
      </c>
      <c r="D53" s="1200">
        <v>21818</v>
      </c>
      <c r="E53" s="654">
        <v>872665</v>
      </c>
      <c r="F53" s="654">
        <v>95928</v>
      </c>
      <c r="G53" s="1200">
        <v>27381.5</v>
      </c>
      <c r="H53" s="653">
        <v>874791</v>
      </c>
      <c r="I53" s="654">
        <v>84225</v>
      </c>
      <c r="J53" s="1203">
        <v>40105.300000000003</v>
      </c>
    </row>
    <row r="54" spans="1:10" ht="25.5" customHeight="1">
      <c r="A54" s="745" t="s">
        <v>1010</v>
      </c>
      <c r="B54" s="653">
        <v>4088087</v>
      </c>
      <c r="C54" s="654">
        <v>85627</v>
      </c>
      <c r="D54" s="1200">
        <v>83153.100000000006</v>
      </c>
      <c r="E54" s="654">
        <v>4162864</v>
      </c>
      <c r="F54" s="654">
        <v>84892</v>
      </c>
      <c r="G54" s="1200">
        <v>105733.5</v>
      </c>
      <c r="H54" s="653">
        <v>4122771</v>
      </c>
      <c r="I54" s="654">
        <v>95340</v>
      </c>
      <c r="J54" s="1203">
        <v>135514.29999999999</v>
      </c>
    </row>
    <row r="55" spans="1:10" ht="25.5" customHeight="1">
      <c r="A55" s="745" t="s">
        <v>1161</v>
      </c>
      <c r="B55" s="653">
        <v>104</v>
      </c>
      <c r="C55" s="654">
        <v>47</v>
      </c>
      <c r="D55" s="1200">
        <v>1.4</v>
      </c>
      <c r="E55" s="654">
        <v>64</v>
      </c>
      <c r="F55" s="654">
        <v>38</v>
      </c>
      <c r="G55" s="1200">
        <v>1.2</v>
      </c>
      <c r="H55" s="653">
        <v>50</v>
      </c>
      <c r="I55" s="654">
        <v>29</v>
      </c>
      <c r="J55" s="1203">
        <v>1.4</v>
      </c>
    </row>
    <row r="57" spans="1:10">
      <c r="A57" s="142" t="s">
        <v>1011</v>
      </c>
    </row>
    <row r="59" spans="1:10" ht="28.5" customHeight="1" thickBot="1">
      <c r="A59" s="1990" t="s">
        <v>266</v>
      </c>
      <c r="B59" s="1990"/>
      <c r="C59" s="1990"/>
      <c r="D59" s="1990"/>
      <c r="E59" s="1990"/>
      <c r="F59" s="1990"/>
      <c r="G59" s="1990"/>
      <c r="H59" s="1990"/>
      <c r="I59" s="1990"/>
      <c r="J59" s="1990"/>
    </row>
    <row r="61" spans="1:10" ht="14.4" thickBot="1">
      <c r="A61" s="649"/>
      <c r="B61" s="1994">
        <v>43709</v>
      </c>
      <c r="C61" s="1994"/>
      <c r="D61" s="1995"/>
    </row>
    <row r="62" spans="1:10" ht="33" customHeight="1" thickBot="1">
      <c r="A62" s="650"/>
      <c r="B62" s="623" t="s">
        <v>999</v>
      </c>
      <c r="C62" s="626" t="s">
        <v>1004</v>
      </c>
      <c r="D62" s="625" t="s">
        <v>440</v>
      </c>
    </row>
    <row r="63" spans="1:10" ht="25.5" customHeight="1">
      <c r="A63" s="985" t="s">
        <v>1156</v>
      </c>
      <c r="B63" s="988">
        <v>9171606</v>
      </c>
      <c r="C63" s="988">
        <v>510173</v>
      </c>
      <c r="D63" s="1195">
        <v>423441.9</v>
      </c>
    </row>
    <row r="64" spans="1:10" ht="25.5" customHeight="1">
      <c r="A64" s="396" t="s">
        <v>790</v>
      </c>
      <c r="B64" s="680"/>
      <c r="C64" s="680"/>
      <c r="D64" s="1196"/>
    </row>
    <row r="65" spans="1:4" ht="25.5" customHeight="1">
      <c r="A65" s="744" t="s">
        <v>1005</v>
      </c>
      <c r="B65" s="677">
        <v>353438</v>
      </c>
      <c r="C65" s="678">
        <v>53667</v>
      </c>
      <c r="D65" s="1199">
        <v>9906.7000000000007</v>
      </c>
    </row>
    <row r="66" spans="1:4" ht="25.5" customHeight="1">
      <c r="A66" s="745" t="s">
        <v>1097</v>
      </c>
      <c r="B66" s="653">
        <v>77246</v>
      </c>
      <c r="C66" s="654">
        <v>1334</v>
      </c>
      <c r="D66" s="1200">
        <v>10491.4</v>
      </c>
    </row>
    <row r="67" spans="1:4" ht="25.5" customHeight="1">
      <c r="A67" s="746" t="s">
        <v>1098</v>
      </c>
      <c r="B67" s="653">
        <v>1128208</v>
      </c>
      <c r="C67" s="654">
        <v>49543</v>
      </c>
      <c r="D67" s="1200">
        <v>60319</v>
      </c>
    </row>
    <row r="68" spans="1:4" ht="25.5" customHeight="1">
      <c r="A68" s="745" t="s">
        <v>1006</v>
      </c>
      <c r="B68" s="653">
        <v>92181</v>
      </c>
      <c r="C68" s="654">
        <v>1222</v>
      </c>
      <c r="D68" s="1200">
        <v>8733.1</v>
      </c>
    </row>
    <row r="69" spans="1:4" ht="25.5" customHeight="1">
      <c r="A69" s="745" t="s">
        <v>1099</v>
      </c>
      <c r="B69" s="653">
        <v>457165</v>
      </c>
      <c r="C69" s="654">
        <v>22002</v>
      </c>
      <c r="D69" s="1200">
        <v>16751.7</v>
      </c>
    </row>
    <row r="70" spans="1:4" ht="25.5" customHeight="1">
      <c r="A70" s="745" t="s">
        <v>1007</v>
      </c>
      <c r="B70" s="653">
        <v>1304571</v>
      </c>
      <c r="C70" s="654">
        <v>155735</v>
      </c>
      <c r="D70" s="1200">
        <v>46893.8</v>
      </c>
    </row>
    <row r="71" spans="1:4" ht="25.5" customHeight="1">
      <c r="A71" s="745" t="s">
        <v>1008</v>
      </c>
      <c r="B71" s="653">
        <v>665988</v>
      </c>
      <c r="C71" s="654">
        <v>49422</v>
      </c>
      <c r="D71" s="1200">
        <v>34028.699999999997</v>
      </c>
    </row>
    <row r="72" spans="1:4" ht="25.5" customHeight="1">
      <c r="A72" s="746" t="s">
        <v>1009</v>
      </c>
      <c r="B72" s="653">
        <v>902266</v>
      </c>
      <c r="C72" s="654">
        <v>80970</v>
      </c>
      <c r="D72" s="1200">
        <v>52731.6</v>
      </c>
    </row>
    <row r="73" spans="1:4" ht="25.5" customHeight="1">
      <c r="A73" s="745" t="s">
        <v>1010</v>
      </c>
      <c r="B73" s="653">
        <v>4190507</v>
      </c>
      <c r="C73" s="654">
        <v>96257</v>
      </c>
      <c r="D73" s="1200">
        <v>183584.6</v>
      </c>
    </row>
    <row r="74" spans="1:4" ht="25.5" customHeight="1">
      <c r="A74" s="745" t="s">
        <v>1161</v>
      </c>
      <c r="B74" s="653">
        <v>36</v>
      </c>
      <c r="C74" s="654">
        <v>21</v>
      </c>
      <c r="D74" s="1200">
        <v>1.3</v>
      </c>
    </row>
    <row r="76" spans="1:4">
      <c r="A76" s="142" t="s">
        <v>1011</v>
      </c>
    </row>
  </sheetData>
  <mergeCells count="14">
    <mergeCell ref="A1:J1"/>
    <mergeCell ref="A21:J21"/>
    <mergeCell ref="A59:J59"/>
    <mergeCell ref="B61:D61"/>
    <mergeCell ref="B42:D42"/>
    <mergeCell ref="E42:G42"/>
    <mergeCell ref="H42:J42"/>
    <mergeCell ref="A40:J40"/>
    <mergeCell ref="B23:D23"/>
    <mergeCell ref="E23:G23"/>
    <mergeCell ref="H23:J23"/>
    <mergeCell ref="B4:D4"/>
    <mergeCell ref="E4:G4"/>
    <mergeCell ref="H4:J4"/>
  </mergeCells>
  <phoneticPr fontId="124" type="noConversion"/>
  <hyperlinks>
    <hyperlink ref="M1" location="Indice!A1" display="volver al índice"/>
  </hyperlinks>
  <printOptions horizontalCentered="1"/>
  <pageMargins left="0.70866141732283472" right="0.70866141732283472" top="0.74803149606299213" bottom="0.74803149606299213" header="0.31496062992125984" footer="0.31496062992125984"/>
  <pageSetup paperSize="9" scale="91" orientation="landscape" r:id="rId1"/>
  <headerFooter>
    <oddFooter xml:space="preserve">&amp;RBoletín Estadístico de la Seguridad Social </oddFooter>
  </headerFooter>
  <colBreaks count="1" manualBreakCount="1">
    <brk id="12" max="1048575" man="1"/>
  </colBreaks>
  <extLst>
    <ext xmlns:mx="http://schemas.microsoft.com/office/mac/excel/2008/main" uri="http://schemas.microsoft.com/office/mac/excel/2008/main">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pageSetUpPr fitToPage="1"/>
  </sheetPr>
  <dimension ref="A1:E42"/>
  <sheetViews>
    <sheetView showGridLines="0" workbookViewId="0">
      <selection activeCell="C1" sqref="C1"/>
    </sheetView>
  </sheetViews>
  <sheetFormatPr baseColWidth="10" defaultRowHeight="13.2"/>
  <cols>
    <col min="1" max="1" width="19" customWidth="1"/>
    <col min="2" max="2" width="49.109375" customWidth="1"/>
  </cols>
  <sheetData>
    <row r="1" spans="1:5" ht="20.399999999999999">
      <c r="A1" s="1265" t="s">
        <v>504</v>
      </c>
      <c r="B1" s="47"/>
      <c r="C1" s="1254" t="s">
        <v>1013</v>
      </c>
      <c r="D1" s="13"/>
    </row>
    <row r="2" spans="1:5" ht="15" thickBot="1">
      <c r="A2" s="266"/>
    </row>
    <row r="3" spans="1:5" ht="14.85" customHeight="1">
      <c r="A3" s="1575" t="s">
        <v>794</v>
      </c>
      <c r="B3" s="1576" t="s">
        <v>795</v>
      </c>
    </row>
    <row r="4" spans="1:5" ht="14.85" customHeight="1">
      <c r="A4" s="1577" t="s">
        <v>796</v>
      </c>
      <c r="B4" s="1578" t="s">
        <v>797</v>
      </c>
    </row>
    <row r="5" spans="1:5" ht="14.85" customHeight="1">
      <c r="A5" s="1577" t="s">
        <v>1024</v>
      </c>
      <c r="B5" s="1578" t="s">
        <v>1025</v>
      </c>
      <c r="E5" s="281"/>
    </row>
    <row r="6" spans="1:5" ht="14.85" customHeight="1">
      <c r="A6" s="1577" t="s">
        <v>798</v>
      </c>
      <c r="B6" s="1578" t="s">
        <v>799</v>
      </c>
    </row>
    <row r="7" spans="1:5" ht="14.85" customHeight="1">
      <c r="A7" s="1577" t="s">
        <v>1026</v>
      </c>
      <c r="B7" s="1578" t="s">
        <v>1027</v>
      </c>
    </row>
    <row r="8" spans="1:5" ht="14.85" customHeight="1">
      <c r="A8" s="1577" t="s">
        <v>1028</v>
      </c>
      <c r="B8" s="1578" t="s">
        <v>1029</v>
      </c>
    </row>
    <row r="9" spans="1:5" ht="14.85" customHeight="1">
      <c r="A9" s="1577" t="s">
        <v>1030</v>
      </c>
      <c r="B9" s="1578" t="s">
        <v>1031</v>
      </c>
    </row>
    <row r="10" spans="1:5" ht="14.85" customHeight="1">
      <c r="A10" s="1577" t="s">
        <v>800</v>
      </c>
      <c r="B10" s="1578" t="s">
        <v>801</v>
      </c>
    </row>
    <row r="11" spans="1:5" ht="14.85" customHeight="1">
      <c r="A11" s="1577" t="s">
        <v>1032</v>
      </c>
      <c r="B11" s="1578" t="s">
        <v>1033</v>
      </c>
    </row>
    <row r="12" spans="1:5" ht="14.85" customHeight="1">
      <c r="A12" s="1577" t="s">
        <v>1034</v>
      </c>
      <c r="B12" s="1578" t="s">
        <v>1035</v>
      </c>
    </row>
    <row r="13" spans="1:5" ht="14.85" customHeight="1">
      <c r="A13" s="1577" t="s">
        <v>1036</v>
      </c>
      <c r="B13" s="1578" t="s">
        <v>925</v>
      </c>
    </row>
    <row r="14" spans="1:5" ht="14.85" customHeight="1">
      <c r="A14" s="1577" t="s">
        <v>926</v>
      </c>
      <c r="B14" s="1578" t="s">
        <v>927</v>
      </c>
    </row>
    <row r="15" spans="1:5" ht="14.85" customHeight="1">
      <c r="A15" s="1577" t="s">
        <v>802</v>
      </c>
      <c r="B15" s="1578" t="s">
        <v>803</v>
      </c>
    </row>
    <row r="16" spans="1:5" ht="14.85" customHeight="1">
      <c r="A16" s="1577" t="s">
        <v>928</v>
      </c>
      <c r="B16" s="1578" t="s">
        <v>929</v>
      </c>
    </row>
    <row r="17" spans="1:2" ht="14.85" customHeight="1">
      <c r="A17" s="1577" t="s">
        <v>930</v>
      </c>
      <c r="B17" s="1578" t="s">
        <v>931</v>
      </c>
    </row>
    <row r="18" spans="1:2" ht="14.85" customHeight="1">
      <c r="A18" s="1577" t="s">
        <v>932</v>
      </c>
      <c r="B18" s="1578" t="s">
        <v>933</v>
      </c>
    </row>
    <row r="19" spans="1:2" ht="14.85" customHeight="1">
      <c r="A19" s="1577" t="s">
        <v>934</v>
      </c>
      <c r="B19" s="1578" t="s">
        <v>296</v>
      </c>
    </row>
    <row r="20" spans="1:2" ht="14.85" customHeight="1">
      <c r="A20" s="1577" t="s">
        <v>804</v>
      </c>
      <c r="B20" s="1578" t="s">
        <v>805</v>
      </c>
    </row>
    <row r="21" spans="1:2" ht="14.85" customHeight="1">
      <c r="A21" s="1577" t="s">
        <v>806</v>
      </c>
      <c r="B21" s="1578" t="s">
        <v>807</v>
      </c>
    </row>
    <row r="22" spans="1:2" ht="14.85" customHeight="1">
      <c r="A22" s="1577" t="s">
        <v>935</v>
      </c>
      <c r="B22" s="1578" t="s">
        <v>936</v>
      </c>
    </row>
    <row r="23" spans="1:2" ht="14.85" customHeight="1">
      <c r="A23" s="1577" t="s">
        <v>808</v>
      </c>
      <c r="B23" s="1578" t="s">
        <v>809</v>
      </c>
    </row>
    <row r="24" spans="1:2" ht="14.85" customHeight="1">
      <c r="A24" s="1577" t="s">
        <v>937</v>
      </c>
      <c r="B24" s="1578" t="s">
        <v>938</v>
      </c>
    </row>
    <row r="25" spans="1:2" ht="14.85" customHeight="1">
      <c r="A25" s="1577" t="s">
        <v>810</v>
      </c>
      <c r="B25" s="1578" t="s">
        <v>811</v>
      </c>
    </row>
    <row r="26" spans="1:2" ht="14.85" customHeight="1">
      <c r="A26" s="1577" t="s">
        <v>1149</v>
      </c>
      <c r="B26" s="1578" t="s">
        <v>812</v>
      </c>
    </row>
    <row r="27" spans="1:2" ht="14.85" customHeight="1">
      <c r="A27" s="1577" t="s">
        <v>1147</v>
      </c>
      <c r="B27" s="1578" t="s">
        <v>813</v>
      </c>
    </row>
    <row r="28" spans="1:2" ht="13.8">
      <c r="A28" s="1577" t="s">
        <v>1148</v>
      </c>
      <c r="B28" s="1578" t="s">
        <v>814</v>
      </c>
    </row>
    <row r="29" spans="1:2" ht="13.8">
      <c r="A29" s="1577" t="s">
        <v>1091</v>
      </c>
      <c r="B29" s="1578" t="s">
        <v>815</v>
      </c>
    </row>
    <row r="30" spans="1:2" ht="13.8">
      <c r="A30" s="1577" t="s">
        <v>1092</v>
      </c>
      <c r="B30" s="1578" t="s">
        <v>939</v>
      </c>
    </row>
    <row r="31" spans="1:2" ht="13.8">
      <c r="A31" s="1577" t="s">
        <v>940</v>
      </c>
      <c r="B31" s="1578" t="s">
        <v>1185</v>
      </c>
    </row>
    <row r="32" spans="1:2" ht="13.8">
      <c r="A32" s="1577" t="s">
        <v>816</v>
      </c>
      <c r="B32" s="1578" t="s">
        <v>817</v>
      </c>
    </row>
    <row r="33" spans="1:2" ht="13.8">
      <c r="A33" s="1577" t="s">
        <v>818</v>
      </c>
      <c r="B33" s="1578" t="s">
        <v>819</v>
      </c>
    </row>
    <row r="34" spans="1:2" ht="13.8">
      <c r="A34" s="1577" t="s">
        <v>820</v>
      </c>
      <c r="B34" s="1578" t="s">
        <v>821</v>
      </c>
    </row>
    <row r="35" spans="1:2" ht="13.8">
      <c r="A35" s="1577" t="s">
        <v>941</v>
      </c>
      <c r="B35" s="1578" t="s">
        <v>942</v>
      </c>
    </row>
    <row r="36" spans="1:2" ht="13.8">
      <c r="A36" s="1577" t="s">
        <v>1090</v>
      </c>
      <c r="B36" s="1578" t="s">
        <v>943</v>
      </c>
    </row>
    <row r="37" spans="1:2" ht="13.8">
      <c r="A37" s="1577" t="s">
        <v>822</v>
      </c>
      <c r="B37" s="1578" t="s">
        <v>823</v>
      </c>
    </row>
    <row r="38" spans="1:2" ht="13.8">
      <c r="A38" s="1577" t="s">
        <v>944</v>
      </c>
      <c r="B38" s="1578" t="s">
        <v>945</v>
      </c>
    </row>
    <row r="39" spans="1:2" ht="13.8">
      <c r="A39" s="1577" t="s">
        <v>946</v>
      </c>
      <c r="B39" s="1578" t="s">
        <v>947</v>
      </c>
    </row>
    <row r="40" spans="1:2" ht="13.8">
      <c r="A40" s="1577" t="s">
        <v>948</v>
      </c>
      <c r="B40" s="1578" t="s">
        <v>949</v>
      </c>
    </row>
    <row r="41" spans="1:2" ht="13.8">
      <c r="A41" s="1577" t="s">
        <v>950</v>
      </c>
      <c r="B41" s="1578" t="s">
        <v>951</v>
      </c>
    </row>
    <row r="42" spans="1:2" ht="14.4" thickBot="1">
      <c r="A42" s="1579" t="s">
        <v>889</v>
      </c>
      <c r="B42" s="1580" t="s">
        <v>824</v>
      </c>
    </row>
  </sheetData>
  <phoneticPr fontId="124" type="noConversion"/>
  <hyperlinks>
    <hyperlink ref="C1" location="Indice!A1" display="volver al índice"/>
  </hyperlinks>
  <printOptions horizontalCentered="1"/>
  <pageMargins left="0.70866141732283472" right="0.70866141732283472" top="0.74803149606299213" bottom="0.74803149606299213" header="0.31496062992125984" footer="0.31496062992125984"/>
  <pageSetup paperSize="9" orientation="portrait" r:id="rId1"/>
  <headerFooter>
    <oddFooter xml:space="preserve">&amp;RBoletín Estadístico de la Seguridad Social </oddFooter>
  </headerFooter>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93</vt:i4>
      </vt:variant>
      <vt:variant>
        <vt:lpstr>Rangos con nombre</vt:lpstr>
      </vt:variant>
      <vt:variant>
        <vt:i4>96</vt:i4>
      </vt:variant>
    </vt:vector>
  </HeadingPairs>
  <TitlesOfParts>
    <vt:vector size="189" baseType="lpstr">
      <vt:lpstr>Portada</vt:lpstr>
      <vt:lpstr>Autoridades</vt:lpstr>
      <vt:lpstr>Presentación</vt:lpstr>
      <vt:lpstr>Indice</vt:lpstr>
      <vt:lpstr>Esquemas vigentes</vt:lpstr>
      <vt:lpstr>Financiamiento SIPA</vt:lpstr>
      <vt:lpstr>Cotizantes</vt:lpstr>
      <vt:lpstr>INTRO SIPA</vt:lpstr>
      <vt:lpstr>1.1.1.a</vt:lpstr>
      <vt:lpstr>1.1.1.b</vt:lpstr>
      <vt:lpstr>1.1.1.b Gráficos</vt:lpstr>
      <vt:lpstr>1.1.1.c</vt:lpstr>
      <vt:lpstr>1.1.2.a</vt:lpstr>
      <vt:lpstr>1.1.2.b</vt:lpstr>
      <vt:lpstr>1.1.2.c</vt:lpstr>
      <vt:lpstr>1.1.2.d</vt:lpstr>
      <vt:lpstr>1.1.2.e</vt:lpstr>
      <vt:lpstr>1.1.3.a</vt:lpstr>
      <vt:lpstr>1.1.3.b</vt:lpstr>
      <vt:lpstr>1.1.3.c</vt:lpstr>
      <vt:lpstr>1.1.3.d</vt:lpstr>
      <vt:lpstr>1.1.3 G1</vt:lpstr>
      <vt:lpstr>1.1.3 G2</vt:lpstr>
      <vt:lpstr>1.1.3 G3</vt:lpstr>
      <vt:lpstr>1.1.3 G4</vt:lpstr>
      <vt:lpstr>1.1.3 G5</vt:lpstr>
      <vt:lpstr>1.1.4.a</vt:lpstr>
      <vt:lpstr>1.1.4.b</vt:lpstr>
      <vt:lpstr>1.1.5.a</vt:lpstr>
      <vt:lpstr>1.1.5.b</vt:lpstr>
      <vt:lpstr>1.1.6.a</vt:lpstr>
      <vt:lpstr>1.1.6.b</vt:lpstr>
      <vt:lpstr>1.2.1</vt:lpstr>
      <vt:lpstr>1.2.2</vt:lpstr>
      <vt:lpstr>1.2.3</vt:lpstr>
      <vt:lpstr>1.2.4</vt:lpstr>
      <vt:lpstr>1.2.5</vt:lpstr>
      <vt:lpstr>1.2.6</vt:lpstr>
      <vt:lpstr>1.2.7</vt:lpstr>
      <vt:lpstr>1.2.8</vt:lpstr>
      <vt:lpstr>1.3.1</vt:lpstr>
      <vt:lpstr>1.3.2</vt:lpstr>
      <vt:lpstr>1.4.1</vt:lpstr>
      <vt:lpstr>1.4.2</vt:lpstr>
      <vt:lpstr>1.4.3</vt:lpstr>
      <vt:lpstr>1.4.4</vt:lpstr>
      <vt:lpstr>1.4.5</vt:lpstr>
      <vt:lpstr>1.4.6</vt:lpstr>
      <vt:lpstr>1.5.1</vt:lpstr>
      <vt:lpstr>1.5.2</vt:lpstr>
      <vt:lpstr>1.5.3</vt:lpstr>
      <vt:lpstr>1.5.4</vt:lpstr>
      <vt:lpstr>1.5.5</vt:lpstr>
      <vt:lpstr>1.5.6</vt:lpstr>
      <vt:lpstr>1.5.7</vt:lpstr>
      <vt:lpstr>1.5.8</vt:lpstr>
      <vt:lpstr>1.5.9</vt:lpstr>
      <vt:lpstr>1.5.10</vt:lpstr>
      <vt:lpstr>1.5.11</vt:lpstr>
      <vt:lpstr>1.5.11 Graf</vt:lpstr>
      <vt:lpstr>1.5.12</vt:lpstr>
      <vt:lpstr>1.5.12 Graf</vt:lpstr>
      <vt:lpstr>1.5.13</vt:lpstr>
      <vt:lpstr>1.6.1</vt:lpstr>
      <vt:lpstr>1.6.2</vt:lpstr>
      <vt:lpstr>1.6.3.a</vt:lpstr>
      <vt:lpstr>1.6.3.b</vt:lpstr>
      <vt:lpstr>1.6.4.a</vt:lpstr>
      <vt:lpstr>1.6.4.b</vt:lpstr>
      <vt:lpstr>1.6.5.a</vt:lpstr>
      <vt:lpstr>1.6.5.b</vt:lpstr>
      <vt:lpstr>1.6.6.a</vt:lpstr>
      <vt:lpstr>1.6.6.b</vt:lpstr>
      <vt:lpstr>1.6.7.a</vt:lpstr>
      <vt:lpstr>1.6.7.b</vt:lpstr>
      <vt:lpstr>1.6.8</vt:lpstr>
      <vt:lpstr>INTRO PNC</vt:lpstr>
      <vt:lpstr>2.1</vt:lpstr>
      <vt:lpstr>2.2</vt:lpstr>
      <vt:lpstr>2.3</vt:lpstr>
      <vt:lpstr>2.4</vt:lpstr>
      <vt:lpstr>2.5</vt:lpstr>
      <vt:lpstr>2.6</vt:lpstr>
      <vt:lpstr>2.7.a</vt:lpstr>
      <vt:lpstr>2.7.b</vt:lpstr>
      <vt:lpstr>INTRO PD</vt:lpstr>
      <vt:lpstr>3.1</vt:lpstr>
      <vt:lpstr>3.2</vt:lpstr>
      <vt:lpstr>3.3</vt:lpstr>
      <vt:lpstr>INTRO RT</vt:lpstr>
      <vt:lpstr>4.1</vt:lpstr>
      <vt:lpstr>4.2</vt:lpstr>
      <vt:lpstr>Abreviaturas y Acrónimos</vt:lpstr>
      <vt:lpstr>'Esquemas vigentes'!_ftn1</vt:lpstr>
      <vt:lpstr>'Financiamiento SIPA'!_ftn1</vt:lpstr>
      <vt:lpstr>'Esquemas vigentes'!_ftnref1</vt:lpstr>
      <vt:lpstr>'Financiamiento SIPA'!_ftnref1</vt:lpstr>
      <vt:lpstr>'1.1.1.a'!Área_de_impresión</vt:lpstr>
      <vt:lpstr>'1.1.1.b'!Área_de_impresión</vt:lpstr>
      <vt:lpstr>'1.1.1.b Gráficos'!Área_de_impresión</vt:lpstr>
      <vt:lpstr>'1.1.1.c'!Área_de_impresión</vt:lpstr>
      <vt:lpstr>'1.1.2.a'!Área_de_impresión</vt:lpstr>
      <vt:lpstr>'1.1.2.b'!Área_de_impresión</vt:lpstr>
      <vt:lpstr>'1.1.2.c'!Área_de_impresión</vt:lpstr>
      <vt:lpstr>'1.1.2.d'!Área_de_impresión</vt:lpstr>
      <vt:lpstr>'1.1.2.e'!Área_de_impresión</vt:lpstr>
      <vt:lpstr>'1.1.3 G1'!Área_de_impresión</vt:lpstr>
      <vt:lpstr>'1.1.3 G2'!Área_de_impresión</vt:lpstr>
      <vt:lpstr>'1.1.3 G3'!Área_de_impresión</vt:lpstr>
      <vt:lpstr>'1.1.3 G4'!Área_de_impresión</vt:lpstr>
      <vt:lpstr>'1.1.3 G5'!Área_de_impresión</vt:lpstr>
      <vt:lpstr>'1.1.3.a'!Área_de_impresión</vt:lpstr>
      <vt:lpstr>'1.1.3.b'!Área_de_impresión</vt:lpstr>
      <vt:lpstr>'1.1.3.c'!Área_de_impresión</vt:lpstr>
      <vt:lpstr>'1.1.3.d'!Área_de_impresión</vt:lpstr>
      <vt:lpstr>'1.1.4.a'!Área_de_impresión</vt:lpstr>
      <vt:lpstr>'1.1.4.b'!Área_de_impresión</vt:lpstr>
      <vt:lpstr>'1.1.5.a'!Área_de_impresión</vt:lpstr>
      <vt:lpstr>'1.1.5.b'!Área_de_impresión</vt:lpstr>
      <vt:lpstr>'1.1.6.a'!Área_de_impresión</vt:lpstr>
      <vt:lpstr>'1.1.6.b'!Área_de_impresión</vt:lpstr>
      <vt:lpstr>'1.2.1'!Área_de_impresión</vt:lpstr>
      <vt:lpstr>'1.2.2'!Área_de_impresión</vt:lpstr>
      <vt:lpstr>'1.2.3'!Área_de_impresión</vt:lpstr>
      <vt:lpstr>'1.2.4'!Área_de_impresión</vt:lpstr>
      <vt:lpstr>'1.2.5'!Área_de_impresión</vt:lpstr>
      <vt:lpstr>'1.2.6'!Área_de_impresión</vt:lpstr>
      <vt:lpstr>'1.2.7'!Área_de_impresión</vt:lpstr>
      <vt:lpstr>'1.2.8'!Área_de_impresión</vt:lpstr>
      <vt:lpstr>'1.3.1'!Área_de_impresión</vt:lpstr>
      <vt:lpstr>'1.3.2'!Área_de_impresión</vt:lpstr>
      <vt:lpstr>'1.4.1'!Área_de_impresión</vt:lpstr>
      <vt:lpstr>'1.4.2'!Área_de_impresión</vt:lpstr>
      <vt:lpstr>'1.4.3'!Área_de_impresión</vt:lpstr>
      <vt:lpstr>'1.4.4'!Área_de_impresión</vt:lpstr>
      <vt:lpstr>'1.4.5'!Área_de_impresión</vt:lpstr>
      <vt:lpstr>'1.4.6'!Área_de_impresión</vt:lpstr>
      <vt:lpstr>'1.5.1'!Área_de_impresión</vt:lpstr>
      <vt:lpstr>'1.5.10'!Área_de_impresión</vt:lpstr>
      <vt:lpstr>'1.5.11'!Área_de_impresión</vt:lpstr>
      <vt:lpstr>'1.5.11 Graf'!Área_de_impresión</vt:lpstr>
      <vt:lpstr>'1.5.12'!Área_de_impresión</vt:lpstr>
      <vt:lpstr>'1.5.12 Graf'!Área_de_impresión</vt:lpstr>
      <vt:lpstr>'1.5.13'!Área_de_impresión</vt:lpstr>
      <vt:lpstr>'1.5.2'!Área_de_impresión</vt:lpstr>
      <vt:lpstr>'1.5.3'!Área_de_impresión</vt:lpstr>
      <vt:lpstr>'1.5.4'!Área_de_impresión</vt:lpstr>
      <vt:lpstr>'1.5.5'!Área_de_impresión</vt:lpstr>
      <vt:lpstr>'1.5.6'!Área_de_impresión</vt:lpstr>
      <vt:lpstr>'1.5.7'!Área_de_impresión</vt:lpstr>
      <vt:lpstr>'1.5.8'!Área_de_impresión</vt:lpstr>
      <vt:lpstr>'1.5.9'!Área_de_impresión</vt:lpstr>
      <vt:lpstr>'1.6.1'!Área_de_impresión</vt:lpstr>
      <vt:lpstr>'1.6.2'!Área_de_impresión</vt:lpstr>
      <vt:lpstr>'1.6.3.a'!Área_de_impresión</vt:lpstr>
      <vt:lpstr>'1.6.3.b'!Área_de_impresión</vt:lpstr>
      <vt:lpstr>'1.6.4.a'!Área_de_impresión</vt:lpstr>
      <vt:lpstr>'1.6.4.b'!Área_de_impresión</vt:lpstr>
      <vt:lpstr>'1.6.5.a'!Área_de_impresión</vt:lpstr>
      <vt:lpstr>'1.6.5.b'!Área_de_impresión</vt:lpstr>
      <vt:lpstr>'1.6.6.a'!Área_de_impresión</vt:lpstr>
      <vt:lpstr>'1.6.6.b'!Área_de_impresión</vt:lpstr>
      <vt:lpstr>'1.6.7.a'!Área_de_impresión</vt:lpstr>
      <vt:lpstr>'1.6.7.b'!Área_de_impresión</vt:lpstr>
      <vt:lpstr>'1.6.8'!Área_de_impresión</vt:lpstr>
      <vt:lpstr>'2.1'!Área_de_impresión</vt:lpstr>
      <vt:lpstr>'2.2'!Área_de_impresión</vt:lpstr>
      <vt:lpstr>'2.3'!Área_de_impresión</vt:lpstr>
      <vt:lpstr>'2.4'!Área_de_impresión</vt:lpstr>
      <vt:lpstr>'2.5'!Área_de_impresión</vt:lpstr>
      <vt:lpstr>'2.6'!Área_de_impresión</vt:lpstr>
      <vt:lpstr>'2.7.a'!Área_de_impresión</vt:lpstr>
      <vt:lpstr>'2.7.b'!Área_de_impresión</vt:lpstr>
      <vt:lpstr>'3.1'!Área_de_impresión</vt:lpstr>
      <vt:lpstr>'3.2'!Área_de_impresión</vt:lpstr>
      <vt:lpstr>'3.3'!Área_de_impresión</vt:lpstr>
      <vt:lpstr>'4.1'!Área_de_impresión</vt:lpstr>
      <vt:lpstr>'4.2'!Área_de_impresión</vt:lpstr>
      <vt:lpstr>'Abreviaturas y Acrónimos'!Área_de_impresión</vt:lpstr>
      <vt:lpstr>Autoridades!Área_de_impresión</vt:lpstr>
      <vt:lpstr>Cotizantes!Área_de_impresión</vt:lpstr>
      <vt:lpstr>'Esquemas vigentes'!Área_de_impresión</vt:lpstr>
      <vt:lpstr>'Financiamiento SIPA'!Área_de_impresión</vt:lpstr>
      <vt:lpstr>Indice!Área_de_impresión</vt:lpstr>
      <vt:lpstr>'INTRO PD'!Área_de_impresión</vt:lpstr>
      <vt:lpstr>'INTRO PNC'!Área_de_impresión</vt:lpstr>
      <vt:lpstr>'INTRO RT'!Área_de_impresión</vt:lpstr>
      <vt:lpstr>'INTRO SIPA'!Área_de_impresión</vt:lpstr>
      <vt:lpstr>Presentación!Área_de_impresión</vt:lpstr>
    </vt:vector>
  </TitlesOfParts>
  <Company>MTSS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MTSS</dc:creator>
  <cp:lastModifiedBy>Maria Julia Corvalan</cp:lastModifiedBy>
  <cp:lastPrinted>2020-02-26T16:01:17Z</cp:lastPrinted>
  <dcterms:created xsi:type="dcterms:W3CDTF">2006-05-22T18:44:41Z</dcterms:created>
  <dcterms:modified xsi:type="dcterms:W3CDTF">2020-03-11T18:16:54Z</dcterms:modified>
</cp:coreProperties>
</file>