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495" windowWidth="32760" windowHeight="21105" tabRatio="770" activeTab="0"/>
  </bookViews>
  <sheets>
    <sheet name="Portada" sheetId="1" r:id="rId1"/>
    <sheet name="Índice" sheetId="2" r:id="rId2"/>
    <sheet name="Notas metodológicas" sheetId="3" r:id="rId3"/>
    <sheet name="Créditos" sheetId="4" r:id="rId4"/>
    <sheet name="C1" sheetId="5" r:id="rId5"/>
    <sheet name="C2" sheetId="6" r:id="rId6"/>
    <sheet name="C3" sheetId="7" r:id="rId7"/>
    <sheet name="C4" sheetId="8" r:id="rId8"/>
    <sheet name="C5" sheetId="9" r:id="rId9"/>
    <sheet name="C6" sheetId="10" r:id="rId10"/>
    <sheet name="C7" sheetId="11" r:id="rId11"/>
    <sheet name="C8" sheetId="12" r:id="rId12"/>
    <sheet name="C9" sheetId="13" r:id="rId13"/>
    <sheet name="C10" sheetId="14" r:id="rId14"/>
    <sheet name="C11" sheetId="15" r:id="rId15"/>
    <sheet name="C12" sheetId="16" r:id="rId16"/>
    <sheet name="C13" sheetId="17" r:id="rId17"/>
    <sheet name="C14" sheetId="18" r:id="rId18"/>
    <sheet name="C15" sheetId="19" r:id="rId19"/>
    <sheet name="C16" sheetId="20" r:id="rId20"/>
    <sheet name="C17" sheetId="21" r:id="rId21"/>
    <sheet name="C18" sheetId="22" r:id="rId22"/>
  </sheets>
  <definedNames>
    <definedName name="A">'C3'!$B:$B</definedName>
  </definedNames>
  <calcPr fullCalcOnLoad="1"/>
</workbook>
</file>

<file path=xl/sharedStrings.xml><?xml version="1.0" encoding="utf-8"?>
<sst xmlns="http://schemas.openxmlformats.org/spreadsheetml/2006/main" count="1052" uniqueCount="613">
  <si>
    <t>Inscriptos</t>
  </si>
  <si>
    <t>Aprobados</t>
  </si>
  <si>
    <t>Desaprobados</t>
  </si>
  <si>
    <t>Cursando</t>
  </si>
  <si>
    <t>Total</t>
  </si>
  <si>
    <t>S/D</t>
  </si>
  <si>
    <t>Cant.</t>
  </si>
  <si>
    <t>%</t>
  </si>
  <si>
    <t>Curso / Actividad</t>
  </si>
  <si>
    <t>Comisiones</t>
  </si>
  <si>
    <t>Otros</t>
  </si>
  <si>
    <t>F</t>
  </si>
  <si>
    <t>M</t>
  </si>
  <si>
    <t>Género</t>
  </si>
  <si>
    <t>Condición</t>
  </si>
  <si>
    <t>Escalafón</t>
  </si>
  <si>
    <t>Sistema Nacional de Empleo Público - Decreto N° 2098/08</t>
  </si>
  <si>
    <t>Ley Marco 48</t>
  </si>
  <si>
    <t>Personal Civil de las Fuerzas Armadas</t>
  </si>
  <si>
    <t>Personal de Seguridad y Defensa del Servicio Penitenciario Nacional</t>
  </si>
  <si>
    <t>Personal de la Comisión Nacional de Energía Atómica</t>
  </si>
  <si>
    <t>Personal del Instituto Nacional de Tecnologías Agropecuarias</t>
  </si>
  <si>
    <t>Personal Militar de las FFAA</t>
  </si>
  <si>
    <t>Personal del Instituto Nacional de Tecnología Industrial</t>
  </si>
  <si>
    <t>Personal de la Comisión Nacional de Regulación del Transporte</t>
  </si>
  <si>
    <t>Personal de la Dirección Nacional de Vialidad</t>
  </si>
  <si>
    <t>Personal del CONICET</t>
  </si>
  <si>
    <t>Personal del Servicio Exterior</t>
  </si>
  <si>
    <t>Carrera profesional hospitalaria Dto. 277/91</t>
  </si>
  <si>
    <t>General</t>
  </si>
  <si>
    <t>Profesional</t>
  </si>
  <si>
    <t>Especializado</t>
  </si>
  <si>
    <t>Agrupamiento</t>
  </si>
  <si>
    <t>Nivel</t>
  </si>
  <si>
    <t>No corresponde</t>
  </si>
  <si>
    <t>Nivel D</t>
  </si>
  <si>
    <t>Nivel C</t>
  </si>
  <si>
    <t>Nivel E</t>
  </si>
  <si>
    <t>Nivel B</t>
  </si>
  <si>
    <t>Nivel A</t>
  </si>
  <si>
    <t>Nivel F</t>
  </si>
  <si>
    <t>Tramo</t>
  </si>
  <si>
    <t>Avanzado</t>
  </si>
  <si>
    <t>Intermedio</t>
  </si>
  <si>
    <t>Posgrado Incompleto</t>
  </si>
  <si>
    <t>Jurisdicción</t>
  </si>
  <si>
    <t>Servicio Nacional de Sanidad y Calidad Agroalimentaria</t>
  </si>
  <si>
    <t>Ministerio de Justicia y Derechos Humanos</t>
  </si>
  <si>
    <t>Fuerza Aérea Argentina</t>
  </si>
  <si>
    <t>Servicio Penitenciario Federal</t>
  </si>
  <si>
    <t>Instituto Nacional de Tecnología Agropecuaria (INTA)</t>
  </si>
  <si>
    <t>Comisión Nacional de Energía Atómica</t>
  </si>
  <si>
    <t>Estado Mayor General del Ejercito</t>
  </si>
  <si>
    <t>Ministerio de Seguridad</t>
  </si>
  <si>
    <t>Registro Nacional de las Personas (RENAPER)</t>
  </si>
  <si>
    <t>Administración de Parques Nacionales</t>
  </si>
  <si>
    <t>Jefatura de Gabinete</t>
  </si>
  <si>
    <t>Ministerio de Relac. Ext., Comercio Internac. y Culto</t>
  </si>
  <si>
    <t>Ministerio de Agricultura, Ganadería y Pesca</t>
  </si>
  <si>
    <t>Instituto Nacional de Tecnología Industrial  (INTI)</t>
  </si>
  <si>
    <t>Ministerio de Industria</t>
  </si>
  <si>
    <t>Sec. de Ambiente Desarrollo Sustentable</t>
  </si>
  <si>
    <t>Ministerio de Desarrollo Social</t>
  </si>
  <si>
    <t>Ministerio de Salud y Ambiente</t>
  </si>
  <si>
    <t>Ministerio de Transporte</t>
  </si>
  <si>
    <t>CONICET</t>
  </si>
  <si>
    <t>Dirección Nacional de Migraciones</t>
  </si>
  <si>
    <t>Secretaría Nacional de Niñez, Adolescencia y Familia</t>
  </si>
  <si>
    <t>Ministerio de Ciencia, Tecnología e Innovación Productiva</t>
  </si>
  <si>
    <t>Ministerio de Defensa</t>
  </si>
  <si>
    <t>Armada Argentina</t>
  </si>
  <si>
    <t>Hospital Nac. Prof. Alejandro A. Posadas</t>
  </si>
  <si>
    <t>Dirección Nacional de Vialidad (DNV)</t>
  </si>
  <si>
    <t>Ministerio de Economía y Finanzas Públicas</t>
  </si>
  <si>
    <t>Admi.Nac.de Laboratorios e Inst. de Salud Dr. Carlos G. Malbrán (ANLIS)</t>
  </si>
  <si>
    <t>Comisión Nacional de Regulación del Transporte</t>
  </si>
  <si>
    <t>Ministerio del Interior</t>
  </si>
  <si>
    <t>Ministerio de Energía y Minería</t>
  </si>
  <si>
    <t>ANMAT</t>
  </si>
  <si>
    <t>Ministerio de Educación</t>
  </si>
  <si>
    <t>Secretaría General</t>
  </si>
  <si>
    <t>Servicio Meteorológico Nacional</t>
  </si>
  <si>
    <t>Instituto Nacional de Estadística y Censos (INDEC)</t>
  </si>
  <si>
    <t>Resto de cursos*</t>
  </si>
  <si>
    <t>* Menos de 100 inscriptos</t>
  </si>
  <si>
    <t>Modalidad</t>
  </si>
  <si>
    <t>16 a 25 años</t>
  </si>
  <si>
    <t>26 a 35 años</t>
  </si>
  <si>
    <t>36 a 45 años</t>
  </si>
  <si>
    <t>46 a 55 años</t>
  </si>
  <si>
    <t>56 a 65 años</t>
  </si>
  <si>
    <t>66 a 75 años</t>
  </si>
  <si>
    <t>76 años ó más</t>
  </si>
  <si>
    <t>Concepto</t>
  </si>
  <si>
    <t>Personas</t>
  </si>
  <si>
    <t>Duración (en horas)</t>
  </si>
  <si>
    <t>C1. Inscriptos a cursos / actividades INAP según condición de cursada</t>
  </si>
  <si>
    <t>C11. Inscriptos según Jurisdicción</t>
  </si>
  <si>
    <t>Fuente: Elaboración propia con base en Sistema de Acreditación INAP (SAI)</t>
  </si>
  <si>
    <t>Inscripciones a más de un curso/actividad</t>
  </si>
  <si>
    <t>Resto de escalafones*</t>
  </si>
  <si>
    <t>Periodo</t>
  </si>
  <si>
    <t>-</t>
  </si>
  <si>
    <t>C3. Inscriptos a cursos / actividades INAP según condición de cursada y género</t>
  </si>
  <si>
    <t>Secretaría de Cultura</t>
  </si>
  <si>
    <t>Instituto Nacional de Vitivinicultura</t>
  </si>
  <si>
    <t>Sec. Programación para la Prevención de la Drogadicción y la Lucha contra el Narcotráfico</t>
  </si>
  <si>
    <t>Superintendencia de Seguros de la Nación</t>
  </si>
  <si>
    <t>Ministerio de Turismo</t>
  </si>
  <si>
    <t>Procuracion  del Tesoro</t>
  </si>
  <si>
    <t>Resto de jurisdicciones*</t>
  </si>
  <si>
    <t>Capacitación externa</t>
  </si>
  <si>
    <t>C7. Inscriptos SINEP según agrupamiento</t>
  </si>
  <si>
    <t>Con curso finalizado</t>
  </si>
  <si>
    <t>Instituto Nacional del Agua</t>
  </si>
  <si>
    <t>Agencia Nacional de Seguridad Vial</t>
  </si>
  <si>
    <t>Ministerio de Planificación Federal, Inversión Pública y Servicios</t>
  </si>
  <si>
    <t>ANSES</t>
  </si>
  <si>
    <t>Superintendencia de Servicios de Salud</t>
  </si>
  <si>
    <t>Sindicatura General de la Nación (SIGEN)</t>
  </si>
  <si>
    <t>Comisión Nacional de Valores</t>
  </si>
  <si>
    <t>SEGEMAR</t>
  </si>
  <si>
    <t>Dirección General de Fabricaciones Militares</t>
  </si>
  <si>
    <t>Instituto Nacional de Semillas (INASE)</t>
  </si>
  <si>
    <t>Sec. Legal y Técnica</t>
  </si>
  <si>
    <t>Hospital SOMMER</t>
  </si>
  <si>
    <t>Personal de Seguridad y Defensa de la Gendarmería Nacional</t>
  </si>
  <si>
    <t>Personal Docente civil de FFAA</t>
  </si>
  <si>
    <t>Personal de la Dirección General de Fabricaciones Militares</t>
  </si>
  <si>
    <t>Personal de Guardaparques Nacionales</t>
  </si>
  <si>
    <t>Subtotal</t>
  </si>
  <si>
    <t>Con vacante asignada</t>
  </si>
  <si>
    <t>Autoridades Superiores</t>
  </si>
  <si>
    <t>Personal de la Superintendencia de Riesgos del Trabajo</t>
  </si>
  <si>
    <t>Personal de la SIGEN</t>
  </si>
  <si>
    <t>Personal del Instituto Nacional de la Propiedad Industrial</t>
  </si>
  <si>
    <t>Instituto Nacional de Asociativismo y Economía Social (INAES)</t>
  </si>
  <si>
    <t>Teatro Nacional Cervantes</t>
  </si>
  <si>
    <t>Superintendencia de Riesgos de Trabajo</t>
  </si>
  <si>
    <t>Autoridad de Cuenca Matanza Riachuelo (ACUMAR)</t>
  </si>
  <si>
    <t>INIDEP</t>
  </si>
  <si>
    <t>Instituto Geográfico Nacional</t>
  </si>
  <si>
    <t>Caja de Retiros, Jubilaciones y Pensiones de la Policía Federal</t>
  </si>
  <si>
    <t>ENRE</t>
  </si>
  <si>
    <t>Estado Mayor Conjunto de las Fuerzas Armadas</t>
  </si>
  <si>
    <t>Unidad de Información Financiera</t>
  </si>
  <si>
    <t>Instituto Nacional del Teatro</t>
  </si>
  <si>
    <t>10 o más</t>
  </si>
  <si>
    <t>Secundario completo</t>
  </si>
  <si>
    <t>Primario completo</t>
  </si>
  <si>
    <t>N/C</t>
  </si>
  <si>
    <t xml:space="preserve"> % (1)</t>
  </si>
  <si>
    <t>Notas metodológicas</t>
  </si>
  <si>
    <t xml:space="preserve">     </t>
  </si>
  <si>
    <t>Período</t>
  </si>
  <si>
    <t>Índice</t>
  </si>
  <si>
    <t xml:space="preserve"> </t>
  </si>
  <si>
    <t>Administración y políticas públicas</t>
  </si>
  <si>
    <t>Control y auditoría</t>
  </si>
  <si>
    <t>Gestión integral de recursos humanos</t>
  </si>
  <si>
    <t>Gestión, organización y planificación</t>
  </si>
  <si>
    <t>Habilidades comunicacionales</t>
  </si>
  <si>
    <t>Federal</t>
  </si>
  <si>
    <t>Administración y servicios de oficina</t>
  </si>
  <si>
    <t>Servicios generales y mantenimiento</t>
  </si>
  <si>
    <t>GDE y simplificación de trámites</t>
  </si>
  <si>
    <t>Formación sobre los ODS</t>
  </si>
  <si>
    <t>Inducción administrativos y s. grales.</t>
  </si>
  <si>
    <t>Inducción al Estado</t>
  </si>
  <si>
    <t>Inducción técnico-profesionales</t>
  </si>
  <si>
    <t>Compras y contrataciones</t>
  </si>
  <si>
    <t>Perfeccionamiento técnico-profesional</t>
  </si>
  <si>
    <t>Asuntos jurídicos y legales</t>
  </si>
  <si>
    <t>Trayecto formativo</t>
  </si>
  <si>
    <t>Gestión y evaluación de la calidad</t>
  </si>
  <si>
    <t>Conferencias INAP</t>
  </si>
  <si>
    <t>Formación 2020 INAP-FOPECAP</t>
  </si>
  <si>
    <t>RR. HH. - Capacitación</t>
  </si>
  <si>
    <t>IF técnico – profesionales</t>
  </si>
  <si>
    <t>Comunicación</t>
  </si>
  <si>
    <t>Funcionarios fuera de nivel</t>
  </si>
  <si>
    <t>Personal de Seguridad y Defensa de la Prefectura Naval</t>
  </si>
  <si>
    <t>Personal de la Dirección General Impositiva</t>
  </si>
  <si>
    <t>Personal convencionado de la Administración Nacional de la Seguridad Social</t>
  </si>
  <si>
    <t>Organo Regulador del Sistema Nacional de Aeropuertos</t>
  </si>
  <si>
    <t>Personal de Seguridad y Defensa de la Policía Federal</t>
  </si>
  <si>
    <t>Instituto de Obra Social de las Fuerzas Armadas (IOSFA)</t>
  </si>
  <si>
    <t>Administración Nacional de Aviación Civil (ANAC)</t>
  </si>
  <si>
    <t>Secretaría de Gobierno de Modernización de la Nación</t>
  </si>
  <si>
    <t>Honorable Cámara de Diputados</t>
  </si>
  <si>
    <t>Agencia Nacional de Discapacidad</t>
  </si>
  <si>
    <t>Consejo de la Magistratura - Poder Judicial de la Nación</t>
  </si>
  <si>
    <t>Ministerio de las Mujeres, Géneros y Diversidad (MMGyD)</t>
  </si>
  <si>
    <t>Prefectura Naval Argentina</t>
  </si>
  <si>
    <t>Biblioteca Nacional</t>
  </si>
  <si>
    <t>Ente Nacional de Comunicaciones (ENACOM)</t>
  </si>
  <si>
    <t>Instituto Nacional de Rehabilitación Psicofísica del Sur</t>
  </si>
  <si>
    <t>Servicio Nacional de Rehabilitación</t>
  </si>
  <si>
    <t>Comisión Nacional de Comunicaciones</t>
  </si>
  <si>
    <t>Centro Nacional de Rehabilitación Social (CENARESO)</t>
  </si>
  <si>
    <t>Comisión Nacional de Evaluación y Acreditación Universitaria</t>
  </si>
  <si>
    <t>Instituto de Ayuda Financiera para pago de Retiros y Pensiones Militares</t>
  </si>
  <si>
    <t>Banco Nacional de Datos Genéticos</t>
  </si>
  <si>
    <t>Autoridad Federal de Servicios de Comunicación Audiovisual (AFSCA)</t>
  </si>
  <si>
    <t>Colonia Montes de Oca</t>
  </si>
  <si>
    <t>Tribunal de Tasaciones de la Nación</t>
  </si>
  <si>
    <t>Ministerio de Desarrollo Territorial y Hábitat (MDTH)</t>
  </si>
  <si>
    <t>ENARGAS</t>
  </si>
  <si>
    <t>Presencial</t>
  </si>
  <si>
    <t>C2. Inscriptos según género</t>
  </si>
  <si>
    <t>C4. Inscriptos según programa / área</t>
  </si>
  <si>
    <t>C5. Comisiones e Inscriptos según curso / actividad</t>
  </si>
  <si>
    <t>C6. Inscriptos según escalafón</t>
  </si>
  <si>
    <t>C8. Inscriptos SINEP según nivel</t>
  </si>
  <si>
    <t>C9. Inscriptos SINEP según tramo</t>
  </si>
  <si>
    <t>C10. Inscriptos según nivel de estudios</t>
  </si>
  <si>
    <t>C12. Inscriptos según modalidad de cursada</t>
  </si>
  <si>
    <t>C13. Inscriptos según rango etario</t>
  </si>
  <si>
    <t>C14. Relación inscripciones / personas</t>
  </si>
  <si>
    <t>C15. Personas según cantidad de cursos</t>
  </si>
  <si>
    <t>C16. Comisiones según cursos</t>
  </si>
  <si>
    <t>C17. Cursos según duración (en horas)</t>
  </si>
  <si>
    <t>C18. Docentes según género</t>
  </si>
  <si>
    <t>C16. Comisiones según curso</t>
  </si>
  <si>
    <t>Créditos</t>
  </si>
  <si>
    <t>Área / programa</t>
  </si>
  <si>
    <t>Agenda de género</t>
  </si>
  <si>
    <t>Competencias de gestión pública</t>
  </si>
  <si>
    <t>Transformación digital</t>
  </si>
  <si>
    <t>Campos de práctica</t>
  </si>
  <si>
    <t>Actividades transversales</t>
  </si>
  <si>
    <t>Educación, pedagogía y didáctica</t>
  </si>
  <si>
    <t>Informática aplicada</t>
  </si>
  <si>
    <t>Integridad, ética y transparencia</t>
  </si>
  <si>
    <t>Administración financiera</t>
  </si>
  <si>
    <t>Tecnologías de Información y comunicación</t>
  </si>
  <si>
    <t>Tecnologías de información y comunicación</t>
  </si>
  <si>
    <t>Innovación y gobierno abierto</t>
  </si>
  <si>
    <t>Tecnologías de información y comunicación.</t>
  </si>
  <si>
    <t>Organizaciones públicas</t>
  </si>
  <si>
    <t>Estado: administración y politicas públicas</t>
  </si>
  <si>
    <t>Capacidades específicas gestión pública</t>
  </si>
  <si>
    <t>Organización, planificación y gestión</t>
  </si>
  <si>
    <t>Ley Micaela: capacitación en la temática de género y violencia contra las mujeres</t>
  </si>
  <si>
    <t>Sistema GDE - módulos: CCOO, GEDO, EE - nivel 1 (virtual)</t>
  </si>
  <si>
    <t>Ley Micaela: sensibilización en la temática de género y violencia contra las mujeres</t>
  </si>
  <si>
    <t xml:space="preserve">Producción de textos administrativos </t>
  </si>
  <si>
    <t>Excel 2010 básico</t>
  </si>
  <si>
    <t>Introducción al trabajo remoto</t>
  </si>
  <si>
    <t>Nociones de primeros auxilios</t>
  </si>
  <si>
    <t>Big data: haciendo hablar los datos</t>
  </si>
  <si>
    <t>Excel 2010/13 avanzado: tablas dinámicas</t>
  </si>
  <si>
    <t>Hacia una gestión colaborativa de conflictos</t>
  </si>
  <si>
    <t>Ceremonial y protocolo en las organizaciones públicas</t>
  </si>
  <si>
    <t>Excel: funciones avanzadas</t>
  </si>
  <si>
    <t xml:space="preserve">Presentaciones visuales con powerpoint </t>
  </si>
  <si>
    <t>Word avanzado: referencias y herramientas colaborativas.</t>
  </si>
  <si>
    <t>Introducción al ciberdelito</t>
  </si>
  <si>
    <t>Introducción a la seguridad e higiene en el trabajo</t>
  </si>
  <si>
    <t>Word 2010 básico</t>
  </si>
  <si>
    <t>Aprendiendo a aprender en equipos de trabajo</t>
  </si>
  <si>
    <t>Diálogos de aprendizaje: neurociencias y aprendizaje permanente</t>
  </si>
  <si>
    <t>Ética pública</t>
  </si>
  <si>
    <t>Energías renovables y eficiencia energética: el uso de la energía en la administración pública</t>
  </si>
  <si>
    <t>Compr.ar: introducción al sistema</t>
  </si>
  <si>
    <t>Empleo público</t>
  </si>
  <si>
    <t>Aspectos generales de la redacción</t>
  </si>
  <si>
    <t>Introducción a la organización del trabajo: claves para administrar el tiempo</t>
  </si>
  <si>
    <t>Introducción a la documentación administrativa</t>
  </si>
  <si>
    <t>ABC - Ley Micaela</t>
  </si>
  <si>
    <t>Enfoques y perspectivas para la prevención de la trata y explotación de personas</t>
  </si>
  <si>
    <t>Gestión del cambio organizacional</t>
  </si>
  <si>
    <t>Competencias directivas orientadas a resultados en la gestión pública</t>
  </si>
  <si>
    <t>Ética, transparencia e integridad en el estado: perspectivas y herramientas de lucha contra la corrupción</t>
  </si>
  <si>
    <t>Sistema GDE - módulos: CCOO, GEDO, EE - nivel 2 (virtual)</t>
  </si>
  <si>
    <t>Estado y administración pública</t>
  </si>
  <si>
    <t>Competencias laborales</t>
  </si>
  <si>
    <t>Actuaciones administrativas:elaboración y diligenciamiento</t>
  </si>
  <si>
    <t>Planeamiento estratégico participativo en organizaciones públicas</t>
  </si>
  <si>
    <t xml:space="preserve">Pautas para una comunicación oral de calidad </t>
  </si>
  <si>
    <t>Seguimiento y evaluación de políticas públicas</t>
  </si>
  <si>
    <t>Administración financiera del sector público nacional: una aproximación</t>
  </si>
  <si>
    <t>Diálogos de aprendizaje: cómo orientar la gestión pública a los valores ODS</t>
  </si>
  <si>
    <t>Introducción a los objetivos del desarrollo sostenible</t>
  </si>
  <si>
    <t>Control de puntos críticos de los procesos en el puesto de trabajo</t>
  </si>
  <si>
    <t>Compr.ar virtual: solicitud de contratación y proceso de compra</t>
  </si>
  <si>
    <t>Organización del trabajo</t>
  </si>
  <si>
    <t>Técnicas para la redacción de informes</t>
  </si>
  <si>
    <t>Equipos de trabajo: desde la organización a la supervisión</t>
  </si>
  <si>
    <t>Cuidados de trabajadores y trabajadoras en tiempos de COVID</t>
  </si>
  <si>
    <t>Introducción a la administración financiera del sector público nacional</t>
  </si>
  <si>
    <t>Compr.ar virtual: evaluación y adjudicación</t>
  </si>
  <si>
    <t>Uso responsable de la energía: conducción eficiente de vehículos</t>
  </si>
  <si>
    <t xml:space="preserve">Seguridad e higiene en el trabajo </t>
  </si>
  <si>
    <t>Trabajo en red y ecosistemas en la gestión pública: la diversidad de necesidades y sus posibles soluciones (difusión virtual)</t>
  </si>
  <si>
    <t>Gestión del régimen disciplinario (autogestionado)</t>
  </si>
  <si>
    <t>Trabajo en equipo</t>
  </si>
  <si>
    <t>Ciclo de conferencias INAP: un análisis de tipo cualitativo de los primeros efectos del teletrabajo en la administración pública</t>
  </si>
  <si>
    <t>Conversaciones efectivas</t>
  </si>
  <si>
    <t>Técnicas de diagnóstico e intervención en organismos públicos</t>
  </si>
  <si>
    <t>Gestionar la comunicación en el ámbito laboral (virtual)</t>
  </si>
  <si>
    <t xml:space="preserve">Gestión por resultados para el desarrollo: planificación y monitoreo de políticas públicas (difusión virtual) </t>
  </si>
  <si>
    <t>Sistemas transversales de administración del sector público nacional</t>
  </si>
  <si>
    <t>Sistema GDE - módulos: CCOO, GEDO, EE - nivel 1 (presencial)</t>
  </si>
  <si>
    <t>Diseño centrado en las personas, aplicaciones prácticas</t>
  </si>
  <si>
    <t>Accesibilidad web – introducción y pautas</t>
  </si>
  <si>
    <t>Diálogos de aprendizaje: evaluación y big data</t>
  </si>
  <si>
    <t xml:space="preserve">Sistema GDE- módulo generador electrónico de documentos oficiales nivel 1 (virtual) </t>
  </si>
  <si>
    <t>Introducción a la ciberseguridad: uso seguro de las tecnologías de la información</t>
  </si>
  <si>
    <t>Ciclo de conferencias INAP: ¿de qué hablamos cuando hablamos de racismo?</t>
  </si>
  <si>
    <t>Reflexiones desde la administración pública en tiempos de pandemia</t>
  </si>
  <si>
    <t xml:space="preserve">Integridad en compras y contrataciones (Decreto 202/17) </t>
  </si>
  <si>
    <t>Google Drive: trabajo colaborativo en línea</t>
  </si>
  <si>
    <t>Diálogos de aprendizaje: el desafío de la institucionalidad en la administración pública</t>
  </si>
  <si>
    <t>Mujeres argentinas en el gobierno</t>
  </si>
  <si>
    <t>Accesibilidad web: técnicas y herramientas para mejorarla (virtual)</t>
  </si>
  <si>
    <t xml:space="preserve">Gestión del conocimiento </t>
  </si>
  <si>
    <t>Introducción a access</t>
  </si>
  <si>
    <t>Base de datos i</t>
  </si>
  <si>
    <t>Powerpoint 2010 básico</t>
  </si>
  <si>
    <t>Formación de instructores: herramientas para el diseño de actividades de capacitación</t>
  </si>
  <si>
    <t xml:space="preserve">Análisis y resolución de problemas - virtual - APT </t>
  </si>
  <si>
    <t>El rol del asistente administrativo en la APN</t>
  </si>
  <si>
    <t xml:space="preserve">Bases teóricas para la formulación de proyectos/programas - virtual - APN </t>
  </si>
  <si>
    <t xml:space="preserve">Implementación de soluciones a problemas complejos: escenarios y medición de impacto - virtual - APT </t>
  </si>
  <si>
    <t>Diálogos de aprendizaje: visualización de datos</t>
  </si>
  <si>
    <t>Ética pública (programa federal)</t>
  </si>
  <si>
    <t>Diálogos de aprendizaje: la cuarta revolución industrial</t>
  </si>
  <si>
    <t xml:space="preserve">Gestión operativa de resultados - virtual - APT </t>
  </si>
  <si>
    <t>Base de datos II</t>
  </si>
  <si>
    <t>Excel: funciones avanzadas (programa federal)</t>
  </si>
  <si>
    <t xml:space="preserve">Nociones generales sobre el régimen de contrataciones de la administración nacional </t>
  </si>
  <si>
    <t>Planificación estratégica - virtual</t>
  </si>
  <si>
    <t xml:space="preserve">Ciclo de conferencias INAP: la investigación para la gestión pública </t>
  </si>
  <si>
    <t>Corrección de estilo</t>
  </si>
  <si>
    <t>Técnicas y herramientas de coaching para la efectividad personal e interpersonal - APT</t>
  </si>
  <si>
    <t>Programa estadístico r. Uso basico</t>
  </si>
  <si>
    <t>Herramientas para la producción de material digital institucional</t>
  </si>
  <si>
    <t>Introducción a los riesgos para la privacidad en el ciberespacio</t>
  </si>
  <si>
    <t>Taller de pliegos aplicado</t>
  </si>
  <si>
    <t>Introducción al analisis y diagramación de procesos utilizando Visio 2010</t>
  </si>
  <si>
    <t>Régimen de obsequios y viajes financiados por terceros a funcionarios públicos. Decreto 1179/2016 (AG)</t>
  </si>
  <si>
    <t>Enero - agosto 2020</t>
  </si>
  <si>
    <t>Administración Federal de Ingresos Públicos (AFIP)</t>
  </si>
  <si>
    <t>INADI</t>
  </si>
  <si>
    <t>Cantidad de cursos</t>
  </si>
  <si>
    <t>Cantidad</t>
  </si>
  <si>
    <t>Curso / actividad</t>
  </si>
  <si>
    <t>Sistema GDE - módulos: CCOO, GEDO, EE - nivel II (virtual)</t>
  </si>
  <si>
    <t>Diálogos de aprendizaje: cómo orientar la gestión pública a los valores ods</t>
  </si>
  <si>
    <t>Cuidados de trabajadores y trabajadoras en tiempos de COVID-19</t>
  </si>
  <si>
    <t>Análisis y resolución de problemas - virtual - APT</t>
  </si>
  <si>
    <t xml:space="preserve">Presentaciones visuales con Powerpoint </t>
  </si>
  <si>
    <t>Ley Micaela: capacitación en la temática de género y violencia contra las mujeres (Programa federal)</t>
  </si>
  <si>
    <t>Ciclo de conferencias INAP: Capacidades estatales para comunicar la crisis y el riesgo</t>
  </si>
  <si>
    <t xml:space="preserve">Ciclo de conferencias INAP: El estado después de COVID-19 (Programa federal) </t>
  </si>
  <si>
    <t>Ciclo de conferencias INAP: Empleo público: la nueva normalidad. Cómo serán las administraciones públicas luego de la pandemia: repensar las capacidades estatales sobre el empleo público</t>
  </si>
  <si>
    <t>Ley Micaela: sensibilización en la temática de género y violencia contra las mujeres (Programa federal)</t>
  </si>
  <si>
    <t>Ciclo de conferencias INAP: La gestión pública en un país federal.</t>
  </si>
  <si>
    <t>Ciclo de conferencias INAP: Modelo secuencial de políticas públicas</t>
  </si>
  <si>
    <t>Ciclo de conferencias INAP: Inteligencia artificial (IA): implicancias para la economía y las politícas públicas</t>
  </si>
  <si>
    <t xml:space="preserve">Ciclo de conferencias INAP: La smartificación y el teletrabajo: dos impulsores de un nuevo modelo de gestión pública </t>
  </si>
  <si>
    <t xml:space="preserve">Ciclo de conferencias INAP: Pensar el análisis de políticas públicas desde américa latina entre el pragmatismo teórico y la incertidumbre política y social </t>
  </si>
  <si>
    <t>Ciclo de conferencias INAP: Comunicación efectiva en el ámbito de la administración pública</t>
  </si>
  <si>
    <t>Ciclo de conferencias INAP: la comunicación como activo reputacional en una institución pública</t>
  </si>
  <si>
    <t>Big data: haciendo hablar los datos (Programa federal)</t>
  </si>
  <si>
    <t>Ciclo de conferencias INAP: Innovación pública después de la COVID-19</t>
  </si>
  <si>
    <t>Ciclo de conferencias INAP: Estado y administración pública en clave latinoamericana: convicciones, presente y desafíos.</t>
  </si>
  <si>
    <t>Ciclo de conferencias INAP : Transferencias de ingresos y familias en contexto de COVID-19</t>
  </si>
  <si>
    <t>Ciclo de conferencias INAP: Política de desarrollo territorial desde américa latina</t>
  </si>
  <si>
    <t>Ciclo de conferencias INAP: Empleo público: trayectoria, balance y proyecciones. Hacia consensos básicos.</t>
  </si>
  <si>
    <t>Ciclo de conferencias INAP: Colaboración: el pilar olvidado de gobierno abierto</t>
  </si>
  <si>
    <t>Implementación de soluciones a problemas complejos: escenarios y medición de impacto - virtual - APT</t>
  </si>
  <si>
    <t>Ciclo de conferencias INAP: Principales actividades y proyectos en curso de la comisión nacional de energía atómica (CNEA)</t>
  </si>
  <si>
    <t>Ciclo de conferencias INAP: El COVID-19 y su impacto en las operaciones estadísticas</t>
  </si>
  <si>
    <t>Ética pública (Programa federal)</t>
  </si>
  <si>
    <t xml:space="preserve">Ciclo de conferencias INAP: La estructura organizativa del estado argentino. Un estudio de caso sobre la administración pública nacional (2015-2020) </t>
  </si>
  <si>
    <t xml:space="preserve">Ciclo de conferencias INAP : Cultura de las organizaciones públicas elementos para el análisis  </t>
  </si>
  <si>
    <t xml:space="preserve">Ciclo de conferencias INAP : “Más estado”. “menos estado” ¿de qué hablamos? </t>
  </si>
  <si>
    <t>Ciclo de conferencias INAP: Estrategias provinciales de capacitación para el empleo público, en el marco de la nueva coyuntura. Necesidades, propuestas y desafíos</t>
  </si>
  <si>
    <t>Programa estadístico R. Uso basico</t>
  </si>
  <si>
    <t xml:space="preserve">Ciclo de conferencias INAP: Capacidades estatales para comunicar la crisis y el riesgo (Programa federal) </t>
  </si>
  <si>
    <t>Ciclo de conferencias INAP: Sobre el estado y sobre la democracia.</t>
  </si>
  <si>
    <t>Programa para ingresantes del SINEP agrupamiento general con suplemento por capacitación terciaria y del agrupamiento profesional o científico técnico con y sin funciones ejecutivas o de jefatura Res. SGYCA N° 384/14</t>
  </si>
  <si>
    <t>Ciclo de conferencias INAP: El estado y el ciudadano. El desafío de la implementación de los presupuestos participativos.</t>
  </si>
  <si>
    <t>Ciclo de conferencias INAP: El estado después de COVID-19</t>
  </si>
  <si>
    <t>Ciclo de conferencias INAP: El presupuesto universitario: pensando en una futura Ley de Educación Superior</t>
  </si>
  <si>
    <t xml:space="preserve">Ciclo de conferencias INAP: Estrategias provinciales de capacitación para el empleo público, en el marco de la pandemia. Necesidades, propuestas y desafíos </t>
  </si>
  <si>
    <t>Ciclo de conferencias INAP: Equipos en crisis: al abordaje</t>
  </si>
  <si>
    <t>Ciclo de conferencias INAP: La comunicación como activo reputacional en una institución pública</t>
  </si>
  <si>
    <t>Ciclo de conferencias INAP: Transferencias de ingresos y familias en contexto de COVID-19</t>
  </si>
  <si>
    <t>Ciclo de conferencias INAP: ¿Confiar en la burocracia? Cómo quebrar la desconfianza social en el estado</t>
  </si>
  <si>
    <t>Ciclo de conferencias INAP: Política de desarrollo territorial desde América Latina</t>
  </si>
  <si>
    <t xml:space="preserve">Ciclo de conferencias INAP: “Más estado”. “menos estado” ¿de qué hablamos? </t>
  </si>
  <si>
    <t>Excel: funciones avanzadas (Programa federal)</t>
  </si>
  <si>
    <t>Ciclo de conferencias INAP: El Estado y el ciudadano. El desafío de la implementación de los presupuestos participativos.</t>
  </si>
  <si>
    <t>Diplomatura en estado abierto y gestión pública en la era exponencial (FOPECAP)</t>
  </si>
  <si>
    <t xml:space="preserve">Diplomatura en gestión de los RRHH en el sector público (FOPECAP) </t>
  </si>
  <si>
    <t>Diplomatura virtual en relaciones laborales colectivas en el sector público (FOPECAP)</t>
  </si>
  <si>
    <t>Diplomatura en gestión del conocimiento en el estado. Nivel I: ¿cómo facilitar la creación de nuevo conocimiento en las organizaciones del sector público? (FOPECAP)</t>
  </si>
  <si>
    <t>Diplomatura en gestión de la calidad en la administración pública (FOPECAP)</t>
  </si>
  <si>
    <t xml:space="preserve">Diplomatura virtual en resolución de conflictos de las organizaciones (FOPECAP) </t>
  </si>
  <si>
    <t>Diplomatura virtual en procedimiento administrativo (FOPECAP)</t>
  </si>
  <si>
    <t>Diplomatura en prevención de adicciones y HIV/ Sida en el ámbito laboral (FOPECAP)</t>
  </si>
  <si>
    <t xml:space="preserve">Diplomatura en gestión operativa de organismos públicos (FOPECAP) </t>
  </si>
  <si>
    <t>Programa en control ambiental - actualización 2019</t>
  </si>
  <si>
    <t xml:space="preserve">Diplomado en auditoría </t>
  </si>
  <si>
    <t>Gestión estratégica de proyectos (FOPECAP)</t>
  </si>
  <si>
    <t xml:space="preserve">Diplomatura en paquete adobe: illustrator, photoshop, indesign (FOPECAP) </t>
  </si>
  <si>
    <t>Programa de capacitación en gestión estratégica de las tecnologías de información (FOPECAP)</t>
  </si>
  <si>
    <t>Manejo de crisis y cambio organizacional: el rol estratégico de la comunicación interna (FOPECAP)</t>
  </si>
  <si>
    <t>Curso administración pública y cambio organizacional (FOPECAP)</t>
  </si>
  <si>
    <t>Introducción a la gestión de equipos (FOPECAP)</t>
  </si>
  <si>
    <t>Finanzas públicas (FOPECAP)</t>
  </si>
  <si>
    <t>Aproximación al enfoque de géneros y diversidad sexual para la promoción de la igualdad y la erradicación de la discriminación y las violencias</t>
  </si>
  <si>
    <t xml:space="preserve">Carrera administrativa en el marco del SINEP (FOPECAP) </t>
  </si>
  <si>
    <t xml:space="preserve">Introducción al derecho administrativo para no abogados (FOPECAP) </t>
  </si>
  <si>
    <t xml:space="preserve">Competencias para el trabajo en equipo y generación de consensos (FOPECAP) </t>
  </si>
  <si>
    <t xml:space="preserve">Igualdad de oportunidades y de trato en la administración pública (FOPECAP) </t>
  </si>
  <si>
    <t xml:space="preserve">Introducción a la administración financiera: presupuesto, contabilidad y tesorería (FOPECAP) </t>
  </si>
  <si>
    <t xml:space="preserve">Comunicación 2.0 y manejo de redes sociales (FOPECAP) </t>
  </si>
  <si>
    <t>Curso general sobre seguridad e higiene, logística y mantenimiento (FOPECAP)</t>
  </si>
  <si>
    <t xml:space="preserve">Taller para aspirantes a evaluadoras/es del premio nacional a la calidad para la administración pública </t>
  </si>
  <si>
    <t>Sistema de tesorería (virtual)</t>
  </si>
  <si>
    <t>Regimen general de contrataciones de la APN - modulo I (virtual)</t>
  </si>
  <si>
    <t>Régimen general de contrataciones de la APN – módulo II (virtual)</t>
  </si>
  <si>
    <t>Gestión de la plataforma Moodle</t>
  </si>
  <si>
    <t>Informes estadísticos con hojas de cálculo</t>
  </si>
  <si>
    <t>Democracia lectora y claridad administrativa</t>
  </si>
  <si>
    <t>Derecho penal y corrupción</t>
  </si>
  <si>
    <t>Curso de redacción de informes y comunicación efectiva (FOPECAP)</t>
  </si>
  <si>
    <t xml:space="preserve">Bases teóricas para la formulación de proyectos/programas - virtual - APT </t>
  </si>
  <si>
    <t xml:space="preserve">Técnicas y herramientas de coaching para la efectividad personal e interpersonal </t>
  </si>
  <si>
    <t xml:space="preserve">Normas generales de control interno para el sector público nacional </t>
  </si>
  <si>
    <t>Autoridades de registro de firma digital remota (AC modernizacion – PFDR)</t>
  </si>
  <si>
    <t>Programación I</t>
  </si>
  <si>
    <t>El control de la gestión de la igualdad de oportunidades y derechos en los organismos públicos</t>
  </si>
  <si>
    <t>Revisión por la dirección: requisitos ISO 9001 para la alta dirección</t>
  </si>
  <si>
    <t>Base de datos I</t>
  </si>
  <si>
    <t>Programacion III</t>
  </si>
  <si>
    <t>SIBYS: búsqueda y solicitudes de alta en el sistema de identificación de bienes y servicios de la APN</t>
  </si>
  <si>
    <t>Programacion II</t>
  </si>
  <si>
    <t>Papeles de trabajo. Modalidad virtual</t>
  </si>
  <si>
    <t>Gestión del conocimiento - APT</t>
  </si>
  <si>
    <t>Business intelligence (BI) introductorio</t>
  </si>
  <si>
    <t>Herramientas para una óptima utilización del sistema de gestión judicial (SIGEJ)</t>
  </si>
  <si>
    <t>Psicología para abogados (virtual)</t>
  </si>
  <si>
    <t xml:space="preserve">El acceso al hábitat en los municipios. Desarrollos para los legislativos locales </t>
  </si>
  <si>
    <t>Análisis y aplicaciones de la estructura de la propuesta formativa del INAP</t>
  </si>
  <si>
    <t>Análisis y aplicaciones de la estructura de la propuesta formativa del INAP en las áreas de capacitación</t>
  </si>
  <si>
    <t>La unidad requirente y su papel en la gestión de compra</t>
  </si>
  <si>
    <t>Técnicas de diagnóstico e intervención en organismos públicos (Programa federal)</t>
  </si>
  <si>
    <t>Sistema E-SIDIF: presupuesto – nivel introductorio</t>
  </si>
  <si>
    <t>Ofertas: causales de desestimación, subsanables y no subsanables</t>
  </si>
  <si>
    <t>Confección de descripciones y requerimientos técnicos para proyectos tecnológicos</t>
  </si>
  <si>
    <t>Comisión evaluadora y de recepción. Sus funciones y responsabilidades</t>
  </si>
  <si>
    <t>Presentaciones visuales con Powerpoint (Programa federal)</t>
  </si>
  <si>
    <t>Penalidades y sanciones a proveedores del estado nacional</t>
  </si>
  <si>
    <t>Introducción al contrato de obra pública</t>
  </si>
  <si>
    <t xml:space="preserve">Identificación, diseño y formulación de proyectos de inversión </t>
  </si>
  <si>
    <t>Introducción al trabajo remoto (Programa federal)</t>
  </si>
  <si>
    <t>Contrat.ar: gestión de los procesos de contratación y ejecución de la obra pública</t>
  </si>
  <si>
    <t>Recepción de bienes y servicios – control de la ejecución contractual en el marco de los Decretos 1023/01 y 1030/16</t>
  </si>
  <si>
    <t>Introducción al contrato de concesión de obra pública</t>
  </si>
  <si>
    <t>El servicio público como derecho social</t>
  </si>
  <si>
    <t>Introducción a los principios de calidad en la gestión pública</t>
  </si>
  <si>
    <t>Sistema GDE- módulo: administración central</t>
  </si>
  <si>
    <t>Conceptos básicos de la tramitación de suplementos del sistema nacional de empleo público (SINEP): cambio de agrupamiento, capacitación terciaria y función específica</t>
  </si>
  <si>
    <t>ONTI 2.0 proceso de intervención (virtual)</t>
  </si>
  <si>
    <t>Cuadro de mando integral para las uai</t>
  </si>
  <si>
    <t>Sistema GDE - módulos: CCOO, GEDO, EE - nivel 2 (presencial)</t>
  </si>
  <si>
    <t>Introducción a la seguridad e higiene en el trabajo (Programa federal)</t>
  </si>
  <si>
    <t>Diálogos de aprendizaje: neurociencias y aprendizaje permanente (Programa federal)</t>
  </si>
  <si>
    <t>Nociones de primeros auxilios (Programa federal)</t>
  </si>
  <si>
    <t>Seguimiento y evaluación de políticas públicas (Programa federal)</t>
  </si>
  <si>
    <t>Introducción a la documentación administrativa (Programa federal).</t>
  </si>
  <si>
    <t>Ceremonial y protocolo en las organizaciones públicas (Programa federal)</t>
  </si>
  <si>
    <t>Energías renovables y eficiencia energética: el uso de la energía en la administración pública (Programa federal)</t>
  </si>
  <si>
    <t xml:space="preserve">Uso responsable de la energía: conducción eficiente de vehículos (Programa federal) </t>
  </si>
  <si>
    <t>Firma digital remota - autoridades de registro (virtual)</t>
  </si>
  <si>
    <t xml:space="preserve">Articulación del nomenclador clasificador de puestos y funciones y la elaboración de perfiles de puestos simples </t>
  </si>
  <si>
    <t>Empleo público (Programa federal)</t>
  </si>
  <si>
    <t>Laboratorio de firma digital</t>
  </si>
  <si>
    <t>El rol de los integrantes del comité para la promoción de tramo</t>
  </si>
  <si>
    <t xml:space="preserve">Régimen de valoración para la promoción de tramo escalafonario </t>
  </si>
  <si>
    <t>Nomenclador clasificador de puestos y funciones simples</t>
  </si>
  <si>
    <t>Sistema GDE - módulo Tableau (presencial)</t>
  </si>
  <si>
    <t>Encuentro de trabajo con coordinadores técnicos de capacitación - 2020: bases para una comunidad de práctica de gestión de la capacitación</t>
  </si>
  <si>
    <t>Sistema GDE - módulo tramitación a distancia (virtual)</t>
  </si>
  <si>
    <t>Sistema GDE – módulo: administradores locales (virtual)</t>
  </si>
  <si>
    <t>Sistema GDE - módulo: expediente electrónico – nivel I (virtual)</t>
  </si>
  <si>
    <t xml:space="preserve">Inducción al sistema nacional de capacitación – conceptos básicos para coordinadores técnicos de capacitación </t>
  </si>
  <si>
    <t>Alcances del sistema nacional de inversión pública: formulación del presupuesto de inversión</t>
  </si>
  <si>
    <t xml:space="preserve">La carrera administrativa en el sistema nacional de empleo público (SINEP) – conceptos básicos para coordinadores técnicos de capacitación </t>
  </si>
  <si>
    <t xml:space="preserve">Sistema GDE - módulo generador electrónico de documentos oficiales nivel I (virtual) </t>
  </si>
  <si>
    <t>Sistema GDE - módulo: registro legajo multipropósito (virtual)</t>
  </si>
  <si>
    <t>Sistema GDE - módulo legajo único electrónico (presencial)</t>
  </si>
  <si>
    <t>Sistema GDE - módulo: comunicaciones oficiales – nivel I (presencial)</t>
  </si>
  <si>
    <t>Sistema GDE - módulo: generador electrónico de documentos oficiales – nivel I (presencial)</t>
  </si>
  <si>
    <t>Sistema GDE - módulo: expediente electrónico - nivel I (presencial)</t>
  </si>
  <si>
    <t xml:space="preserve">Sistema GDE - módulo locación de obras y servicios (LOYS) </t>
  </si>
  <si>
    <t xml:space="preserve">Sistema GDE - módulo expediente electrónico - nivel II (virtual) </t>
  </si>
  <si>
    <t>Sistema GDE - módulo: tramitación a distancia (presencial)</t>
  </si>
  <si>
    <t>Sistema GDE - módulo: administradores locales (presencial)</t>
  </si>
  <si>
    <t>Ciclo de conferencias INAP: Inteligencia artificial (ia): implicancias para la economía y las politícas públicas</t>
  </si>
  <si>
    <t>Ciclo de conferencias INAP: El presupuesto universitario: pensando en una futura Ley de educación superior</t>
  </si>
  <si>
    <t>Ciclo de conferencias INAP: El Estado después de COVID-19</t>
  </si>
  <si>
    <t>Ciclo de conferencias INAP: ¿Confiar en la burocracia? Cómo quebrar la desconfianza social en el Estado</t>
  </si>
  <si>
    <t>Ciclo de conferencias INAP: Empleo público nacional: estadísticas, hallazgos, perspectivas</t>
  </si>
  <si>
    <t>Ciclo de conferencias INAP: La smartificación y el teletrabajo: dos impulsores de un nuevo modelo de gestión pública (Programa federal)</t>
  </si>
  <si>
    <t>Ciclo de conferencias INAP: Transferencias de ingresos y familias en contexto de COVID-19 (Programa federal).</t>
  </si>
  <si>
    <t xml:space="preserve">Ciclo de conferencias INAP: Pensar el análisis de políticas públicas desde América Latina entre el pragmatismo teórico y la incertidumbre política y social </t>
  </si>
  <si>
    <t>Ciclo de conferencias INAP: Estrategias provinciales de capacitación para el empleo público, en el marco de la pandemia. Necesidades, propuestas y desafíos (Programa federal)</t>
  </si>
  <si>
    <t xml:space="preserve">Ciclo de conferencias INAP: ¿Es útil el Consejo Económico y Social (CES)?: un análisis del caso español en perspectiva argentina </t>
  </si>
  <si>
    <t>Ciclo de conferencias INAP: Las capacidades estatales como contrato intergeneracional</t>
  </si>
  <si>
    <t>Ciclo de conferencias INAP: Los cursos de capacitación del INAP como espacios para fortalecer las capacidades estatales desde la gestión del conocimiento organizacional</t>
  </si>
  <si>
    <t>Ciclo de conferencias INAP: Big data: casos y desafios para la politica publica</t>
  </si>
  <si>
    <t>Ciclo de conferencias INAP: Un análisis de tipo cualitativo de los primeros efectos del teletrabajo en la administración pública</t>
  </si>
  <si>
    <t xml:space="preserve">Ciclo de conferencias INAP: Cultura de las organizaciones públicas elementos para el análisis </t>
  </si>
  <si>
    <t>Ciclo de conferencias INAP: Construyendo un estado presente: nuevo contrato social, fortalecimiento de capacidades y mapa de la acción estatal</t>
  </si>
  <si>
    <t xml:space="preserve">Ciclo de conferencias INAP: La investigación para la gestión pública </t>
  </si>
  <si>
    <t>Ciclo de conferencias INAP: Estrategias provinciales de capacitación para el empleo público, en el marco de la nueva coyuntura. Necesidades, propuestas y desafíos.</t>
  </si>
  <si>
    <t xml:space="preserve">Ciclo de conferencias INAP: La gestión pública en un país federal. (Programa federal) </t>
  </si>
  <si>
    <t xml:space="preserve">Ciclo de conferencias INAP: Del desafío de la deconstrucción, al compromiso de la intervención en los procesos de cambios sociales </t>
  </si>
  <si>
    <t>Ciclo de conferencias INAP: La utilización de datos fiables y los big data para la toma de decisiones, el desarrollo y la implementación de políticas y programas en el sector público</t>
  </si>
  <si>
    <t>Ciclo de conferencias INAP: Principales actividades y proyectos en curso de la Comisión Nacional de Energía Atómica (CNEA)</t>
  </si>
  <si>
    <t xml:space="preserve">Ciclo de conferencias INAP: Empleo público: la nueva normalidad. Cómo serán las administraciones públicas luego de la pandemia: repensar las capacidades estatales sobre el empleo público (Programa federal) </t>
  </si>
  <si>
    <t>Ciclo de conferencias INAP: Prospectiva de la ciencia, tecnología e innovación: enfoques, metodologías y aplicaciones en el sector agroalimentario</t>
  </si>
  <si>
    <t>Ciclo de conferencias INAP: Cultura de las organizaciones públicas elementos para el análisis (Programa federal)</t>
  </si>
  <si>
    <t xml:space="preserve">Ciclo de conferencias INAP: Pensar el análisis de políticas públicas desde América Latina entre el pragmatismo teórico y la incertidumbre política y social (Programa federal) </t>
  </si>
  <si>
    <t>Ciclo de conferencias INAP: Inteligencia artificial (IA): implicancias para la economía y las politícas públicas. (Programa federal)</t>
  </si>
  <si>
    <t xml:space="preserve">Ciclo de conferencias INAP: Desafíos urbanos ante la crisis del COVID-19 (Ushuaia, ciudad abierta al mundo) </t>
  </si>
  <si>
    <t>Ciclo de conferencias INAP: El presupuesto universitario: pensando en una futura Ley de Educación Superior. (Programa federal)</t>
  </si>
  <si>
    <t>Ciclo de conferencias INAP: La comunicación como activo reputacional en una institución pública. (Programa federal)</t>
  </si>
  <si>
    <t>Ciclo de conferencias INAP: Modelo secuencial de políticas públicas. (Programa federal)</t>
  </si>
  <si>
    <t xml:space="preserve">Ciclo de conferencias INAP: “Más estado”. “menos estado” ¿de qué hablamos?(Programa federal) </t>
  </si>
  <si>
    <t>Ciclo de conferencias INAP: La utilización de datos fiables y los big data para la toma de decisiones, el desarrollo y la implementación de políticas y programas en el sector público (Programa federal)</t>
  </si>
  <si>
    <t xml:space="preserve">Ciclo de conferencias INAP: Desafíos urbanos ante la crisis del COVID 19 (ushuaia, ciudad abierta al mundo). (Programa federal) </t>
  </si>
  <si>
    <t>Ciclo de conferencias INAP: Sobre el estado y sobre la democracia. (Programa federal)</t>
  </si>
  <si>
    <t>Ausentes / libres</t>
  </si>
  <si>
    <t>Ley Micaela: Capacitación en la temática de género y violencia contra las mujeres</t>
  </si>
  <si>
    <t>Ley Micaela: Sensibilización en la temática de género y violencia contra las mujeres</t>
  </si>
  <si>
    <t>Ley Micaela: Capacitación en la temática de género y violencia contra las mujeres (Programa federal)</t>
  </si>
  <si>
    <t>Actuaciones administrativas: elaboración y diligenciamiento</t>
  </si>
  <si>
    <t>Ciclo de conferencias INAP: ¿De qué hablamos cuando hablamos de racismo?</t>
  </si>
  <si>
    <t>Ciclo de conferencias INAP: Principales actividades y proyectos en curso de la comisión nacional de energía atómica (CNA)</t>
  </si>
  <si>
    <t xml:space="preserve">Ciclo de conferencias INAP: Cultura de las organizaciones públicas elementos para el análisis  </t>
  </si>
  <si>
    <t>Programa para ingresantes del agrupamiento general SINEP (capacitación obligatoria para personal ingresante por concurso - planta permanente - Res. SYGCA N° 384/14)</t>
  </si>
  <si>
    <t>Personal administradores gubernamentales</t>
  </si>
  <si>
    <t>Personal docente</t>
  </si>
  <si>
    <t>Personal contratado</t>
  </si>
  <si>
    <t>Científico técnico</t>
  </si>
  <si>
    <t>% sobre el total del nivel en el SINEP (2)</t>
  </si>
  <si>
    <t>Superior universitario completo</t>
  </si>
  <si>
    <t>Superior no universitario completo</t>
  </si>
  <si>
    <t>Superior universitario Incompleto</t>
  </si>
  <si>
    <t>Posgrado completo</t>
  </si>
  <si>
    <t>Superior no universitario incompleto</t>
  </si>
  <si>
    <t>Nivel de estudios</t>
  </si>
  <si>
    <t>Ciclo básico</t>
  </si>
  <si>
    <t>Ministerio de Trabajo, Empleo y Seguridad Social</t>
  </si>
  <si>
    <t>Instituto Nacional de Cine y Artes Audiovisuales (Ente público no estatal - Dto. 1536/02)</t>
  </si>
  <si>
    <t>Agencia de Administración de Bienes del Estado (AABE)</t>
  </si>
  <si>
    <t>Consejo Nacional de Coordinaciòn de Políticas Sociales</t>
  </si>
  <si>
    <t>Casa de Moneda SE</t>
  </si>
  <si>
    <t>Educar SE</t>
  </si>
  <si>
    <t>Campus virtual</t>
  </si>
  <si>
    <t xml:space="preserve">Sistema GDE - módulo generador electrónico de documentos oficiales nivel i (virtual) </t>
  </si>
  <si>
    <t>Programa para ingresantes del agrupamiento general sinep (capacitación obligatoria para personal ingresante por concurso - planta permanente - Res. SGYCA N° 384/14)</t>
  </si>
  <si>
    <t>Programa para ingresantes del SINEP agrupamiento general con suplemento por capacitación terciaria y del agrupamiento profesional y/o científico técnico con y sin funciones ejecutivas o de jefatura Res. SYGCA N° 384/14</t>
  </si>
  <si>
    <t>Programa para ingresantes del agrupamiento general SINEP (capacitación obligatoria para personal ingresante por concurso - planta permanente – Res. SYGCA N° 384/14)</t>
  </si>
  <si>
    <t>Capacitación para autoridades de registro AC ONTI</t>
  </si>
  <si>
    <t>Enero-agosto 2020</t>
  </si>
  <si>
    <t>Formación para la modernización del Estado</t>
  </si>
  <si>
    <t>Enero - mayo 2020</t>
  </si>
  <si>
    <t>– Los datos para la generación del informe se obtienen del Sistema de Gestión INAP (SAI).</t>
  </si>
  <si>
    <t>– Este sistema es una herramienta que permite gestionar la acreditación de las actividades de capacitación, así como la participación de los agentes en las comisiones de las mismas. Es el único sistema de registro en el INAP y posee la totalidad de la información necesaria para el funcionamiento de las actividades.</t>
  </si>
  <si>
    <t>– A partir de una consulta que relaciona las tablas de datos se genera una salida de información que completa el perfil del participante en lo que respecta a su carrera y lugar donde desempeña sus tareas.</t>
  </si>
  <si>
    <t>– La consulta contiene datos del año en curso de actividades de la oferta del INAP.</t>
  </si>
  <si>
    <t>– En aquellos cuadros donde figure una categoría denominada "S/D”, la misma engloba a aquellos inscriptos que no cuentan con el dato que muestra el cuadro.</t>
  </si>
  <si>
    <t>– En aquellos cuadros donde figure una categoría denominada “No corresponde”, la misma engloba a aquellos inscriptos que no pertenecen al Escalafón Sistema Nacional de Empleo Público (SINEP).</t>
  </si>
  <si>
    <t>– En aquellos cuadros donde figure una categoría denominada “Otros”, la misma engloba a una diversidad de datos.</t>
  </si>
  <si>
    <t>– La categoría “Cursando” engloba a todos aquellos inscriptos que se encuentran cursando en el cuatrimestre     correspondiente al presente Boletín Cuatrimestral de Capacitación.</t>
  </si>
  <si>
    <t>– La categoría “Con vacante asignada” engloba a todos aquellos inscriptos a los cuales se les asignó una vacante para un curso que dará comienzo en una fecha posterior a la del cierre del presente Boletín Cuatrimestral de Capacitación.</t>
  </si>
  <si>
    <t xml:space="preserve">Alejandro M. Estévez </t>
  </si>
  <si>
    <t xml:space="preserve">Jorge Zappino </t>
  </si>
  <si>
    <t xml:space="preserve">Leonardo Llusa </t>
  </si>
  <si>
    <t xml:space="preserve">Edwin Mac Donald </t>
  </si>
  <si>
    <t xml:space="preserve">Natalia Baez Becker </t>
  </si>
  <si>
    <t xml:space="preserve">Mariano Vázquez </t>
  </si>
  <si>
    <r>
      <t>Editor responsable</t>
    </r>
    <r>
      <rPr>
        <sz val="14"/>
        <color indexed="8"/>
        <rFont val="Calibri"/>
        <family val="2"/>
      </rPr>
      <t xml:space="preserve"> </t>
    </r>
  </si>
  <si>
    <r>
      <t>Elaboración del Contenido</t>
    </r>
    <r>
      <rPr>
        <sz val="14"/>
        <color indexed="8"/>
        <rFont val="Calibri"/>
        <family val="2"/>
      </rPr>
      <t xml:space="preserve"> </t>
    </r>
  </si>
  <si>
    <r>
      <t>Diseño y diagramación</t>
    </r>
    <r>
      <rPr>
        <sz val="14"/>
        <color indexed="8"/>
        <rFont val="Calibri"/>
        <family val="2"/>
      </rPr>
      <t xml:space="preserve"> </t>
    </r>
  </si>
  <si>
    <r>
      <t>Edición digital</t>
    </r>
    <r>
      <rPr>
        <sz val="14"/>
        <color indexed="8"/>
        <rFont val="Calibri"/>
        <family val="2"/>
      </rPr>
      <t xml:space="preserve"> </t>
    </r>
  </si>
  <si>
    <t>Perfecionamiento administrativos y servicio generales</t>
  </si>
  <si>
    <t>Rango etario</t>
  </si>
  <si>
    <t>La duración de los cursos tiene un promedio de 17 horas y una dispersión importante, variando desde un máximo de 188 horas (Diplomatura en Estado Abierto y Gestión Pública en la Era Exponencial (FOPECAP)) hasta un mínimo de 1 hora.</t>
  </si>
  <si>
    <t>Al 31 de agosto de 2020, el 70 % de los incriptos aprobó el curso, el 15,4 % estuvo ausente, el 12,4 % se hallaba  cursando, el 1,4 % lo desaprobó y el 1 % tiene una vacante asignada en espera del comienzo del curso.</t>
  </si>
  <si>
    <t>Al 31 de agosto 2020, el 61,2 % de los inscriptos pertenecen al género femenino, mientras que el 39,8 % restante pertenece al género masculino.</t>
  </si>
  <si>
    <t xml:space="preserve">No se observan diferencias importantes, en términos porcentuales, en la aprobación de los inscriptos por género. De hecho, al 31 de agosto de 2020, el 70,4 % de cada género aprobó el curso, el 1,4 % desaprobó y los ausentes son el 15,8 % de los hombres y el 15,1 % de las mujeres. El resto de los inscriptos está aún cursando o a la espera del inicio del curso para hacerlo. </t>
  </si>
  <si>
    <t>Al 31 de agosto de 2020, los programas de Agenda de género, de Competencias de Gestión Pública, de Perfecccionamientos administrativos y servicios generales y de Perfeccionamiento técnico-profesional incluyen al 71,7 % de los inscriptos.</t>
  </si>
  <si>
    <t>Al 31 de agosto de 2020 el curso con mayor cantidad de inscriptos es Ley Micaela: capacitación en la temática de género y violencia contra las mujeres, con el 13,9 % del total , seguido de Sistema GDE - módulos: CCOO, GEDO, EE - nivel 1 (virtual), con el 6,2 %. Por otro lado, el curso con mayor cantidad de comisiones es  Sistema GDE - módulos: CCOO, GEDO, EE - nivel 1 (virtual),  con el 5,9 % de las comisiones, seguido de  Ley Micaela: capacitación en la temática de género y violencia contra las mujeres con el 2,8 % de las mismas.
La dispersión en la inscripción en los cursos es notable y se deriva de la diversidad de la oferta académica.</t>
  </si>
  <si>
    <t>El personal perteneciente al Sistema Nacional de Empleo Público (Decreto N° 2098/08) concentra al 25,9 % de los inscriptos, el personal contratado al 11,0 %, el correspondiente a la Ley Marco 48 al 10,0 % y, luego, se observa una gran dispersión de los inscriptos en diferentes escalafones.</t>
  </si>
  <si>
    <t>Al 31 de agosto de 2020, la mayoría de los inscriptos pertenecen al agrupamiento General del SINEP, con el 70,7 % del total, seguido del agrupamiento Profesional con el 25,9 %. Al agrupamiento científico-técnico corresponde el 2,1 % de los inscriptos y al especializado solo el 1,3 %.</t>
  </si>
  <si>
    <t>Al 31 de agosto de 2020, el nivel C y el nivel D del SINEP muestran la mayor cantidad de inscriptos, con el 34,9 % y el 33,7 % respectivamente, seguidos de los niveles B y E con 18,6 % y 9,3 % respectivamente (columna 1). Si miramos la participación de cada nivel según la cantidad total de agentes que revisten en cada uno de ellos, la situación es diferente. El nivel que más participación muestra es el C, con el 57,0 % del total, seguido por el nivel E y el D con el 47,0 % y el 46,0 % respectivamente. Esto implica que la mayoría de los inscriptos proviene de las categorías más bajas del escalafón (columna 2) y, consecuentemente, en las categorías más altas es menor la participación en los cursos.</t>
  </si>
  <si>
    <t>Al 31 de agosto de 2020, el tramo con mayor cantidad de inscriptos es el General, con el 63,7 % de los mismos, seguido del Avanzado con el 19,9 % y, finalmente, el intermedio con el 16,4 %.</t>
  </si>
  <si>
    <t>Al 31 de agosto de 2020, el 34,6 % de los inscriptos tiene el nivel secundario completo, seguido del 29,4 % con nivel superior universitario completo y del 10,8 % con nivel superior no universitario completo.</t>
  </si>
  <si>
    <t>Los inscriptos según jurisdicción muestran una muy fuerte dispersión, con menos del 5% de los casos correspondiendo a cada una de ellas.</t>
  </si>
  <si>
    <t>Al 31 de agosto de 2020, la modalidad con mayor cantidad de inscriptos es la virtual, que presenta el 90,0 % de los mismos, seguida por la capacitación externa con el 9,7 %.</t>
  </si>
  <si>
    <t>Al 31 de agosto de 2020, el rango etario con mayor cantidad de inscriptos es el de 36 a 45 años, con el 34,7 %, seguido de los rangos 46 a 55 años y 26 a 35 años con el 24,8 %  y el 22,1 % respectivamente. El porcentaje baja al 13,7 % para el rango 56 a 65 años.</t>
  </si>
  <si>
    <t>Al 31 de agosto de 2020, la cantidad de inscriptos a cursos era de 110.977, que corresponden a 48.445 personas (43,7 %), ya que algunas de la mismas pueden estar inscriptas en dos o más cursos.</t>
  </si>
  <si>
    <t>Al 31 de agosto de 2020, el 57,6 % de las personas realiza un solo curso, mientras que el 42,4 % restante toman 2 o más cursos.</t>
  </si>
  <si>
    <t>Al 31 de agosto de 2020, el 69,0 % de los docentes corresponden al género femenino, mientras que el 31,0 % corresponden al masculino.</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</si>
</sst>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numFmt numFmtId="179" formatCode="#,##0.0"/>
    <numFmt numFmtId="180" formatCode="0.0"/>
    <numFmt numFmtId="181" formatCode="0.0%"/>
  </numFmts>
  <fonts count="103">
    <font>
      <sz val="11"/>
      <color theme="1"/>
      <name val="Calibri"/>
      <family val="2"/>
    </font>
    <font>
      <sz val="12"/>
      <color indexed="8"/>
      <name val="Calibri"/>
      <family val="2"/>
    </font>
    <font>
      <sz val="10"/>
      <name val="Arial"/>
      <family val="2"/>
    </font>
    <font>
      <sz val="14"/>
      <color indexed="8"/>
      <name val="Calibri"/>
      <family val="2"/>
    </font>
    <font>
      <sz val="12"/>
      <name val="Calibri"/>
      <family val="0"/>
    </font>
    <font>
      <sz val="10"/>
      <color indexed="8"/>
      <name val="Calibri"/>
      <family val="0"/>
    </font>
    <font>
      <b/>
      <sz val="11"/>
      <color indexed="54"/>
      <name val="Calibri"/>
      <family val="0"/>
    </font>
    <font>
      <b/>
      <sz val="10"/>
      <color indexed="29"/>
      <name val="Calibri"/>
      <family val="0"/>
    </font>
    <font>
      <b/>
      <sz val="13"/>
      <color indexed="29"/>
      <name val="Calibri"/>
      <family val="0"/>
    </font>
    <font>
      <b/>
      <sz val="13"/>
      <color indexed="54"/>
      <name val="Calibri"/>
      <family val="0"/>
    </font>
    <font>
      <sz val="11"/>
      <color indexed="62"/>
      <name val="Calibri"/>
      <family val="0"/>
    </font>
    <font>
      <sz val="11"/>
      <color indexed="63"/>
      <name val="Calibri"/>
      <family val="0"/>
    </font>
    <font>
      <b/>
      <sz val="11"/>
      <color indexed="8"/>
      <name val="Calibri"/>
      <family val="0"/>
    </font>
    <font>
      <b/>
      <sz val="11"/>
      <color indexed="29"/>
      <name val="Calibri"/>
      <family val="0"/>
    </font>
    <font>
      <b/>
      <sz val="11"/>
      <color indexed="49"/>
      <name val="Calibri"/>
      <family val="0"/>
    </font>
    <font>
      <b/>
      <sz val="11"/>
      <color indexed="63"/>
      <name val="Calibri"/>
      <family val="0"/>
    </font>
    <font>
      <b/>
      <sz val="11"/>
      <color indexed="19"/>
      <name val="Calibri"/>
      <family val="0"/>
    </font>
    <font>
      <b/>
      <sz val="11"/>
      <color indexed="51"/>
      <name val="Calibri"/>
      <family val="0"/>
    </font>
    <font>
      <b/>
      <sz val="11"/>
      <color indexed="52"/>
      <name val="Calibri"/>
      <family val="0"/>
    </font>
    <font>
      <b/>
      <sz val="13"/>
      <color indexed="52"/>
      <name val="Calibri"/>
      <family val="0"/>
    </font>
    <font>
      <sz val="10.1"/>
      <color indexed="63"/>
      <name val="Calibri"/>
      <family val="0"/>
    </font>
    <font>
      <sz val="11.95"/>
      <color indexed="63"/>
      <name val="Calibri"/>
      <family val="0"/>
    </font>
    <font>
      <sz val="11"/>
      <color indexed="8"/>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56"/>
      <name val="Calibri"/>
      <family val="2"/>
    </font>
    <font>
      <b/>
      <sz val="11"/>
      <color indexed="56"/>
      <name val="Calibri"/>
      <family val="2"/>
    </font>
    <font>
      <sz val="12"/>
      <color indexed="9"/>
      <name val="Calibri"/>
      <family val="2"/>
    </font>
    <font>
      <sz val="12"/>
      <color indexed="62"/>
      <name val="Calibri"/>
      <family val="2"/>
    </font>
    <font>
      <u val="single"/>
      <sz val="11"/>
      <color indexed="12"/>
      <name val="Calibri"/>
      <family val="2"/>
    </font>
    <font>
      <u val="single"/>
      <sz val="11"/>
      <color indexed="20"/>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6"/>
      <name val="Cambria"/>
      <family val="2"/>
    </font>
    <font>
      <b/>
      <sz val="13"/>
      <color indexed="56"/>
      <name val="Calibri"/>
      <family val="2"/>
    </font>
    <font>
      <b/>
      <sz val="12"/>
      <color indexed="8"/>
      <name val="Calibri"/>
      <family val="2"/>
    </font>
    <font>
      <b/>
      <sz val="11"/>
      <name val="Calibri"/>
      <family val="2"/>
    </font>
    <font>
      <sz val="11"/>
      <name val="Calibri"/>
      <family val="2"/>
    </font>
    <font>
      <b/>
      <u val="single"/>
      <sz val="11"/>
      <name val="Calibri"/>
      <family val="2"/>
    </font>
    <font>
      <sz val="10"/>
      <name val="Calibri"/>
      <family val="2"/>
    </font>
    <font>
      <b/>
      <sz val="12"/>
      <name val="Calibri"/>
      <family val="2"/>
    </font>
    <font>
      <b/>
      <sz val="12"/>
      <color indexed="10"/>
      <name val="Calibri"/>
      <family val="2"/>
    </font>
    <font>
      <b/>
      <sz val="10"/>
      <color indexed="8"/>
      <name val="Arial"/>
      <family val="2"/>
    </font>
    <font>
      <sz val="13"/>
      <color indexed="8"/>
      <name val="Calibri"/>
      <family val="2"/>
    </font>
    <font>
      <b/>
      <sz val="13"/>
      <color indexed="9"/>
      <name val="Calibri"/>
      <family val="2"/>
    </font>
    <font>
      <sz val="22"/>
      <color indexed="9"/>
      <name val="Calibri"/>
      <family val="2"/>
    </font>
    <font>
      <sz val="11"/>
      <color indexed="9"/>
      <name val="Calibri"/>
      <family val="2"/>
    </font>
    <font>
      <b/>
      <sz val="22"/>
      <color indexed="9"/>
      <name val="Calibri"/>
      <family val="2"/>
    </font>
    <font>
      <b/>
      <sz val="24"/>
      <color indexed="9"/>
      <name val="Trebuchet MS"/>
      <family val="2"/>
    </font>
    <font>
      <sz val="13"/>
      <color indexed="9"/>
      <name val="Calibri"/>
      <family val="2"/>
    </font>
    <font>
      <b/>
      <sz val="14"/>
      <name val="Calibri"/>
      <family val="2"/>
    </font>
    <font>
      <sz val="12"/>
      <color indexed="8"/>
      <name val="Arial"/>
      <family val="2"/>
    </font>
    <font>
      <b/>
      <sz val="14"/>
      <color indexed="8"/>
      <name val="Calibri"/>
      <family val="2"/>
    </font>
    <font>
      <b/>
      <sz val="12"/>
      <color indexed="60"/>
      <name val="Calibri"/>
      <family val="2"/>
    </font>
    <font>
      <sz val="11"/>
      <color indexed="60"/>
      <name val="Calibri"/>
      <family val="2"/>
    </font>
    <font>
      <b/>
      <sz val="11"/>
      <color indexed="60"/>
      <name val="Calibri"/>
      <family val="2"/>
    </font>
    <font>
      <sz val="66"/>
      <color indexed="9"/>
      <name val="Calibri Light"/>
      <family val="0"/>
    </font>
    <font>
      <b/>
      <sz val="17"/>
      <color indexed="63"/>
      <name val="Calibri"/>
      <family val="0"/>
    </font>
    <font>
      <b/>
      <sz val="16"/>
      <color indexed="63"/>
      <name val="Calibri"/>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u val="single"/>
      <sz val="11"/>
      <color theme="10"/>
      <name val="Calibri"/>
      <family val="2"/>
    </font>
    <font>
      <u val="single"/>
      <sz val="11"/>
      <color theme="11"/>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mbria"/>
      <family val="2"/>
    </font>
    <font>
      <b/>
      <sz val="13"/>
      <color theme="3"/>
      <name val="Calibri"/>
      <family val="2"/>
    </font>
    <font>
      <b/>
      <sz val="12"/>
      <color theme="1"/>
      <name val="Calibri"/>
      <family val="2"/>
    </font>
    <font>
      <b/>
      <sz val="11"/>
      <color theme="1"/>
      <name val="Calibri"/>
      <family val="2"/>
    </font>
    <font>
      <b/>
      <sz val="12"/>
      <color rgb="FFFF0000"/>
      <name val="Calibri"/>
      <family val="2"/>
    </font>
    <font>
      <b/>
      <sz val="10"/>
      <color rgb="FF000000"/>
      <name val="Arial"/>
      <family val="2"/>
    </font>
    <font>
      <sz val="13"/>
      <color theme="1"/>
      <name val="Calibri"/>
      <family val="2"/>
    </font>
    <font>
      <b/>
      <sz val="13"/>
      <color theme="0"/>
      <name val="Calibri"/>
      <family val="2"/>
    </font>
    <font>
      <sz val="22"/>
      <color theme="0"/>
      <name val="Calibri"/>
      <family val="2"/>
    </font>
    <font>
      <sz val="11"/>
      <color theme="0"/>
      <name val="Calibri"/>
      <family val="2"/>
    </font>
    <font>
      <b/>
      <sz val="22"/>
      <color theme="0"/>
      <name val="Calibri"/>
      <family val="2"/>
    </font>
    <font>
      <b/>
      <sz val="24"/>
      <color theme="0"/>
      <name val="Trebuchet MS"/>
      <family val="2"/>
    </font>
    <font>
      <sz val="13"/>
      <color theme="0"/>
      <name val="Calibri"/>
      <family val="2"/>
    </font>
    <font>
      <sz val="14"/>
      <color theme="1"/>
      <name val="Calibri"/>
      <family val="2"/>
    </font>
    <font>
      <sz val="12"/>
      <color rgb="FF000000"/>
      <name val="Calibri"/>
      <family val="2"/>
    </font>
    <font>
      <sz val="14"/>
      <color rgb="FF000000"/>
      <name val="Calibri"/>
      <family val="2"/>
    </font>
    <font>
      <sz val="12"/>
      <color theme="1"/>
      <name val="Arial"/>
      <family val="2"/>
    </font>
    <font>
      <b/>
      <sz val="14"/>
      <color rgb="FF000000"/>
      <name val="Calibri"/>
      <family val="2"/>
    </font>
    <font>
      <sz val="12"/>
      <color rgb="FFC00000"/>
      <name val="Calibri"/>
      <family val="2"/>
    </font>
    <font>
      <b/>
      <sz val="12"/>
      <color rgb="FFC00000"/>
      <name val="Calibri"/>
      <family val="2"/>
    </font>
    <font>
      <sz val="11"/>
      <color rgb="FFC00000"/>
      <name val="Calibri"/>
      <family val="2"/>
    </font>
    <font>
      <b/>
      <sz val="11"/>
      <color rgb="FFC00000"/>
      <name val="Calibri"/>
      <family val="2"/>
    </font>
    <font>
      <b/>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79420"/>
        <bgColor indexed="64"/>
      </patternFill>
    </fill>
    <fill>
      <patternFill patternType="solid">
        <fgColor rgb="FF9283BE"/>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top style="thin"/>
      <bottom style="thin"/>
    </border>
    <border>
      <left/>
      <right style="thin">
        <color theme="1" tint="0.34999001026153564"/>
      </right>
      <top/>
      <bottom style="thin"/>
    </border>
    <border>
      <left style="thin"/>
      <right style="thin"/>
      <top/>
      <bottom style="thin"/>
    </border>
    <border>
      <left/>
      <right style="thin"/>
      <top/>
      <bottom style="thin"/>
    </border>
    <border>
      <left style="thin"/>
      <right style="thin"/>
      <top style="thin"/>
      <bottom style="thin"/>
    </border>
    <border>
      <left style="thin"/>
      <right style="thin"/>
      <top style="thin"/>
      <bottom/>
    </border>
    <border>
      <left/>
      <right/>
      <top style="thin"/>
      <bottom/>
    </border>
    <border>
      <left/>
      <right/>
      <top style="thin"/>
      <bottom style="thin"/>
    </border>
    <border>
      <left style="thin"/>
      <right/>
      <top style="thin"/>
      <bottom/>
    </border>
    <border>
      <left style="thin">
        <color theme="1" tint="0.34999001026153564"/>
      </left>
      <right/>
      <top/>
      <bottom/>
    </border>
    <border>
      <left/>
      <right/>
      <top/>
      <bottom style="thin"/>
    </border>
    <border>
      <left style="thin"/>
      <right/>
      <top/>
      <bottom style="thin"/>
    </border>
    <border>
      <left style="thin"/>
      <right/>
      <top/>
      <bottom/>
    </border>
    <border>
      <left/>
      <right style="thin"/>
      <top/>
      <bottom/>
    </border>
    <border>
      <left style="thin"/>
      <right style="thin"/>
      <top/>
      <bottom/>
    </border>
    <border>
      <left/>
      <right style="thin"/>
      <top style="thin"/>
      <bottom/>
    </border>
  </borders>
  <cellStyleXfs count="71">
    <xf numFmtId="0" fontId="0" fillId="0" borderId="0">
      <alignment horizontal="right" indent="3"/>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0" fillId="0" borderId="8" applyNumberFormat="0" applyFill="0" applyAlignment="0" applyProtection="0"/>
    <xf numFmtId="0" fontId="82" fillId="0" borderId="9" applyNumberFormat="0" applyFill="0" applyAlignment="0" applyProtection="0"/>
  </cellStyleXfs>
  <cellXfs count="304">
    <xf numFmtId="0" fontId="0" fillId="0" borderId="0" xfId="0" applyFont="1" applyAlignment="1">
      <alignment horizontal="right" indent="3"/>
    </xf>
    <xf numFmtId="0" fontId="41" fillId="0" borderId="0" xfId="0" applyFont="1" applyFill="1" applyBorder="1" applyAlignment="1">
      <alignment horizontal="right" indent="3"/>
    </xf>
    <xf numFmtId="0" fontId="42" fillId="0" borderId="0" xfId="0" applyFont="1" applyFill="1" applyBorder="1" applyAlignment="1">
      <alignment horizontal="right" indent="3"/>
    </xf>
    <xf numFmtId="0" fontId="42" fillId="0" borderId="0" xfId="55" applyFont="1" applyFill="1" applyBorder="1" applyAlignment="1">
      <alignment horizontal="center" wrapText="1"/>
      <protection/>
    </xf>
    <xf numFmtId="0" fontId="41" fillId="0" borderId="0" xfId="0" applyFont="1" applyFill="1" applyAlignment="1">
      <alignment horizontal="right" indent="3"/>
    </xf>
    <xf numFmtId="0" fontId="42" fillId="0" borderId="0" xfId="0" applyFont="1" applyFill="1" applyAlignment="1">
      <alignment horizontal="right" indent="3"/>
    </xf>
    <xf numFmtId="0" fontId="0" fillId="0" borderId="0" xfId="0" applyFill="1" applyAlignment="1">
      <alignment horizontal="right" indent="3"/>
    </xf>
    <xf numFmtId="3" fontId="42" fillId="0" borderId="0" xfId="55" applyNumberFormat="1" applyFont="1" applyFill="1" applyBorder="1" applyAlignment="1">
      <alignment horizontal="center" wrapText="1"/>
      <protection/>
    </xf>
    <xf numFmtId="3" fontId="42" fillId="0" borderId="0" xfId="0" applyNumberFormat="1" applyFont="1" applyFill="1" applyBorder="1" applyAlignment="1">
      <alignment horizontal="right" indent="3"/>
    </xf>
    <xf numFmtId="0" fontId="42" fillId="0" borderId="0" xfId="46" applyFont="1" applyFill="1" applyBorder="1" applyAlignment="1">
      <alignment horizontal="center" wrapText="1"/>
    </xf>
    <xf numFmtId="0" fontId="43" fillId="0" borderId="0" xfId="46" applyFont="1" applyBorder="1" applyAlignment="1">
      <alignment/>
    </xf>
    <xf numFmtId="0" fontId="44" fillId="0" borderId="0" xfId="0" applyFont="1" applyFill="1" applyBorder="1" applyAlignment="1">
      <alignment horizontal="right" indent="3"/>
    </xf>
    <xf numFmtId="4" fontId="42" fillId="0" borderId="0" xfId="0" applyNumberFormat="1" applyFont="1" applyFill="1" applyBorder="1" applyAlignment="1">
      <alignment horizontal="right" indent="3"/>
    </xf>
    <xf numFmtId="0" fontId="0" fillId="0" borderId="0" xfId="0" applyFont="1" applyAlignment="1">
      <alignment horizontal="right" indent="3"/>
    </xf>
    <xf numFmtId="0" fontId="0" fillId="0" borderId="0" xfId="0" applyFont="1" applyFill="1" applyBorder="1" applyAlignment="1">
      <alignment horizontal="left"/>
    </xf>
    <xf numFmtId="0" fontId="0" fillId="0" borderId="0" xfId="0" applyFont="1" applyFill="1" applyBorder="1" applyAlignment="1">
      <alignment horizontal="right" indent="3"/>
    </xf>
    <xf numFmtId="0" fontId="0" fillId="0" borderId="0" xfId="0" applyFont="1" applyBorder="1" applyAlignment="1">
      <alignment horizontal="right" indent="3"/>
    </xf>
    <xf numFmtId="2" fontId="0" fillId="0" borderId="0" xfId="0" applyNumberFormat="1" applyFont="1" applyAlignment="1">
      <alignment horizontal="right" indent="3"/>
    </xf>
    <xf numFmtId="0" fontId="0" fillId="0" borderId="0" xfId="0" applyFill="1" applyBorder="1" applyAlignment="1">
      <alignment horizontal="right" indent="3"/>
    </xf>
    <xf numFmtId="0" fontId="44" fillId="0" borderId="0" xfId="0" applyFont="1" applyFill="1" applyBorder="1" applyAlignment="1">
      <alignment horizontal="right" indent="3"/>
    </xf>
    <xf numFmtId="0" fontId="0" fillId="0" borderId="0" xfId="0" applyAlignment="1">
      <alignment horizontal="left" vertical="distributed" wrapText="1"/>
    </xf>
    <xf numFmtId="0" fontId="44" fillId="0" borderId="0" xfId="0" applyFont="1" applyFill="1" applyBorder="1" applyAlignment="1">
      <alignment horizontal="left" vertical="distributed" wrapText="1"/>
    </xf>
    <xf numFmtId="3" fontId="0" fillId="0" borderId="0" xfId="0" applyNumberFormat="1" applyAlignment="1">
      <alignment horizontal="right" indent="3"/>
    </xf>
    <xf numFmtId="0" fontId="0" fillId="33" borderId="0" xfId="0" applyFont="1" applyFill="1" applyAlignment="1">
      <alignment horizontal="right" indent="3"/>
    </xf>
    <xf numFmtId="0" fontId="0" fillId="0" borderId="0" xfId="0" applyFont="1" applyFill="1" applyBorder="1" applyAlignment="1">
      <alignment horizontal="left" vertical="distributed" wrapText="1"/>
    </xf>
    <xf numFmtId="0" fontId="83" fillId="0" borderId="0" xfId="0" applyFont="1" applyAlignment="1">
      <alignment horizontal="left" vertical="distributed" wrapText="1"/>
    </xf>
    <xf numFmtId="0" fontId="42" fillId="0" borderId="0" xfId="0" applyFont="1" applyFill="1" applyBorder="1" applyAlignment="1">
      <alignment vertical="center"/>
    </xf>
    <xf numFmtId="0" fontId="42" fillId="0" borderId="0" xfId="0" applyFont="1" applyFill="1" applyAlignment="1">
      <alignment vertical="center"/>
    </xf>
    <xf numFmtId="0" fontId="44" fillId="0" borderId="0" xfId="0" applyFont="1" applyFill="1" applyBorder="1" applyAlignment="1">
      <alignment vertical="center"/>
    </xf>
    <xf numFmtId="0" fontId="41" fillId="0" borderId="0" xfId="0" applyFont="1" applyFill="1" applyBorder="1" applyAlignment="1">
      <alignment horizontal="distributed" vertical="center" wrapText="1"/>
    </xf>
    <xf numFmtId="0" fontId="0" fillId="0" borderId="0" xfId="0" applyFont="1" applyAlignment="1">
      <alignment vertical="center"/>
    </xf>
    <xf numFmtId="0" fontId="82" fillId="34" borderId="10" xfId="0" applyFont="1" applyFill="1" applyBorder="1" applyAlignment="1">
      <alignment horizontal="center" vertical="center"/>
    </xf>
    <xf numFmtId="0" fontId="78" fillId="0" borderId="0" xfId="0" applyFont="1" applyFill="1" applyBorder="1" applyAlignment="1">
      <alignment vertical="center"/>
    </xf>
    <xf numFmtId="0" fontId="78" fillId="0" borderId="0" xfId="0" applyFont="1" applyFill="1" applyBorder="1" applyAlignment="1">
      <alignment horizontal="left" vertical="center" wrapText="1"/>
    </xf>
    <xf numFmtId="0" fontId="64" fillId="0" borderId="0" xfId="0" applyFont="1" applyFill="1" applyBorder="1" applyAlignment="1">
      <alignment vertical="center"/>
    </xf>
    <xf numFmtId="0" fontId="64" fillId="0" borderId="0" xfId="0" applyFont="1" applyFill="1" applyBorder="1" applyAlignment="1">
      <alignment horizontal="left" vertical="center" wrapText="1"/>
    </xf>
    <xf numFmtId="0" fontId="4" fillId="0" borderId="0" xfId="0" applyFont="1" applyFill="1" applyAlignment="1">
      <alignment vertical="center"/>
    </xf>
    <xf numFmtId="0" fontId="45" fillId="0" borderId="10" xfId="56" applyFont="1" applyFill="1" applyBorder="1" applyAlignment="1">
      <alignment horizontal="center" vertical="center" wrapText="1"/>
      <protection/>
    </xf>
    <xf numFmtId="0" fontId="45" fillId="33" borderId="10" xfId="0" applyFont="1" applyFill="1" applyBorder="1" applyAlignment="1">
      <alignment horizontal="center" vertical="center"/>
    </xf>
    <xf numFmtId="0" fontId="64" fillId="0" borderId="0" xfId="0" applyFont="1" applyAlignment="1">
      <alignment vertical="center"/>
    </xf>
    <xf numFmtId="2" fontId="64" fillId="0" borderId="0" xfId="0" applyNumberFormat="1" applyFont="1" applyAlignment="1">
      <alignment vertical="center"/>
    </xf>
    <xf numFmtId="1" fontId="4" fillId="0" borderId="11" xfId="0" applyNumberFormat="1" applyFont="1" applyBorder="1" applyAlignment="1">
      <alignment horizontal="right" vertical="center" indent="1"/>
    </xf>
    <xf numFmtId="0" fontId="4" fillId="0" borderId="12" xfId="0" applyFont="1" applyFill="1" applyBorder="1" applyAlignment="1">
      <alignment horizontal="left" vertical="center" indent="1"/>
    </xf>
    <xf numFmtId="3" fontId="4" fillId="0" borderId="13" xfId="0" applyNumberFormat="1" applyFont="1" applyFill="1" applyBorder="1" applyAlignment="1">
      <alignment horizontal="right" vertical="center" indent="1"/>
    </xf>
    <xf numFmtId="3" fontId="45" fillId="0" borderId="13" xfId="0" applyNumberFormat="1" applyFont="1" applyFill="1" applyBorder="1" applyAlignment="1">
      <alignment horizontal="right" vertical="center" indent="1"/>
    </xf>
    <xf numFmtId="0" fontId="4" fillId="0" borderId="14" xfId="0" applyFont="1" applyFill="1" applyBorder="1" applyAlignment="1">
      <alignment horizontal="left" vertical="center" indent="1"/>
    </xf>
    <xf numFmtId="3" fontId="42" fillId="0" borderId="13" xfId="0" applyNumberFormat="1" applyFont="1" applyFill="1" applyBorder="1" applyAlignment="1">
      <alignment horizontal="right" vertical="center" indent="1"/>
    </xf>
    <xf numFmtId="3" fontId="42" fillId="0" borderId="13" xfId="55" applyNumberFormat="1" applyFont="1" applyFill="1" applyBorder="1" applyAlignment="1">
      <alignment horizontal="right" vertical="center" wrapText="1" indent="1"/>
      <protection/>
    </xf>
    <xf numFmtId="3" fontId="42" fillId="0" borderId="15" xfId="0" applyNumberFormat="1" applyFont="1" applyFill="1" applyBorder="1" applyAlignment="1">
      <alignment horizontal="right" vertical="center" indent="1"/>
    </xf>
    <xf numFmtId="3" fontId="42" fillId="0" borderId="15" xfId="55" applyNumberFormat="1" applyFont="1" applyFill="1" applyBorder="1" applyAlignment="1">
      <alignment horizontal="right" vertical="center" wrapText="1" indent="1"/>
      <protection/>
    </xf>
    <xf numFmtId="3" fontId="41" fillId="34" borderId="15" xfId="0" applyNumberFormat="1" applyFont="1" applyFill="1" applyBorder="1" applyAlignment="1">
      <alignment horizontal="right" vertical="center" indent="1"/>
    </xf>
    <xf numFmtId="3" fontId="41" fillId="34" borderId="15" xfId="55" applyNumberFormat="1" applyFont="1" applyFill="1" applyBorder="1" applyAlignment="1">
      <alignment horizontal="right" vertical="center" wrapText="1" indent="1"/>
      <protection/>
    </xf>
    <xf numFmtId="0" fontId="42" fillId="0" borderId="16" xfId="0" applyFont="1" applyFill="1" applyBorder="1" applyAlignment="1">
      <alignment horizontal="left" vertical="center" indent="1"/>
    </xf>
    <xf numFmtId="3" fontId="45" fillId="33" borderId="15" xfId="0" applyNumberFormat="1" applyFont="1" applyFill="1" applyBorder="1" applyAlignment="1">
      <alignment horizontal="right" vertical="center" indent="1"/>
    </xf>
    <xf numFmtId="0" fontId="4" fillId="0" borderId="10" xfId="56" applyFont="1" applyFill="1" applyBorder="1" applyAlignment="1">
      <alignment horizontal="left" vertical="center" wrapText="1" indent="1"/>
      <protection/>
    </xf>
    <xf numFmtId="3" fontId="4" fillId="0" borderId="15" xfId="56" applyNumberFormat="1" applyFont="1" applyFill="1" applyBorder="1" applyAlignment="1">
      <alignment horizontal="right" vertical="center" indent="1"/>
      <protection/>
    </xf>
    <xf numFmtId="3" fontId="45" fillId="0" borderId="15" xfId="56" applyNumberFormat="1" applyFont="1" applyFill="1" applyBorder="1" applyAlignment="1">
      <alignment horizontal="right" vertical="center" indent="1"/>
      <protection/>
    </xf>
    <xf numFmtId="1" fontId="78" fillId="0" borderId="11" xfId="0" applyNumberFormat="1" applyFont="1" applyFill="1" applyBorder="1" applyAlignment="1">
      <alignment horizontal="right" vertical="center" indent="1"/>
    </xf>
    <xf numFmtId="1" fontId="84" fillId="33" borderId="11" xfId="0" applyNumberFormat="1" applyFont="1" applyFill="1" applyBorder="1" applyAlignment="1">
      <alignment horizontal="right" vertical="center" indent="1"/>
    </xf>
    <xf numFmtId="0" fontId="1" fillId="0" borderId="10" xfId="59" applyFont="1" applyBorder="1" applyAlignment="1">
      <alignment horizontal="left" vertical="center" wrapText="1" indent="1"/>
      <protection/>
    </xf>
    <xf numFmtId="0" fontId="40" fillId="0" borderId="10" xfId="59" applyFont="1" applyBorder="1" applyAlignment="1">
      <alignment horizontal="center" vertical="center" wrapText="1"/>
      <protection/>
    </xf>
    <xf numFmtId="0" fontId="0" fillId="0" borderId="0" xfId="0" applyFont="1" applyAlignment="1">
      <alignment horizontal="right" vertical="center"/>
    </xf>
    <xf numFmtId="2" fontId="0" fillId="0" borderId="0" xfId="0" applyNumberFormat="1" applyFont="1" applyAlignment="1">
      <alignment horizontal="right" vertical="center"/>
    </xf>
    <xf numFmtId="0" fontId="41" fillId="33" borderId="10" xfId="0" applyFont="1" applyFill="1" applyBorder="1" applyAlignment="1">
      <alignment horizontal="center" vertical="center"/>
    </xf>
    <xf numFmtId="0" fontId="22" fillId="0" borderId="10" xfId="59" applyFont="1" applyBorder="1" applyAlignment="1">
      <alignment horizontal="left" vertical="center" wrapText="1" indent="1"/>
      <protection/>
    </xf>
    <xf numFmtId="3" fontId="22" fillId="0" borderId="15" xfId="59" applyNumberFormat="1" applyFont="1" applyBorder="1" applyAlignment="1">
      <alignment horizontal="right" vertical="center" indent="1"/>
      <protection/>
    </xf>
    <xf numFmtId="3" fontId="12" fillId="0" borderId="15" xfId="59" applyNumberFormat="1" applyFont="1" applyBorder="1" applyAlignment="1">
      <alignment horizontal="right" vertical="center" indent="1"/>
      <protection/>
    </xf>
    <xf numFmtId="3" fontId="41" fillId="33" borderId="15" xfId="0" applyNumberFormat="1" applyFont="1" applyFill="1" applyBorder="1" applyAlignment="1">
      <alignment horizontal="right" vertical="center" indent="1"/>
    </xf>
    <xf numFmtId="0" fontId="12" fillId="0" borderId="10" xfId="59" applyFont="1" applyBorder="1" applyAlignment="1">
      <alignment horizontal="center" vertical="center" wrapText="1"/>
      <protection/>
    </xf>
    <xf numFmtId="0" fontId="42" fillId="0" borderId="0" xfId="0" applyFont="1" applyFill="1" applyBorder="1" applyAlignment="1">
      <alignment horizontal="left" vertical="center"/>
    </xf>
    <xf numFmtId="0" fontId="83" fillId="0" borderId="0" xfId="0" applyFont="1" applyAlignment="1">
      <alignment horizontal="left" vertical="center" wrapText="1"/>
    </xf>
    <xf numFmtId="0" fontId="22" fillId="0" borderId="0" xfId="57" applyFont="1" applyBorder="1" applyAlignment="1">
      <alignment horizontal="left" vertical="center" wrapText="1"/>
      <protection/>
    </xf>
    <xf numFmtId="178" fontId="22" fillId="0" borderId="0" xfId="57" applyNumberFormat="1" applyFont="1" applyBorder="1" applyAlignment="1">
      <alignment horizontal="right" vertical="center"/>
      <protection/>
    </xf>
    <xf numFmtId="0" fontId="0" fillId="0" borderId="0" xfId="0" applyFont="1" applyBorder="1" applyAlignment="1">
      <alignment horizontal="right" vertical="center"/>
    </xf>
    <xf numFmtId="178" fontId="0" fillId="0" borderId="0" xfId="0" applyNumberFormat="1" applyFont="1" applyBorder="1" applyAlignment="1">
      <alignment horizontal="right" vertical="center"/>
    </xf>
    <xf numFmtId="0" fontId="42" fillId="0" borderId="17" xfId="0" applyFont="1" applyFill="1" applyBorder="1" applyAlignment="1">
      <alignment horizontal="left"/>
    </xf>
    <xf numFmtId="0" fontId="42" fillId="0" borderId="13" xfId="0" applyFont="1" applyFill="1" applyBorder="1" applyAlignment="1">
      <alignment horizontal="left" vertical="center" indent="1"/>
    </xf>
    <xf numFmtId="0" fontId="42" fillId="0" borderId="15" xfId="0" applyFont="1" applyFill="1" applyBorder="1" applyAlignment="1">
      <alignment horizontal="left" vertical="center" indent="1"/>
    </xf>
    <xf numFmtId="0" fontId="42" fillId="0" borderId="0" xfId="0" applyFont="1" applyFill="1" applyBorder="1" applyAlignment="1">
      <alignment vertical="center"/>
    </xf>
    <xf numFmtId="0" fontId="85" fillId="0" borderId="0" xfId="0" applyFont="1" applyBorder="1" applyAlignment="1">
      <alignment horizontal="left" vertical="distributed" wrapText="1"/>
    </xf>
    <xf numFmtId="0" fontId="1" fillId="0" borderId="10" xfId="58" applyFont="1" applyBorder="1" applyAlignment="1">
      <alignment horizontal="left" vertical="center" wrapText="1" indent="1"/>
      <protection/>
    </xf>
    <xf numFmtId="3" fontId="1" fillId="0" borderId="15" xfId="58" applyNumberFormat="1" applyFont="1" applyBorder="1" applyAlignment="1">
      <alignment horizontal="right" vertical="center" indent="1"/>
      <protection/>
    </xf>
    <xf numFmtId="0" fontId="83" fillId="0" borderId="0" xfId="0" applyFont="1" applyBorder="1" applyAlignment="1">
      <alignment horizontal="left" vertical="center" wrapText="1"/>
    </xf>
    <xf numFmtId="0" fontId="1" fillId="0" borderId="10" xfId="61" applyFont="1" applyBorder="1" applyAlignment="1">
      <alignment horizontal="left" vertical="center" wrapText="1" indent="1"/>
      <protection/>
    </xf>
    <xf numFmtId="3" fontId="1" fillId="0" borderId="15" xfId="61" applyNumberFormat="1" applyFont="1" applyBorder="1" applyAlignment="1">
      <alignment horizontal="right" vertical="center" indent="1"/>
      <protection/>
    </xf>
    <xf numFmtId="0" fontId="44" fillId="0" borderId="0" xfId="0" applyFont="1" applyFill="1" applyBorder="1" applyAlignment="1">
      <alignment horizontal="left" vertical="center"/>
    </xf>
    <xf numFmtId="0" fontId="86" fillId="0" borderId="0" xfId="0" applyFont="1" applyAlignment="1">
      <alignment horizontal="right" indent="3"/>
    </xf>
    <xf numFmtId="0" fontId="64" fillId="0" borderId="0" xfId="0" applyFont="1" applyAlignment="1">
      <alignment horizontal="right" vertical="center"/>
    </xf>
    <xf numFmtId="0" fontId="44" fillId="0" borderId="17" xfId="0" applyFont="1" applyFill="1" applyBorder="1" applyAlignment="1">
      <alignment horizontal="left"/>
    </xf>
    <xf numFmtId="3" fontId="4" fillId="0" borderId="15" xfId="61" applyNumberFormat="1" applyFont="1" applyBorder="1" applyAlignment="1">
      <alignment horizontal="right" vertical="center" indent="1"/>
      <protection/>
    </xf>
    <xf numFmtId="0" fontId="86" fillId="35" borderId="0" xfId="0" applyFont="1" applyFill="1" applyAlignment="1">
      <alignment horizontal="right" vertical="center"/>
    </xf>
    <xf numFmtId="0" fontId="86" fillId="0" borderId="0" xfId="0" applyFont="1" applyFill="1" applyAlignment="1">
      <alignment horizontal="right" vertical="center"/>
    </xf>
    <xf numFmtId="0" fontId="0" fillId="0" borderId="0" xfId="0" applyFont="1" applyFill="1" applyAlignment="1">
      <alignment horizontal="right" indent="3"/>
    </xf>
    <xf numFmtId="0" fontId="0" fillId="36" borderId="0" xfId="0" applyFill="1" applyAlignment="1">
      <alignment horizontal="right" indent="3"/>
    </xf>
    <xf numFmtId="0" fontId="42" fillId="0" borderId="0" xfId="0" applyFont="1" applyAlignment="1">
      <alignment horizontal="right" vertical="center"/>
    </xf>
    <xf numFmtId="0" fontId="87" fillId="36" borderId="15" xfId="0" applyFont="1" applyFill="1" applyBorder="1" applyAlignment="1">
      <alignment horizontal="center" vertical="center"/>
    </xf>
    <xf numFmtId="0" fontId="87" fillId="36" borderId="11" xfId="0" applyFont="1" applyFill="1" applyBorder="1" applyAlignment="1">
      <alignment horizontal="center" vertical="center"/>
    </xf>
    <xf numFmtId="0" fontId="88" fillId="36" borderId="0" xfId="0" applyFont="1" applyFill="1" applyAlignment="1">
      <alignment horizontal="left" indent="3"/>
    </xf>
    <xf numFmtId="0" fontId="0" fillId="0" borderId="0" xfId="0" applyAlignment="1">
      <alignment horizontal="right" vertical="center"/>
    </xf>
    <xf numFmtId="0" fontId="0" fillId="0" borderId="0" xfId="0" applyAlignment="1">
      <alignment horizontal="left" vertical="center"/>
    </xf>
    <xf numFmtId="3" fontId="87" fillId="36" borderId="11" xfId="0" applyNumberFormat="1" applyFont="1" applyFill="1" applyBorder="1" applyAlignment="1">
      <alignment horizontal="center" vertical="center"/>
    </xf>
    <xf numFmtId="0" fontId="64" fillId="0" borderId="10" xfId="0" applyFont="1" applyBorder="1" applyAlignment="1">
      <alignment horizontal="left" vertical="center" indent="1"/>
    </xf>
    <xf numFmtId="0" fontId="0" fillId="0" borderId="0" xfId="0" applyAlignment="1">
      <alignment horizontal="right" vertical="center" wrapText="1"/>
    </xf>
    <xf numFmtId="0" fontId="42" fillId="36" borderId="0" xfId="0" applyFont="1" applyFill="1" applyAlignment="1">
      <alignment horizontal="right" indent="3"/>
    </xf>
    <xf numFmtId="0" fontId="42" fillId="0" borderId="0" xfId="0" applyFont="1" applyFill="1" applyAlignment="1">
      <alignment horizontal="right" vertical="center"/>
    </xf>
    <xf numFmtId="3" fontId="4" fillId="0" borderId="15" xfId="54" applyNumberFormat="1" applyFont="1" applyFill="1" applyBorder="1" applyAlignment="1">
      <alignment horizontal="right" vertical="center" indent="1"/>
      <protection/>
    </xf>
    <xf numFmtId="0" fontId="4" fillId="0" borderId="10" xfId="54" applyFont="1" applyFill="1" applyBorder="1" applyAlignment="1">
      <alignment horizontal="center" vertical="center" wrapText="1"/>
      <protection/>
    </xf>
    <xf numFmtId="0" fontId="89" fillId="36" borderId="0" xfId="0" applyFont="1" applyFill="1" applyAlignment="1">
      <alignment horizontal="right" indent="3"/>
    </xf>
    <xf numFmtId="0" fontId="88" fillId="36" borderId="0" xfId="0" applyFont="1" applyFill="1" applyAlignment="1">
      <alignment horizontal="left" vertical="center"/>
    </xf>
    <xf numFmtId="0" fontId="64" fillId="0" borderId="0" xfId="0" applyFont="1" applyFill="1" applyBorder="1" applyAlignment="1">
      <alignment horizontal="left" vertical="center" indent="1"/>
    </xf>
    <xf numFmtId="0" fontId="45" fillId="0" borderId="0" xfId="46" applyFont="1" applyFill="1" applyBorder="1" applyAlignment="1">
      <alignment horizontal="left" vertical="center" indent="1"/>
    </xf>
    <xf numFmtId="0" fontId="88" fillId="36" borderId="0" xfId="0" applyFont="1" applyFill="1" applyBorder="1" applyAlignment="1">
      <alignment horizontal="right" indent="3"/>
    </xf>
    <xf numFmtId="0" fontId="90" fillId="36" borderId="0" xfId="0" applyFont="1" applyFill="1" applyBorder="1" applyAlignment="1">
      <alignment horizontal="justify" vertical="center"/>
    </xf>
    <xf numFmtId="0" fontId="0" fillId="0" borderId="0" xfId="0" applyBorder="1" applyAlignment="1">
      <alignment horizontal="right" indent="3"/>
    </xf>
    <xf numFmtId="0" fontId="0" fillId="0" borderId="0" xfId="0" applyFont="1" applyBorder="1" applyAlignment="1">
      <alignment horizontal="justify" vertical="center"/>
    </xf>
    <xf numFmtId="0" fontId="0" fillId="36" borderId="0" xfId="0" applyFill="1" applyBorder="1" applyAlignment="1">
      <alignment horizontal="right" indent="3"/>
    </xf>
    <xf numFmtId="0" fontId="89" fillId="36" borderId="0" xfId="0" applyFont="1" applyFill="1" applyBorder="1" applyAlignment="1">
      <alignment horizontal="right" indent="3"/>
    </xf>
    <xf numFmtId="0" fontId="91" fillId="36" borderId="0" xfId="0" applyFont="1" applyFill="1" applyBorder="1" applyAlignment="1">
      <alignment vertical="center"/>
    </xf>
    <xf numFmtId="0" fontId="90" fillId="36" borderId="0" xfId="0" applyFont="1" applyFill="1" applyBorder="1" applyAlignment="1">
      <alignment horizontal="left" vertical="center" indent="2"/>
    </xf>
    <xf numFmtId="0" fontId="87" fillId="36" borderId="16" xfId="55" applyFont="1" applyFill="1" applyBorder="1" applyAlignment="1">
      <alignment horizontal="center" vertical="center" wrapText="1"/>
      <protection/>
    </xf>
    <xf numFmtId="0" fontId="92" fillId="36" borderId="11" xfId="0" applyFont="1" applyFill="1" applyBorder="1" applyAlignment="1">
      <alignment horizontal="center" vertical="center"/>
    </xf>
    <xf numFmtId="0" fontId="92" fillId="36" borderId="18" xfId="0" applyFont="1" applyFill="1" applyBorder="1" applyAlignment="1">
      <alignment horizontal="center" vertical="center"/>
    </xf>
    <xf numFmtId="0" fontId="87" fillId="36" borderId="16" xfId="0" applyFont="1" applyFill="1" applyBorder="1" applyAlignment="1">
      <alignment horizontal="center" vertical="center"/>
    </xf>
    <xf numFmtId="0" fontId="87" fillId="36" borderId="19" xfId="0" applyFont="1" applyFill="1" applyBorder="1" applyAlignment="1">
      <alignment horizontal="center" vertical="center"/>
    </xf>
    <xf numFmtId="0" fontId="0" fillId="36" borderId="0" xfId="0" applyFont="1" applyFill="1" applyAlignment="1">
      <alignment horizontal="right" indent="3"/>
    </xf>
    <xf numFmtId="0" fontId="1" fillId="0" borderId="10" xfId="60" applyFont="1" applyBorder="1" applyAlignment="1">
      <alignment horizontal="left" vertical="center" wrapText="1" indent="1"/>
      <protection/>
    </xf>
    <xf numFmtId="3" fontId="1" fillId="0" borderId="15" xfId="60" applyNumberFormat="1" applyFont="1" applyBorder="1" applyAlignment="1">
      <alignment horizontal="right" vertical="center" indent="1"/>
      <protection/>
    </xf>
    <xf numFmtId="0" fontId="44" fillId="0" borderId="0" xfId="0" applyFont="1" applyFill="1" applyBorder="1" applyAlignment="1">
      <alignment horizontal="right" vertical="center"/>
    </xf>
    <xf numFmtId="3" fontId="4" fillId="0" borderId="15" xfId="0" applyNumberFormat="1" applyFont="1" applyBorder="1" applyAlignment="1">
      <alignment horizontal="right" vertical="center" indent="1"/>
    </xf>
    <xf numFmtId="0" fontId="42" fillId="0" borderId="0" xfId="0" applyNumberFormat="1" applyFont="1" applyFill="1" applyAlignment="1">
      <alignment horizontal="right" indent="3"/>
    </xf>
    <xf numFmtId="0" fontId="87" fillId="36" borderId="15" xfId="0" applyNumberFormat="1" applyFont="1" applyFill="1" applyBorder="1" applyAlignment="1">
      <alignment horizontal="center" vertical="center"/>
    </xf>
    <xf numFmtId="0" fontId="87" fillId="36" borderId="15" xfId="0" applyNumberFormat="1" applyFont="1" applyFill="1" applyBorder="1" applyAlignment="1" quotePrefix="1">
      <alignment horizontal="center" vertical="center"/>
    </xf>
    <xf numFmtId="0" fontId="4" fillId="0" borderId="11" xfId="0" applyNumberFormat="1" applyFont="1" applyBorder="1" applyAlignment="1">
      <alignment horizontal="right" vertical="center" indent="1"/>
    </xf>
    <xf numFmtId="0" fontId="4" fillId="0" borderId="11" xfId="0" applyNumberFormat="1" applyFont="1" applyFill="1" applyBorder="1" applyAlignment="1">
      <alignment horizontal="right" vertical="center" indent="1"/>
    </xf>
    <xf numFmtId="0" fontId="84" fillId="33" borderId="11" xfId="0" applyNumberFormat="1" applyFont="1" applyFill="1" applyBorder="1" applyAlignment="1">
      <alignment horizontal="right" vertical="center" indent="1"/>
    </xf>
    <xf numFmtId="0" fontId="0" fillId="0" borderId="0" xfId="0" applyNumberFormat="1" applyFont="1" applyAlignment="1">
      <alignment horizontal="right" indent="3"/>
    </xf>
    <xf numFmtId="0" fontId="42" fillId="0" borderId="0" xfId="0" applyFont="1" applyFill="1" applyBorder="1" applyAlignment="1">
      <alignment vertical="center"/>
    </xf>
    <xf numFmtId="3" fontId="4" fillId="0" borderId="18" xfId="55" applyNumberFormat="1" applyFont="1" applyFill="1" applyBorder="1" applyAlignment="1">
      <alignment horizontal="right" vertical="center" indent="1"/>
      <protection/>
    </xf>
    <xf numFmtId="3" fontId="4" fillId="0" borderId="15" xfId="55" applyNumberFormat="1" applyFont="1" applyFill="1" applyBorder="1" applyAlignment="1">
      <alignment horizontal="right" vertical="center" indent="1"/>
      <protection/>
    </xf>
    <xf numFmtId="3" fontId="4" fillId="0" borderId="15" xfId="0" applyNumberFormat="1" applyFont="1" applyFill="1" applyBorder="1" applyAlignment="1">
      <alignment horizontal="right" vertical="center" indent="1"/>
    </xf>
    <xf numFmtId="3" fontId="4" fillId="0" borderId="20" xfId="55" applyNumberFormat="1" applyFont="1" applyFill="1" applyBorder="1" applyAlignment="1">
      <alignment horizontal="right" vertical="center" indent="1"/>
      <protection/>
    </xf>
    <xf numFmtId="3" fontId="1" fillId="0" borderId="15" xfId="59" applyNumberFormat="1" applyFont="1" applyBorder="1" applyAlignment="1">
      <alignment horizontal="right" vertical="center" indent="1"/>
      <protection/>
    </xf>
    <xf numFmtId="3" fontId="40" fillId="0" borderId="15" xfId="59" applyNumberFormat="1" applyFont="1" applyBorder="1" applyAlignment="1">
      <alignment horizontal="right" vertical="center" indent="1"/>
      <protection/>
    </xf>
    <xf numFmtId="0" fontId="64" fillId="0" borderId="10" xfId="0" applyFont="1" applyBorder="1" applyAlignment="1">
      <alignment horizontal="left" vertical="center"/>
    </xf>
    <xf numFmtId="0" fontId="90" fillId="36" borderId="0" xfId="0" applyFont="1" applyFill="1" applyBorder="1" applyAlignment="1">
      <alignment vertical="center"/>
    </xf>
    <xf numFmtId="0" fontId="90" fillId="36" borderId="0" xfId="0" applyFont="1" applyFill="1" applyAlignment="1">
      <alignment horizontal="left" vertical="center"/>
    </xf>
    <xf numFmtId="0" fontId="42" fillId="0" borderId="17" xfId="0" applyFont="1" applyFill="1" applyBorder="1" applyAlignment="1">
      <alignment vertical="center"/>
    </xf>
    <xf numFmtId="0" fontId="93" fillId="0" borderId="0" xfId="0" applyFont="1" applyFill="1" applyBorder="1" applyAlignment="1">
      <alignment horizontal="left" vertical="center" indent="1"/>
    </xf>
    <xf numFmtId="0" fontId="55" fillId="0" borderId="0" xfId="0" applyFont="1" applyFill="1" applyBorder="1" applyAlignment="1">
      <alignment/>
    </xf>
    <xf numFmtId="0" fontId="55" fillId="0" borderId="0" xfId="46" applyFont="1" applyBorder="1" applyAlignment="1">
      <alignment horizontal="left" vertical="center" indent="1"/>
    </xf>
    <xf numFmtId="0" fontId="93" fillId="0" borderId="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55" fillId="0" borderId="21" xfId="46" applyFont="1" applyFill="1" applyBorder="1" applyAlignment="1">
      <alignment horizontal="left" vertical="center" indent="3"/>
    </xf>
    <xf numFmtId="0" fontId="0" fillId="0" borderId="0" xfId="0" applyFill="1" applyAlignment="1">
      <alignment horizontal="left" indent="3"/>
    </xf>
    <xf numFmtId="0" fontId="55" fillId="0" borderId="21" xfId="46" applyFont="1" applyBorder="1" applyAlignment="1">
      <alignment horizontal="left" vertical="center" indent="3"/>
    </xf>
    <xf numFmtId="0" fontId="64" fillId="0" borderId="0" xfId="0" applyFont="1" applyFill="1" applyBorder="1" applyAlignment="1">
      <alignment horizontal="left" vertical="center" indent="3"/>
    </xf>
    <xf numFmtId="0" fontId="55" fillId="0" borderId="18" xfId="46" applyFont="1" applyBorder="1" applyAlignment="1">
      <alignment horizontal="left" vertical="center" indent="3"/>
    </xf>
    <xf numFmtId="0" fontId="55" fillId="0" borderId="18" xfId="46" applyFont="1" applyFill="1" applyBorder="1" applyAlignment="1">
      <alignment horizontal="left" vertical="center" indent="3"/>
    </xf>
    <xf numFmtId="0" fontId="55" fillId="0" borderId="18" xfId="46" applyFont="1" applyBorder="1" applyAlignment="1">
      <alignment horizontal="left" vertical="center" wrapText="1" indent="3"/>
    </xf>
    <xf numFmtId="0" fontId="64" fillId="0" borderId="0" xfId="0" applyFont="1" applyFill="1" applyBorder="1" applyAlignment="1">
      <alignment horizontal="left" vertical="center" wrapText="1" indent="3"/>
    </xf>
    <xf numFmtId="0" fontId="55" fillId="0" borderId="17" xfId="46" applyFont="1" applyFill="1" applyBorder="1" applyAlignment="1">
      <alignment horizontal="left" vertical="center" indent="3"/>
    </xf>
    <xf numFmtId="0" fontId="55" fillId="0" borderId="17" xfId="46" applyFont="1" applyBorder="1" applyAlignment="1">
      <alignment horizontal="left" vertical="center" indent="3"/>
    </xf>
    <xf numFmtId="0" fontId="42" fillId="0" borderId="0" xfId="0" applyFont="1" applyFill="1" applyBorder="1" applyAlignment="1">
      <alignment vertical="center"/>
    </xf>
    <xf numFmtId="3" fontId="82" fillId="34" borderId="15" xfId="0" applyNumberFormat="1" applyFont="1" applyFill="1" applyBorder="1" applyAlignment="1">
      <alignment horizontal="right" vertical="center" indent="1"/>
    </xf>
    <xf numFmtId="3" fontId="64" fillId="0" borderId="15" xfId="0" applyNumberFormat="1" applyFont="1" applyBorder="1" applyAlignment="1">
      <alignment horizontal="right" vertical="center" indent="1"/>
    </xf>
    <xf numFmtId="0" fontId="64" fillId="0" borderId="10" xfId="0" applyFont="1" applyBorder="1" applyAlignment="1">
      <alignment horizontal="left" vertical="center"/>
    </xf>
    <xf numFmtId="0" fontId="0" fillId="0" borderId="0" xfId="0" applyFont="1" applyAlignment="1">
      <alignment horizontal="right" wrapText="1"/>
    </xf>
    <xf numFmtId="0" fontId="82" fillId="34" borderId="10" xfId="0" applyFont="1" applyFill="1" applyBorder="1" applyAlignment="1">
      <alignment horizontal="center" vertical="center" wrapText="1"/>
    </xf>
    <xf numFmtId="3" fontId="64" fillId="0" borderId="10" xfId="0" applyNumberFormat="1" applyFont="1" applyBorder="1" applyAlignment="1">
      <alignment horizontal="right" vertical="center" indent="1"/>
    </xf>
    <xf numFmtId="0" fontId="45" fillId="34" borderId="10" xfId="0" applyFont="1" applyFill="1" applyBorder="1" applyAlignment="1">
      <alignment horizontal="center" vertical="center"/>
    </xf>
    <xf numFmtId="3" fontId="45" fillId="34" borderId="15" xfId="0" applyNumberFormat="1" applyFont="1" applyFill="1" applyBorder="1" applyAlignment="1">
      <alignment horizontal="right" vertical="center" indent="1"/>
    </xf>
    <xf numFmtId="0" fontId="90" fillId="36" borderId="0" xfId="0" applyFont="1" applyFill="1" applyAlignment="1">
      <alignment vertical="center"/>
    </xf>
    <xf numFmtId="0" fontId="0" fillId="0" borderId="0" xfId="0" applyFont="1" applyFill="1" applyBorder="1" applyAlignment="1">
      <alignment vertical="center"/>
    </xf>
    <xf numFmtId="3" fontId="82" fillId="34" borderId="11" xfId="0" applyNumberFormat="1" applyFont="1" applyFill="1" applyBorder="1" applyAlignment="1">
      <alignment horizontal="right" vertical="center" indent="1"/>
    </xf>
    <xf numFmtId="3" fontId="64" fillId="0" borderId="18" xfId="0" applyNumberFormat="1" applyFont="1" applyBorder="1" applyAlignment="1">
      <alignment horizontal="right" vertical="center" indent="1"/>
    </xf>
    <xf numFmtId="0" fontId="82" fillId="34" borderId="14" xfId="0" applyFont="1" applyFill="1" applyBorder="1" applyAlignment="1">
      <alignment horizontal="center" vertical="center"/>
    </xf>
    <xf numFmtId="0" fontId="94" fillId="0" borderId="18" xfId="0" applyFont="1" applyBorder="1" applyAlignment="1">
      <alignment horizontal="left" vertical="center" wrapText="1" indent="1"/>
    </xf>
    <xf numFmtId="0" fontId="90" fillId="36" borderId="0" xfId="0" applyFont="1" applyFill="1" applyBorder="1" applyAlignment="1">
      <alignment horizontal="left" vertical="center"/>
    </xf>
    <xf numFmtId="0" fontId="88" fillId="36" borderId="0" xfId="0" applyFont="1" applyFill="1" applyBorder="1" applyAlignment="1">
      <alignment horizontal="left" vertical="center" indent="3"/>
    </xf>
    <xf numFmtId="0" fontId="88" fillId="36" borderId="0" xfId="0" applyFont="1" applyFill="1" applyBorder="1" applyAlignment="1">
      <alignment horizontal="left" vertical="center"/>
    </xf>
    <xf numFmtId="0" fontId="42" fillId="0" borderId="0" xfId="0" applyFont="1" applyBorder="1" applyAlignment="1">
      <alignment horizontal="right" vertical="center"/>
    </xf>
    <xf numFmtId="0" fontId="42" fillId="0" borderId="0" xfId="0" applyFont="1" applyFill="1" applyBorder="1" applyAlignment="1">
      <alignment vertical="center"/>
    </xf>
    <xf numFmtId="0" fontId="0" fillId="0" borderId="0" xfId="0" applyBorder="1" applyAlignment="1">
      <alignment horizontal="right" wrapText="1"/>
    </xf>
    <xf numFmtId="0" fontId="0" fillId="0" borderId="0" xfId="0" applyFill="1" applyBorder="1" applyAlignment="1">
      <alignment horizontal="right" wrapText="1"/>
    </xf>
    <xf numFmtId="0" fontId="64" fillId="0" borderId="0" xfId="0" applyFont="1" applyBorder="1" applyAlignment="1">
      <alignment horizontal="left" vertical="center" wrapText="1" indent="3"/>
    </xf>
    <xf numFmtId="0" fontId="64" fillId="0" borderId="0" xfId="0" applyFont="1" applyBorder="1" applyAlignment="1">
      <alignment horizontal="left" vertical="center" wrapText="1"/>
    </xf>
    <xf numFmtId="0" fontId="95" fillId="0" borderId="0" xfId="0" applyFont="1" applyAlignment="1">
      <alignment horizontal="left"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96" fillId="0" borderId="0" xfId="0" applyFont="1" applyBorder="1" applyAlignment="1">
      <alignment horizontal="left" vertical="center"/>
    </xf>
    <xf numFmtId="0" fontId="0" fillId="36" borderId="0" xfId="0" applyFill="1" applyBorder="1" applyAlignment="1">
      <alignment horizontal="left" vertical="center" indent="3"/>
    </xf>
    <xf numFmtId="0" fontId="0" fillId="0" borderId="0" xfId="0" applyBorder="1" applyAlignment="1">
      <alignment horizontal="left" vertical="center" indent="3"/>
    </xf>
    <xf numFmtId="0" fontId="0" fillId="0" borderId="0" xfId="0" applyFill="1" applyBorder="1" applyAlignment="1">
      <alignment horizontal="left" vertical="center" indent="3"/>
    </xf>
    <xf numFmtId="0" fontId="0" fillId="0" borderId="0" xfId="0" applyBorder="1" applyAlignment="1">
      <alignment/>
    </xf>
    <xf numFmtId="0" fontId="97" fillId="0" borderId="0" xfId="0" applyFont="1" applyAlignment="1">
      <alignment horizontal="left" vertical="center" wrapText="1"/>
    </xf>
    <xf numFmtId="0" fontId="93" fillId="0" borderId="0" xfId="0" applyFont="1" applyBorder="1" applyAlignment="1">
      <alignment horizontal="left" vertical="center" wrapText="1"/>
    </xf>
    <xf numFmtId="0" fontId="82" fillId="34" borderId="10" xfId="0" applyFont="1" applyFill="1" applyBorder="1" applyAlignment="1">
      <alignment horizontal="left" vertical="center" wrapText="1"/>
    </xf>
    <xf numFmtId="0" fontId="64" fillId="0" borderId="10" xfId="0" applyFont="1" applyBorder="1" applyAlignment="1">
      <alignment horizontal="left" vertical="center" wrapText="1"/>
    </xf>
    <xf numFmtId="0" fontId="64" fillId="0" borderId="10" xfId="0" applyFont="1" applyBorder="1" applyAlignment="1">
      <alignment horizontal="left" vertical="center" wrapText="1"/>
    </xf>
    <xf numFmtId="0" fontId="64" fillId="0" borderId="14" xfId="0" applyFont="1" applyBorder="1" applyAlignment="1">
      <alignment horizontal="left" vertical="center" wrapText="1" indent="1"/>
    </xf>
    <xf numFmtId="0" fontId="64" fillId="0" borderId="14" xfId="0" applyFont="1" applyBorder="1" applyAlignment="1">
      <alignment horizontal="left" vertical="center" wrapText="1" indent="1"/>
    </xf>
    <xf numFmtId="0" fontId="64" fillId="0" borderId="10" xfId="0" applyFont="1" applyBorder="1" applyAlignment="1">
      <alignment horizontal="left" vertical="center" wrapText="1" indent="1"/>
    </xf>
    <xf numFmtId="0" fontId="64" fillId="0" borderId="10" xfId="0" applyFont="1" applyBorder="1" applyAlignment="1">
      <alignment horizontal="left" vertical="center" wrapText="1" indent="1"/>
    </xf>
    <xf numFmtId="0" fontId="94" fillId="0" borderId="10" xfId="0" applyFont="1" applyBorder="1" applyAlignment="1">
      <alignment horizontal="left" vertical="center" wrapText="1" indent="1"/>
    </xf>
    <xf numFmtId="0" fontId="82" fillId="37" borderId="10" xfId="0" applyFont="1" applyFill="1" applyBorder="1" applyAlignment="1">
      <alignment horizontal="center" vertical="center" wrapText="1"/>
    </xf>
    <xf numFmtId="3" fontId="82" fillId="37" borderId="15" xfId="0" applyNumberFormat="1" applyFont="1" applyFill="1" applyBorder="1" applyAlignment="1">
      <alignment horizontal="right" vertical="center" indent="1"/>
    </xf>
    <xf numFmtId="0" fontId="82" fillId="37" borderId="10" xfId="0" applyFont="1" applyFill="1" applyBorder="1" applyAlignment="1">
      <alignment horizontal="left" vertical="center" wrapText="1"/>
    </xf>
    <xf numFmtId="0" fontId="83" fillId="0" borderId="0" xfId="0" applyFont="1" applyBorder="1" applyAlignment="1">
      <alignment vertical="top" wrapText="1"/>
    </xf>
    <xf numFmtId="0" fontId="0" fillId="0" borderId="0" xfId="0" applyFont="1" applyFill="1" applyBorder="1" applyAlignment="1">
      <alignment vertical="center" wrapText="1"/>
    </xf>
    <xf numFmtId="0" fontId="44" fillId="0" borderId="0" xfId="0" applyFont="1" applyFill="1" applyBorder="1" applyAlignment="1">
      <alignment vertical="center"/>
    </xf>
    <xf numFmtId="0" fontId="42" fillId="0" borderId="0" xfId="0" applyFont="1" applyFill="1" applyBorder="1" applyAlignment="1">
      <alignment vertical="center"/>
    </xf>
    <xf numFmtId="0" fontId="64" fillId="0" borderId="0" xfId="0" applyNumberFormat="1" applyFont="1" applyBorder="1" applyAlignment="1">
      <alignment horizontal="right" vertical="center" indent="1"/>
    </xf>
    <xf numFmtId="0" fontId="4" fillId="0" borderId="0" xfId="0" applyFont="1" applyFill="1" applyAlignment="1">
      <alignment vertical="top" wrapText="1"/>
    </xf>
    <xf numFmtId="0" fontId="4" fillId="0" borderId="0" xfId="0" applyFont="1" applyFill="1" applyBorder="1" applyAlignment="1">
      <alignment vertical="top" wrapText="1"/>
    </xf>
    <xf numFmtId="0" fontId="42" fillId="36" borderId="0" xfId="55" applyFont="1" applyFill="1" applyBorder="1" applyAlignment="1">
      <alignment horizontal="center" wrapText="1"/>
      <protection/>
    </xf>
    <xf numFmtId="0" fontId="42" fillId="36" borderId="0" xfId="0" applyFont="1" applyFill="1" applyBorder="1" applyAlignment="1">
      <alignment horizontal="right" indent="3"/>
    </xf>
    <xf numFmtId="0" fontId="64" fillId="0" borderId="0" xfId="0" applyFont="1" applyFill="1" applyBorder="1" applyAlignment="1">
      <alignment vertical="center" wrapText="1"/>
    </xf>
    <xf numFmtId="1" fontId="4" fillId="0" borderId="0" xfId="0" applyNumberFormat="1" applyFont="1" applyBorder="1" applyAlignment="1">
      <alignment horizontal="right" vertical="center" indent="1"/>
    </xf>
    <xf numFmtId="0" fontId="4" fillId="0" borderId="0" xfId="0" applyNumberFormat="1" applyFont="1" applyBorder="1" applyAlignment="1">
      <alignment horizontal="right" vertical="center" indent="1"/>
    </xf>
    <xf numFmtId="0" fontId="87" fillId="0" borderId="0" xfId="0" applyNumberFormat="1" applyFont="1" applyFill="1" applyBorder="1" applyAlignment="1">
      <alignment horizontal="center" vertical="center"/>
    </xf>
    <xf numFmtId="0" fontId="87" fillId="0" borderId="0" xfId="0" applyNumberFormat="1" applyFont="1" applyFill="1" applyBorder="1" applyAlignment="1">
      <alignment horizontal="center" vertical="center" wrapText="1"/>
    </xf>
    <xf numFmtId="179" fontId="98" fillId="0" borderId="15" xfId="55" applyNumberFormat="1" applyFont="1" applyFill="1" applyBorder="1" applyAlignment="1">
      <alignment horizontal="right" vertical="center" indent="1"/>
      <protection/>
    </xf>
    <xf numFmtId="179" fontId="98" fillId="0" borderId="22" xfId="55" applyNumberFormat="1" applyFont="1" applyFill="1" applyBorder="1" applyAlignment="1">
      <alignment horizontal="right" vertical="center" indent="1"/>
      <protection/>
    </xf>
    <xf numFmtId="180" fontId="98" fillId="0" borderId="13" xfId="0" applyNumberFormat="1" applyFont="1" applyFill="1" applyBorder="1" applyAlignment="1">
      <alignment horizontal="right" vertical="center" indent="1"/>
    </xf>
    <xf numFmtId="180" fontId="99" fillId="0" borderId="22" xfId="0" applyNumberFormat="1" applyFont="1" applyFill="1" applyBorder="1" applyAlignment="1">
      <alignment horizontal="right" vertical="center" indent="1"/>
    </xf>
    <xf numFmtId="179" fontId="100" fillId="0" borderId="13" xfId="0" applyNumberFormat="1" applyFont="1" applyFill="1" applyBorder="1" applyAlignment="1">
      <alignment horizontal="right" vertical="center" indent="1"/>
    </xf>
    <xf numFmtId="179" fontId="100" fillId="0" borderId="15" xfId="0" applyNumberFormat="1" applyFont="1" applyFill="1" applyBorder="1" applyAlignment="1">
      <alignment horizontal="right" vertical="center" indent="1"/>
    </xf>
    <xf numFmtId="179" fontId="101" fillId="34" borderId="15" xfId="0" applyNumberFormat="1" applyFont="1" applyFill="1" applyBorder="1" applyAlignment="1">
      <alignment horizontal="right" vertical="center" indent="1"/>
    </xf>
    <xf numFmtId="179" fontId="100" fillId="0" borderId="22" xfId="0" applyNumberFormat="1" applyFont="1" applyFill="1" applyBorder="1" applyAlignment="1">
      <alignment horizontal="right" vertical="center" indent="1"/>
    </xf>
    <xf numFmtId="179" fontId="100" fillId="0" borderId="11" xfId="0" applyNumberFormat="1" applyFont="1" applyFill="1" applyBorder="1" applyAlignment="1">
      <alignment horizontal="right" vertical="center" indent="1"/>
    </xf>
    <xf numFmtId="179" fontId="101" fillId="34" borderId="11" xfId="0" applyNumberFormat="1" applyFont="1" applyFill="1" applyBorder="1" applyAlignment="1">
      <alignment horizontal="right" vertical="center" indent="1"/>
    </xf>
    <xf numFmtId="180" fontId="99" fillId="34" borderId="11" xfId="0" applyNumberFormat="1" applyFont="1" applyFill="1" applyBorder="1" applyAlignment="1">
      <alignment horizontal="right" vertical="center" indent="1"/>
    </xf>
    <xf numFmtId="180" fontId="98" fillId="0" borderId="11" xfId="0" applyNumberFormat="1" applyFont="1" applyBorder="1" applyAlignment="1">
      <alignment horizontal="right" vertical="center" indent="1"/>
    </xf>
    <xf numFmtId="180" fontId="99" fillId="37" borderId="11" xfId="0" applyNumberFormat="1" applyFont="1" applyFill="1" applyBorder="1" applyAlignment="1">
      <alignment horizontal="right" vertical="center" indent="1"/>
    </xf>
    <xf numFmtId="180" fontId="98" fillId="0" borderId="15" xfId="0" applyNumberFormat="1" applyFont="1" applyBorder="1" applyAlignment="1">
      <alignment horizontal="right" vertical="center" indent="1"/>
    </xf>
    <xf numFmtId="180" fontId="99" fillId="34" borderId="15" xfId="0" applyNumberFormat="1" applyFont="1" applyFill="1" applyBorder="1" applyAlignment="1">
      <alignment horizontal="right" vertical="center" indent="1"/>
    </xf>
    <xf numFmtId="180" fontId="98" fillId="0" borderId="11" xfId="0" applyNumberFormat="1" applyFont="1" applyFill="1" applyBorder="1" applyAlignment="1">
      <alignment horizontal="right" vertical="center" indent="1"/>
    </xf>
    <xf numFmtId="180" fontId="99" fillId="0" borderId="11" xfId="0" applyNumberFormat="1" applyFont="1" applyFill="1" applyBorder="1" applyAlignment="1">
      <alignment horizontal="right" vertical="center" indent="1"/>
    </xf>
    <xf numFmtId="180" fontId="98" fillId="0" borderId="15" xfId="0" applyNumberFormat="1" applyFont="1" applyFill="1" applyBorder="1" applyAlignment="1">
      <alignment horizontal="right" vertical="center" indent="1"/>
    </xf>
    <xf numFmtId="180" fontId="99" fillId="0" borderId="15" xfId="0" applyNumberFormat="1" applyFont="1" applyFill="1" applyBorder="1" applyAlignment="1">
      <alignment horizontal="right" vertical="center" indent="1"/>
    </xf>
    <xf numFmtId="180" fontId="100" fillId="0" borderId="11" xfId="0" applyNumberFormat="1" applyFont="1" applyFill="1" applyBorder="1" applyAlignment="1">
      <alignment horizontal="right" vertical="center" indent="1"/>
    </xf>
    <xf numFmtId="180" fontId="101" fillId="0" borderId="11" xfId="0" applyNumberFormat="1" applyFont="1" applyFill="1" applyBorder="1" applyAlignment="1">
      <alignment horizontal="right" vertical="center" indent="1"/>
    </xf>
    <xf numFmtId="180" fontId="101" fillId="33" borderId="11" xfId="0" applyNumberFormat="1" applyFont="1" applyFill="1" applyBorder="1" applyAlignment="1">
      <alignment horizontal="right" vertical="center" indent="1"/>
    </xf>
    <xf numFmtId="179" fontId="98" fillId="0" borderId="11" xfId="0" applyNumberFormat="1" applyFont="1" applyBorder="1" applyAlignment="1">
      <alignment horizontal="right" vertical="center" indent="1"/>
    </xf>
    <xf numFmtId="179" fontId="99" fillId="34" borderId="11" xfId="0" applyNumberFormat="1" applyFont="1" applyFill="1" applyBorder="1" applyAlignment="1">
      <alignment horizontal="right" vertical="center" indent="1"/>
    </xf>
    <xf numFmtId="180" fontId="99" fillId="33" borderId="11" xfId="0" applyNumberFormat="1" applyFont="1" applyFill="1" applyBorder="1" applyAlignment="1">
      <alignment horizontal="right" vertical="center" indent="1"/>
    </xf>
    <xf numFmtId="0" fontId="87" fillId="36" borderId="11" xfId="55" applyFont="1" applyFill="1" applyBorder="1" applyAlignment="1">
      <alignment horizontal="center" vertical="center" wrapText="1"/>
      <protection/>
    </xf>
    <xf numFmtId="0" fontId="87" fillId="36" borderId="10" xfId="55" applyFont="1" applyFill="1" applyBorder="1" applyAlignment="1">
      <alignment horizontal="center" vertical="center" wrapText="1"/>
      <protection/>
    </xf>
    <xf numFmtId="0" fontId="44" fillId="0" borderId="17" xfId="0" applyFont="1" applyFill="1" applyBorder="1" applyAlignment="1">
      <alignment horizontal="left" vertical="center"/>
    </xf>
    <xf numFmtId="0" fontId="4" fillId="0" borderId="0" xfId="0" applyFont="1" applyFill="1" applyBorder="1" applyAlignment="1">
      <alignment horizontal="left" vertical="top" wrapText="1" indent="2"/>
    </xf>
    <xf numFmtId="0" fontId="87" fillId="36" borderId="23" xfId="0" applyFont="1" applyFill="1" applyBorder="1" applyAlignment="1">
      <alignment horizontal="center" vertical="center"/>
    </xf>
    <xf numFmtId="0" fontId="87" fillId="36" borderId="22" xfId="0" applyFont="1" applyFill="1" applyBorder="1" applyAlignment="1">
      <alignment horizontal="center" vertical="center"/>
    </xf>
    <xf numFmtId="0" fontId="87" fillId="36" borderId="21" xfId="0" applyFont="1" applyFill="1" applyBorder="1" applyAlignment="1">
      <alignment horizontal="center" vertical="center"/>
    </xf>
    <xf numFmtId="0" fontId="87" fillId="36" borderId="14" xfId="0" applyFont="1" applyFill="1" applyBorder="1" applyAlignment="1">
      <alignment horizontal="center" vertical="center"/>
    </xf>
    <xf numFmtId="0" fontId="87" fillId="36" borderId="24" xfId="0" applyFont="1" applyFill="1" applyBorder="1" applyAlignment="1">
      <alignment horizontal="center" vertical="center"/>
    </xf>
    <xf numFmtId="0" fontId="87" fillId="36" borderId="25" xfId="0" applyFont="1" applyFill="1" applyBorder="1" applyAlignment="1">
      <alignment horizontal="center" vertical="center"/>
    </xf>
    <xf numFmtId="0" fontId="87" fillId="36" borderId="22" xfId="0" applyFont="1" applyFill="1" applyBorder="1" applyAlignment="1">
      <alignment horizontal="center"/>
    </xf>
    <xf numFmtId="0" fontId="87" fillId="36" borderId="21" xfId="0" applyFont="1" applyFill="1" applyBorder="1" applyAlignment="1">
      <alignment horizontal="center"/>
    </xf>
    <xf numFmtId="0" fontId="87" fillId="36" borderId="14" xfId="0" applyFont="1" applyFill="1" applyBorder="1" applyAlignment="1">
      <alignment horizontal="center"/>
    </xf>
    <xf numFmtId="0" fontId="90" fillId="36" borderId="0" xfId="0" applyFont="1" applyFill="1" applyAlignment="1">
      <alignment horizontal="left" vertical="center"/>
    </xf>
    <xf numFmtId="0" fontId="87" fillId="36" borderId="11" xfId="0" applyFont="1" applyFill="1" applyBorder="1" applyAlignment="1">
      <alignment horizontal="center" vertical="center"/>
    </xf>
    <xf numFmtId="0" fontId="87" fillId="36" borderId="10" xfId="0" applyFont="1" applyFill="1" applyBorder="1" applyAlignment="1">
      <alignment horizontal="center" vertical="center"/>
    </xf>
    <xf numFmtId="0" fontId="42" fillId="0" borderId="15" xfId="0" applyFont="1" applyFill="1" applyBorder="1" applyAlignment="1">
      <alignment horizontal="left" vertical="center" indent="1"/>
    </xf>
    <xf numFmtId="0" fontId="41" fillId="34" borderId="11" xfId="0" applyFont="1" applyFill="1" applyBorder="1" applyAlignment="1">
      <alignment horizontal="center" vertical="center"/>
    </xf>
    <xf numFmtId="0" fontId="41" fillId="34" borderId="10" xfId="0" applyFont="1" applyFill="1" applyBorder="1" applyAlignment="1">
      <alignment horizontal="center" vertical="center"/>
    </xf>
    <xf numFmtId="0" fontId="42" fillId="0" borderId="11" xfId="0" applyFont="1" applyFill="1" applyBorder="1" applyAlignment="1">
      <alignment horizontal="left" vertical="center" indent="1"/>
    </xf>
    <xf numFmtId="0" fontId="42" fillId="0" borderId="10" xfId="0" applyFont="1" applyFill="1" applyBorder="1" applyAlignment="1">
      <alignment horizontal="left" vertical="center" indent="1"/>
    </xf>
    <xf numFmtId="0" fontId="4" fillId="0" borderId="0" xfId="55" applyFont="1" applyFill="1" applyBorder="1" applyAlignment="1">
      <alignment horizontal="left" vertical="top" wrapText="1" indent="2"/>
      <protection/>
    </xf>
    <xf numFmtId="0" fontId="42" fillId="0" borderId="17" xfId="0" applyFont="1" applyFill="1" applyBorder="1" applyAlignment="1">
      <alignment horizontal="left" vertical="center"/>
    </xf>
    <xf numFmtId="0" fontId="87" fillId="36" borderId="23" xfId="55" applyFont="1" applyFill="1" applyBorder="1" applyAlignment="1">
      <alignment horizontal="center" vertical="center" wrapText="1"/>
      <protection/>
    </xf>
    <xf numFmtId="0" fontId="87" fillId="36" borderId="0" xfId="55" applyFont="1" applyFill="1" applyBorder="1" applyAlignment="1">
      <alignment horizontal="center" vertical="center" wrapText="1"/>
      <protection/>
    </xf>
    <xf numFmtId="0" fontId="87" fillId="36" borderId="22" xfId="55" applyFont="1" applyFill="1" applyBorder="1" applyAlignment="1">
      <alignment horizontal="center" vertical="center" wrapText="1"/>
      <protection/>
    </xf>
    <xf numFmtId="0" fontId="87" fillId="36" borderId="21" xfId="55" applyFont="1" applyFill="1" applyBorder="1" applyAlignment="1">
      <alignment horizontal="center" vertical="center" wrapText="1"/>
      <protection/>
    </xf>
    <xf numFmtId="0" fontId="90" fillId="36" borderId="0" xfId="0" applyFont="1" applyFill="1" applyBorder="1" applyAlignment="1">
      <alignment horizontal="left" vertical="center"/>
    </xf>
    <xf numFmtId="0" fontId="87" fillId="36" borderId="13" xfId="0" applyFont="1" applyFill="1" applyBorder="1" applyAlignment="1">
      <alignment horizontal="center" vertical="center"/>
    </xf>
    <xf numFmtId="0" fontId="87" fillId="36" borderId="15" xfId="0" applyFont="1" applyFill="1" applyBorder="1" applyAlignment="1">
      <alignment horizontal="center" vertical="center"/>
    </xf>
    <xf numFmtId="0" fontId="87" fillId="36" borderId="15" xfId="55" applyFont="1" applyFill="1" applyBorder="1" applyAlignment="1">
      <alignment horizontal="center" vertical="center" wrapText="1"/>
      <protection/>
    </xf>
    <xf numFmtId="0" fontId="87" fillId="36" borderId="26" xfId="0" applyFont="1" applyFill="1" applyBorder="1" applyAlignment="1">
      <alignment horizontal="center" vertical="center"/>
    </xf>
    <xf numFmtId="0" fontId="42" fillId="0" borderId="24" xfId="0" applyFont="1" applyFill="1" applyBorder="1" applyAlignment="1">
      <alignment horizontal="left" vertical="center" indent="1"/>
    </xf>
    <xf numFmtId="0" fontId="42" fillId="0" borderId="14" xfId="0" applyFont="1" applyFill="1" applyBorder="1" applyAlignment="1">
      <alignment horizontal="left" vertical="center" indent="1"/>
    </xf>
    <xf numFmtId="0" fontId="42" fillId="0" borderId="25" xfId="0" applyFont="1" applyFill="1" applyBorder="1" applyAlignment="1">
      <alignment horizontal="left" vertical="center" indent="1"/>
    </xf>
    <xf numFmtId="0" fontId="87" fillId="36" borderId="18" xfId="0" applyFont="1" applyFill="1" applyBorder="1" applyAlignment="1">
      <alignment horizontal="center" vertical="center"/>
    </xf>
    <xf numFmtId="0" fontId="0" fillId="0" borderId="0" xfId="0" applyFont="1" applyFill="1" applyBorder="1" applyAlignment="1">
      <alignment horizontal="left" vertical="center"/>
    </xf>
    <xf numFmtId="0" fontId="42" fillId="0" borderId="17" xfId="0" applyFont="1" applyFill="1" applyBorder="1" applyAlignment="1">
      <alignment vertical="center"/>
    </xf>
    <xf numFmtId="0" fontId="87" fillId="36" borderId="26" xfId="0" applyFont="1" applyFill="1" applyBorder="1" applyAlignment="1">
      <alignment horizontal="center" vertical="center" wrapText="1"/>
    </xf>
    <xf numFmtId="0" fontId="87" fillId="36" borderId="24" xfId="0" applyFont="1" applyFill="1" applyBorder="1" applyAlignment="1">
      <alignment horizontal="center" vertical="center" wrapText="1"/>
    </xf>
    <xf numFmtId="0" fontId="64" fillId="0" borderId="0" xfId="0" applyFont="1" applyFill="1" applyBorder="1" applyAlignment="1">
      <alignment horizontal="left" vertical="top" wrapText="1" indent="2"/>
    </xf>
    <xf numFmtId="0" fontId="90" fillId="36" borderId="0" xfId="0" applyFont="1" applyFill="1" applyBorder="1" applyAlignment="1">
      <alignment vertical="center"/>
    </xf>
    <xf numFmtId="0" fontId="42" fillId="0" borderId="0" xfId="0" applyFont="1" applyFill="1" applyBorder="1" applyAlignment="1">
      <alignment vertical="center"/>
    </xf>
    <xf numFmtId="0" fontId="64" fillId="0" borderId="17" xfId="0" applyNumberFormat="1" applyFont="1" applyBorder="1" applyAlignment="1">
      <alignment horizontal="right" vertical="center" indent="1"/>
    </xf>
    <xf numFmtId="0" fontId="64" fillId="0" borderId="0" xfId="0" applyNumberFormat="1" applyFont="1" applyBorder="1" applyAlignment="1">
      <alignment horizontal="right" vertical="center" indent="1"/>
    </xf>
    <xf numFmtId="0" fontId="83" fillId="0" borderId="0" xfId="0" applyFont="1" applyBorder="1" applyAlignment="1">
      <alignment horizontal="left" vertical="top" wrapText="1"/>
    </xf>
    <xf numFmtId="0" fontId="94" fillId="0" borderId="0" xfId="0" applyFont="1" applyAlignment="1">
      <alignment horizontal="left" vertical="top" wrapText="1" indent="2"/>
    </xf>
    <xf numFmtId="0" fontId="87" fillId="36" borderId="15" xfId="0" applyNumberFormat="1" applyFont="1" applyFill="1" applyBorder="1" applyAlignment="1">
      <alignment horizontal="center" vertical="center"/>
    </xf>
    <xf numFmtId="0" fontId="87" fillId="36" borderId="11" xfId="0" applyNumberFormat="1" applyFont="1" applyFill="1" applyBorder="1" applyAlignment="1">
      <alignment horizontal="center" vertical="center" wrapText="1"/>
    </xf>
    <xf numFmtId="0" fontId="87" fillId="36" borderId="11" xfId="0" applyNumberFormat="1" applyFont="1" applyFill="1" applyBorder="1" applyAlignment="1">
      <alignment horizontal="center" vertical="center"/>
    </xf>
    <xf numFmtId="0" fontId="83" fillId="0" borderId="0" xfId="0" applyFont="1" applyBorder="1" applyAlignment="1">
      <alignment horizontal="left" vertical="distributed" wrapText="1"/>
    </xf>
    <xf numFmtId="0" fontId="42" fillId="0" borderId="17" xfId="0" applyFont="1" applyFill="1" applyBorder="1" applyAlignment="1">
      <alignment horizontal="center" vertical="center"/>
    </xf>
    <xf numFmtId="0" fontId="102" fillId="0" borderId="0" xfId="0" applyFont="1" applyBorder="1" applyAlignment="1">
      <alignment horizontal="left" vertical="distributed" wrapText="1"/>
    </xf>
    <xf numFmtId="0" fontId="0" fillId="0" borderId="0" xfId="0" applyAlignment="1">
      <alignment horizontal="left" vertical="top" wrapText="1" indent="2"/>
    </xf>
    <xf numFmtId="0" fontId="87" fillId="36" borderId="0" xfId="54" applyFont="1" applyFill="1" applyBorder="1" applyAlignment="1">
      <alignment horizontal="center" vertical="center" wrapText="1"/>
      <protection/>
    </xf>
    <xf numFmtId="0" fontId="87" fillId="36" borderId="21" xfId="54" applyFont="1" applyFill="1" applyBorder="1" applyAlignment="1">
      <alignment horizontal="center" vertical="center" wrapText="1"/>
      <protection/>
    </xf>
    <xf numFmtId="0" fontId="87" fillId="36" borderId="19" xfId="0" applyFont="1" applyFill="1" applyBorder="1" applyAlignment="1">
      <alignment horizontal="center" vertical="center"/>
    </xf>
    <xf numFmtId="0" fontId="87" fillId="36" borderId="17"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Género" xfId="54"/>
    <cellStyle name="Normal_Hoja3" xfId="55"/>
    <cellStyle name="Normal_Hoja7" xfId="56"/>
    <cellStyle name="Normal_Inscr_jurisd" xfId="57"/>
    <cellStyle name="Normal_Inscr_modalidad" xfId="58"/>
    <cellStyle name="Normal_Inscr_nivel" xfId="59"/>
    <cellStyle name="Normal_Inscr_nivelest" xfId="60"/>
    <cellStyle name="Normal_Inscr_rangoetario"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1" defaultTableStyle="INAP 1" defaultPivotStyle="PivotStyleMedium9">
    <tableStyle name="INAP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333333"/>
                </a:solidFill>
                <a:latin typeface="Calibri"/>
                <a:ea typeface="Calibri"/>
                <a:cs typeface="Calibri"/>
              </a:rPr>
              <a:t>Acumulado al 31 de AGOSTO de 2020</a:t>
            </a:r>
          </a:p>
        </c:rich>
      </c:tx>
      <c:layout>
        <c:manualLayout>
          <c:xMode val="factor"/>
          <c:yMode val="factor"/>
          <c:x val="-0.00175"/>
          <c:y val="-0.012"/>
        </c:manualLayout>
      </c:layout>
      <c:spPr>
        <a:noFill/>
        <a:ln>
          <a:noFill/>
        </a:ln>
      </c:spPr>
    </c:title>
    <c:view3D>
      <c:rotX val="30"/>
      <c:hPercent val="100"/>
      <c:rotY val="0"/>
      <c:depthPercent val="100"/>
      <c:rAngAx val="1"/>
    </c:view3D>
    <c:plotArea>
      <c:layout>
        <c:manualLayout>
          <c:xMode val="edge"/>
          <c:yMode val="edge"/>
          <c:x val="0.07775"/>
          <c:y val="0.29175"/>
          <c:w val="0.84225"/>
          <c:h val="0.7112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83BE"/>
              </a:solidFill>
              <a:ln w="3175">
                <a:noFill/>
              </a:ln>
              <a:effectLst>
                <a:outerShdw dist="35921" dir="2700000" algn="br">
                  <a:prstClr val="black"/>
                </a:outerShdw>
              </a:effectLst>
            </c:spPr>
          </c:dPt>
          <c:dPt>
            <c:idx val="1"/>
            <c:spPr>
              <a:solidFill>
                <a:srgbClr val="50B8B1"/>
              </a:solidFill>
              <a:ln w="3175">
                <a:noFill/>
              </a:ln>
              <a:effectLst>
                <a:outerShdw dist="35921" dir="2700000" algn="br">
                  <a:prstClr val="black"/>
                </a:outerShdw>
              </a:effectLst>
            </c:spPr>
          </c:dPt>
          <c:dPt>
            <c:idx val="2"/>
            <c:spPr>
              <a:solidFill>
                <a:srgbClr val="F79420"/>
              </a:solidFill>
              <a:ln w="3175">
                <a:noFill/>
              </a:ln>
              <a:effectLst>
                <a:outerShdw dist="35921" dir="2700000" algn="br">
                  <a:prstClr val="black"/>
                </a:outerShdw>
              </a:effectLst>
            </c:spPr>
          </c:dPt>
          <c:dPt>
            <c:idx val="3"/>
            <c:spPr>
              <a:solidFill>
                <a:srgbClr val="3BBCD8"/>
              </a:solidFill>
              <a:ln w="3175">
                <a:noFill/>
              </a:ln>
              <a:effectLst>
                <a:outerShdw dist="35921" dir="2700000" algn="br">
                  <a:prstClr val="black"/>
                </a:outerShdw>
              </a:effectLst>
            </c:spPr>
          </c:dPt>
          <c:dPt>
            <c:idx val="4"/>
            <c:spPr>
              <a:solidFill>
                <a:srgbClr val="EE4C9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2"/>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dLblPos val="outEnd"/>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dLblPos val="outEnd"/>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666699"/>
                    </a:solidFill>
                    <a:latin typeface="Calibri"/>
                    <a:ea typeface="Calibri"/>
                    <a:cs typeface="Calibri"/>
                  </a:defRPr>
                </a:pPr>
              </a:p>
            </c:txPr>
            <c:dLblPos val="outEnd"/>
            <c:showLegendKey val="0"/>
            <c:showVal val="0"/>
            <c:showBubbleSize val="0"/>
            <c:showCatName val="1"/>
            <c:showSerName val="0"/>
            <c:showLeaderLines val="0"/>
            <c:showPercent val="1"/>
          </c:dLbls>
          <c:cat>
            <c:strRef>
              <c:f>('C1'!$C$4,'C1'!$E$4,'C1'!$G$4,'C1'!$I$4,'C1'!$K$4)</c:f>
              <c:strCache/>
            </c:strRef>
          </c:cat>
          <c:val>
            <c:numRef>
              <c:f>('C1'!$C$7,'C1'!$E$7,'C1'!$G$7,'C1'!$I$7,'C1'!$K$7)</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5"/>
          <c:y val="0.099"/>
          <c:w val="0.8412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283BE"/>
              </a:solidFill>
              <a:ln w="3175">
                <a:noFill/>
              </a:ln>
              <a:effectLst>
                <a:outerShdw dist="35921" dir="2700000" algn="br">
                  <a:prstClr val="black"/>
                </a:outerShdw>
              </a:effectLst>
            </c:spPr>
          </c:dPt>
          <c:dPt>
            <c:idx val="1"/>
            <c:spPr>
              <a:solidFill>
                <a:srgbClr val="4BACC6"/>
              </a:solidFill>
              <a:ln w="3175">
                <a:noFill/>
              </a:ln>
              <a:effectLst>
                <a:outerShdw dist="35921" dir="2700000" algn="br">
                  <a:prstClr val="black"/>
                </a:outerShdw>
              </a:effectLst>
            </c:spPr>
          </c:dPt>
          <c:dLbls>
            <c:dLbl>
              <c:idx val="0"/>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'C14'!$B$5:$B$6</c:f>
              <c:strCache/>
            </c:strRef>
          </c:cat>
          <c:val>
            <c:numRef>
              <c:f>'C14'!$C$5:$C$6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15"/>
          <c:y val="0.17075"/>
          <c:w val="0.8297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9"/>
            <c:spPr>
              <a:solidFill>
                <a:srgbClr val="9283BE"/>
              </a:solidFill>
              <a:ln w="3175">
                <a:noFill/>
              </a:ln>
              <a:effectLst>
                <a:outerShdw dist="35921" dir="2700000" algn="br">
                  <a:prstClr val="black"/>
                </a:outerShdw>
              </a:effectLst>
            </c:spPr>
          </c:dPt>
          <c:dPt>
            <c:idx val="1"/>
            <c:spPr>
              <a:solidFill>
                <a:srgbClr val="3BBCD8"/>
              </a:solidFill>
              <a:ln w="3175">
                <a:noFill/>
              </a:ln>
              <a:effectLst>
                <a:outerShdw dist="35921" dir="2700000" algn="br">
                  <a:prstClr val="black"/>
                </a:outerShdw>
              </a:effectLst>
            </c:spPr>
          </c:dPt>
          <c:dPt>
            <c:idx val="2"/>
            <c:spPr>
              <a:solidFill>
                <a:srgbClr val="D7DF23"/>
              </a:solidFill>
              <a:ln w="3175">
                <a:noFill/>
              </a:ln>
              <a:effectLst>
                <a:outerShdw dist="35921" dir="2700000" algn="br">
                  <a:prstClr val="black"/>
                </a:outerShdw>
              </a:effectLst>
            </c:spPr>
          </c:dPt>
          <c:dPt>
            <c:idx val="3"/>
            <c:spPr>
              <a:solidFill>
                <a:srgbClr val="F79420"/>
              </a:solidFill>
              <a:ln w="3175">
                <a:noFill/>
              </a:ln>
              <a:effectLst>
                <a:outerShdw dist="35921" dir="2700000" algn="br">
                  <a:prstClr val="black"/>
                </a:outerShdw>
              </a:effectLst>
            </c:spPr>
          </c:dPt>
          <c:dPt>
            <c:idx val="4"/>
            <c:spPr>
              <a:solidFill>
                <a:srgbClr val="50B8B1"/>
              </a:solidFill>
              <a:ln w="3175">
                <a:noFill/>
              </a:ln>
              <a:effectLst>
                <a:outerShdw dist="35921" dir="2700000" algn="br">
                  <a:prstClr val="black"/>
                </a:outerShdw>
              </a:effectLst>
            </c:spPr>
          </c:dPt>
          <c:dPt>
            <c:idx val="5"/>
            <c:spPr>
              <a:solidFill>
                <a:srgbClr val="EE4C99"/>
              </a:solidFill>
              <a:ln w="3175">
                <a:noFill/>
              </a:ln>
              <a:effectLst>
                <a:outerShdw dist="35921" dir="2700000" algn="br">
                  <a:prstClr val="black"/>
                </a:outerShdw>
              </a:effectLst>
            </c:spPr>
          </c:dPt>
          <c:dPt>
            <c:idx val="6"/>
            <c:spPr>
              <a:solidFill>
                <a:srgbClr val="FFD100"/>
              </a:solidFill>
              <a:ln w="3175">
                <a:noFill/>
              </a:ln>
              <a:effectLst>
                <a:outerShdw dist="35921" dir="2700000" algn="br">
                  <a:prstClr val="black"/>
                </a:outerShdw>
              </a:effectLst>
            </c:spPr>
          </c:dPt>
          <c:dPt>
            <c:idx val="7"/>
            <c:spPr>
              <a:solidFill>
                <a:srgbClr val="948A54"/>
              </a:solidFill>
              <a:ln w="3175">
                <a:noFill/>
              </a:ln>
              <a:effectLst>
                <a:outerShdw dist="35921" dir="2700000" algn="br">
                  <a:prstClr val="black"/>
                </a:outerShdw>
              </a:effectLst>
            </c:spPr>
          </c:dPt>
          <c:dPt>
            <c:idx val="8"/>
            <c:spPr>
              <a:solidFill>
                <a:srgbClr val="595959"/>
              </a:solidFill>
              <a:ln w="3175">
                <a:noFill/>
              </a:ln>
              <a:effectLst>
                <a:outerShdw dist="35921" dir="2700000" algn="br">
                  <a:prstClr val="black"/>
                </a:outerShdw>
              </a:effectLst>
            </c:spPr>
          </c:dPt>
          <c:dPt>
            <c:idx val="9"/>
            <c:spPr>
              <a:solidFill>
                <a:srgbClr val="D99694"/>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FFCC00"/>
                      </a:solidFill>
                      <a:latin typeface="Calibri"/>
                      <a:ea typeface="Calibri"/>
                      <a:cs typeface="Calibri"/>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solidFill>
                        <a:srgbClr val="FF9900"/>
                      </a:solidFill>
                      <a:latin typeface="Calibri"/>
                      <a:ea typeface="Calibri"/>
                      <a:cs typeface="Calibri"/>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1" i="0" u="none" baseline="0">
                      <a:solidFill>
                        <a:srgbClr val="FFCC00"/>
                      </a:solidFill>
                      <a:latin typeface="Calibri"/>
                      <a:ea typeface="Calibri"/>
                      <a:cs typeface="Calibri"/>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1" i="0" u="none" baseline="0">
                      <a:solidFill>
                        <a:srgbClr val="808000"/>
                      </a:solidFill>
                      <a:latin typeface="Calibri"/>
                      <a:ea typeface="Calibri"/>
                      <a:cs typeface="Calibri"/>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1" i="0" u="none" baseline="0">
                      <a:solidFill>
                        <a:srgbClr val="333333"/>
                      </a:solidFill>
                      <a:latin typeface="Calibri"/>
                      <a:ea typeface="Calibri"/>
                      <a:cs typeface="Calibri"/>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strRef>
              <c:f>'C15'!$B$5:$B$14</c:f>
              <c:strCache/>
            </c:strRef>
          </c:cat>
          <c:val>
            <c:numRef>
              <c:f>'C15'!$C$5:$C$14</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5"/>
          <c:y val="0.099"/>
          <c:w val="0.84125"/>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283BE"/>
              </a:solidFill>
              <a:ln w="3175">
                <a:noFill/>
              </a:ln>
              <a:effectLst>
                <a:outerShdw dist="35921" dir="2700000" algn="br">
                  <a:prstClr val="black"/>
                </a:outerShdw>
              </a:effectLst>
            </c:spPr>
          </c:dPt>
          <c:dPt>
            <c:idx val="1"/>
            <c:spPr>
              <a:solidFill>
                <a:srgbClr val="F7942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3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300" b="1" i="0" u="none" baseline="0">
                      <a:solidFill>
                        <a:srgbClr val="FF9900"/>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3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'C18'!$B$6:$B$7</c:f>
              <c:strCache/>
            </c:strRef>
          </c:cat>
          <c:val>
            <c:numRef>
              <c:f>'C18'!$C$6:$C$7</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333333"/>
                </a:solidFill>
                <a:latin typeface="Calibri"/>
                <a:ea typeface="Calibri"/>
                <a:cs typeface="Calibri"/>
              </a:rPr>
              <a:t>Acumulado al 31 de AGOSTO de 2020</a:t>
            </a:r>
          </a:p>
        </c:rich>
      </c:tx>
      <c:layout>
        <c:manualLayout>
          <c:xMode val="factor"/>
          <c:yMode val="factor"/>
          <c:x val="0.03325"/>
          <c:y val="-0.014"/>
        </c:manualLayout>
      </c:layout>
      <c:spPr>
        <a:noFill/>
        <a:ln>
          <a:noFill/>
        </a:ln>
      </c:spPr>
    </c:title>
    <c:view3D>
      <c:rotX val="30"/>
      <c:hPercent val="100"/>
      <c:rotY val="0"/>
      <c:depthPercent val="100"/>
      <c:rAngAx val="1"/>
    </c:view3D>
    <c:plotArea>
      <c:layout>
        <c:manualLayout>
          <c:xMode val="edge"/>
          <c:yMode val="edge"/>
          <c:x val="0.1165"/>
          <c:y val="0.18075"/>
          <c:w val="0.758"/>
          <c:h val="0.767"/>
        </c:manualLayout>
      </c:layout>
      <c:pie3DChart>
        <c:varyColors val="1"/>
        <c:ser>
          <c:idx val="0"/>
          <c:order val="0"/>
          <c:tx>
            <c:strRef>
              <c:f>'C2'!$C$4:$F$4</c:f>
              <c:strCache>
                <c:ptCount val="1"/>
                <c:pt idx="0">
                  <c:v>F M</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6"/>
            <c:spPr>
              <a:solidFill>
                <a:srgbClr val="9283BE"/>
              </a:solidFill>
              <a:ln w="3175">
                <a:noFill/>
              </a:ln>
              <a:effectLst>
                <a:outerShdw dist="35921" dir="2700000" algn="br">
                  <a:prstClr val="black"/>
                </a:outerShdw>
              </a:effectLst>
            </c:spPr>
          </c:dPt>
          <c:dPt>
            <c:idx val="1"/>
            <c:explosion val="0"/>
            <c:spPr>
              <a:solidFill>
                <a:srgbClr val="F7942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3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3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numFmt formatCode="0%" sourceLinked="0"/>
            <c:txPr>
              <a:bodyPr vert="horz" rot="0" anchor="ctr"/>
              <a:lstStyle/>
              <a:p>
                <a:pPr algn="ctr">
                  <a:defRPr lang="en-US" cap="none" sz="10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('C2'!$C$4,'C2'!$E$4)</c:f>
              <c:strCache/>
            </c:strRef>
          </c:cat>
          <c:val>
            <c:numRef>
              <c:f>('C2'!$C$6,'C2'!$E$6)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75"/>
          <c:y val="0.05875"/>
          <c:w val="0.86775"/>
          <c:h val="0.98075"/>
        </c:manualLayout>
      </c:layout>
      <c:barChart>
        <c:barDir val="col"/>
        <c:grouping val="clustered"/>
        <c:varyColors val="0"/>
        <c:ser>
          <c:idx val="0"/>
          <c:order val="0"/>
          <c:tx>
            <c:strRef>
              <c:f>'C3'!$E$4:$F$4</c:f>
              <c:strCache>
                <c:ptCount val="1"/>
                <c:pt idx="0">
                  <c:v>M</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('C3'!$D$6,'C3'!$D$7,'C3'!$D$8,'C3'!$C$9:$D$9,'C3'!$C$10:$D$10)</c:f>
              <c:strCache/>
            </c:strRef>
          </c:cat>
          <c:val>
            <c:numRef>
              <c:f>'C3'!$E$6:$E$10</c:f>
              <c:numCache/>
            </c:numRef>
          </c:val>
        </c:ser>
        <c:ser>
          <c:idx val="1"/>
          <c:order val="1"/>
          <c:tx>
            <c:strRef>
              <c:f>'C3'!$G$4:$H$4</c:f>
              <c:strCache>
                <c:ptCount val="1"/>
                <c:pt idx="0">
                  <c:v>F</c:v>
                </c:pt>
              </c:strCache>
            </c:strRef>
          </c:tx>
          <c:spPr>
            <a:gradFill rotWithShape="1">
              <a:gsLst>
                <a:gs pos="0">
                  <a:srgbClr val="9283BE"/>
                </a:gs>
                <a:gs pos="74001">
                  <a:srgbClr val="716499"/>
                </a:gs>
                <a:gs pos="82001">
                  <a:srgbClr val="7C6AB1"/>
                </a:gs>
                <a:gs pos="100000">
                  <a:srgbClr val="665A8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1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('C3'!$D$6,'C3'!$D$7,'C3'!$D$8,'C3'!$C$9:$D$9,'C3'!$C$10:$D$10)</c:f>
              <c:strCache/>
            </c:strRef>
          </c:cat>
          <c:val>
            <c:numRef>
              <c:f>'C3'!$G$6:$G$10</c:f>
              <c:numCache/>
            </c:numRef>
          </c:val>
        </c:ser>
        <c:overlap val="-24"/>
        <c:gapWidth val="100"/>
        <c:axId val="16050605"/>
        <c:axId val="10237718"/>
      </c:barChart>
      <c:catAx>
        <c:axId val="16050605"/>
        <c:scaling>
          <c:orientation val="minMax"/>
        </c:scaling>
        <c:axPos val="b"/>
        <c:delete val="0"/>
        <c:numFmt formatCode="General" sourceLinked="0"/>
        <c:majorTickMark val="none"/>
        <c:minorTickMark val="none"/>
        <c:tickLblPos val="nextTo"/>
        <c:spPr>
          <a:ln w="12700">
            <a:solidFill>
              <a:srgbClr val="C0C0C0"/>
            </a:solidFill>
          </a:ln>
        </c:spPr>
        <c:txPr>
          <a:bodyPr vert="horz" rot="0"/>
          <a:lstStyle/>
          <a:p>
            <a:pPr>
              <a:defRPr lang="en-US" cap="none" sz="1100" b="0" i="0" u="none" baseline="0">
                <a:solidFill>
                  <a:srgbClr val="333333"/>
                </a:solidFill>
                <a:latin typeface="Calibri"/>
                <a:ea typeface="Calibri"/>
                <a:cs typeface="Calibri"/>
              </a:defRPr>
            </a:pPr>
          </a:p>
        </c:txPr>
        <c:crossAx val="10237718"/>
        <c:crosses val="autoZero"/>
        <c:auto val="1"/>
        <c:lblOffset val="100"/>
        <c:tickLblSkip val="1"/>
        <c:noMultiLvlLbl val="0"/>
      </c:catAx>
      <c:valAx>
        <c:axId val="102377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100" b="0" i="0" u="none" baseline="0">
                <a:solidFill>
                  <a:srgbClr val="333333"/>
                </a:solidFill>
                <a:latin typeface="Calibri"/>
                <a:ea typeface="Calibri"/>
                <a:cs typeface="Calibri"/>
              </a:defRPr>
            </a:pPr>
          </a:p>
        </c:txPr>
        <c:crossAx val="16050605"/>
        <c:crossesAt val="1"/>
        <c:crossBetween val="between"/>
        <c:dispUnits/>
      </c:valAx>
      <c:spPr>
        <a:noFill/>
        <a:ln>
          <a:noFill/>
        </a:ln>
      </c:spPr>
    </c:plotArea>
    <c:legend>
      <c:legendPos val="r"/>
      <c:legendEntry>
        <c:idx val="0"/>
        <c:txPr>
          <a:bodyPr vert="horz" rot="0"/>
          <a:lstStyle/>
          <a:p>
            <a:pPr>
              <a:defRPr lang="en-US" cap="none" sz="1195" b="0" i="0" u="none" baseline="0">
                <a:solidFill>
                  <a:srgbClr val="333333"/>
                </a:solidFill>
                <a:latin typeface="Calibri"/>
                <a:ea typeface="Calibri"/>
                <a:cs typeface="Calibri"/>
              </a:defRPr>
            </a:pPr>
          </a:p>
        </c:txPr>
      </c:legendEntry>
      <c:legendEntry>
        <c:idx val="1"/>
        <c:txPr>
          <a:bodyPr vert="horz" rot="0"/>
          <a:lstStyle/>
          <a:p>
            <a:pPr>
              <a:defRPr lang="en-US" cap="none" sz="1195" b="0" i="0" u="none" baseline="0">
                <a:solidFill>
                  <a:srgbClr val="333333"/>
                </a:solidFill>
                <a:latin typeface="Calibri"/>
                <a:ea typeface="Calibri"/>
                <a:cs typeface="Calibri"/>
              </a:defRPr>
            </a:pPr>
          </a:p>
        </c:txPr>
      </c:legendEntry>
      <c:layout>
        <c:manualLayout>
          <c:xMode val="edge"/>
          <c:yMode val="edge"/>
          <c:x val="0.45225"/>
          <c:y val="0.88675"/>
          <c:w val="0.09425"/>
          <c:h val="0.09"/>
        </c:manualLayout>
      </c:layout>
      <c:overlay val="0"/>
      <c:spPr>
        <a:noFill/>
        <a:ln w="3175">
          <a:noFill/>
        </a:ln>
      </c:spPr>
      <c:txPr>
        <a:bodyPr vert="horz" rot="0"/>
        <a:lstStyle/>
        <a:p>
          <a:pPr>
            <a:defRPr lang="en-US" cap="none" sz="101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333399"/>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6575"/>
          <c:y val="0.13175"/>
          <c:w val="0.6735"/>
          <c:h val="0.799"/>
        </c:manualLayout>
      </c:layout>
      <c:pie3DChart>
        <c:varyColors val="1"/>
        <c:ser>
          <c:idx val="0"/>
          <c:order val="0"/>
          <c:spPr>
            <a:solidFill>
              <a:srgbClr val="4F81BD"/>
            </a:solidFill>
            <a:ln w="3175">
              <a:noFill/>
            </a:ln>
          </c:spPr>
          <c:explosion val="26"/>
          <c:extLst>
            <c:ext xmlns:c14="http://schemas.microsoft.com/office/drawing/2007/8/2/chart" uri="{6F2FDCE9-48DA-4B69-8628-5D25D57E5C99}">
              <c14:invertSolidFillFmt>
                <c14:spPr>
                  <a:solidFill>
                    <a:srgbClr val="FFFFFF"/>
                  </a:solidFill>
                </c14:spPr>
              </c14:invertSolidFillFmt>
            </c:ext>
          </c:extLst>
          <c:dPt>
            <c:idx val="0"/>
            <c:explosion val="28"/>
            <c:spPr>
              <a:solidFill>
                <a:srgbClr val="F79646"/>
              </a:solidFill>
              <a:ln w="3175">
                <a:noFill/>
              </a:ln>
              <a:effectLst>
                <a:outerShdw dist="35921" dir="2700000" algn="br">
                  <a:prstClr val="black"/>
                </a:outerShdw>
              </a:effectLst>
            </c:spPr>
          </c:dPt>
          <c:dPt>
            <c:idx val="1"/>
            <c:spPr>
              <a:solidFill>
                <a:srgbClr val="4BACC6"/>
              </a:solidFill>
              <a:ln w="3175">
                <a:noFill/>
              </a:ln>
              <a:effectLst>
                <a:outerShdw dist="35921" dir="2700000" algn="br">
                  <a:prstClr val="black"/>
                </a:outerShdw>
              </a:effectLst>
            </c:spPr>
          </c:dPt>
          <c:dPt>
            <c:idx val="2"/>
            <c:spPr>
              <a:solidFill>
                <a:srgbClr val="8064A2"/>
              </a:solidFill>
              <a:ln w="3175">
                <a:noFill/>
              </a:ln>
              <a:effectLst>
                <a:outerShdw dist="35921" dir="2700000" algn="br">
                  <a:prstClr val="black"/>
                </a:outerShdw>
              </a:effectLst>
            </c:spPr>
          </c:dPt>
          <c:dPt>
            <c:idx val="3"/>
            <c:spPr>
              <a:solidFill>
                <a:srgbClr val="EE4C9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strRef>
              <c:f>'C7'!$B$6:$B$9</c:f>
              <c:strCache/>
            </c:strRef>
          </c:cat>
          <c:val>
            <c:numRef>
              <c:f>'C7'!$C$6:$C$9</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5"/>
          <c:y val="0.099"/>
          <c:w val="0.841"/>
          <c:h val="0.79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24"/>
            <c:spPr>
              <a:solidFill>
                <a:srgbClr val="F79646"/>
              </a:solidFill>
              <a:ln w="3175">
                <a:noFill/>
              </a:ln>
              <a:effectLst>
                <a:outerShdw dist="35921" dir="2700000" algn="br">
                  <a:prstClr val="black"/>
                </a:outerShdw>
              </a:effectLst>
            </c:spPr>
          </c:dPt>
          <c:dPt>
            <c:idx val="1"/>
            <c:spPr>
              <a:solidFill>
                <a:srgbClr val="4BACC6"/>
              </a:solidFill>
              <a:ln w="3175">
                <a:noFill/>
              </a:ln>
              <a:effectLst>
                <a:outerShdw dist="35921" dir="2700000" algn="br">
                  <a:prstClr val="black"/>
                </a:outerShdw>
              </a:effectLst>
            </c:spPr>
          </c:dPt>
          <c:dPt>
            <c:idx val="2"/>
            <c:spPr>
              <a:solidFill>
                <a:srgbClr val="8064A2"/>
              </a:solidFill>
              <a:ln w="3175">
                <a:noFill/>
              </a:ln>
              <a:effectLst>
                <a:outerShdw dist="35921" dir="2700000" algn="br">
                  <a:prstClr val="black"/>
                </a:outerShdw>
              </a:effectLst>
            </c:spPr>
          </c:dPt>
          <c:dPt>
            <c:idx val="3"/>
            <c:spPr>
              <a:solidFill>
                <a:srgbClr val="50B8B1"/>
              </a:solidFill>
              <a:ln w="3175">
                <a:noFill/>
              </a:ln>
              <a:effectLst>
                <a:outerShdw dist="35921" dir="2700000" algn="br">
                  <a:prstClr val="black"/>
                </a:outerShdw>
              </a:effectLst>
            </c:spPr>
          </c:dPt>
          <c:dPt>
            <c:idx val="4"/>
            <c:spPr>
              <a:solidFill>
                <a:srgbClr val="D7DF23"/>
              </a:solidFill>
              <a:ln w="3175">
                <a:noFill/>
              </a:ln>
              <a:effectLst>
                <a:outerShdw dist="35921" dir="2700000" algn="br">
                  <a:prstClr val="black"/>
                </a:outerShdw>
              </a:effectLst>
            </c:spPr>
          </c:dPt>
          <c:dPt>
            <c:idx val="5"/>
            <c:spPr>
              <a:solidFill>
                <a:srgbClr val="EE4C99"/>
              </a:solidFill>
              <a:ln w="3175">
                <a:noFill/>
              </a:ln>
              <a:effectLst>
                <a:outerShdw dist="35921" dir="2700000" algn="br">
                  <a:prstClr val="black"/>
                </a:outerShdw>
              </a:effectLst>
            </c:spPr>
          </c:dPt>
          <c:dLbls>
            <c:dLbl>
              <c:idx val="0"/>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spPr>
                <a:noFill/>
                <a:ln w="3175">
                  <a:noFill/>
                </a:ln>
              </c:spPr>
              <c:dLblPos val="outEnd"/>
              <c:showLegendKey val="0"/>
              <c:showVal val="0"/>
              <c:showBubbleSize val="0"/>
              <c:showCatName val="1"/>
              <c:showSerName val="0"/>
              <c:showPercent val="1"/>
            </c:dLbl>
            <c:dLbl>
              <c:idx val="1"/>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2"/>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3"/>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4"/>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000000"/>
                    </a:solidFill>
                    <a:latin typeface="Calibri"/>
                    <a:ea typeface="Calibri"/>
                    <a:cs typeface="Calibri"/>
                  </a:defRPr>
                </a:pPr>
              </a:p>
            </c:txPr>
            <c:dLblPos val="outEnd"/>
            <c:showLegendKey val="0"/>
            <c:showVal val="0"/>
            <c:showBubbleSize val="0"/>
            <c:showCatName val="1"/>
            <c:showSerName val="0"/>
            <c:showLeaderLines val="0"/>
            <c:showPercent val="1"/>
          </c:dLbls>
          <c:cat>
            <c:strRef>
              <c:f>'C8'!$B$6:$B$11</c:f>
              <c:strCache/>
            </c:strRef>
          </c:cat>
          <c:val>
            <c:numRef>
              <c:f>'C8'!$C$6:$C$11</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5"/>
          <c:y val="0.10375"/>
          <c:w val="0.84125"/>
          <c:h val="0.788"/>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79646"/>
              </a:solidFill>
              <a:ln w="3175">
                <a:noFill/>
              </a:ln>
              <a:effectLst>
                <a:outerShdw dist="35921" dir="2700000" algn="br">
                  <a:prstClr val="black"/>
                </a:outerShdw>
              </a:effectLst>
            </c:spPr>
          </c:dPt>
          <c:dPt>
            <c:idx val="1"/>
            <c:spPr>
              <a:solidFill>
                <a:srgbClr val="3BBCD8"/>
              </a:solidFill>
              <a:ln w="3175">
                <a:noFill/>
              </a:ln>
              <a:effectLst>
                <a:outerShdw dist="35921" dir="2700000" algn="br">
                  <a:prstClr val="black"/>
                </a:outerShdw>
              </a:effectLst>
            </c:spPr>
          </c:dPt>
          <c:dPt>
            <c:idx val="2"/>
            <c:spPr>
              <a:solidFill>
                <a:srgbClr val="9283BE"/>
              </a:solidFill>
              <a:ln w="3175">
                <a:noFill/>
              </a:ln>
              <a:effectLst>
                <a:outerShdw dist="35921" dir="2700000" algn="br">
                  <a:prstClr val="black"/>
                </a:outerShdw>
              </a:effectLst>
            </c:spPr>
          </c:dPt>
          <c:dLbls>
            <c:dLbl>
              <c:idx val="0"/>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1"/>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2"/>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dLblPos val="outEnd"/>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'C9'!$B$6:$B$8</c:f>
              <c:strCache/>
            </c:strRef>
          </c:cat>
          <c:val>
            <c:numRef>
              <c:f>'C9'!$C$6:$C$8</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075"/>
          <c:y val="0.117"/>
          <c:w val="0.8475"/>
          <c:h val="0.8212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79646"/>
              </a:solidFill>
              <a:ln w="3175">
                <a:noFill/>
              </a:ln>
              <a:effectLst>
                <a:outerShdw dist="35921" dir="2700000" algn="br">
                  <a:prstClr val="black"/>
                </a:outerShdw>
              </a:effectLst>
            </c:spPr>
          </c:dPt>
          <c:dPt>
            <c:idx val="1"/>
            <c:spPr>
              <a:solidFill>
                <a:srgbClr val="3BBCD8"/>
              </a:solidFill>
              <a:ln w="3175">
                <a:noFill/>
              </a:ln>
              <a:effectLst>
                <a:outerShdw dist="35921" dir="2700000" algn="br">
                  <a:prstClr val="black"/>
                </a:outerShdw>
              </a:effectLst>
            </c:spPr>
          </c:dPt>
          <c:dPt>
            <c:idx val="2"/>
            <c:spPr>
              <a:solidFill>
                <a:srgbClr val="9283BE"/>
              </a:solidFill>
              <a:ln w="3175">
                <a:noFill/>
              </a:ln>
              <a:effectLst>
                <a:outerShdw dist="35921" dir="2700000" algn="br">
                  <a:prstClr val="black"/>
                </a:outerShdw>
              </a:effectLst>
            </c:spPr>
          </c:dPt>
          <c:dPt>
            <c:idx val="3"/>
            <c:spPr>
              <a:solidFill>
                <a:srgbClr val="D7DF23"/>
              </a:solidFill>
              <a:ln w="3175">
                <a:noFill/>
              </a:ln>
              <a:effectLst>
                <a:outerShdw dist="35921" dir="2700000" algn="br">
                  <a:prstClr val="black"/>
                </a:outerShdw>
              </a:effectLst>
            </c:spPr>
          </c:dPt>
          <c:dPt>
            <c:idx val="4"/>
            <c:spPr>
              <a:solidFill>
                <a:srgbClr val="50B8B1"/>
              </a:solidFill>
              <a:ln w="3175">
                <a:noFill/>
              </a:ln>
              <a:effectLst>
                <a:outerShdw dist="35921" dir="2700000" algn="br">
                  <a:prstClr val="black"/>
                </a:outerShdw>
              </a:effectLst>
            </c:spPr>
          </c:dPt>
          <c:dPt>
            <c:idx val="5"/>
            <c:spPr>
              <a:solidFill>
                <a:srgbClr val="EE4C99"/>
              </a:solidFill>
              <a:ln w="3175">
                <a:noFill/>
              </a:ln>
              <a:effectLst>
                <a:outerShdw dist="35921" dir="2700000" algn="br">
                  <a:prstClr val="black"/>
                </a:outerShdw>
              </a:effectLst>
            </c:spPr>
          </c:dPt>
          <c:dPt>
            <c:idx val="6"/>
            <c:spPr>
              <a:solidFill>
                <a:srgbClr val="FFD100"/>
              </a:solidFill>
              <a:ln w="3175">
                <a:noFill/>
              </a:ln>
              <a:effectLst>
                <a:outerShdw dist="35921" dir="2700000" algn="br">
                  <a:prstClr val="black"/>
                </a:outerShdw>
              </a:effectLst>
            </c:spPr>
          </c:dPt>
          <c:dPt>
            <c:idx val="7"/>
            <c:spPr>
              <a:solidFill>
                <a:srgbClr val="948A54"/>
              </a:solidFill>
              <a:ln w="3175">
                <a:noFill/>
              </a:ln>
              <a:effectLst>
                <a:outerShdw dist="35921" dir="2700000" algn="br">
                  <a:prstClr val="black"/>
                </a:outerShdw>
              </a:effectLst>
            </c:spPr>
          </c:dPt>
          <c:dPt>
            <c:idx val="8"/>
            <c:spPr>
              <a:solidFill>
                <a:srgbClr val="595959"/>
              </a:solidFill>
              <a:ln w="3175">
                <a:noFill/>
              </a:ln>
              <a:effectLst>
                <a:outerShdw dist="35921" dir="2700000" algn="br">
                  <a:prstClr val="black"/>
                </a:outerShdw>
              </a:effectLst>
            </c:spPr>
          </c:dPt>
          <c:dLbls>
            <c:dLbl>
              <c:idx val="0"/>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dLblPos val="outEnd"/>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solidFill>
                        <a:srgbClr val="FFCC00"/>
                      </a:solidFill>
                      <a:latin typeface="Calibri"/>
                      <a:ea typeface="Calibri"/>
                      <a:cs typeface="Calibri"/>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1" i="0" u="none" baseline="0">
                      <a:solidFill>
                        <a:srgbClr val="FFCC00"/>
                      </a:solidFill>
                      <a:latin typeface="Calibri"/>
                      <a:ea typeface="Calibri"/>
                      <a:cs typeface="Calibri"/>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1" i="0" u="none" baseline="0">
                      <a:solidFill>
                        <a:srgbClr val="808000"/>
                      </a:solidFill>
                      <a:latin typeface="Calibri"/>
                      <a:ea typeface="Calibri"/>
                      <a:cs typeface="Calibri"/>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1" i="0" u="none" baseline="0">
                      <a:solidFill>
                        <a:srgbClr val="333333"/>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'C10'!$B$6:$B$14</c:f>
              <c:strCache/>
            </c:strRef>
          </c:cat>
          <c:val>
            <c:numRef>
              <c:f>'C10'!$C$6:$C$14</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85"/>
          <c:y val="0.0995"/>
          <c:w val="0.84075"/>
          <c:h val="0.79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79646"/>
              </a:solidFill>
              <a:ln w="3175">
                <a:noFill/>
              </a:ln>
              <a:effectLst>
                <a:outerShdw dist="35921" dir="2700000" algn="br">
                  <a:prstClr val="black"/>
                </a:outerShdw>
              </a:effectLst>
            </c:spPr>
          </c:dPt>
          <c:dPt>
            <c:idx val="1"/>
            <c:spPr>
              <a:solidFill>
                <a:srgbClr val="7A6DA0"/>
              </a:solidFill>
              <a:ln w="3175">
                <a:noFill/>
              </a:ln>
              <a:effectLst>
                <a:outerShdw dist="35921" dir="2700000" algn="br">
                  <a:prstClr val="black"/>
                </a:outerShdw>
              </a:effectLst>
            </c:spPr>
          </c:dPt>
          <c:dPt>
            <c:idx val="2"/>
            <c:spPr>
              <a:solidFill>
                <a:srgbClr val="50B8B1"/>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'C12'!$B$6:$B$8</c:f>
              <c:strCache/>
            </c:strRef>
          </c:cat>
          <c:val>
            <c:numRef>
              <c:f>'C12'!$C$6:$C$8</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7675"/>
          <c:y val="0.19975"/>
          <c:w val="0.8445"/>
          <c:h val="0.7977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D7DF23"/>
              </a:solidFill>
              <a:ln w="3175">
                <a:noFill/>
              </a:ln>
              <a:effectLst>
                <a:outerShdw dist="35921" dir="2700000" algn="br">
                  <a:prstClr val="black"/>
                </a:outerShdw>
              </a:effectLst>
            </c:spPr>
          </c:dPt>
          <c:dPt>
            <c:idx val="1"/>
            <c:spPr>
              <a:solidFill>
                <a:srgbClr val="3BBCD8"/>
              </a:solidFill>
              <a:ln w="3175">
                <a:noFill/>
              </a:ln>
              <a:effectLst>
                <a:outerShdw dist="35921" dir="2700000" algn="br">
                  <a:prstClr val="black"/>
                </a:outerShdw>
              </a:effectLst>
            </c:spPr>
          </c:dPt>
          <c:dPt>
            <c:idx val="2"/>
            <c:spPr>
              <a:solidFill>
                <a:srgbClr val="9283BE"/>
              </a:solidFill>
              <a:ln w="3175">
                <a:noFill/>
              </a:ln>
              <a:effectLst>
                <a:outerShdw dist="35921" dir="2700000" algn="br">
                  <a:prstClr val="black"/>
                </a:outerShdw>
              </a:effectLst>
            </c:spPr>
          </c:dPt>
          <c:dPt>
            <c:idx val="3"/>
            <c:spPr>
              <a:solidFill>
                <a:srgbClr val="F79420"/>
              </a:solidFill>
              <a:ln w="3175">
                <a:noFill/>
              </a:ln>
              <a:effectLst>
                <a:outerShdw dist="35921" dir="2700000" algn="br">
                  <a:prstClr val="black"/>
                </a:outerShdw>
              </a:effectLst>
            </c:spPr>
          </c:dPt>
          <c:dPt>
            <c:idx val="4"/>
            <c:spPr>
              <a:solidFill>
                <a:srgbClr val="50B8B1"/>
              </a:solidFill>
              <a:ln w="3175">
                <a:noFill/>
              </a:ln>
              <a:effectLst>
                <a:outerShdw dist="35921" dir="2700000" algn="br">
                  <a:prstClr val="black"/>
                </a:outerShdw>
              </a:effectLst>
            </c:spPr>
          </c:dPt>
          <c:dPt>
            <c:idx val="5"/>
            <c:spPr>
              <a:solidFill>
                <a:srgbClr val="EE4C99"/>
              </a:solidFill>
              <a:ln w="3175">
                <a:noFill/>
              </a:ln>
              <a:effectLst>
                <a:outerShdw dist="35921" dir="2700000" algn="br">
                  <a:prstClr val="black"/>
                </a:outerShdw>
              </a:effectLst>
            </c:spPr>
          </c:dPt>
          <c:dPt>
            <c:idx val="6"/>
            <c:spPr>
              <a:solidFill>
                <a:srgbClr val="948A54"/>
              </a:solidFill>
              <a:ln w="3175">
                <a:noFill/>
              </a:ln>
              <a:effectLst>
                <a:outerShdw dist="35921" dir="2700000" algn="br">
                  <a:prstClr val="black"/>
                </a:outerShdw>
              </a:effectLst>
            </c:spPr>
          </c:dPt>
          <c:dPt>
            <c:idx val="7"/>
            <c:spPr>
              <a:solidFill>
                <a:srgbClr val="5959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100" b="1" i="0" u="none" baseline="0">
                      <a:solidFill>
                        <a:srgbClr val="FFCC00"/>
                      </a:solidFill>
                      <a:latin typeface="Calibri"/>
                      <a:ea typeface="Calibri"/>
                      <a:cs typeface="Calibri"/>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1" i="0" u="none" baseline="0">
                      <a:solidFill>
                        <a:srgbClr val="666699"/>
                      </a:solidFill>
                      <a:latin typeface="Calibri"/>
                      <a:ea typeface="Calibri"/>
                      <a:cs typeface="Calibri"/>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1" i="0" u="none" baseline="0">
                      <a:solidFill>
                        <a:srgbClr val="FF9900"/>
                      </a:solidFill>
                      <a:latin typeface="Calibri"/>
                      <a:ea typeface="Calibri"/>
                      <a:cs typeface="Calibri"/>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1" i="0" u="none" baseline="0">
                      <a:solidFill>
                        <a:srgbClr val="33CCCC"/>
                      </a:solidFill>
                      <a:latin typeface="Calibri"/>
                      <a:ea typeface="Calibri"/>
                      <a:cs typeface="Calibri"/>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1" i="0" u="none" baseline="0">
                      <a:solidFill>
                        <a:srgbClr val="FF8080"/>
                      </a:solidFill>
                      <a:latin typeface="Calibri"/>
                      <a:ea typeface="Calibri"/>
                      <a:cs typeface="Calibri"/>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1" i="0" u="none" baseline="0">
                      <a:solidFill>
                        <a:srgbClr val="808000"/>
                      </a:solidFill>
                      <a:latin typeface="Calibri"/>
                      <a:ea typeface="Calibri"/>
                      <a:cs typeface="Calibri"/>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1" i="0" u="none" baseline="0">
                      <a:solidFill>
                        <a:srgbClr val="333333"/>
                      </a:solidFill>
                      <a:latin typeface="Calibri"/>
                      <a:ea typeface="Calibri"/>
                      <a:cs typeface="Calibri"/>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00" b="1" i="0" u="none" baseline="0">
                    <a:solidFill>
                      <a:srgbClr val="FF8080"/>
                    </a:solidFill>
                    <a:latin typeface="Calibri"/>
                    <a:ea typeface="Calibri"/>
                    <a:cs typeface="Calibri"/>
                  </a:defRPr>
                </a:pPr>
              </a:p>
            </c:txPr>
            <c:dLblPos val="outEnd"/>
            <c:showLegendKey val="0"/>
            <c:showVal val="0"/>
            <c:showBubbleSize val="0"/>
            <c:showCatName val="1"/>
            <c:showSerName val="0"/>
            <c:showLeaderLines val="0"/>
            <c:showPercent val="1"/>
          </c:dLbls>
          <c:cat>
            <c:strRef>
              <c:f>'C13'!$B$6:$B$13</c:f>
              <c:strCache/>
            </c:strRef>
          </c:cat>
          <c:val>
            <c:numRef>
              <c:f>'C13'!$C$6:$C$13</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05;ndice!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C8'!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C8'!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C8'!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C8'!A1"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C8'!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C8'!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C8'!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C8'!A1" /></Relationships>
</file>

<file path=xl/drawings/_rels/drawing9.xml.rels><?xml version="1.0" encoding="utf-8" standalone="yes"?><Relationships xmlns="http://schemas.openxmlformats.org/package/2006/relationships"><Relationship Id="rId1" Type="http://schemas.openxmlformats.org/officeDocument/2006/relationships/hyperlink" Target="#'C8'!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16</xdr:col>
      <xdr:colOff>0</xdr:colOff>
      <xdr:row>34</xdr:row>
      <xdr:rowOff>76200</xdr:rowOff>
    </xdr:to>
    <xdr:pic>
      <xdr:nvPicPr>
        <xdr:cNvPr id="1" name="Imagen 5"/>
        <xdr:cNvPicPr preferRelativeResize="1">
          <a:picLocks noChangeAspect="1"/>
        </xdr:cNvPicPr>
      </xdr:nvPicPr>
      <xdr:blipFill>
        <a:blip r:embed="rId1"/>
        <a:stretch>
          <a:fillRect/>
        </a:stretch>
      </xdr:blipFill>
      <xdr:spPr>
        <a:xfrm>
          <a:off x="0" y="0"/>
          <a:ext cx="11582400" cy="6553200"/>
        </a:xfrm>
        <a:prstGeom prst="rect">
          <a:avLst/>
        </a:prstGeom>
        <a:noFill/>
        <a:ln w="9525" cmpd="sng">
          <a:noFill/>
        </a:ln>
      </xdr:spPr>
    </xdr:pic>
    <xdr:clientData/>
  </xdr:twoCellAnchor>
  <xdr:twoCellAnchor>
    <xdr:from>
      <xdr:col>16</xdr:col>
      <xdr:colOff>200025</xdr:colOff>
      <xdr:row>2</xdr:row>
      <xdr:rowOff>28575</xdr:rowOff>
    </xdr:from>
    <xdr:to>
      <xdr:col>16</xdr:col>
      <xdr:colOff>381000</xdr:colOff>
      <xdr:row>3</xdr:row>
      <xdr:rowOff>180975</xdr:rowOff>
    </xdr:to>
    <xdr:sp>
      <xdr:nvSpPr>
        <xdr:cNvPr id="2" name="Triángulo 3">
          <a:hlinkClick r:id="rId2"/>
        </xdr:cNvPr>
        <xdr:cNvSpPr>
          <a:spLocks/>
        </xdr:cNvSpPr>
      </xdr:nvSpPr>
      <xdr:spPr>
        <a:xfrm rot="5400000">
          <a:off x="11582400" y="409575"/>
          <a:ext cx="0" cy="342900"/>
        </a:xfrm>
        <a:prstGeom prst="triangle">
          <a:avLst/>
        </a:prstGeom>
        <a:solidFill>
          <a:srgbClr val="9283BE">
            <a:alpha val="70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133350</xdr:colOff>
      <xdr:row>20</xdr:row>
      <xdr:rowOff>142875</xdr:rowOff>
    </xdr:from>
    <xdr:to>
      <xdr:col>15</xdr:col>
      <xdr:colOff>438150</xdr:colOff>
      <xdr:row>25</xdr:row>
      <xdr:rowOff>123825</xdr:rowOff>
    </xdr:to>
    <xdr:sp>
      <xdr:nvSpPr>
        <xdr:cNvPr id="3" name="CuadroTexto 6"/>
        <xdr:cNvSpPr txBox="1">
          <a:spLocks noChangeArrowheads="1"/>
        </xdr:cNvSpPr>
      </xdr:nvSpPr>
      <xdr:spPr>
        <a:xfrm>
          <a:off x="857250" y="3952875"/>
          <a:ext cx="10439400" cy="933450"/>
        </a:xfrm>
        <a:prstGeom prst="rect">
          <a:avLst/>
        </a:prstGeom>
        <a:noFill/>
        <a:ln w="9525" cmpd="sng">
          <a:noFill/>
        </a:ln>
      </xdr:spPr>
      <xdr:txBody>
        <a:bodyPr vertOverflow="clip" wrap="square" anchor="ctr"/>
        <a:p>
          <a:pPr algn="l">
            <a:defRPr/>
          </a:pPr>
          <a:r>
            <a:rPr lang="en-US" cap="none" sz="6600" b="0" i="0" u="none" baseline="0">
              <a:solidFill>
                <a:srgbClr val="FFFFFF"/>
              </a:solidFill>
            </a:rPr>
            <a:t>2.2020  Segundo cuatrimestre 2020</a:t>
          </a:r>
        </a:p>
      </xdr:txBody>
    </xdr:sp>
    <xdr:clientData/>
  </xdr:twoCellAnchor>
  <xdr:twoCellAnchor>
    <xdr:from>
      <xdr:col>1</xdr:col>
      <xdr:colOff>238125</xdr:colOff>
      <xdr:row>19</xdr:row>
      <xdr:rowOff>47625</xdr:rowOff>
    </xdr:from>
    <xdr:to>
      <xdr:col>15</xdr:col>
      <xdr:colOff>0</xdr:colOff>
      <xdr:row>19</xdr:row>
      <xdr:rowOff>47625</xdr:rowOff>
    </xdr:to>
    <xdr:sp>
      <xdr:nvSpPr>
        <xdr:cNvPr id="4" name="Conector recto 7"/>
        <xdr:cNvSpPr>
          <a:spLocks/>
        </xdr:cNvSpPr>
      </xdr:nvSpPr>
      <xdr:spPr>
        <a:xfrm>
          <a:off x="962025" y="3667125"/>
          <a:ext cx="9896475" cy="0"/>
        </a:xfrm>
        <a:prstGeom prst="line">
          <a:avLst/>
        </a:prstGeom>
        <a:noFill/>
        <a:ln w="12700" cmpd="sng">
          <a:solidFill>
            <a:srgbClr val="FFFFFF">
              <a:alpha val="50979"/>
            </a:srgbClr>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11</xdr:row>
      <xdr:rowOff>85725</xdr:rowOff>
    </xdr:from>
    <xdr:to>
      <xdr:col>3</xdr:col>
      <xdr:colOff>1028700</xdr:colOff>
      <xdr:row>24</xdr:row>
      <xdr:rowOff>85725</xdr:rowOff>
    </xdr:to>
    <xdr:graphicFrame>
      <xdr:nvGraphicFramePr>
        <xdr:cNvPr id="1" name="1 Gráfico"/>
        <xdr:cNvGraphicFramePr/>
      </xdr:nvGraphicFramePr>
      <xdr:xfrm>
        <a:off x="390525" y="4695825"/>
        <a:ext cx="6086475" cy="2733675"/>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504825</xdr:rowOff>
    </xdr:from>
    <xdr:to>
      <xdr:col>7</xdr:col>
      <xdr:colOff>190500</xdr:colOff>
      <xdr:row>0</xdr:row>
      <xdr:rowOff>847725</xdr:rowOff>
    </xdr:to>
    <xdr:sp>
      <xdr:nvSpPr>
        <xdr:cNvPr id="2" name="Triángulo 6">
          <a:hlinkClick r:id="rId2"/>
        </xdr:cNvPr>
        <xdr:cNvSpPr>
          <a:spLocks/>
        </xdr:cNvSpPr>
      </xdr:nvSpPr>
      <xdr:spPr>
        <a:xfrm rot="5400000">
          <a:off x="10563225" y="5048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16</xdr:row>
      <xdr:rowOff>66675</xdr:rowOff>
    </xdr:from>
    <xdr:to>
      <xdr:col>4</xdr:col>
      <xdr:colOff>9525</xdr:colOff>
      <xdr:row>30</xdr:row>
      <xdr:rowOff>142875</xdr:rowOff>
    </xdr:to>
    <xdr:graphicFrame>
      <xdr:nvGraphicFramePr>
        <xdr:cNvPr id="1" name="1 Gráfico"/>
        <xdr:cNvGraphicFramePr/>
      </xdr:nvGraphicFramePr>
      <xdr:xfrm>
        <a:off x="390525" y="6381750"/>
        <a:ext cx="7458075" cy="2743200"/>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466725</xdr:rowOff>
    </xdr:from>
    <xdr:to>
      <xdr:col>7</xdr:col>
      <xdr:colOff>190500</xdr:colOff>
      <xdr:row>0</xdr:row>
      <xdr:rowOff>809625</xdr:rowOff>
    </xdr:to>
    <xdr:sp>
      <xdr:nvSpPr>
        <xdr:cNvPr id="2" name="Triángulo 6">
          <a:hlinkClick r:id="rId2"/>
        </xdr:cNvPr>
        <xdr:cNvSpPr>
          <a:spLocks/>
        </xdr:cNvSpPr>
      </xdr:nvSpPr>
      <xdr:spPr>
        <a:xfrm rot="5400000">
          <a:off x="11896725"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76200</xdr:rowOff>
    </xdr:from>
    <xdr:to>
      <xdr:col>4</xdr:col>
      <xdr:colOff>0</xdr:colOff>
      <xdr:row>23</xdr:row>
      <xdr:rowOff>152400</xdr:rowOff>
    </xdr:to>
    <xdr:graphicFrame>
      <xdr:nvGraphicFramePr>
        <xdr:cNvPr id="1" name="1 Gráfico"/>
        <xdr:cNvGraphicFramePr/>
      </xdr:nvGraphicFramePr>
      <xdr:xfrm>
        <a:off x="352425" y="4124325"/>
        <a:ext cx="6153150" cy="2743200"/>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466725</xdr:rowOff>
    </xdr:from>
    <xdr:to>
      <xdr:col>7</xdr:col>
      <xdr:colOff>190500</xdr:colOff>
      <xdr:row>0</xdr:row>
      <xdr:rowOff>809625</xdr:rowOff>
    </xdr:to>
    <xdr:sp>
      <xdr:nvSpPr>
        <xdr:cNvPr id="2" name="Triángulo 6">
          <a:hlinkClick r:id="rId2"/>
        </xdr:cNvPr>
        <xdr:cNvSpPr>
          <a:spLocks/>
        </xdr:cNvSpPr>
      </xdr:nvSpPr>
      <xdr:spPr>
        <a:xfrm rot="5400000">
          <a:off x="10563225"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38100</xdr:rowOff>
    </xdr:from>
    <xdr:to>
      <xdr:col>3</xdr:col>
      <xdr:colOff>1028700</xdr:colOff>
      <xdr:row>31</xdr:row>
      <xdr:rowOff>114300</xdr:rowOff>
    </xdr:to>
    <xdr:graphicFrame>
      <xdr:nvGraphicFramePr>
        <xdr:cNvPr id="1" name="1 Gráfico"/>
        <xdr:cNvGraphicFramePr/>
      </xdr:nvGraphicFramePr>
      <xdr:xfrm>
        <a:off x="342900" y="6591300"/>
        <a:ext cx="6134100" cy="2743200"/>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466725</xdr:rowOff>
    </xdr:from>
    <xdr:to>
      <xdr:col>7</xdr:col>
      <xdr:colOff>190500</xdr:colOff>
      <xdr:row>0</xdr:row>
      <xdr:rowOff>809625</xdr:rowOff>
    </xdr:to>
    <xdr:sp>
      <xdr:nvSpPr>
        <xdr:cNvPr id="2" name="Triángulo 6">
          <a:hlinkClick r:id="rId2"/>
        </xdr:cNvPr>
        <xdr:cNvSpPr>
          <a:spLocks/>
        </xdr:cNvSpPr>
      </xdr:nvSpPr>
      <xdr:spPr>
        <a:xfrm rot="5400000">
          <a:off x="10563225"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38100</xdr:rowOff>
    </xdr:from>
    <xdr:to>
      <xdr:col>3</xdr:col>
      <xdr:colOff>1038225</xdr:colOff>
      <xdr:row>24</xdr:row>
      <xdr:rowOff>114300</xdr:rowOff>
    </xdr:to>
    <xdr:graphicFrame>
      <xdr:nvGraphicFramePr>
        <xdr:cNvPr id="1" name="1 Gráfico"/>
        <xdr:cNvGraphicFramePr/>
      </xdr:nvGraphicFramePr>
      <xdr:xfrm>
        <a:off x="342900" y="4467225"/>
        <a:ext cx="614362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10</xdr:row>
      <xdr:rowOff>180975</xdr:rowOff>
    </xdr:from>
    <xdr:to>
      <xdr:col>8</xdr:col>
      <xdr:colOff>419100</xdr:colOff>
      <xdr:row>27</xdr:row>
      <xdr:rowOff>571500</xdr:rowOff>
    </xdr:to>
    <xdr:graphicFrame>
      <xdr:nvGraphicFramePr>
        <xdr:cNvPr id="1" name="3 Gráfico"/>
        <xdr:cNvGraphicFramePr/>
      </xdr:nvGraphicFramePr>
      <xdr:xfrm>
        <a:off x="466725" y="4610100"/>
        <a:ext cx="5295900" cy="3248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66675</xdr:rowOff>
    </xdr:from>
    <xdr:to>
      <xdr:col>7</xdr:col>
      <xdr:colOff>647700</xdr:colOff>
      <xdr:row>27</xdr:row>
      <xdr:rowOff>180975</xdr:rowOff>
    </xdr:to>
    <xdr:graphicFrame>
      <xdr:nvGraphicFramePr>
        <xdr:cNvPr id="1" name="1 Gráfico"/>
        <xdr:cNvGraphicFramePr/>
      </xdr:nvGraphicFramePr>
      <xdr:xfrm>
        <a:off x="219075" y="3848100"/>
        <a:ext cx="6115050" cy="2790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13</xdr:row>
      <xdr:rowOff>66675</xdr:rowOff>
    </xdr:from>
    <xdr:to>
      <xdr:col>9</xdr:col>
      <xdr:colOff>457200</xdr:colOff>
      <xdr:row>49</xdr:row>
      <xdr:rowOff>152400</xdr:rowOff>
    </xdr:to>
    <xdr:graphicFrame>
      <xdr:nvGraphicFramePr>
        <xdr:cNvPr id="1" name="3 Gráfico"/>
        <xdr:cNvGraphicFramePr/>
      </xdr:nvGraphicFramePr>
      <xdr:xfrm>
        <a:off x="304800" y="5248275"/>
        <a:ext cx="7353300" cy="2943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104775</xdr:rowOff>
    </xdr:from>
    <xdr:to>
      <xdr:col>4</xdr:col>
      <xdr:colOff>19050</xdr:colOff>
      <xdr:row>31</xdr:row>
      <xdr:rowOff>390525</xdr:rowOff>
    </xdr:to>
    <xdr:graphicFrame>
      <xdr:nvGraphicFramePr>
        <xdr:cNvPr id="1" name="1 Gráfico"/>
        <xdr:cNvGraphicFramePr/>
      </xdr:nvGraphicFramePr>
      <xdr:xfrm>
        <a:off x="333375" y="5667375"/>
        <a:ext cx="6191250" cy="27622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476250</xdr:rowOff>
    </xdr:from>
    <xdr:to>
      <xdr:col>8</xdr:col>
      <xdr:colOff>0</xdr:colOff>
      <xdr:row>0</xdr:row>
      <xdr:rowOff>819150</xdr:rowOff>
    </xdr:to>
    <xdr:sp>
      <xdr:nvSpPr>
        <xdr:cNvPr id="2" name="Triángulo 5">
          <a:hlinkClick r:id="rId2"/>
        </xdr:cNvPr>
        <xdr:cNvSpPr>
          <a:spLocks/>
        </xdr:cNvSpPr>
      </xdr:nvSpPr>
      <xdr:spPr>
        <a:xfrm rot="5400000">
          <a:off x="10563225" y="476250"/>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17</xdr:row>
      <xdr:rowOff>47625</xdr:rowOff>
    </xdr:from>
    <xdr:to>
      <xdr:col>4</xdr:col>
      <xdr:colOff>1504950</xdr:colOff>
      <xdr:row>33</xdr:row>
      <xdr:rowOff>123825</xdr:rowOff>
    </xdr:to>
    <xdr:graphicFrame>
      <xdr:nvGraphicFramePr>
        <xdr:cNvPr id="1" name="1 Gráfico"/>
        <xdr:cNvGraphicFramePr/>
      </xdr:nvGraphicFramePr>
      <xdr:xfrm>
        <a:off x="390525" y="6791325"/>
        <a:ext cx="6105525" cy="27432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466725</xdr:rowOff>
    </xdr:from>
    <xdr:to>
      <xdr:col>9</xdr:col>
      <xdr:colOff>0</xdr:colOff>
      <xdr:row>0</xdr:row>
      <xdr:rowOff>809625</xdr:rowOff>
    </xdr:to>
    <xdr:sp>
      <xdr:nvSpPr>
        <xdr:cNvPr id="2" name="Triángulo 5">
          <a:hlinkClick r:id="rId2"/>
        </xdr:cNvPr>
        <xdr:cNvSpPr>
          <a:spLocks/>
        </xdr:cNvSpPr>
      </xdr:nvSpPr>
      <xdr:spPr>
        <a:xfrm rot="5400000">
          <a:off x="10601325"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38100</xdr:rowOff>
    </xdr:from>
    <xdr:to>
      <xdr:col>3</xdr:col>
      <xdr:colOff>1038225</xdr:colOff>
      <xdr:row>26</xdr:row>
      <xdr:rowOff>0</xdr:rowOff>
    </xdr:to>
    <xdr:graphicFrame>
      <xdr:nvGraphicFramePr>
        <xdr:cNvPr id="1" name="1 Gráfico"/>
        <xdr:cNvGraphicFramePr/>
      </xdr:nvGraphicFramePr>
      <xdr:xfrm>
        <a:off x="342900" y="5286375"/>
        <a:ext cx="6143625" cy="24384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466725</xdr:rowOff>
    </xdr:from>
    <xdr:to>
      <xdr:col>8</xdr:col>
      <xdr:colOff>0</xdr:colOff>
      <xdr:row>0</xdr:row>
      <xdr:rowOff>809625</xdr:rowOff>
    </xdr:to>
    <xdr:sp>
      <xdr:nvSpPr>
        <xdr:cNvPr id="2" name="Triángulo 5">
          <a:hlinkClick r:id="rId2"/>
        </xdr:cNvPr>
        <xdr:cNvSpPr>
          <a:spLocks/>
        </xdr:cNvSpPr>
      </xdr:nvSpPr>
      <xdr:spPr>
        <a:xfrm rot="5400000">
          <a:off x="10763250"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17</xdr:row>
      <xdr:rowOff>9525</xdr:rowOff>
    </xdr:from>
    <xdr:to>
      <xdr:col>7</xdr:col>
      <xdr:colOff>190500</xdr:colOff>
      <xdr:row>42</xdr:row>
      <xdr:rowOff>0</xdr:rowOff>
    </xdr:to>
    <xdr:graphicFrame>
      <xdr:nvGraphicFramePr>
        <xdr:cNvPr id="1" name="1 Gráfico"/>
        <xdr:cNvGraphicFramePr/>
      </xdr:nvGraphicFramePr>
      <xdr:xfrm>
        <a:off x="314325" y="6619875"/>
        <a:ext cx="10248900" cy="4371975"/>
      </xdr:xfrm>
      <a:graphic>
        <a:graphicData uri="http://schemas.openxmlformats.org/drawingml/2006/chart">
          <c:chart xmlns:c="http://schemas.openxmlformats.org/drawingml/2006/chart" r:id="rId1"/>
        </a:graphicData>
      </a:graphic>
    </xdr:graphicFrame>
    <xdr:clientData/>
  </xdr:twoCellAnchor>
  <xdr:twoCellAnchor>
    <xdr:from>
      <xdr:col>7</xdr:col>
      <xdr:colOff>190500</xdr:colOff>
      <xdr:row>0</xdr:row>
      <xdr:rowOff>466725</xdr:rowOff>
    </xdr:from>
    <xdr:to>
      <xdr:col>7</xdr:col>
      <xdr:colOff>190500</xdr:colOff>
      <xdr:row>0</xdr:row>
      <xdr:rowOff>809625</xdr:rowOff>
    </xdr:to>
    <xdr:sp>
      <xdr:nvSpPr>
        <xdr:cNvPr id="2" name="Triángulo 6">
          <a:hlinkClick r:id="rId2"/>
        </xdr:cNvPr>
        <xdr:cNvSpPr>
          <a:spLocks/>
        </xdr:cNvSpPr>
      </xdr:nvSpPr>
      <xdr:spPr>
        <a:xfrm rot="5400000">
          <a:off x="10563225" y="466725"/>
          <a:ext cx="0" cy="34290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0</xdr:row>
      <xdr:rowOff>447675</xdr:rowOff>
    </xdr:from>
    <xdr:to>
      <xdr:col>7</xdr:col>
      <xdr:colOff>190500</xdr:colOff>
      <xdr:row>0</xdr:row>
      <xdr:rowOff>800100</xdr:rowOff>
    </xdr:to>
    <xdr:sp>
      <xdr:nvSpPr>
        <xdr:cNvPr id="1" name="Triángulo 4">
          <a:hlinkClick r:id="rId1"/>
        </xdr:cNvPr>
        <xdr:cNvSpPr>
          <a:spLocks/>
        </xdr:cNvSpPr>
      </xdr:nvSpPr>
      <xdr:spPr>
        <a:xfrm rot="5400000">
          <a:off x="11229975" y="447675"/>
          <a:ext cx="0" cy="352425"/>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3">
      <selection activeCell="A1" sqref="A1"/>
    </sheetView>
  </sheetViews>
  <sheetFormatPr defaultColWidth="0" defaultRowHeight="15" zeroHeight="1"/>
  <cols>
    <col min="1" max="16" width="10.8515625" style="0" customWidth="1"/>
    <col min="17" max="17" width="10.8515625" style="0" hidden="1" customWidth="1"/>
    <col min="18" max="16384" width="10.8515625"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sheetData>
  <sheetProtection password="F4B2" sheet="1" objects="1" scenarios="1"/>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Hoja8"/>
  <dimension ref="A1:H40"/>
  <sheetViews>
    <sheetView showGridLines="0" zoomScalePageLayoutView="0" workbookViewId="0" topLeftCell="A1">
      <selection activeCell="F3" sqref="F3:F10"/>
    </sheetView>
  </sheetViews>
  <sheetFormatPr defaultColWidth="0" defaultRowHeight="15" zeroHeight="1"/>
  <cols>
    <col min="1" max="1" width="5.00390625" style="15" customWidth="1"/>
    <col min="2" max="2" width="79.8515625" style="15" customWidth="1"/>
    <col min="3" max="4" width="10.8515625" style="15" customWidth="1"/>
    <col min="5" max="5" width="2.8515625" style="15" customWidth="1"/>
    <col min="6" max="6" width="34.28125" style="15" customWidth="1"/>
    <col min="7" max="7" width="20.8515625" style="15" customWidth="1"/>
    <col min="8" max="8" width="2.8515625" style="24" customWidth="1"/>
    <col min="9" max="16384" width="11.421875" style="15" hidden="1" customWidth="1"/>
  </cols>
  <sheetData>
    <row r="1" spans="1:8" ht="99.75" customHeight="1">
      <c r="A1" s="116"/>
      <c r="B1" s="287" t="s">
        <v>212</v>
      </c>
      <c r="C1" s="287"/>
      <c r="D1" s="287"/>
      <c r="E1" s="287"/>
      <c r="F1" s="287"/>
      <c r="G1" s="287"/>
      <c r="H1" s="287"/>
    </row>
    <row r="2" ht="30" customHeight="1"/>
    <row r="3" spans="2:6" ht="30" customHeight="1">
      <c r="B3" s="261" t="s">
        <v>15</v>
      </c>
      <c r="C3" s="275" t="s">
        <v>342</v>
      </c>
      <c r="D3" s="260"/>
      <c r="F3" s="286" t="s">
        <v>602</v>
      </c>
    </row>
    <row r="4" spans="2:6" ht="30" customHeight="1">
      <c r="B4" s="261"/>
      <c r="C4" s="275" t="s">
        <v>0</v>
      </c>
      <c r="D4" s="260"/>
      <c r="F4" s="286"/>
    </row>
    <row r="5" spans="2:6" ht="30" customHeight="1">
      <c r="B5" s="261"/>
      <c r="C5" s="95" t="s">
        <v>6</v>
      </c>
      <c r="D5" s="96" t="s">
        <v>7</v>
      </c>
      <c r="F5" s="286"/>
    </row>
    <row r="6" spans="2:6" s="32" customFormat="1" ht="24.75" customHeight="1">
      <c r="B6" s="143" t="s">
        <v>16</v>
      </c>
      <c r="C6" s="164">
        <v>28714</v>
      </c>
      <c r="D6" s="236">
        <v>25.873829712462943</v>
      </c>
      <c r="F6" s="286"/>
    </row>
    <row r="7" spans="2:6" s="32" customFormat="1" ht="24.75" customHeight="1">
      <c r="B7" s="165" t="s">
        <v>550</v>
      </c>
      <c r="C7" s="164">
        <v>12217</v>
      </c>
      <c r="D7" s="236">
        <v>11.008587364949495</v>
      </c>
      <c r="F7" s="286"/>
    </row>
    <row r="8" spans="2:6" s="32" customFormat="1" ht="24.75" customHeight="1">
      <c r="B8" s="143" t="s">
        <v>17</v>
      </c>
      <c r="C8" s="164">
        <v>11060</v>
      </c>
      <c r="D8" s="236">
        <v>9.966028996999379</v>
      </c>
      <c r="F8" s="286"/>
    </row>
    <row r="9" spans="2:8" s="32" customFormat="1" ht="24.75" customHeight="1">
      <c r="B9" s="143" t="s">
        <v>18</v>
      </c>
      <c r="C9" s="164">
        <v>7451</v>
      </c>
      <c r="D9" s="236">
        <v>6.714003802589725</v>
      </c>
      <c r="F9" s="286"/>
      <c r="H9" s="208"/>
    </row>
    <row r="10" spans="2:8" s="32" customFormat="1" ht="24.75" customHeight="1">
      <c r="B10" s="143" t="s">
        <v>21</v>
      </c>
      <c r="C10" s="164">
        <v>4237</v>
      </c>
      <c r="D10" s="236">
        <v>3.8179082152157657</v>
      </c>
      <c r="F10" s="286"/>
      <c r="H10" s="33"/>
    </row>
    <row r="11" spans="2:8" s="32" customFormat="1" ht="24.75" customHeight="1">
      <c r="B11" s="143" t="s">
        <v>22</v>
      </c>
      <c r="C11" s="164">
        <v>2401</v>
      </c>
      <c r="D11" s="236">
        <v>2.163511358209359</v>
      </c>
      <c r="H11" s="33"/>
    </row>
    <row r="12" spans="2:8" s="32" customFormat="1" ht="24.75" customHeight="1">
      <c r="B12" s="143" t="s">
        <v>19</v>
      </c>
      <c r="C12" s="164">
        <v>2192</v>
      </c>
      <c r="D12" s="236">
        <v>1.975184047144904</v>
      </c>
      <c r="H12" s="33"/>
    </row>
    <row r="13" spans="2:8" s="32" customFormat="1" ht="24.75" customHeight="1">
      <c r="B13" s="143" t="s">
        <v>20</v>
      </c>
      <c r="C13" s="164">
        <v>1751</v>
      </c>
      <c r="D13" s="236">
        <v>1.5778044099227766</v>
      </c>
      <c r="H13" s="33"/>
    </row>
    <row r="14" spans="2:8" s="32" customFormat="1" ht="24.75" customHeight="1">
      <c r="B14" s="143" t="s">
        <v>25</v>
      </c>
      <c r="C14" s="164">
        <v>1255</v>
      </c>
      <c r="D14" s="236">
        <v>1.1308649539994773</v>
      </c>
      <c r="H14" s="33"/>
    </row>
    <row r="15" spans="2:8" s="32" customFormat="1" ht="24.75" customHeight="1">
      <c r="B15" s="143" t="s">
        <v>26</v>
      </c>
      <c r="C15" s="164">
        <v>1070</v>
      </c>
      <c r="D15" s="236">
        <v>0.9641637456409887</v>
      </c>
      <c r="H15" s="33"/>
    </row>
    <row r="16" spans="2:8" s="32" customFormat="1" ht="24.75" customHeight="1">
      <c r="B16" s="143" t="s">
        <v>24</v>
      </c>
      <c r="C16" s="164">
        <v>726</v>
      </c>
      <c r="D16" s="236">
        <v>0.6541896068554746</v>
      </c>
      <c r="H16" s="33"/>
    </row>
    <row r="17" spans="2:8" s="32" customFormat="1" ht="24.75" customHeight="1">
      <c r="B17" s="143" t="s">
        <v>23</v>
      </c>
      <c r="C17" s="164">
        <v>613</v>
      </c>
      <c r="D17" s="236">
        <v>0.5523667066148842</v>
      </c>
      <c r="H17" s="33"/>
    </row>
    <row r="18" spans="2:8" s="32" customFormat="1" ht="24.75" customHeight="1">
      <c r="B18" s="143" t="s">
        <v>28</v>
      </c>
      <c r="C18" s="164">
        <v>568</v>
      </c>
      <c r="D18" s="236">
        <v>0.5118177640411977</v>
      </c>
      <c r="H18" s="33"/>
    </row>
    <row r="19" spans="2:8" s="32" customFormat="1" ht="24.75" customHeight="1">
      <c r="B19" s="143" t="s">
        <v>132</v>
      </c>
      <c r="C19" s="164">
        <v>420</v>
      </c>
      <c r="D19" s="236">
        <v>0.3784567973544068</v>
      </c>
      <c r="H19" s="33"/>
    </row>
    <row r="20" spans="2:8" s="32" customFormat="1" ht="24.75" customHeight="1">
      <c r="B20" s="143" t="s">
        <v>127</v>
      </c>
      <c r="C20" s="164">
        <v>405</v>
      </c>
      <c r="D20" s="236">
        <v>0.36494048316317795</v>
      </c>
      <c r="H20" s="33"/>
    </row>
    <row r="21" spans="2:8" s="32" customFormat="1" ht="24.75" customHeight="1">
      <c r="B21" s="143" t="s">
        <v>134</v>
      </c>
      <c r="C21" s="164">
        <v>353</v>
      </c>
      <c r="D21" s="236">
        <v>0.3180839273002514</v>
      </c>
      <c r="H21" s="33"/>
    </row>
    <row r="22" spans="2:8" s="32" customFormat="1" ht="24.75" customHeight="1">
      <c r="B22" s="143" t="s">
        <v>126</v>
      </c>
      <c r="C22" s="164">
        <v>335</v>
      </c>
      <c r="D22" s="236">
        <v>0.30186435027077685</v>
      </c>
      <c r="H22" s="33"/>
    </row>
    <row r="23" spans="2:8" s="32" customFormat="1" ht="24.75" customHeight="1">
      <c r="B23" s="143" t="s">
        <v>129</v>
      </c>
      <c r="C23" s="164">
        <v>318</v>
      </c>
      <c r="D23" s="236">
        <v>0.2865458608540508</v>
      </c>
      <c r="H23" s="33"/>
    </row>
    <row r="24" spans="2:8" s="32" customFormat="1" ht="24.75" customHeight="1">
      <c r="B24" s="143" t="s">
        <v>133</v>
      </c>
      <c r="C24" s="164">
        <v>277</v>
      </c>
      <c r="D24" s="236">
        <v>0.24960126873135877</v>
      </c>
      <c r="H24" s="33"/>
    </row>
    <row r="25" spans="2:8" s="32" customFormat="1" ht="24.75" customHeight="1">
      <c r="B25" s="165" t="s">
        <v>548</v>
      </c>
      <c r="C25" s="164">
        <v>268</v>
      </c>
      <c r="D25" s="236">
        <v>0.24149148021662148</v>
      </c>
      <c r="H25" s="33"/>
    </row>
    <row r="26" spans="2:8" s="32" customFormat="1" ht="24.75" customHeight="1">
      <c r="B26" s="143" t="s">
        <v>180</v>
      </c>
      <c r="C26" s="164">
        <v>262</v>
      </c>
      <c r="D26" s="236">
        <v>0.23608495454012995</v>
      </c>
      <c r="H26" s="33"/>
    </row>
    <row r="27" spans="2:8" s="32" customFormat="1" ht="24.75" customHeight="1">
      <c r="B27" s="143" t="s">
        <v>128</v>
      </c>
      <c r="C27" s="164">
        <v>260</v>
      </c>
      <c r="D27" s="236">
        <v>0.23428277931463276</v>
      </c>
      <c r="H27" s="33"/>
    </row>
    <row r="28" spans="2:8" s="32" customFormat="1" ht="24.75" customHeight="1">
      <c r="B28" s="143" t="s">
        <v>181</v>
      </c>
      <c r="C28" s="164">
        <v>255</v>
      </c>
      <c r="D28" s="236">
        <v>0.2297773412508898</v>
      </c>
      <c r="H28" s="33"/>
    </row>
    <row r="29" spans="2:8" s="32" customFormat="1" ht="24.75" customHeight="1">
      <c r="B29" s="143" t="s">
        <v>182</v>
      </c>
      <c r="C29" s="164">
        <v>219</v>
      </c>
      <c r="D29" s="236">
        <v>0.19733818719194066</v>
      </c>
      <c r="H29" s="33"/>
    </row>
    <row r="30" spans="2:8" s="32" customFormat="1" ht="24.75" customHeight="1">
      <c r="B30" s="143" t="s">
        <v>27</v>
      </c>
      <c r="C30" s="164">
        <v>212</v>
      </c>
      <c r="D30" s="236">
        <v>0.19103057390270056</v>
      </c>
      <c r="H30" s="33"/>
    </row>
    <row r="31" spans="2:8" s="32" customFormat="1" ht="24.75" customHeight="1">
      <c r="B31" s="165" t="s">
        <v>549</v>
      </c>
      <c r="C31" s="164">
        <v>188</v>
      </c>
      <c r="D31" s="236">
        <v>0.16940447119673446</v>
      </c>
      <c r="H31" s="33"/>
    </row>
    <row r="32" spans="2:8" s="32" customFormat="1" ht="24.75" customHeight="1">
      <c r="B32" s="143" t="s">
        <v>135</v>
      </c>
      <c r="C32" s="164">
        <v>159</v>
      </c>
      <c r="D32" s="236">
        <v>0.1432729304270254</v>
      </c>
      <c r="H32" s="33"/>
    </row>
    <row r="33" spans="2:8" s="32" customFormat="1" ht="24.75" customHeight="1">
      <c r="B33" s="143" t="s">
        <v>183</v>
      </c>
      <c r="C33" s="164">
        <v>157</v>
      </c>
      <c r="D33" s="236">
        <v>0.14147075520152824</v>
      </c>
      <c r="H33" s="33"/>
    </row>
    <row r="34" spans="2:8" s="32" customFormat="1" ht="24.75" customHeight="1">
      <c r="B34" s="143" t="s">
        <v>184</v>
      </c>
      <c r="C34" s="164">
        <v>155</v>
      </c>
      <c r="D34" s="236">
        <v>0.13966857997603108</v>
      </c>
      <c r="H34" s="33"/>
    </row>
    <row r="35" spans="2:8" s="32" customFormat="1" ht="24.75" customHeight="1">
      <c r="B35" s="143" t="s">
        <v>185</v>
      </c>
      <c r="C35" s="164">
        <v>111</v>
      </c>
      <c r="D35" s="236">
        <v>0.10002072501509322</v>
      </c>
      <c r="H35" s="33"/>
    </row>
    <row r="36" spans="2:8" s="32" customFormat="1" ht="24.75" customHeight="1">
      <c r="B36" s="143" t="s">
        <v>10</v>
      </c>
      <c r="C36" s="164">
        <v>31486</v>
      </c>
      <c r="D36" s="236">
        <v>28.371644575002026</v>
      </c>
      <c r="H36" s="33"/>
    </row>
    <row r="37" spans="2:8" s="32" customFormat="1" ht="24.75" customHeight="1">
      <c r="B37" s="143" t="s">
        <v>100</v>
      </c>
      <c r="C37" s="164">
        <v>882</v>
      </c>
      <c r="D37" s="236">
        <v>0.7947592744442542</v>
      </c>
      <c r="H37" s="33"/>
    </row>
    <row r="38" spans="2:8" s="32" customFormat="1" ht="24.75" customHeight="1">
      <c r="B38" s="169" t="s">
        <v>4</v>
      </c>
      <c r="C38" s="170">
        <v>110977</v>
      </c>
      <c r="D38" s="231">
        <v>100</v>
      </c>
      <c r="H38" s="33"/>
    </row>
    <row r="39" spans="2:8" s="34" customFormat="1" ht="19.5" customHeight="1">
      <c r="B39" s="283" t="s">
        <v>98</v>
      </c>
      <c r="C39" s="283"/>
      <c r="H39" s="35"/>
    </row>
    <row r="40" spans="2:8" s="34" customFormat="1" ht="19.5" customHeight="1">
      <c r="B40" s="282" t="s">
        <v>84</v>
      </c>
      <c r="C40" s="282"/>
      <c r="H40" s="35"/>
    </row>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4.25" customHeight="1" hidden="1"/>
    <row r="67" ht="15" hidden="1"/>
    <row r="68" ht="15" hidden="1"/>
    <row r="69" ht="15" hidden="1"/>
    <row r="70" ht="15" hidden="1"/>
    <row r="71" ht="15" hidden="1"/>
    <row r="72" ht="15" hidden="1"/>
    <row r="73" ht="15" hidden="1"/>
    <row r="74" ht="15" hidden="1"/>
    <row r="75" ht="15" hidden="1"/>
    <row r="76" ht="15" hidden="1"/>
  </sheetData>
  <sheetProtection sheet="1" objects="1" scenarios="1"/>
  <mergeCells count="7">
    <mergeCell ref="B1:H1"/>
    <mergeCell ref="B39:C39"/>
    <mergeCell ref="B40:C40"/>
    <mergeCell ref="B3:B5"/>
    <mergeCell ref="C3:D3"/>
    <mergeCell ref="C4:D4"/>
    <mergeCell ref="F3:F10"/>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codeName="Hoja9"/>
  <dimension ref="A1:I14"/>
  <sheetViews>
    <sheetView showGridLines="0" zoomScalePageLayoutView="0" workbookViewId="0" topLeftCell="A1">
      <selection activeCell="F3" sqref="F3:F12"/>
    </sheetView>
  </sheetViews>
  <sheetFormatPr defaultColWidth="0" defaultRowHeight="15" zeroHeight="1"/>
  <cols>
    <col min="1" max="1" width="5.00390625" style="5" customWidth="1"/>
    <col min="2" max="2" width="60.8515625" style="5" customWidth="1"/>
    <col min="3" max="4" width="15.8515625" style="5" customWidth="1"/>
    <col min="5" max="5" width="2.8515625" style="5" customWidth="1"/>
    <col min="6" max="6" width="34.28125" style="5" customWidth="1"/>
    <col min="7" max="7" width="20.8515625" style="5" customWidth="1"/>
    <col min="8" max="8" width="2.8515625" style="5" customWidth="1"/>
    <col min="9" max="9" width="11.421875" style="5" hidden="1" customWidth="1"/>
    <col min="10" max="16384" width="11.421875" style="5" hidden="1" customWidth="1"/>
  </cols>
  <sheetData>
    <row r="1" spans="1:9" ht="99.75" customHeight="1">
      <c r="A1" s="107"/>
      <c r="B1" s="259" t="s">
        <v>112</v>
      </c>
      <c r="C1" s="259"/>
      <c r="D1" s="259"/>
      <c r="E1" s="259"/>
      <c r="F1" s="259"/>
      <c r="G1" s="259"/>
      <c r="H1" s="259"/>
      <c r="I1" s="259"/>
    </row>
    <row r="2" ht="30" customHeight="1">
      <c r="B2" s="13"/>
    </row>
    <row r="3" spans="2:6" ht="30" customHeight="1">
      <c r="B3" s="261" t="s">
        <v>32</v>
      </c>
      <c r="C3" s="275" t="s">
        <v>342</v>
      </c>
      <c r="D3" s="260"/>
      <c r="F3" s="249" t="s">
        <v>603</v>
      </c>
    </row>
    <row r="4" spans="2:6" ht="30" customHeight="1">
      <c r="B4" s="261"/>
      <c r="C4" s="275" t="s">
        <v>0</v>
      </c>
      <c r="D4" s="260"/>
      <c r="F4" s="249"/>
    </row>
    <row r="5" spans="2:6" ht="30" customHeight="1">
      <c r="B5" s="261"/>
      <c r="C5" s="95" t="s">
        <v>6</v>
      </c>
      <c r="D5" s="96" t="s">
        <v>7</v>
      </c>
      <c r="F5" s="249"/>
    </row>
    <row r="6" spans="2:6" s="36" customFormat="1" ht="24.75" customHeight="1">
      <c r="B6" s="54" t="s">
        <v>29</v>
      </c>
      <c r="C6" s="55">
        <v>20315</v>
      </c>
      <c r="D6" s="236">
        <f>(C6/C$10)*100</f>
        <v>70.74946019363378</v>
      </c>
      <c r="F6" s="249"/>
    </row>
    <row r="7" spans="2:6" s="36" customFormat="1" ht="24.75" customHeight="1">
      <c r="B7" s="54" t="s">
        <v>30</v>
      </c>
      <c r="C7" s="55">
        <v>7424</v>
      </c>
      <c r="D7" s="236">
        <f>(C7/C$10)*100</f>
        <v>25.854983631677925</v>
      </c>
      <c r="F7" s="249"/>
    </row>
    <row r="8" spans="2:6" s="36" customFormat="1" ht="24.75" customHeight="1">
      <c r="B8" s="54" t="s">
        <v>551</v>
      </c>
      <c r="C8" s="55">
        <v>612</v>
      </c>
      <c r="D8" s="236">
        <f>(C8/C$10)*100</f>
        <v>2.1313644911889673</v>
      </c>
      <c r="F8" s="249"/>
    </row>
    <row r="9" spans="2:6" s="36" customFormat="1" ht="24.75" customHeight="1">
      <c r="B9" s="54" t="s">
        <v>31</v>
      </c>
      <c r="C9" s="55">
        <v>363</v>
      </c>
      <c r="D9" s="236">
        <f>(C9/C$10)*100</f>
        <v>1.2641916834993383</v>
      </c>
      <c r="F9" s="249"/>
    </row>
    <row r="10" spans="2:6" s="36" customFormat="1" ht="24.75" customHeight="1">
      <c r="B10" s="37" t="s">
        <v>130</v>
      </c>
      <c r="C10" s="56">
        <f>SUM(C6:C9)</f>
        <v>28714</v>
      </c>
      <c r="D10" s="237">
        <f>(C10/C$10)*100</f>
        <v>100</v>
      </c>
      <c r="F10" s="249"/>
    </row>
    <row r="11" spans="2:6" s="36" customFormat="1" ht="24.75" customHeight="1">
      <c r="B11" s="54" t="s">
        <v>34</v>
      </c>
      <c r="C11" s="55">
        <v>82263</v>
      </c>
      <c r="D11" s="57"/>
      <c r="F11" s="249"/>
    </row>
    <row r="12" spans="2:6" s="36" customFormat="1" ht="30" customHeight="1">
      <c r="B12" s="38" t="s">
        <v>4</v>
      </c>
      <c r="C12" s="53">
        <f>SUM(C10:C11)</f>
        <v>110977</v>
      </c>
      <c r="D12" s="58"/>
      <c r="F12" s="249"/>
    </row>
    <row r="13" spans="2:8" s="27" customFormat="1" ht="24.75" customHeight="1">
      <c r="B13" s="288" t="s">
        <v>98</v>
      </c>
      <c r="C13" s="288"/>
      <c r="D13" s="288"/>
      <c r="E13" s="288"/>
      <c r="F13" s="288"/>
      <c r="G13" s="288"/>
      <c r="H13" s="288"/>
    </row>
    <row r="14" ht="15">
      <c r="B14" s="2"/>
    </row>
    <row r="15" ht="15"/>
    <row r="16" ht="15"/>
    <row r="17" ht="15"/>
    <row r="18" ht="15"/>
    <row r="19" ht="15"/>
    <row r="20" ht="15"/>
    <row r="21" ht="15"/>
    <row r="22" ht="15"/>
    <row r="23" ht="15"/>
    <row r="24" ht="15"/>
    <row r="25" ht="15"/>
    <row r="26" ht="15"/>
    <row r="27" ht="15" hidden="1"/>
    <row r="28" ht="15" hidden="1"/>
    <row r="29" ht="15" hidden="1"/>
    <row r="30" ht="15" hidden="1"/>
    <row r="31" ht="15"/>
    <row r="32" ht="39" customHeight="1"/>
  </sheetData>
  <sheetProtection sheet="1" objects="1" scenarios="1"/>
  <mergeCells count="6">
    <mergeCell ref="B1:I1"/>
    <mergeCell ref="C4:D4"/>
    <mergeCell ref="B13:H13"/>
    <mergeCell ref="C3:D3"/>
    <mergeCell ref="B3:B5"/>
    <mergeCell ref="F3:F12"/>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0"/>
  <dimension ref="A1:O16"/>
  <sheetViews>
    <sheetView showGridLines="0" zoomScalePageLayoutView="0" workbookViewId="0" topLeftCell="A1">
      <selection activeCell="G3" sqref="G3:G16"/>
    </sheetView>
  </sheetViews>
  <sheetFormatPr defaultColWidth="0" defaultRowHeight="15" zeroHeight="1"/>
  <cols>
    <col min="1" max="1" width="5.00390625" style="13" customWidth="1"/>
    <col min="2" max="2" width="23.28125" style="13" customWidth="1"/>
    <col min="3" max="5" width="23.28125" style="135" customWidth="1"/>
    <col min="6" max="6" width="2.8515625" style="135" customWidth="1"/>
    <col min="7" max="7" width="34.28125" style="135" customWidth="1"/>
    <col min="8" max="8" width="20.8515625" style="135" customWidth="1"/>
    <col min="9" max="9" width="2.8515625" style="13" customWidth="1"/>
    <col min="10" max="10" width="10.421875" style="13" hidden="1" customWidth="1"/>
    <col min="11" max="16384" width="11.421875" style="13" hidden="1" customWidth="1"/>
  </cols>
  <sheetData>
    <row r="1" spans="1:10" ht="99.75" customHeight="1">
      <c r="A1" s="107"/>
      <c r="B1" s="259" t="s">
        <v>213</v>
      </c>
      <c r="C1" s="259"/>
      <c r="D1" s="259"/>
      <c r="E1" s="259"/>
      <c r="F1" s="259"/>
      <c r="G1" s="259"/>
      <c r="H1" s="259"/>
      <c r="I1" s="259"/>
      <c r="J1" s="259"/>
    </row>
    <row r="2" spans="3:8" ht="30" customHeight="1">
      <c r="C2" s="129"/>
      <c r="D2" s="129"/>
      <c r="E2" s="129"/>
      <c r="F2" s="129"/>
      <c r="G2" s="129"/>
      <c r="H2" s="129"/>
    </row>
    <row r="3" spans="2:9" ht="34.5" customHeight="1">
      <c r="B3" s="261" t="s">
        <v>33</v>
      </c>
      <c r="C3" s="293" t="s">
        <v>342</v>
      </c>
      <c r="D3" s="293"/>
      <c r="E3" s="295"/>
      <c r="F3" s="219"/>
      <c r="G3" s="292" t="s">
        <v>604</v>
      </c>
      <c r="H3" s="219"/>
      <c r="I3" s="291"/>
    </row>
    <row r="4" spans="2:15" ht="34.5" customHeight="1">
      <c r="B4" s="261"/>
      <c r="C4" s="293" t="s">
        <v>0</v>
      </c>
      <c r="D4" s="293"/>
      <c r="E4" s="294" t="s">
        <v>552</v>
      </c>
      <c r="F4" s="220"/>
      <c r="G4" s="292"/>
      <c r="H4" s="220"/>
      <c r="I4" s="291"/>
      <c r="O4" s="17"/>
    </row>
    <row r="5" spans="2:15" ht="34.5" customHeight="1">
      <c r="B5" s="261"/>
      <c r="C5" s="130" t="s">
        <v>6</v>
      </c>
      <c r="D5" s="131" t="s">
        <v>151</v>
      </c>
      <c r="E5" s="294"/>
      <c r="F5" s="220"/>
      <c r="G5" s="292"/>
      <c r="H5" s="220"/>
      <c r="I5" s="291"/>
      <c r="O5" s="17"/>
    </row>
    <row r="6" spans="2:15" s="39" customFormat="1" ht="24.75" customHeight="1">
      <c r="B6" s="59" t="s">
        <v>36</v>
      </c>
      <c r="C6" s="141">
        <v>10035</v>
      </c>
      <c r="D6" s="238">
        <f aca="true" t="shared" si="0" ref="D6:D11">(C6/$C$12)*100</f>
        <v>34.94810893640733</v>
      </c>
      <c r="E6" s="41">
        <v>57</v>
      </c>
      <c r="F6" s="217"/>
      <c r="G6" s="292"/>
      <c r="H6" s="217"/>
      <c r="I6" s="291"/>
      <c r="O6" s="40"/>
    </row>
    <row r="7" spans="2:15" s="39" customFormat="1" ht="24.75" customHeight="1">
      <c r="B7" s="59" t="s">
        <v>35</v>
      </c>
      <c r="C7" s="141">
        <v>9684</v>
      </c>
      <c r="D7" s="238">
        <f t="shared" si="0"/>
        <v>33.72570871351954</v>
      </c>
      <c r="E7" s="41">
        <v>46</v>
      </c>
      <c r="F7" s="217"/>
      <c r="G7" s="292"/>
      <c r="H7" s="217"/>
      <c r="I7" s="291"/>
      <c r="O7" s="40"/>
    </row>
    <row r="8" spans="2:15" s="39" customFormat="1" ht="24.75" customHeight="1">
      <c r="B8" s="59" t="s">
        <v>38</v>
      </c>
      <c r="C8" s="141">
        <v>5352</v>
      </c>
      <c r="D8" s="238">
        <f t="shared" si="0"/>
        <v>18.638991432750572</v>
      </c>
      <c r="E8" s="41">
        <v>36</v>
      </c>
      <c r="F8" s="217"/>
      <c r="G8" s="292"/>
      <c r="H8" s="217"/>
      <c r="I8" s="291"/>
      <c r="O8" s="40"/>
    </row>
    <row r="9" spans="2:15" s="39" customFormat="1" ht="24.75" customHeight="1">
      <c r="B9" s="59" t="s">
        <v>37</v>
      </c>
      <c r="C9" s="141">
        <v>2682</v>
      </c>
      <c r="D9" s="238">
        <f t="shared" si="0"/>
        <v>9.34039144668106</v>
      </c>
      <c r="E9" s="41">
        <v>47</v>
      </c>
      <c r="F9" s="217"/>
      <c r="G9" s="292"/>
      <c r="H9" s="217"/>
      <c r="I9" s="291"/>
      <c r="O9" s="40"/>
    </row>
    <row r="10" spans="2:15" s="39" customFormat="1" ht="24.75" customHeight="1">
      <c r="B10" s="59" t="s">
        <v>39</v>
      </c>
      <c r="C10" s="141">
        <v>815</v>
      </c>
      <c r="D10" s="238">
        <f t="shared" si="0"/>
        <v>2.8383366998676602</v>
      </c>
      <c r="E10" s="41">
        <v>24</v>
      </c>
      <c r="F10" s="217"/>
      <c r="G10" s="292"/>
      <c r="H10" s="217"/>
      <c r="I10" s="291"/>
      <c r="O10" s="40"/>
    </row>
    <row r="11" spans="2:9" s="39" customFormat="1" ht="24.75" customHeight="1">
      <c r="B11" s="59" t="s">
        <v>40</v>
      </c>
      <c r="C11" s="141">
        <v>146</v>
      </c>
      <c r="D11" s="238">
        <f t="shared" si="0"/>
        <v>0.5084627707738386</v>
      </c>
      <c r="E11" s="41">
        <v>26</v>
      </c>
      <c r="F11" s="217"/>
      <c r="G11" s="292"/>
      <c r="H11" s="217"/>
      <c r="I11" s="291"/>
    </row>
    <row r="12" spans="2:9" s="39" customFormat="1" ht="24.75" customHeight="1">
      <c r="B12" s="60" t="s">
        <v>130</v>
      </c>
      <c r="C12" s="142">
        <f>SUM(C6:C11)</f>
        <v>28714</v>
      </c>
      <c r="D12" s="239">
        <f>(C12/$C$12)*100</f>
        <v>100</v>
      </c>
      <c r="E12" s="132" t="s">
        <v>150</v>
      </c>
      <c r="F12" s="218"/>
      <c r="G12" s="292"/>
      <c r="H12" s="218"/>
      <c r="I12" s="291"/>
    </row>
    <row r="13" spans="2:8" s="39" customFormat="1" ht="24.75" customHeight="1">
      <c r="B13" s="59" t="s">
        <v>34</v>
      </c>
      <c r="C13" s="141">
        <v>82263</v>
      </c>
      <c r="D13" s="133"/>
      <c r="E13" s="289"/>
      <c r="F13" s="211"/>
      <c r="G13" s="292"/>
      <c r="H13" s="211"/>
    </row>
    <row r="14" spans="2:8" s="39" customFormat="1" ht="30" customHeight="1">
      <c r="B14" s="38" t="s">
        <v>4</v>
      </c>
      <c r="C14" s="53">
        <f>SUM(C12:C13)</f>
        <v>110977</v>
      </c>
      <c r="D14" s="134"/>
      <c r="E14" s="290"/>
      <c r="F14" s="211"/>
      <c r="G14" s="292"/>
      <c r="H14" s="211"/>
    </row>
    <row r="15" spans="2:9" s="39" customFormat="1" ht="24.75" customHeight="1">
      <c r="B15" s="210" t="s">
        <v>98</v>
      </c>
      <c r="C15" s="210"/>
      <c r="D15" s="210"/>
      <c r="E15" s="210"/>
      <c r="F15" s="210"/>
      <c r="G15" s="292"/>
      <c r="H15" s="210"/>
      <c r="I15" s="210"/>
    </row>
    <row r="16" spans="2:7" ht="30" customHeight="1">
      <c r="B16" s="2"/>
      <c r="G16" s="292"/>
    </row>
    <row r="17" ht="15"/>
    <row r="18" ht="15"/>
    <row r="19" ht="15"/>
    <row r="20" ht="15"/>
    <row r="21" ht="15"/>
    <row r="22" ht="15"/>
    <row r="23" ht="15"/>
    <row r="24" ht="15"/>
    <row r="25" ht="15"/>
    <row r="26" ht="15"/>
    <row r="27" ht="15"/>
    <row r="28" ht="15"/>
    <row r="29" ht="15"/>
    <row r="30" ht="15"/>
    <row r="31" ht="15"/>
    <row r="32" ht="15" hidden="1"/>
    <row r="33" ht="15" hidden="1"/>
    <row r="34" ht="15"/>
    <row r="35" ht="15"/>
  </sheetData>
  <sheetProtection sheet="1" objects="1" scenarios="1"/>
  <mergeCells count="8">
    <mergeCell ref="E13:E14"/>
    <mergeCell ref="I3:I12"/>
    <mergeCell ref="G3:G16"/>
    <mergeCell ref="B1:J1"/>
    <mergeCell ref="C4:D4"/>
    <mergeCell ref="B3:B5"/>
    <mergeCell ref="E4:E5"/>
    <mergeCell ref="C3:E3"/>
  </mergeCells>
  <printOptions/>
  <pageMargins left="0.7" right="0.7" top="0.75" bottom="0.75" header="0.3" footer="0.3"/>
  <pageSetup horizontalDpi="600" verticalDpi="600" orientation="portrait" paperSize="9"/>
  <drawing r:id="rId1"/>
</worksheet>
</file>

<file path=xl/worksheets/sheet13.xml><?xml version="1.0" encoding="utf-8"?>
<worksheet xmlns="http://schemas.openxmlformats.org/spreadsheetml/2006/main" xmlns:r="http://schemas.openxmlformats.org/officeDocument/2006/relationships">
  <sheetPr codeName="Hoja11"/>
  <dimension ref="A1:I14"/>
  <sheetViews>
    <sheetView showGridLines="0" zoomScalePageLayoutView="0" workbookViewId="0" topLeftCell="A1">
      <selection activeCell="F3" sqref="F3:F14"/>
    </sheetView>
  </sheetViews>
  <sheetFormatPr defaultColWidth="0" defaultRowHeight="15" zeroHeight="1"/>
  <cols>
    <col min="1" max="1" width="5.00390625" style="13" customWidth="1"/>
    <col min="2" max="2" width="60.8515625" style="13" customWidth="1"/>
    <col min="3" max="4" width="15.8515625" style="13" customWidth="1"/>
    <col min="5" max="5" width="2.8515625" style="13" customWidth="1"/>
    <col min="6" max="6" width="34.28125" style="13" customWidth="1"/>
    <col min="7" max="7" width="20.8515625" style="13" customWidth="1"/>
    <col min="8" max="8" width="5.8515625" style="13" customWidth="1"/>
    <col min="9" max="10" width="11.421875" style="13" hidden="1" customWidth="1"/>
    <col min="11" max="16384" width="11.421875" style="13" hidden="1" customWidth="1"/>
  </cols>
  <sheetData>
    <row r="1" spans="1:9" ht="99.75" customHeight="1">
      <c r="A1" s="107"/>
      <c r="B1" s="259" t="s">
        <v>214</v>
      </c>
      <c r="C1" s="259"/>
      <c r="D1" s="259"/>
      <c r="E1" s="259"/>
      <c r="F1" s="259"/>
      <c r="G1" s="259"/>
      <c r="H1" s="259"/>
      <c r="I1" s="259"/>
    </row>
    <row r="2" spans="3:7" ht="30" customHeight="1">
      <c r="C2" s="5"/>
      <c r="D2" s="5"/>
      <c r="E2" s="5"/>
      <c r="F2" s="5"/>
      <c r="G2" s="5"/>
    </row>
    <row r="3" spans="2:8" ht="30" customHeight="1">
      <c r="B3" s="261" t="s">
        <v>41</v>
      </c>
      <c r="C3" s="275" t="s">
        <v>342</v>
      </c>
      <c r="D3" s="260"/>
      <c r="F3" s="292" t="s">
        <v>605</v>
      </c>
      <c r="H3" s="291"/>
    </row>
    <row r="4" spans="2:8" ht="30" customHeight="1">
      <c r="B4" s="261"/>
      <c r="C4" s="275" t="s">
        <v>0</v>
      </c>
      <c r="D4" s="260"/>
      <c r="F4" s="292"/>
      <c r="H4" s="291"/>
    </row>
    <row r="5" spans="2:8" ht="30" customHeight="1">
      <c r="B5" s="261"/>
      <c r="C5" s="95" t="s">
        <v>346</v>
      </c>
      <c r="D5" s="96" t="s">
        <v>7</v>
      </c>
      <c r="F5" s="292"/>
      <c r="H5" s="291"/>
    </row>
    <row r="6" spans="2:6" s="61" customFormat="1" ht="24.75" customHeight="1">
      <c r="B6" s="64" t="s">
        <v>29</v>
      </c>
      <c r="C6" s="65">
        <v>15333</v>
      </c>
      <c r="D6" s="240">
        <f>(C6/$C$9)*100</f>
        <v>63.70434999376792</v>
      </c>
      <c r="F6" s="292"/>
    </row>
    <row r="7" spans="2:6" s="61" customFormat="1" ht="24.75" customHeight="1">
      <c r="B7" s="64" t="s">
        <v>42</v>
      </c>
      <c r="C7" s="65">
        <v>4785</v>
      </c>
      <c r="D7" s="240">
        <f>(C7/$C$9)*100</f>
        <v>19.880344010968464</v>
      </c>
      <c r="F7" s="292"/>
    </row>
    <row r="8" spans="2:7" s="61" customFormat="1" ht="24.75" customHeight="1">
      <c r="B8" s="64" t="s">
        <v>43</v>
      </c>
      <c r="C8" s="65">
        <v>3951</v>
      </c>
      <c r="D8" s="240">
        <f>(C8/$C$9)*100</f>
        <v>16.41530599526362</v>
      </c>
      <c r="E8" s="62"/>
      <c r="F8" s="292"/>
      <c r="G8" s="62"/>
    </row>
    <row r="9" spans="2:7" s="61" customFormat="1" ht="24.75" customHeight="1">
      <c r="B9" s="68" t="s">
        <v>130</v>
      </c>
      <c r="C9" s="66">
        <f>SUM(C6:C8)</f>
        <v>24069</v>
      </c>
      <c r="D9" s="241">
        <f>(C9/$C$9)*100</f>
        <v>100</v>
      </c>
      <c r="E9" s="62"/>
      <c r="F9" s="292"/>
      <c r="G9" s="62"/>
    </row>
    <row r="10" spans="2:6" s="61" customFormat="1" ht="24.75" customHeight="1">
      <c r="B10" s="64" t="s">
        <v>34</v>
      </c>
      <c r="C10" s="65">
        <v>86908</v>
      </c>
      <c r="D10" s="240"/>
      <c r="F10" s="292"/>
    </row>
    <row r="11" spans="2:6" s="61" customFormat="1" ht="30" customHeight="1">
      <c r="B11" s="63" t="s">
        <v>4</v>
      </c>
      <c r="C11" s="67">
        <f>SUM(C9:C10)</f>
        <v>110977</v>
      </c>
      <c r="D11" s="242">
        <f>(C11/$C$11)*100</f>
        <v>100</v>
      </c>
      <c r="F11" s="292"/>
    </row>
    <row r="12" spans="2:8" ht="24.75" customHeight="1">
      <c r="B12" s="69" t="s">
        <v>98</v>
      </c>
      <c r="C12" s="69"/>
      <c r="D12" s="69"/>
      <c r="E12" s="69"/>
      <c r="F12" s="292"/>
      <c r="G12" s="69"/>
      <c r="H12" s="69"/>
    </row>
    <row r="13" spans="2:6" ht="15">
      <c r="B13" s="2"/>
      <c r="F13" s="292"/>
    </row>
    <row r="14" ht="15">
      <c r="F14" s="292"/>
    </row>
    <row r="15" ht="15"/>
    <row r="16" ht="15"/>
    <row r="17" ht="15"/>
    <row r="18" ht="15"/>
    <row r="19" ht="15"/>
    <row r="20" ht="15"/>
    <row r="21" ht="15"/>
    <row r="22" ht="15"/>
    <row r="23" ht="15"/>
    <row r="24" ht="15"/>
    <row r="25" ht="15"/>
    <row r="26" ht="15"/>
    <row r="27" ht="15" hidden="1"/>
    <row r="28" ht="15" hidden="1"/>
    <row r="29" s="23" customFormat="1" ht="15" hidden="1"/>
    <row r="30" s="23" customFormat="1" ht="15" hidden="1"/>
    <row r="31" ht="15" hidden="1"/>
    <row r="32" ht="15" hidden="1"/>
  </sheetData>
  <sheetProtection sheet="1" objects="1" scenarios="1"/>
  <mergeCells count="6">
    <mergeCell ref="B1:I1"/>
    <mergeCell ref="C4:D4"/>
    <mergeCell ref="C3:D3"/>
    <mergeCell ref="B3:B5"/>
    <mergeCell ref="H3:H5"/>
    <mergeCell ref="F3:F14"/>
  </mergeCells>
  <printOptions/>
  <pageMargins left="0.7" right="0.7" top="0.75" bottom="0.75" header="0.3" footer="0.3"/>
  <pageSetup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sheetPr codeName="Hoja12"/>
  <dimension ref="A1:I18"/>
  <sheetViews>
    <sheetView showGridLines="0" zoomScalePageLayoutView="0" workbookViewId="0" topLeftCell="A1">
      <selection activeCell="F3" sqref="F3:F17"/>
    </sheetView>
  </sheetViews>
  <sheetFormatPr defaultColWidth="0" defaultRowHeight="15" zeroHeight="1"/>
  <cols>
    <col min="1" max="1" width="5.00390625" style="13" customWidth="1"/>
    <col min="2" max="2" width="60.8515625" style="13" customWidth="1"/>
    <col min="3" max="4" width="15.8515625" style="13" customWidth="1"/>
    <col min="5" max="5" width="2.8515625" style="13" customWidth="1"/>
    <col min="6" max="6" width="34.28125" style="13" customWidth="1"/>
    <col min="7" max="7" width="20.8515625" style="13" customWidth="1"/>
    <col min="8" max="8" width="2.8515625" style="13" customWidth="1"/>
    <col min="9" max="11" width="11.421875" style="13" hidden="1" customWidth="1"/>
    <col min="12" max="16384" width="11.421875" style="13" hidden="1" customWidth="1"/>
  </cols>
  <sheetData>
    <row r="1" spans="1:9" ht="99.75" customHeight="1">
      <c r="A1" s="107"/>
      <c r="B1" s="259" t="s">
        <v>215</v>
      </c>
      <c r="C1" s="259"/>
      <c r="D1" s="259"/>
      <c r="E1" s="259"/>
      <c r="F1" s="259"/>
      <c r="G1" s="259"/>
      <c r="H1" s="259"/>
      <c r="I1" s="259"/>
    </row>
    <row r="2" spans="3:7" ht="28.5" customHeight="1">
      <c r="C2" s="5"/>
      <c r="D2" s="5"/>
      <c r="E2" s="5"/>
      <c r="F2" s="5"/>
      <c r="G2" s="5"/>
    </row>
    <row r="3" spans="2:8" ht="30" customHeight="1">
      <c r="B3" s="261" t="s">
        <v>558</v>
      </c>
      <c r="C3" s="275" t="s">
        <v>342</v>
      </c>
      <c r="D3" s="260"/>
      <c r="F3" s="292" t="s">
        <v>606</v>
      </c>
      <c r="H3" s="296"/>
    </row>
    <row r="4" spans="2:8" ht="30" customHeight="1">
      <c r="B4" s="261"/>
      <c r="C4" s="275" t="s">
        <v>0</v>
      </c>
      <c r="D4" s="260"/>
      <c r="F4" s="292"/>
      <c r="H4" s="296"/>
    </row>
    <row r="5" spans="2:8" ht="30" customHeight="1">
      <c r="B5" s="261"/>
      <c r="C5" s="95" t="s">
        <v>346</v>
      </c>
      <c r="D5" s="96" t="s">
        <v>7</v>
      </c>
      <c r="F5" s="292"/>
      <c r="H5" s="296"/>
    </row>
    <row r="6" spans="2:8" s="61" customFormat="1" ht="24.75" customHeight="1">
      <c r="B6" s="125" t="s">
        <v>148</v>
      </c>
      <c r="C6" s="126">
        <v>38448</v>
      </c>
      <c r="D6" s="236">
        <f aca="true" t="shared" si="0" ref="D6:D14">(C6/$C$16)*100</f>
        <v>34.6450165349577</v>
      </c>
      <c r="F6" s="292"/>
      <c r="H6" s="296"/>
    </row>
    <row r="7" spans="2:6" s="61" customFormat="1" ht="24.75" customHeight="1">
      <c r="B7" s="125" t="s">
        <v>553</v>
      </c>
      <c r="C7" s="126">
        <v>32612</v>
      </c>
      <c r="D7" s="236">
        <f t="shared" si="0"/>
        <v>29.386269226956934</v>
      </c>
      <c r="F7" s="292"/>
    </row>
    <row r="8" spans="2:6" s="61" customFormat="1" ht="24.75" customHeight="1">
      <c r="B8" s="125" t="s">
        <v>554</v>
      </c>
      <c r="C8" s="126">
        <v>11942</v>
      </c>
      <c r="D8" s="236">
        <f t="shared" si="0"/>
        <v>10.760788271443634</v>
      </c>
      <c r="F8" s="292"/>
    </row>
    <row r="9" spans="2:6" s="61" customFormat="1" ht="24.75" customHeight="1">
      <c r="B9" s="125" t="s">
        <v>555</v>
      </c>
      <c r="C9" s="126">
        <v>9043</v>
      </c>
      <c r="D9" s="236">
        <f t="shared" si="0"/>
        <v>8.148535282085478</v>
      </c>
      <c r="F9" s="292"/>
    </row>
    <row r="10" spans="2:6" s="61" customFormat="1" ht="24.75" customHeight="1">
      <c r="B10" s="125" t="s">
        <v>556</v>
      </c>
      <c r="C10" s="126">
        <v>7667</v>
      </c>
      <c r="D10" s="236">
        <f t="shared" si="0"/>
        <v>6.908638726943421</v>
      </c>
      <c r="F10" s="292"/>
    </row>
    <row r="11" spans="2:6" s="61" customFormat="1" ht="24.75" customHeight="1">
      <c r="B11" s="125" t="s">
        <v>557</v>
      </c>
      <c r="C11" s="126">
        <v>3314</v>
      </c>
      <c r="D11" s="236">
        <f t="shared" si="0"/>
        <v>2.986204348648819</v>
      </c>
      <c r="F11" s="292"/>
    </row>
    <row r="12" spans="2:6" s="61" customFormat="1" ht="24.75" customHeight="1">
      <c r="B12" s="125" t="s">
        <v>44</v>
      </c>
      <c r="C12" s="126">
        <v>3348</v>
      </c>
      <c r="D12" s="236">
        <f t="shared" si="0"/>
        <v>3.016841327482271</v>
      </c>
      <c r="F12" s="292"/>
    </row>
    <row r="13" spans="2:6" s="61" customFormat="1" ht="24.75" customHeight="1">
      <c r="B13" s="125" t="s">
        <v>149</v>
      </c>
      <c r="C13" s="126">
        <v>1188</v>
      </c>
      <c r="D13" s="236">
        <f t="shared" si="0"/>
        <v>1.070492083945322</v>
      </c>
      <c r="F13" s="292"/>
    </row>
    <row r="14" spans="2:6" s="61" customFormat="1" ht="24.75" customHeight="1">
      <c r="B14" s="125" t="s">
        <v>559</v>
      </c>
      <c r="C14" s="126">
        <v>112</v>
      </c>
      <c r="D14" s="236">
        <f t="shared" si="0"/>
        <v>0.10092181262784182</v>
      </c>
      <c r="F14" s="292"/>
    </row>
    <row r="15" spans="2:6" s="61" customFormat="1" ht="24.75" customHeight="1">
      <c r="B15" s="125" t="s">
        <v>5</v>
      </c>
      <c r="C15" s="126">
        <v>3303</v>
      </c>
      <c r="D15" s="236" t="s">
        <v>102</v>
      </c>
      <c r="F15" s="292"/>
    </row>
    <row r="16" spans="2:6" s="61" customFormat="1" ht="30" customHeight="1">
      <c r="B16" s="63" t="s">
        <v>4</v>
      </c>
      <c r="C16" s="67">
        <f>SUM(C6:C15)</f>
        <v>110977</v>
      </c>
      <c r="D16" s="242">
        <f>(C16/$C$16)*100</f>
        <v>100</v>
      </c>
      <c r="F16" s="292"/>
    </row>
    <row r="17" spans="2:9" s="61" customFormat="1" ht="24.75" customHeight="1">
      <c r="B17" s="78" t="s">
        <v>98</v>
      </c>
      <c r="C17" s="28"/>
      <c r="D17" s="28"/>
      <c r="E17" s="28"/>
      <c r="F17" s="292"/>
      <c r="G17" s="209"/>
      <c r="H17" s="28"/>
      <c r="I17" s="28"/>
    </row>
    <row r="18" ht="15">
      <c r="B18" s="2"/>
    </row>
    <row r="19" ht="15"/>
    <row r="20" ht="15"/>
    <row r="21" ht="15"/>
    <row r="22" ht="15"/>
    <row r="23" ht="15"/>
    <row r="24" ht="15"/>
    <row r="25" ht="15"/>
    <row r="26" ht="15"/>
    <row r="27" ht="15"/>
    <row r="28" ht="15"/>
    <row r="29" ht="15"/>
    <row r="30" ht="15"/>
    <row r="31" ht="15"/>
    <row r="32" ht="15"/>
    <row r="33" ht="15"/>
    <row r="34" ht="15"/>
    <row r="35" ht="15"/>
    <row r="36" ht="15"/>
    <row r="37" ht="15"/>
    <row r="38" ht="15"/>
    <row r="39" ht="15" hidden="1"/>
    <row r="40" ht="15" hidden="1"/>
    <row r="41" ht="15"/>
    <row r="42" ht="15"/>
  </sheetData>
  <sheetProtection sheet="1" objects="1" scenarios="1"/>
  <mergeCells count="6">
    <mergeCell ref="B1:I1"/>
    <mergeCell ref="C4:D4"/>
    <mergeCell ref="C3:D3"/>
    <mergeCell ref="B3:B5"/>
    <mergeCell ref="H3:H6"/>
    <mergeCell ref="F3:F1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3"/>
  <dimension ref="A1:M143"/>
  <sheetViews>
    <sheetView showGridLines="0" zoomScalePageLayoutView="0" workbookViewId="0" topLeftCell="A1">
      <selection activeCell="F3" sqref="F3:F15"/>
    </sheetView>
  </sheetViews>
  <sheetFormatPr defaultColWidth="0" defaultRowHeight="15" zeroHeight="1"/>
  <cols>
    <col min="1" max="1" width="5.00390625" style="13" customWidth="1"/>
    <col min="2" max="2" width="80.8515625" style="13" customWidth="1"/>
    <col min="3" max="4" width="10.8515625" style="13" customWidth="1"/>
    <col min="5" max="5" width="2.8515625" style="13" customWidth="1"/>
    <col min="6" max="6" width="34.28125" style="13" customWidth="1"/>
    <col min="7" max="7" width="20.8515625" style="13" customWidth="1"/>
    <col min="8" max="8" width="2.8515625" style="25" customWidth="1"/>
    <col min="9" max="9" width="11.421875" style="13" hidden="1" customWidth="1"/>
    <col min="10" max="10" width="0.85546875" style="13" hidden="1" customWidth="1"/>
    <col min="11" max="11" width="11.421875" style="13" hidden="1" customWidth="1"/>
    <col min="12" max="12" width="33.140625" style="13" hidden="1" customWidth="1"/>
    <col min="13" max="16384" width="11.421875" style="13" hidden="1" customWidth="1"/>
  </cols>
  <sheetData>
    <row r="1" spans="1:9" ht="99.75" customHeight="1">
      <c r="A1" s="107"/>
      <c r="B1" s="259" t="s">
        <v>97</v>
      </c>
      <c r="C1" s="259"/>
      <c r="D1" s="259"/>
      <c r="E1" s="259"/>
      <c r="F1" s="259"/>
      <c r="G1" s="259"/>
      <c r="H1" s="259"/>
      <c r="I1" s="259"/>
    </row>
    <row r="2" spans="3:7" ht="30" customHeight="1">
      <c r="C2" s="5"/>
      <c r="D2" s="5"/>
      <c r="E2" s="5"/>
      <c r="F2" s="5"/>
      <c r="G2" s="5"/>
    </row>
    <row r="3" spans="2:8" ht="30" customHeight="1">
      <c r="B3" s="261" t="s">
        <v>45</v>
      </c>
      <c r="C3" s="275" t="s">
        <v>342</v>
      </c>
      <c r="D3" s="260"/>
      <c r="F3" s="292" t="s">
        <v>607</v>
      </c>
      <c r="H3" s="79"/>
    </row>
    <row r="4" spans="2:6" ht="30" customHeight="1">
      <c r="B4" s="261"/>
      <c r="C4" s="275" t="s">
        <v>0</v>
      </c>
      <c r="D4" s="260"/>
      <c r="F4" s="292"/>
    </row>
    <row r="5" spans="2:6" ht="30" customHeight="1">
      <c r="B5" s="261"/>
      <c r="C5" s="95" t="s">
        <v>6</v>
      </c>
      <c r="D5" s="96" t="s">
        <v>7</v>
      </c>
      <c r="F5" s="292"/>
    </row>
    <row r="6" spans="2:13" s="61" customFormat="1" ht="24.75" customHeight="1">
      <c r="B6" s="201" t="s">
        <v>343</v>
      </c>
      <c r="C6" s="164">
        <v>5383</v>
      </c>
      <c r="D6" s="243">
        <v>4.850554619425647</v>
      </c>
      <c r="F6" s="292"/>
      <c r="H6" s="70"/>
      <c r="L6" s="71"/>
      <c r="M6" s="72"/>
    </row>
    <row r="7" spans="2:13" s="61" customFormat="1" ht="24.75" customHeight="1">
      <c r="B7" s="202" t="s">
        <v>50</v>
      </c>
      <c r="C7" s="164">
        <v>4965</v>
      </c>
      <c r="D7" s="243">
        <v>4.473899997296737</v>
      </c>
      <c r="F7" s="292"/>
      <c r="H7" s="70"/>
      <c r="L7" s="71"/>
      <c r="M7" s="72"/>
    </row>
    <row r="8" spans="2:13" s="61" customFormat="1" ht="24.75" customHeight="1">
      <c r="B8" s="201" t="s">
        <v>560</v>
      </c>
      <c r="C8" s="164">
        <v>4879</v>
      </c>
      <c r="D8" s="243">
        <v>4.396406462600359</v>
      </c>
      <c r="F8" s="292"/>
      <c r="H8" s="70"/>
      <c r="L8" s="71"/>
      <c r="M8" s="72"/>
    </row>
    <row r="9" spans="2:13" s="61" customFormat="1" ht="24.75" customHeight="1">
      <c r="B9" s="202" t="s">
        <v>53</v>
      </c>
      <c r="C9" s="164">
        <v>4364</v>
      </c>
      <c r="D9" s="243">
        <v>3.9323463420348364</v>
      </c>
      <c r="F9" s="292"/>
      <c r="H9" s="70"/>
      <c r="L9" s="71"/>
      <c r="M9" s="72"/>
    </row>
    <row r="10" spans="2:13" s="61" customFormat="1" ht="24.75" customHeight="1">
      <c r="B10" s="202" t="s">
        <v>70</v>
      </c>
      <c r="C10" s="164">
        <v>4322</v>
      </c>
      <c r="D10" s="243">
        <v>3.894500662299395</v>
      </c>
      <c r="F10" s="292"/>
      <c r="H10" s="70"/>
      <c r="L10" s="71"/>
      <c r="M10" s="72"/>
    </row>
    <row r="11" spans="2:13" s="61" customFormat="1" ht="24.75" customHeight="1">
      <c r="B11" s="202" t="s">
        <v>48</v>
      </c>
      <c r="C11" s="164">
        <v>3354</v>
      </c>
      <c r="D11" s="243">
        <v>3.0222478531587624</v>
      </c>
      <c r="F11" s="292"/>
      <c r="H11" s="70"/>
      <c r="L11" s="71"/>
      <c r="M11" s="72"/>
    </row>
    <row r="12" spans="2:13" s="61" customFormat="1" ht="24.75" customHeight="1">
      <c r="B12" s="202" t="s">
        <v>62</v>
      </c>
      <c r="C12" s="164">
        <v>3196</v>
      </c>
      <c r="D12" s="243">
        <v>2.8798760103444856</v>
      </c>
      <c r="F12" s="292"/>
      <c r="H12" s="70"/>
      <c r="L12" s="71"/>
      <c r="M12" s="72"/>
    </row>
    <row r="13" spans="2:13" s="61" customFormat="1" ht="24.75" customHeight="1">
      <c r="B13" s="202" t="s">
        <v>54</v>
      </c>
      <c r="C13" s="164">
        <v>3157</v>
      </c>
      <c r="D13" s="243">
        <v>2.844733593447291</v>
      </c>
      <c r="F13" s="292"/>
      <c r="H13" s="70"/>
      <c r="L13" s="71"/>
      <c r="M13" s="72"/>
    </row>
    <row r="14" spans="2:13" s="61" customFormat="1" ht="24.75" customHeight="1">
      <c r="B14" s="202" t="s">
        <v>56</v>
      </c>
      <c r="C14" s="164">
        <v>3015</v>
      </c>
      <c r="D14" s="243">
        <v>2.7167791524369918</v>
      </c>
      <c r="F14" s="292"/>
      <c r="H14" s="70"/>
      <c r="L14" s="71"/>
      <c r="M14" s="72"/>
    </row>
    <row r="15" spans="2:13" s="61" customFormat="1" ht="24.75" customHeight="1">
      <c r="B15" s="202" t="s">
        <v>46</v>
      </c>
      <c r="C15" s="164">
        <v>2967</v>
      </c>
      <c r="D15" s="243">
        <v>2.673526947025059</v>
      </c>
      <c r="F15" s="292"/>
      <c r="H15" s="70"/>
      <c r="L15" s="71"/>
      <c r="M15" s="72"/>
    </row>
    <row r="16" spans="2:13" s="61" customFormat="1" ht="24.75" customHeight="1">
      <c r="B16" s="202" t="s">
        <v>66</v>
      </c>
      <c r="C16" s="164">
        <v>2958</v>
      </c>
      <c r="D16" s="243">
        <v>2.665417158510322</v>
      </c>
      <c r="H16" s="70"/>
      <c r="L16" s="71"/>
      <c r="M16" s="72"/>
    </row>
    <row r="17" spans="2:13" s="61" customFormat="1" ht="24.75" customHeight="1">
      <c r="B17" s="202" t="s">
        <v>67</v>
      </c>
      <c r="C17" s="164">
        <v>2707</v>
      </c>
      <c r="D17" s="243">
        <v>2.4392441677104264</v>
      </c>
      <c r="H17" s="70"/>
      <c r="L17" s="71"/>
      <c r="M17" s="72"/>
    </row>
    <row r="18" spans="2:13" s="61" customFormat="1" ht="24.75" customHeight="1">
      <c r="B18" s="202" t="s">
        <v>47</v>
      </c>
      <c r="C18" s="164">
        <v>2643</v>
      </c>
      <c r="D18" s="243">
        <v>2.381574560494517</v>
      </c>
      <c r="H18" s="70"/>
      <c r="L18" s="71"/>
      <c r="M18" s="72"/>
    </row>
    <row r="19" spans="2:13" s="61" customFormat="1" ht="24.75" customHeight="1">
      <c r="B19" s="202" t="s">
        <v>64</v>
      </c>
      <c r="C19" s="164">
        <v>2302</v>
      </c>
      <c r="D19" s="243">
        <v>2.0743036845472487</v>
      </c>
      <c r="H19" s="70"/>
      <c r="L19" s="71"/>
      <c r="M19" s="72"/>
    </row>
    <row r="20" spans="2:13" s="61" customFormat="1" ht="24.75" customHeight="1">
      <c r="B20" s="202" t="s">
        <v>63</v>
      </c>
      <c r="C20" s="164">
        <v>2242</v>
      </c>
      <c r="D20" s="243">
        <v>2.0202384277823335</v>
      </c>
      <c r="H20" s="70"/>
      <c r="L20" s="71"/>
      <c r="M20" s="72"/>
    </row>
    <row r="21" spans="2:13" s="61" customFormat="1" ht="24.75" customHeight="1">
      <c r="B21" s="202" t="s">
        <v>55</v>
      </c>
      <c r="C21" s="164">
        <v>2191</v>
      </c>
      <c r="D21" s="243">
        <v>1.9742829595321552</v>
      </c>
      <c r="H21" s="70"/>
      <c r="L21" s="71"/>
      <c r="M21" s="72"/>
    </row>
    <row r="22" spans="2:13" s="61" customFormat="1" ht="24.75" customHeight="1">
      <c r="B22" s="202" t="s">
        <v>52</v>
      </c>
      <c r="C22" s="164">
        <v>2110</v>
      </c>
      <c r="D22" s="243">
        <v>1.9012948628995199</v>
      </c>
      <c r="H22" s="70"/>
      <c r="L22" s="71"/>
      <c r="M22" s="72"/>
    </row>
    <row r="23" spans="2:13" s="61" customFormat="1" ht="24.75" customHeight="1">
      <c r="B23" s="202" t="s">
        <v>58</v>
      </c>
      <c r="C23" s="164">
        <v>2095</v>
      </c>
      <c r="D23" s="243">
        <v>1.887778548708291</v>
      </c>
      <c r="H23" s="70"/>
      <c r="L23" s="71"/>
      <c r="M23" s="72"/>
    </row>
    <row r="24" spans="2:13" s="61" customFormat="1" ht="24.75" customHeight="1">
      <c r="B24" s="202" t="s">
        <v>49</v>
      </c>
      <c r="C24" s="164">
        <v>2081</v>
      </c>
      <c r="D24" s="243">
        <v>1.875163322129811</v>
      </c>
      <c r="H24" s="70"/>
      <c r="L24" s="71"/>
      <c r="M24" s="72"/>
    </row>
    <row r="25" spans="2:13" s="61" customFormat="1" ht="24.75" customHeight="1">
      <c r="B25" s="202" t="s">
        <v>65</v>
      </c>
      <c r="C25" s="164">
        <v>2012</v>
      </c>
      <c r="D25" s="243">
        <v>1.8129882768501582</v>
      </c>
      <c r="H25" s="70"/>
      <c r="L25" s="71"/>
      <c r="M25" s="72"/>
    </row>
    <row r="26" spans="2:13" s="61" customFormat="1" ht="24.75" customHeight="1">
      <c r="B26" s="202" t="s">
        <v>51</v>
      </c>
      <c r="C26" s="164">
        <v>1929</v>
      </c>
      <c r="D26" s="243">
        <v>1.7381980049920254</v>
      </c>
      <c r="H26" s="70"/>
      <c r="L26" s="71"/>
      <c r="M26" s="72"/>
    </row>
    <row r="27" spans="2:13" s="61" customFormat="1" ht="24.75" customHeight="1">
      <c r="B27" s="202" t="s">
        <v>60</v>
      </c>
      <c r="C27" s="164">
        <v>1871</v>
      </c>
      <c r="D27" s="243">
        <v>1.685934923452607</v>
      </c>
      <c r="H27" s="70"/>
      <c r="L27" s="71"/>
      <c r="M27" s="72"/>
    </row>
    <row r="28" spans="2:13" s="61" customFormat="1" ht="24.75" customHeight="1">
      <c r="B28" s="202" t="s">
        <v>69</v>
      </c>
      <c r="C28" s="164">
        <v>1672</v>
      </c>
      <c r="D28" s="243">
        <v>1.5066184885156384</v>
      </c>
      <c r="H28" s="70"/>
      <c r="L28" s="71"/>
      <c r="M28" s="72"/>
    </row>
    <row r="29" spans="2:13" s="61" customFormat="1" ht="24.75" customHeight="1">
      <c r="B29" s="202" t="s">
        <v>73</v>
      </c>
      <c r="C29" s="164">
        <v>1661</v>
      </c>
      <c r="D29" s="243">
        <v>1.496706524775404</v>
      </c>
      <c r="H29" s="70"/>
      <c r="L29" s="71"/>
      <c r="M29" s="72"/>
    </row>
    <row r="30" spans="2:13" s="61" customFormat="1" ht="24.75" customHeight="1">
      <c r="B30" s="202" t="s">
        <v>72</v>
      </c>
      <c r="C30" s="164">
        <v>1645</v>
      </c>
      <c r="D30" s="243">
        <v>1.4822891229714263</v>
      </c>
      <c r="H30" s="70"/>
      <c r="L30" s="71"/>
      <c r="M30" s="72"/>
    </row>
    <row r="31" spans="2:13" s="61" customFormat="1" ht="24.75" customHeight="1">
      <c r="B31" s="202" t="s">
        <v>57</v>
      </c>
      <c r="C31" s="164">
        <v>1580</v>
      </c>
      <c r="D31" s="243">
        <v>1.4237184281427684</v>
      </c>
      <c r="H31" s="70"/>
      <c r="L31" s="71"/>
      <c r="M31" s="72"/>
    </row>
    <row r="32" spans="2:13" s="61" customFormat="1" ht="24.75" customHeight="1">
      <c r="B32" s="202" t="s">
        <v>79</v>
      </c>
      <c r="C32" s="164">
        <v>1499</v>
      </c>
      <c r="D32" s="243">
        <v>1.3507303315101327</v>
      </c>
      <c r="H32" s="70"/>
      <c r="L32" s="71"/>
      <c r="M32" s="72"/>
    </row>
    <row r="33" spans="2:13" s="61" customFormat="1" ht="24.75" customHeight="1">
      <c r="B33" s="202" t="s">
        <v>104</v>
      </c>
      <c r="C33" s="164">
        <v>1429</v>
      </c>
      <c r="D33" s="243">
        <v>1.2876541986177314</v>
      </c>
      <c r="H33" s="70"/>
      <c r="L33" s="71"/>
      <c r="M33" s="72"/>
    </row>
    <row r="34" spans="2:13" s="61" customFormat="1" ht="24.75" customHeight="1">
      <c r="B34" s="202" t="s">
        <v>186</v>
      </c>
      <c r="C34" s="164">
        <v>1416</v>
      </c>
      <c r="D34" s="243">
        <v>1.2759400596519999</v>
      </c>
      <c r="H34" s="70"/>
      <c r="L34" s="71"/>
      <c r="M34" s="72"/>
    </row>
    <row r="35" spans="2:13" s="61" customFormat="1" ht="24.75" customHeight="1">
      <c r="B35" s="202" t="s">
        <v>76</v>
      </c>
      <c r="C35" s="164">
        <v>1326</v>
      </c>
      <c r="D35" s="243">
        <v>1.194842174504627</v>
      </c>
      <c r="H35" s="70"/>
      <c r="L35" s="71"/>
      <c r="M35" s="72"/>
    </row>
    <row r="36" spans="2:13" s="61" customFormat="1" ht="24.75" customHeight="1">
      <c r="B36" s="202" t="s">
        <v>187</v>
      </c>
      <c r="C36" s="164">
        <v>1259</v>
      </c>
      <c r="D36" s="243">
        <v>1.1344693044504717</v>
      </c>
      <c r="H36" s="70"/>
      <c r="L36" s="71"/>
      <c r="M36" s="72"/>
    </row>
    <row r="37" spans="2:13" s="61" customFormat="1" ht="24.75" customHeight="1">
      <c r="B37" s="202" t="s">
        <v>188</v>
      </c>
      <c r="C37" s="164">
        <v>1106</v>
      </c>
      <c r="D37" s="243">
        <v>0.9966028996999379</v>
      </c>
      <c r="H37" s="70"/>
      <c r="L37" s="71"/>
      <c r="M37" s="72"/>
    </row>
    <row r="38" spans="2:13" s="61" customFormat="1" ht="24.75" customHeight="1">
      <c r="B38" s="202" t="s">
        <v>61</v>
      </c>
      <c r="C38" s="164">
        <v>1082</v>
      </c>
      <c r="D38" s="243">
        <v>0.9749767969939717</v>
      </c>
      <c r="H38" s="70"/>
      <c r="L38" s="71"/>
      <c r="M38" s="72"/>
    </row>
    <row r="39" spans="2:13" s="61" customFormat="1" ht="24.75" customHeight="1">
      <c r="B39" s="202" t="s">
        <v>77</v>
      </c>
      <c r="C39" s="164">
        <v>1056</v>
      </c>
      <c r="D39" s="243">
        <v>0.9515485190625084</v>
      </c>
      <c r="H39" s="70"/>
      <c r="L39" s="71"/>
      <c r="M39" s="72"/>
    </row>
    <row r="40" spans="2:13" s="61" customFormat="1" ht="24.75" customHeight="1">
      <c r="B40" s="202" t="s">
        <v>74</v>
      </c>
      <c r="C40" s="164">
        <v>929</v>
      </c>
      <c r="D40" s="243">
        <v>0.8371103922434379</v>
      </c>
      <c r="H40" s="70"/>
      <c r="L40" s="71"/>
      <c r="M40" s="72"/>
    </row>
    <row r="41" spans="2:13" s="61" customFormat="1" ht="24.75" customHeight="1">
      <c r="B41" s="202" t="s">
        <v>80</v>
      </c>
      <c r="C41" s="164">
        <v>928</v>
      </c>
      <c r="D41" s="243">
        <v>0.8362093046306892</v>
      </c>
      <c r="H41" s="70"/>
      <c r="L41" s="71"/>
      <c r="M41" s="72"/>
    </row>
    <row r="42" spans="2:13" s="61" customFormat="1" ht="24.75" customHeight="1">
      <c r="B42" s="202" t="s">
        <v>71</v>
      </c>
      <c r="C42" s="164">
        <v>912</v>
      </c>
      <c r="D42" s="243">
        <v>0.8217919028267119</v>
      </c>
      <c r="H42" s="70"/>
      <c r="L42" s="71"/>
      <c r="M42" s="72"/>
    </row>
    <row r="43" spans="2:13" s="61" customFormat="1" ht="60" customHeight="1">
      <c r="B43" s="201" t="s">
        <v>561</v>
      </c>
      <c r="C43" s="164">
        <v>894</v>
      </c>
      <c r="D43" s="243">
        <v>0.8055723257972374</v>
      </c>
      <c r="H43" s="70"/>
      <c r="L43" s="71"/>
      <c r="M43" s="72"/>
    </row>
    <row r="44" spans="2:13" s="61" customFormat="1" ht="24.75" customHeight="1">
      <c r="B44" s="202" t="s">
        <v>68</v>
      </c>
      <c r="C44" s="164">
        <v>884</v>
      </c>
      <c r="D44" s="243">
        <v>0.7965614496697514</v>
      </c>
      <c r="H44" s="70"/>
      <c r="L44" s="71"/>
      <c r="M44" s="72"/>
    </row>
    <row r="45" spans="2:13" s="61" customFormat="1" ht="24.75" customHeight="1">
      <c r="B45" s="202" t="s">
        <v>105</v>
      </c>
      <c r="C45" s="164">
        <v>867</v>
      </c>
      <c r="D45" s="243">
        <v>0.7812429602530254</v>
      </c>
      <c r="H45" s="70"/>
      <c r="L45" s="71"/>
      <c r="M45" s="72"/>
    </row>
    <row r="46" spans="2:13" s="61" customFormat="1" ht="24.75" customHeight="1">
      <c r="B46" s="202" t="s">
        <v>118</v>
      </c>
      <c r="C46" s="164">
        <v>801</v>
      </c>
      <c r="D46" s="243">
        <v>0.7217711778116186</v>
      </c>
      <c r="H46" s="70"/>
      <c r="L46" s="71"/>
      <c r="M46" s="72"/>
    </row>
    <row r="47" spans="2:13" s="61" customFormat="1" ht="24.75" customHeight="1">
      <c r="B47" s="202" t="s">
        <v>81</v>
      </c>
      <c r="C47" s="164">
        <v>784</v>
      </c>
      <c r="D47" s="243">
        <v>0.7064526883948926</v>
      </c>
      <c r="H47" s="70"/>
      <c r="L47" s="71"/>
      <c r="M47" s="72"/>
    </row>
    <row r="48" spans="2:13" s="61" customFormat="1" ht="24.75" customHeight="1">
      <c r="B48" s="202" t="s">
        <v>82</v>
      </c>
      <c r="C48" s="164">
        <v>781</v>
      </c>
      <c r="D48" s="243">
        <v>0.7037494255566469</v>
      </c>
      <c r="H48" s="70"/>
      <c r="L48" s="71"/>
      <c r="M48" s="72"/>
    </row>
    <row r="49" spans="2:13" s="61" customFormat="1" ht="24.75" customHeight="1">
      <c r="B49" s="202" t="s">
        <v>78</v>
      </c>
      <c r="C49" s="164">
        <v>723</v>
      </c>
      <c r="D49" s="243">
        <v>0.6514863440172287</v>
      </c>
      <c r="H49" s="70"/>
      <c r="L49" s="71"/>
      <c r="M49" s="72"/>
    </row>
    <row r="50" spans="2:13" s="61" customFormat="1" ht="24.75" customHeight="1">
      <c r="B50" s="202" t="s">
        <v>59</v>
      </c>
      <c r="C50" s="164">
        <v>686</v>
      </c>
      <c r="D50" s="243">
        <v>0.618146102345531</v>
      </c>
      <c r="H50" s="70"/>
      <c r="L50" s="71"/>
      <c r="M50" s="72"/>
    </row>
    <row r="51" spans="2:13" s="61" customFormat="1" ht="24.75" customHeight="1">
      <c r="B51" s="202" t="s">
        <v>141</v>
      </c>
      <c r="C51" s="164">
        <v>634</v>
      </c>
      <c r="D51" s="243">
        <v>0.5712895464826044</v>
      </c>
      <c r="H51" s="70"/>
      <c r="L51" s="71"/>
      <c r="M51" s="72"/>
    </row>
    <row r="52" spans="2:13" s="61" customFormat="1" ht="24.75" customHeight="1">
      <c r="B52" s="202" t="s">
        <v>189</v>
      </c>
      <c r="C52" s="164">
        <v>613</v>
      </c>
      <c r="D52" s="243">
        <v>0.5523667066148842</v>
      </c>
      <c r="H52" s="70"/>
      <c r="L52" s="71"/>
      <c r="M52" s="72"/>
    </row>
    <row r="53" spans="2:13" s="61" customFormat="1" ht="24.75" customHeight="1">
      <c r="B53" s="202" t="s">
        <v>114</v>
      </c>
      <c r="C53" s="164">
        <v>591</v>
      </c>
      <c r="D53" s="243">
        <v>0.5325427791344153</v>
      </c>
      <c r="H53" s="70"/>
      <c r="L53" s="71"/>
      <c r="M53" s="72"/>
    </row>
    <row r="54" spans="2:13" s="61" customFormat="1" ht="24.75" customHeight="1">
      <c r="B54" s="202" t="s">
        <v>107</v>
      </c>
      <c r="C54" s="164">
        <v>587</v>
      </c>
      <c r="D54" s="243">
        <v>0.5289384286834209</v>
      </c>
      <c r="H54" s="70"/>
      <c r="L54" s="71"/>
      <c r="M54" s="72"/>
    </row>
    <row r="55" spans="2:13" s="61" customFormat="1" ht="24.75" customHeight="1">
      <c r="B55" s="202" t="s">
        <v>109</v>
      </c>
      <c r="C55" s="164">
        <v>567</v>
      </c>
      <c r="D55" s="243">
        <v>0.5109166764284492</v>
      </c>
      <c r="H55" s="70"/>
      <c r="L55" s="73"/>
      <c r="M55" s="74"/>
    </row>
    <row r="56" spans="2:13" s="61" customFormat="1" ht="24.75" customHeight="1">
      <c r="B56" s="202" t="s">
        <v>115</v>
      </c>
      <c r="C56" s="164">
        <v>558</v>
      </c>
      <c r="D56" s="243">
        <v>0.5028068879137119</v>
      </c>
      <c r="H56" s="70"/>
      <c r="L56" s="73"/>
      <c r="M56" s="73"/>
    </row>
    <row r="57" spans="2:13" s="61" customFormat="1" ht="24.75" customHeight="1">
      <c r="B57" s="201" t="s">
        <v>562</v>
      </c>
      <c r="C57" s="164">
        <v>556</v>
      </c>
      <c r="D57" s="243">
        <v>0.5010047126882147</v>
      </c>
      <c r="H57" s="70"/>
      <c r="L57" s="73"/>
      <c r="M57" s="73"/>
    </row>
    <row r="58" spans="2:13" s="61" customFormat="1" ht="24.75" customHeight="1">
      <c r="B58" s="202" t="s">
        <v>75</v>
      </c>
      <c r="C58" s="164">
        <v>555</v>
      </c>
      <c r="D58" s="243">
        <v>0.500103625075466</v>
      </c>
      <c r="H58" s="70"/>
      <c r="L58" s="73"/>
      <c r="M58" s="73"/>
    </row>
    <row r="59" spans="2:13" s="61" customFormat="1" ht="24.75" customHeight="1">
      <c r="B59" s="202" t="s">
        <v>119</v>
      </c>
      <c r="C59" s="164">
        <v>536</v>
      </c>
      <c r="D59" s="243">
        <v>0.48298296043324296</v>
      </c>
      <c r="H59" s="70"/>
      <c r="L59" s="73"/>
      <c r="M59" s="73"/>
    </row>
    <row r="60" spans="2:13" s="61" customFormat="1" ht="24.75" customHeight="1">
      <c r="B60" s="202" t="s">
        <v>190</v>
      </c>
      <c r="C60" s="164">
        <v>522</v>
      </c>
      <c r="D60" s="243">
        <v>0.4703677338547627</v>
      </c>
      <c r="H60" s="70"/>
      <c r="L60" s="73"/>
      <c r="M60" s="73"/>
    </row>
    <row r="61" spans="2:13" s="61" customFormat="1" ht="24.75" customHeight="1">
      <c r="B61" s="202" t="s">
        <v>139</v>
      </c>
      <c r="C61" s="164">
        <v>519</v>
      </c>
      <c r="D61" s="243">
        <v>0.4676644710165169</v>
      </c>
      <c r="H61" s="70"/>
      <c r="L61" s="73"/>
      <c r="M61" s="73"/>
    </row>
    <row r="62" spans="2:13" s="61" customFormat="1" ht="24.75" customHeight="1">
      <c r="B62" s="202" t="s">
        <v>191</v>
      </c>
      <c r="C62" s="164">
        <v>514</v>
      </c>
      <c r="D62" s="243">
        <v>0.463159032952774</v>
      </c>
      <c r="H62" s="70"/>
      <c r="L62" s="73"/>
      <c r="M62" s="73"/>
    </row>
    <row r="63" spans="2:13" s="61" customFormat="1" ht="24.75" customHeight="1">
      <c r="B63" s="202" t="s">
        <v>121</v>
      </c>
      <c r="C63" s="164">
        <v>489</v>
      </c>
      <c r="D63" s="243">
        <v>0.4406318426340593</v>
      </c>
      <c r="H63" s="70"/>
      <c r="L63" s="73"/>
      <c r="M63" s="73"/>
    </row>
    <row r="64" spans="2:13" s="61" customFormat="1" ht="24.75" customHeight="1">
      <c r="B64" s="202" t="s">
        <v>123</v>
      </c>
      <c r="C64" s="164">
        <v>449</v>
      </c>
      <c r="D64" s="243">
        <v>0.40458833812411577</v>
      </c>
      <c r="H64" s="70"/>
      <c r="L64" s="73"/>
      <c r="M64" s="73"/>
    </row>
    <row r="65" spans="2:13" s="61" customFormat="1" ht="24.75" customHeight="1">
      <c r="B65" s="202" t="s">
        <v>116</v>
      </c>
      <c r="C65" s="164">
        <v>441</v>
      </c>
      <c r="D65" s="243">
        <v>0.3973796372221271</v>
      </c>
      <c r="H65" s="70"/>
      <c r="L65" s="73"/>
      <c r="M65" s="73"/>
    </row>
    <row r="66" spans="2:13" s="61" customFormat="1" ht="24.75" customHeight="1">
      <c r="B66" s="202" t="s">
        <v>124</v>
      </c>
      <c r="C66" s="164">
        <v>437</v>
      </c>
      <c r="D66" s="243">
        <v>0.3937752867711327</v>
      </c>
      <c r="H66" s="70"/>
      <c r="L66" s="73"/>
      <c r="M66" s="73"/>
    </row>
    <row r="67" spans="2:13" s="61" customFormat="1" ht="24.75" customHeight="1">
      <c r="B67" s="201" t="s">
        <v>344</v>
      </c>
      <c r="C67" s="164">
        <v>426</v>
      </c>
      <c r="D67" s="243">
        <v>0.3838633230308983</v>
      </c>
      <c r="H67" s="70"/>
      <c r="L67" s="73"/>
      <c r="M67" s="73"/>
    </row>
    <row r="68" spans="2:13" s="61" customFormat="1" ht="24.75" customHeight="1">
      <c r="B68" s="202" t="s">
        <v>138</v>
      </c>
      <c r="C68" s="164">
        <v>401</v>
      </c>
      <c r="D68" s="243">
        <v>0.3613361327121836</v>
      </c>
      <c r="H68" s="70"/>
      <c r="L68" s="73"/>
      <c r="M68" s="73"/>
    </row>
    <row r="69" spans="2:13" s="61" customFormat="1" ht="24.75" customHeight="1">
      <c r="B69" s="202" t="s">
        <v>108</v>
      </c>
      <c r="C69" s="164">
        <v>397</v>
      </c>
      <c r="D69" s="243">
        <v>0.3577317822611893</v>
      </c>
      <c r="H69" s="70"/>
      <c r="L69" s="73"/>
      <c r="M69" s="73"/>
    </row>
    <row r="70" spans="2:13" s="61" customFormat="1" ht="24.75" customHeight="1">
      <c r="B70" s="202" t="s">
        <v>144</v>
      </c>
      <c r="C70" s="164">
        <v>384</v>
      </c>
      <c r="D70" s="243">
        <v>0.3460176432954576</v>
      </c>
      <c r="H70" s="70"/>
      <c r="L70" s="73"/>
      <c r="M70" s="73"/>
    </row>
    <row r="71" spans="2:13" s="61" customFormat="1" ht="24.75" customHeight="1">
      <c r="B71" s="202" t="s">
        <v>117</v>
      </c>
      <c r="C71" s="164">
        <v>382</v>
      </c>
      <c r="D71" s="243">
        <v>0.34421546806996045</v>
      </c>
      <c r="H71" s="70"/>
      <c r="L71" s="73"/>
      <c r="M71" s="73"/>
    </row>
    <row r="72" spans="2:13" s="61" customFormat="1" ht="24.75" customHeight="1">
      <c r="B72" s="202" t="s">
        <v>140</v>
      </c>
      <c r="C72" s="164">
        <v>329</v>
      </c>
      <c r="D72" s="243">
        <v>0.2964578245942853</v>
      </c>
      <c r="H72" s="70"/>
      <c r="L72" s="73"/>
      <c r="M72" s="73"/>
    </row>
    <row r="73" spans="2:13" s="61" customFormat="1" ht="24.75" customHeight="1">
      <c r="B73" s="202" t="s">
        <v>142</v>
      </c>
      <c r="C73" s="164">
        <v>327</v>
      </c>
      <c r="D73" s="243">
        <v>0.29465564936878813</v>
      </c>
      <c r="H73" s="70"/>
      <c r="L73" s="73"/>
      <c r="M73" s="73"/>
    </row>
    <row r="74" spans="2:13" s="61" customFormat="1" ht="60" customHeight="1">
      <c r="B74" s="202" t="s">
        <v>106</v>
      </c>
      <c r="C74" s="164">
        <v>316</v>
      </c>
      <c r="D74" s="243">
        <v>0.2847436856285536</v>
      </c>
      <c r="H74" s="70"/>
      <c r="L74" s="73"/>
      <c r="M74" s="73"/>
    </row>
    <row r="75" spans="2:13" s="61" customFormat="1" ht="24.75" customHeight="1">
      <c r="B75" s="202" t="s">
        <v>136</v>
      </c>
      <c r="C75" s="164">
        <v>304</v>
      </c>
      <c r="D75" s="243">
        <v>0.27393063427557063</v>
      </c>
      <c r="H75" s="70"/>
      <c r="L75" s="73"/>
      <c r="M75" s="73"/>
    </row>
    <row r="76" spans="2:13" s="61" customFormat="1" ht="24.75" customHeight="1">
      <c r="B76" s="202" t="s">
        <v>192</v>
      </c>
      <c r="C76" s="164">
        <v>288</v>
      </c>
      <c r="D76" s="243">
        <v>0.2595132324715932</v>
      </c>
      <c r="H76" s="70"/>
      <c r="L76" s="73"/>
      <c r="M76" s="73"/>
    </row>
    <row r="77" spans="2:13" s="61" customFormat="1" ht="24.75" customHeight="1">
      <c r="B77" s="202" t="s">
        <v>146</v>
      </c>
      <c r="C77" s="164">
        <v>284</v>
      </c>
      <c r="D77" s="243">
        <v>0.25590888202059886</v>
      </c>
      <c r="H77" s="70"/>
      <c r="L77" s="73"/>
      <c r="M77" s="73"/>
    </row>
    <row r="78" spans="2:13" s="61" customFormat="1" ht="24.75" customHeight="1">
      <c r="B78" s="202" t="s">
        <v>137</v>
      </c>
      <c r="C78" s="164">
        <v>283</v>
      </c>
      <c r="D78" s="243">
        <v>0.25500779440785026</v>
      </c>
      <c r="H78" s="70"/>
      <c r="L78" s="73"/>
      <c r="M78" s="73"/>
    </row>
    <row r="79" spans="2:13" s="61" customFormat="1" ht="24.75" customHeight="1">
      <c r="B79" s="202" t="s">
        <v>193</v>
      </c>
      <c r="C79" s="164">
        <v>276</v>
      </c>
      <c r="D79" s="243">
        <v>0.24870018111861017</v>
      </c>
      <c r="H79" s="70"/>
      <c r="L79" s="73"/>
      <c r="M79" s="73"/>
    </row>
    <row r="80" spans="2:13" s="61" customFormat="1" ht="24.75" customHeight="1">
      <c r="B80" s="202" t="s">
        <v>143</v>
      </c>
      <c r="C80" s="164">
        <v>267</v>
      </c>
      <c r="D80" s="243">
        <v>0.24059039260387288</v>
      </c>
      <c r="H80" s="70"/>
      <c r="L80" s="73"/>
      <c r="M80" s="73"/>
    </row>
    <row r="81" spans="2:13" s="61" customFormat="1" ht="24.75" customHeight="1">
      <c r="B81" s="202" t="s">
        <v>122</v>
      </c>
      <c r="C81" s="164">
        <v>265</v>
      </c>
      <c r="D81" s="243">
        <v>0.2387882173783757</v>
      </c>
      <c r="H81" s="70"/>
      <c r="L81" s="73"/>
      <c r="M81" s="73"/>
    </row>
    <row r="82" spans="2:13" s="61" customFormat="1" ht="24.75" customHeight="1">
      <c r="B82" s="202" t="s">
        <v>194</v>
      </c>
      <c r="C82" s="164">
        <v>263</v>
      </c>
      <c r="D82" s="243">
        <v>0.2369860421528785</v>
      </c>
      <c r="H82" s="70"/>
      <c r="L82" s="73"/>
      <c r="M82" s="73"/>
    </row>
    <row r="83" spans="2:13" s="61" customFormat="1" ht="24.75" customHeight="1">
      <c r="B83" s="202" t="s">
        <v>125</v>
      </c>
      <c r="C83" s="164">
        <v>250</v>
      </c>
      <c r="D83" s="243">
        <v>0.22527190318714688</v>
      </c>
      <c r="H83" s="70"/>
      <c r="L83" s="73"/>
      <c r="M83" s="73"/>
    </row>
    <row r="84" spans="2:13" s="61" customFormat="1" ht="24.75" customHeight="1">
      <c r="B84" s="202" t="s">
        <v>120</v>
      </c>
      <c r="C84" s="164">
        <v>236</v>
      </c>
      <c r="D84" s="243">
        <v>0.21265667660866666</v>
      </c>
      <c r="H84" s="70"/>
      <c r="L84" s="73"/>
      <c r="M84" s="73"/>
    </row>
    <row r="85" spans="2:13" s="61" customFormat="1" ht="24.75" customHeight="1">
      <c r="B85" s="202" t="s">
        <v>145</v>
      </c>
      <c r="C85" s="164">
        <v>231</v>
      </c>
      <c r="D85" s="243">
        <v>0.20815123854492373</v>
      </c>
      <c r="H85" s="70"/>
      <c r="L85" s="73"/>
      <c r="M85" s="73"/>
    </row>
    <row r="86" spans="2:13" s="61" customFormat="1" ht="24.75" customHeight="1">
      <c r="B86" s="201" t="s">
        <v>563</v>
      </c>
      <c r="C86" s="164">
        <v>213</v>
      </c>
      <c r="D86" s="243">
        <v>0.19193166151544916</v>
      </c>
      <c r="H86" s="70"/>
      <c r="L86" s="73"/>
      <c r="M86" s="73"/>
    </row>
    <row r="87" spans="2:13" s="61" customFormat="1" ht="24.75" customHeight="1">
      <c r="B87" s="201" t="s">
        <v>564</v>
      </c>
      <c r="C87" s="164">
        <v>208</v>
      </c>
      <c r="D87" s="243">
        <v>0.1874262234517062</v>
      </c>
      <c r="H87" s="70"/>
      <c r="L87" s="73"/>
      <c r="M87" s="73"/>
    </row>
    <row r="88" spans="2:13" s="61" customFormat="1" ht="24.75" customHeight="1">
      <c r="B88" s="202" t="s">
        <v>195</v>
      </c>
      <c r="C88" s="164">
        <v>198</v>
      </c>
      <c r="D88" s="243">
        <v>0.17841534732422035</v>
      </c>
      <c r="H88" s="70"/>
      <c r="L88" s="73"/>
      <c r="M88" s="73"/>
    </row>
    <row r="89" spans="2:13" s="61" customFormat="1" ht="24.75" customHeight="1">
      <c r="B89" s="202" t="s">
        <v>196</v>
      </c>
      <c r="C89" s="164">
        <v>195</v>
      </c>
      <c r="D89" s="243">
        <v>0.17571208448597458</v>
      </c>
      <c r="H89" s="70"/>
      <c r="L89" s="73"/>
      <c r="M89" s="73"/>
    </row>
    <row r="90" spans="2:13" s="61" customFormat="1" ht="24.75" customHeight="1">
      <c r="B90" s="202" t="s">
        <v>197</v>
      </c>
      <c r="C90" s="164">
        <v>172</v>
      </c>
      <c r="D90" s="243">
        <v>0.15498706939275705</v>
      </c>
      <c r="H90" s="70"/>
      <c r="L90" s="73"/>
      <c r="M90" s="73"/>
    </row>
    <row r="91" spans="2:13" s="61" customFormat="1" ht="24.75" customHeight="1">
      <c r="B91" s="202" t="s">
        <v>198</v>
      </c>
      <c r="C91" s="164">
        <v>170</v>
      </c>
      <c r="D91" s="243">
        <v>0.1531848941672599</v>
      </c>
      <c r="H91" s="70"/>
      <c r="L91" s="73"/>
      <c r="M91" s="73"/>
    </row>
    <row r="92" spans="2:13" s="61" customFormat="1" ht="24.75" customHeight="1">
      <c r="B92" s="202" t="s">
        <v>199</v>
      </c>
      <c r="C92" s="164">
        <v>169</v>
      </c>
      <c r="D92" s="243">
        <v>0.1522838065545113</v>
      </c>
      <c r="H92" s="70"/>
      <c r="L92" s="73"/>
      <c r="M92" s="73"/>
    </row>
    <row r="93" spans="2:13" s="61" customFormat="1" ht="24.75" customHeight="1">
      <c r="B93" s="202" t="s">
        <v>200</v>
      </c>
      <c r="C93" s="164">
        <v>168</v>
      </c>
      <c r="D93" s="243">
        <v>0.15138271894176272</v>
      </c>
      <c r="H93" s="70"/>
      <c r="L93" s="73"/>
      <c r="M93" s="73"/>
    </row>
    <row r="94" spans="2:13" s="61" customFormat="1" ht="24.75" customHeight="1">
      <c r="B94" s="201" t="s">
        <v>565</v>
      </c>
      <c r="C94" s="164">
        <v>155</v>
      </c>
      <c r="D94" s="243">
        <v>0.13966857997603108</v>
      </c>
      <c r="H94" s="70"/>
      <c r="L94" s="73"/>
      <c r="M94" s="73"/>
    </row>
    <row r="95" spans="2:13" s="61" customFormat="1" ht="24.75" customHeight="1">
      <c r="B95" s="202" t="s">
        <v>201</v>
      </c>
      <c r="C95" s="164">
        <v>152</v>
      </c>
      <c r="D95" s="243">
        <v>0.13696531713778531</v>
      </c>
      <c r="H95" s="70"/>
      <c r="L95" s="73"/>
      <c r="M95" s="73"/>
    </row>
    <row r="96" spans="2:13" s="61" customFormat="1" ht="24.75" customHeight="1">
      <c r="B96" s="202" t="s">
        <v>202</v>
      </c>
      <c r="C96" s="164">
        <v>143</v>
      </c>
      <c r="D96" s="243">
        <v>0.128855528623048</v>
      </c>
      <c r="H96" s="70"/>
      <c r="L96" s="73"/>
      <c r="M96" s="73"/>
    </row>
    <row r="97" spans="2:13" s="61" customFormat="1" ht="24.75" customHeight="1">
      <c r="B97" s="202" t="s">
        <v>203</v>
      </c>
      <c r="C97" s="164">
        <v>142</v>
      </c>
      <c r="D97" s="243">
        <v>0.12795444101029943</v>
      </c>
      <c r="H97" s="70"/>
      <c r="L97" s="73"/>
      <c r="M97" s="73"/>
    </row>
    <row r="98" spans="2:13" s="61" customFormat="1" ht="24.75" customHeight="1">
      <c r="B98" s="202" t="s">
        <v>204</v>
      </c>
      <c r="C98" s="164">
        <v>135</v>
      </c>
      <c r="D98" s="243">
        <v>0.12164682772105931</v>
      </c>
      <c r="H98" s="70"/>
      <c r="L98" s="73"/>
      <c r="M98" s="73"/>
    </row>
    <row r="99" spans="2:13" s="61" customFormat="1" ht="24.75" customHeight="1">
      <c r="B99" s="202" t="s">
        <v>205</v>
      </c>
      <c r="C99" s="164">
        <v>131</v>
      </c>
      <c r="D99" s="243">
        <v>0.11804247727006498</v>
      </c>
      <c r="H99" s="70"/>
      <c r="L99" s="73"/>
      <c r="M99" s="73"/>
    </row>
    <row r="100" spans="2:13" s="61" customFormat="1" ht="24.75" customHeight="1">
      <c r="B100" s="202" t="s">
        <v>206</v>
      </c>
      <c r="C100" s="164">
        <v>131</v>
      </c>
      <c r="D100" s="243">
        <v>0.11804247727006498</v>
      </c>
      <c r="H100" s="70"/>
      <c r="L100" s="73"/>
      <c r="M100" s="73"/>
    </row>
    <row r="101" spans="2:13" s="61" customFormat="1" ht="24.75" customHeight="1">
      <c r="B101" s="202" t="s">
        <v>207</v>
      </c>
      <c r="C101" s="164">
        <v>101</v>
      </c>
      <c r="D101" s="243">
        <v>0.09100984888760734</v>
      </c>
      <c r="H101" s="70"/>
      <c r="L101" s="73"/>
      <c r="M101" s="73"/>
    </row>
    <row r="102" spans="2:13" s="61" customFormat="1" ht="24.75" customHeight="1">
      <c r="B102" s="202" t="s">
        <v>110</v>
      </c>
      <c r="C102" s="164">
        <v>1254</v>
      </c>
      <c r="D102" s="243">
        <v>1.1299638663867289</v>
      </c>
      <c r="H102" s="70"/>
      <c r="L102" s="73"/>
      <c r="M102" s="73"/>
    </row>
    <row r="103" spans="2:13" s="61" customFormat="1" ht="24.75" customHeight="1">
      <c r="B103" s="31" t="s">
        <v>4</v>
      </c>
      <c r="C103" s="163">
        <v>110977</v>
      </c>
      <c r="D103" s="244">
        <v>100.00000000000003</v>
      </c>
      <c r="H103" s="70"/>
      <c r="L103" s="73"/>
      <c r="M103" s="73"/>
    </row>
    <row r="104" spans="2:13" ht="19.5" customHeight="1">
      <c r="B104" s="75" t="s">
        <v>98</v>
      </c>
      <c r="C104" s="75"/>
      <c r="D104" s="75"/>
      <c r="L104" s="16"/>
      <c r="M104" s="16"/>
    </row>
    <row r="105" spans="2:13" ht="19.5" customHeight="1">
      <c r="B105" s="14" t="s">
        <v>84</v>
      </c>
      <c r="L105" s="16"/>
      <c r="M105" s="16"/>
    </row>
    <row r="106" spans="12:13" ht="15" hidden="1">
      <c r="L106" s="16"/>
      <c r="M106" s="16"/>
    </row>
    <row r="107" spans="12:13" ht="15" hidden="1">
      <c r="L107" s="16"/>
      <c r="M107" s="16"/>
    </row>
    <row r="108" spans="12:13" ht="15" hidden="1">
      <c r="L108" s="16"/>
      <c r="M108" s="16"/>
    </row>
    <row r="109" spans="12:13" ht="15" hidden="1">
      <c r="L109" s="16"/>
      <c r="M109" s="16"/>
    </row>
    <row r="110" spans="12:13" ht="15" hidden="1">
      <c r="L110" s="16"/>
      <c r="M110" s="16"/>
    </row>
    <row r="111" spans="12:13" ht="15" hidden="1">
      <c r="L111" s="16"/>
      <c r="M111" s="16"/>
    </row>
    <row r="112" spans="12:13" ht="15" hidden="1">
      <c r="L112" s="16"/>
      <c r="M112" s="16"/>
    </row>
    <row r="113" spans="12:13" ht="15" hidden="1">
      <c r="L113" s="16"/>
      <c r="M113" s="16"/>
    </row>
    <row r="114" spans="12:13" ht="15" hidden="1">
      <c r="L114" s="16"/>
      <c r="M114" s="16"/>
    </row>
    <row r="115" spans="12:13" ht="15" hidden="1">
      <c r="L115" s="16"/>
      <c r="M115" s="16"/>
    </row>
    <row r="116" spans="12:13" ht="15" hidden="1">
      <c r="L116" s="16"/>
      <c r="M116" s="16"/>
    </row>
    <row r="117" spans="12:13" ht="15" hidden="1">
      <c r="L117" s="16"/>
      <c r="M117" s="16"/>
    </row>
    <row r="118" spans="12:13" ht="15" hidden="1">
      <c r="L118" s="16"/>
      <c r="M118" s="16"/>
    </row>
    <row r="119" spans="12:13" ht="15" hidden="1">
      <c r="L119" s="16"/>
      <c r="M119" s="16"/>
    </row>
    <row r="120" spans="12:13" ht="15" hidden="1">
      <c r="L120" s="16"/>
      <c r="M120" s="16"/>
    </row>
    <row r="121" spans="12:13" ht="15" hidden="1">
      <c r="L121" s="16"/>
      <c r="M121" s="16"/>
    </row>
    <row r="122" spans="12:13" ht="15" hidden="1">
      <c r="L122" s="16"/>
      <c r="M122" s="16"/>
    </row>
    <row r="123" spans="12:13" ht="15" hidden="1">
      <c r="L123" s="16"/>
      <c r="M123" s="16"/>
    </row>
    <row r="124" spans="12:13" ht="15" hidden="1">
      <c r="L124" s="16"/>
      <c r="M124" s="16"/>
    </row>
    <row r="125" spans="12:13" ht="15" hidden="1">
      <c r="L125" s="16"/>
      <c r="M125" s="16"/>
    </row>
    <row r="126" spans="12:13" ht="15" hidden="1">
      <c r="L126" s="16"/>
      <c r="M126" s="16"/>
    </row>
    <row r="127" spans="12:13" ht="15" hidden="1">
      <c r="L127" s="16"/>
      <c r="M127" s="16"/>
    </row>
    <row r="128" spans="12:13" ht="15" hidden="1">
      <c r="L128" s="16"/>
      <c r="M128" s="16"/>
    </row>
    <row r="129" spans="12:13" ht="15" hidden="1">
      <c r="L129" s="16"/>
      <c r="M129" s="16"/>
    </row>
    <row r="130" spans="12:13" ht="15" hidden="1">
      <c r="L130" s="16"/>
      <c r="M130" s="16"/>
    </row>
    <row r="131" spans="12:13" ht="15" hidden="1">
      <c r="L131" s="16"/>
      <c r="M131" s="16"/>
    </row>
    <row r="132" spans="12:13" ht="15" hidden="1">
      <c r="L132" s="16"/>
      <c r="M132" s="16"/>
    </row>
    <row r="133" spans="12:13" ht="15" hidden="1">
      <c r="L133" s="16"/>
      <c r="M133" s="16"/>
    </row>
    <row r="134" spans="12:13" ht="15" hidden="1">
      <c r="L134" s="16"/>
      <c r="M134" s="16"/>
    </row>
    <row r="135" spans="12:13" ht="15" hidden="1">
      <c r="L135" s="16"/>
      <c r="M135" s="16"/>
    </row>
    <row r="136" spans="12:13" ht="15" hidden="1">
      <c r="L136" s="16"/>
      <c r="M136" s="16"/>
    </row>
    <row r="137" spans="12:13" ht="15" hidden="1">
      <c r="L137" s="16"/>
      <c r="M137" s="16"/>
    </row>
    <row r="138" spans="12:13" ht="15" hidden="1">
      <c r="L138" s="16"/>
      <c r="M138" s="16"/>
    </row>
    <row r="139" spans="12:13" ht="15" hidden="1">
      <c r="L139" s="16"/>
      <c r="M139" s="16"/>
    </row>
    <row r="140" spans="12:13" ht="15" hidden="1">
      <c r="L140" s="16"/>
      <c r="M140" s="16"/>
    </row>
    <row r="141" spans="12:13" ht="15" hidden="1">
      <c r="L141" s="16"/>
      <c r="M141" s="16"/>
    </row>
    <row r="142" spans="12:13" ht="15" hidden="1">
      <c r="L142" s="16"/>
      <c r="M142" s="16"/>
    </row>
    <row r="143" spans="12:13" ht="15" hidden="1">
      <c r="L143" s="16"/>
      <c r="M143" s="16"/>
    </row>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sheetData>
  <sheetProtection sheet="1" objects="1" scenarios="1"/>
  <mergeCells count="5">
    <mergeCell ref="B1:I1"/>
    <mergeCell ref="C4:D4"/>
    <mergeCell ref="C3:D3"/>
    <mergeCell ref="B3:B5"/>
    <mergeCell ref="F3:F1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codeName="Hoja14"/>
  <dimension ref="A1:I13"/>
  <sheetViews>
    <sheetView showGridLines="0" zoomScalePageLayoutView="0" workbookViewId="0" topLeftCell="A1">
      <selection activeCell="F3" sqref="F3:F11"/>
    </sheetView>
  </sheetViews>
  <sheetFormatPr defaultColWidth="0" defaultRowHeight="15" zeroHeight="1"/>
  <cols>
    <col min="1" max="1" width="5.00390625" style="13" customWidth="1"/>
    <col min="2" max="2" width="60.8515625" style="13" customWidth="1"/>
    <col min="3" max="4" width="15.8515625" style="13" customWidth="1"/>
    <col min="5" max="5" width="2.8515625" style="13" customWidth="1"/>
    <col min="6" max="6" width="34.28125" style="13" customWidth="1"/>
    <col min="7" max="7" width="20.8515625" style="13" customWidth="1"/>
    <col min="8" max="8" width="2.8515625" style="13" customWidth="1"/>
    <col min="9" max="10" width="11.421875" style="13" hidden="1" customWidth="1"/>
    <col min="11" max="16384" width="11.421875" style="13" hidden="1" customWidth="1"/>
  </cols>
  <sheetData>
    <row r="1" spans="1:9" ht="99.75" customHeight="1">
      <c r="A1" s="107"/>
      <c r="B1" s="259" t="s">
        <v>216</v>
      </c>
      <c r="C1" s="259"/>
      <c r="D1" s="259"/>
      <c r="E1" s="259"/>
      <c r="F1" s="259"/>
      <c r="G1" s="259"/>
      <c r="H1" s="259"/>
      <c r="I1" s="259"/>
    </row>
    <row r="2" spans="3:7" ht="30" customHeight="1">
      <c r="C2" s="5"/>
      <c r="D2" s="5"/>
      <c r="E2" s="5"/>
      <c r="F2" s="5"/>
      <c r="G2" s="5"/>
    </row>
    <row r="3" spans="2:8" ht="30" customHeight="1">
      <c r="B3" s="261" t="s">
        <v>85</v>
      </c>
      <c r="C3" s="275" t="s">
        <v>342</v>
      </c>
      <c r="D3" s="260"/>
      <c r="F3" s="292" t="s">
        <v>608</v>
      </c>
      <c r="H3" s="291"/>
    </row>
    <row r="4" spans="2:8" ht="30" customHeight="1">
      <c r="B4" s="261"/>
      <c r="C4" s="275" t="s">
        <v>0</v>
      </c>
      <c r="D4" s="260"/>
      <c r="F4" s="292"/>
      <c r="H4" s="291"/>
    </row>
    <row r="5" spans="2:8" ht="30" customHeight="1">
      <c r="B5" s="261"/>
      <c r="C5" s="95" t="s">
        <v>6</v>
      </c>
      <c r="D5" s="96" t="s">
        <v>7</v>
      </c>
      <c r="F5" s="292"/>
      <c r="H5" s="291"/>
    </row>
    <row r="6" spans="2:8" s="61" customFormat="1" ht="24.75" customHeight="1">
      <c r="B6" s="80" t="s">
        <v>566</v>
      </c>
      <c r="C6" s="81">
        <v>99845</v>
      </c>
      <c r="D6" s="236">
        <f>(C6/$C$9)*100</f>
        <v>89.96909269488272</v>
      </c>
      <c r="F6" s="292"/>
      <c r="H6" s="291"/>
    </row>
    <row r="7" spans="2:7" s="61" customFormat="1" ht="24.75" customHeight="1">
      <c r="B7" s="80" t="s">
        <v>111</v>
      </c>
      <c r="C7" s="81">
        <v>10768</v>
      </c>
      <c r="D7" s="236">
        <f>(C7/$C$9)*100</f>
        <v>9.702911414076791</v>
      </c>
      <c r="E7" s="62"/>
      <c r="F7" s="292"/>
      <c r="G7" s="62"/>
    </row>
    <row r="8" spans="2:7" s="61" customFormat="1" ht="24.75" customHeight="1">
      <c r="B8" s="80" t="s">
        <v>208</v>
      </c>
      <c r="C8" s="81">
        <v>364</v>
      </c>
      <c r="D8" s="236">
        <f>(C8/$C$9)*100</f>
        <v>0.3279958910404859</v>
      </c>
      <c r="E8" s="62"/>
      <c r="F8" s="292"/>
      <c r="G8" s="62"/>
    </row>
    <row r="9" spans="2:6" s="61" customFormat="1" ht="30" customHeight="1">
      <c r="B9" s="38" t="s">
        <v>4</v>
      </c>
      <c r="C9" s="53">
        <f>SUM(C6:C8)</f>
        <v>110977</v>
      </c>
      <c r="D9" s="245">
        <f>SUM(D6:D8)</f>
        <v>100</v>
      </c>
      <c r="F9" s="292"/>
    </row>
    <row r="10" spans="2:9" s="61" customFormat="1" ht="19.5" customHeight="1">
      <c r="B10" s="297" t="s">
        <v>98</v>
      </c>
      <c r="C10" s="297"/>
      <c r="D10" s="297"/>
      <c r="E10" s="69"/>
      <c r="F10" s="292"/>
      <c r="G10" s="69"/>
      <c r="H10" s="69"/>
      <c r="I10" s="85"/>
    </row>
    <row r="11" spans="2:9" s="61" customFormat="1" ht="19.5" customHeight="1">
      <c r="B11" s="210"/>
      <c r="C11" s="210"/>
      <c r="D11" s="210"/>
      <c r="E11" s="210"/>
      <c r="F11" s="292"/>
      <c r="G11" s="210"/>
      <c r="H11" s="210"/>
      <c r="I11" s="127"/>
    </row>
    <row r="12" spans="2:9" s="61" customFormat="1" ht="19.5" customHeight="1">
      <c r="B12" s="288"/>
      <c r="C12" s="288"/>
      <c r="D12" s="288"/>
      <c r="E12" s="288"/>
      <c r="F12" s="288"/>
      <c r="G12" s="288"/>
      <c r="H12" s="288"/>
      <c r="I12" s="127"/>
    </row>
    <row r="13" ht="30.75" customHeight="1">
      <c r="B13" s="2"/>
    </row>
    <row r="14" ht="15"/>
    <row r="15" ht="15"/>
    <row r="16" ht="15"/>
    <row r="17" ht="15"/>
    <row r="18" ht="15"/>
    <row r="19" ht="15"/>
    <row r="20" ht="15"/>
    <row r="21" ht="15"/>
    <row r="22" ht="15"/>
    <row r="23" ht="15"/>
    <row r="24" ht="15"/>
    <row r="25" ht="15"/>
    <row r="26" ht="15"/>
    <row r="27" ht="15"/>
    <row r="28" ht="15"/>
    <row r="29" ht="15" hidden="1"/>
    <row r="30" ht="15" hidden="1"/>
    <row r="31" ht="15" hidden="1"/>
    <row r="32" ht="15" hidden="1"/>
    <row r="33" ht="15" hidden="1"/>
    <row r="34" ht="15"/>
    <row r="35" ht="15"/>
    <row r="36" ht="15"/>
  </sheetData>
  <sheetProtection sheet="1" objects="1" scenarios="1"/>
  <mergeCells count="8">
    <mergeCell ref="B1:I1"/>
    <mergeCell ref="B12:H12"/>
    <mergeCell ref="C4:D4"/>
    <mergeCell ref="C3:D3"/>
    <mergeCell ref="B3:B5"/>
    <mergeCell ref="H3:H6"/>
    <mergeCell ref="B10:D10"/>
    <mergeCell ref="F3:F1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15"/>
  <dimension ref="A1:I22"/>
  <sheetViews>
    <sheetView showGridLines="0" zoomScalePageLayoutView="0" workbookViewId="0" topLeftCell="A1">
      <selection activeCell="F3" sqref="F3:F22"/>
    </sheetView>
  </sheetViews>
  <sheetFormatPr defaultColWidth="0" defaultRowHeight="15" zeroHeight="1"/>
  <cols>
    <col min="1" max="1" width="5.00390625" style="13" customWidth="1"/>
    <col min="2" max="2" width="80.8515625" style="13" customWidth="1"/>
    <col min="3" max="4" width="15.8515625" style="13" customWidth="1"/>
    <col min="5" max="5" width="2.8515625" style="13" customWidth="1"/>
    <col min="6" max="6" width="34.28125" style="13" customWidth="1"/>
    <col min="7" max="7" width="20.8515625" style="13" customWidth="1"/>
    <col min="8" max="8" width="2.8515625" style="13" customWidth="1"/>
    <col min="9" max="10" width="11.421875" style="13" hidden="1" customWidth="1"/>
    <col min="11" max="16384" width="11.421875" style="13" hidden="1" customWidth="1"/>
  </cols>
  <sheetData>
    <row r="1" spans="1:9" ht="99.75" customHeight="1">
      <c r="A1" s="107"/>
      <c r="B1" s="259" t="s">
        <v>217</v>
      </c>
      <c r="C1" s="259"/>
      <c r="D1" s="259"/>
      <c r="E1" s="259"/>
      <c r="F1" s="259"/>
      <c r="G1" s="259"/>
      <c r="H1" s="259"/>
      <c r="I1" s="259"/>
    </row>
    <row r="2" spans="3:7" ht="30" customHeight="1">
      <c r="C2" s="5"/>
      <c r="D2" s="5"/>
      <c r="E2" s="5"/>
      <c r="F2" s="5"/>
      <c r="G2" s="5"/>
    </row>
    <row r="3" spans="2:8" ht="30" customHeight="1">
      <c r="B3" s="261" t="s">
        <v>595</v>
      </c>
      <c r="C3" s="275" t="s">
        <v>342</v>
      </c>
      <c r="D3" s="260"/>
      <c r="F3" s="292" t="s">
        <v>609</v>
      </c>
      <c r="H3" s="291"/>
    </row>
    <row r="4" spans="2:8" ht="30" customHeight="1">
      <c r="B4" s="261"/>
      <c r="C4" s="275" t="s">
        <v>0</v>
      </c>
      <c r="D4" s="260"/>
      <c r="F4" s="292"/>
      <c r="H4" s="291"/>
    </row>
    <row r="5" spans="2:8" ht="30" customHeight="1">
      <c r="B5" s="261"/>
      <c r="C5" s="95" t="s">
        <v>6</v>
      </c>
      <c r="D5" s="96" t="s">
        <v>7</v>
      </c>
      <c r="F5" s="292"/>
      <c r="H5" s="291"/>
    </row>
    <row r="6" spans="2:8" s="61" customFormat="1" ht="24.75" customHeight="1">
      <c r="B6" s="83" t="s">
        <v>86</v>
      </c>
      <c r="C6" s="84">
        <v>2956</v>
      </c>
      <c r="D6" s="236">
        <f>(C6/$C$14)*100</f>
        <v>2.6636149832848246</v>
      </c>
      <c r="F6" s="292"/>
      <c r="H6" s="291"/>
    </row>
    <row r="7" spans="2:8" s="61" customFormat="1" ht="24.75" customHeight="1">
      <c r="B7" s="83" t="s">
        <v>87</v>
      </c>
      <c r="C7" s="84">
        <v>24517</v>
      </c>
      <c r="D7" s="236">
        <f aca="true" t="shared" si="0" ref="D7:D14">(C7/$C$14)*100</f>
        <v>22.09196500175712</v>
      </c>
      <c r="F7" s="292"/>
      <c r="H7" s="291"/>
    </row>
    <row r="8" spans="2:8" s="61" customFormat="1" ht="24.75" customHeight="1">
      <c r="B8" s="83" t="s">
        <v>88</v>
      </c>
      <c r="C8" s="84">
        <v>38509</v>
      </c>
      <c r="D8" s="236">
        <f t="shared" si="0"/>
        <v>34.69998287933536</v>
      </c>
      <c r="F8" s="292"/>
      <c r="H8" s="82"/>
    </row>
    <row r="9" spans="2:6" s="61" customFormat="1" ht="24.75" customHeight="1">
      <c r="B9" s="83" t="s">
        <v>89</v>
      </c>
      <c r="C9" s="84">
        <v>27568</v>
      </c>
      <c r="D9" s="236">
        <f t="shared" si="0"/>
        <v>24.84118330825306</v>
      </c>
      <c r="F9" s="292"/>
    </row>
    <row r="10" spans="2:6" s="61" customFormat="1" ht="24.75" customHeight="1">
      <c r="B10" s="83" t="s">
        <v>90</v>
      </c>
      <c r="C10" s="84">
        <v>15216</v>
      </c>
      <c r="D10" s="236">
        <f t="shared" si="0"/>
        <v>13.710949115582508</v>
      </c>
      <c r="F10" s="292"/>
    </row>
    <row r="11" spans="2:6" s="61" customFormat="1" ht="24.75" customHeight="1">
      <c r="B11" s="83" t="s">
        <v>91</v>
      </c>
      <c r="C11" s="84">
        <v>1105</v>
      </c>
      <c r="D11" s="236">
        <f t="shared" si="0"/>
        <v>0.9957018120871892</v>
      </c>
      <c r="F11" s="292"/>
    </row>
    <row r="12" spans="2:6" s="61" customFormat="1" ht="24.75" customHeight="1">
      <c r="B12" s="83" t="s">
        <v>92</v>
      </c>
      <c r="C12" s="84">
        <v>1028</v>
      </c>
      <c r="D12" s="236">
        <f t="shared" si="0"/>
        <v>0.926318065905548</v>
      </c>
      <c r="F12" s="292"/>
    </row>
    <row r="13" spans="2:6" s="61" customFormat="1" ht="24.75" customHeight="1">
      <c r="B13" s="83" t="s">
        <v>5</v>
      </c>
      <c r="C13" s="84">
        <v>78</v>
      </c>
      <c r="D13" s="236">
        <f t="shared" si="0"/>
        <v>0.07028483379438982</v>
      </c>
      <c r="F13" s="292"/>
    </row>
    <row r="14" spans="2:6" s="61" customFormat="1" ht="30" customHeight="1">
      <c r="B14" s="38" t="s">
        <v>4</v>
      </c>
      <c r="C14" s="53">
        <f>SUM(C6:C13)</f>
        <v>110977</v>
      </c>
      <c r="D14" s="245">
        <f t="shared" si="0"/>
        <v>100</v>
      </c>
      <c r="F14" s="292"/>
    </row>
    <row r="15" spans="2:9" s="61" customFormat="1" ht="19.5" customHeight="1">
      <c r="B15" s="69" t="s">
        <v>98</v>
      </c>
      <c r="C15" s="85"/>
      <c r="D15" s="85"/>
      <c r="E15" s="85"/>
      <c r="F15" s="292"/>
      <c r="G15" s="85"/>
      <c r="H15" s="85"/>
      <c r="I15" s="85"/>
    </row>
    <row r="16" spans="2:6" ht="30" customHeight="1">
      <c r="B16" s="2"/>
      <c r="F16" s="292"/>
    </row>
    <row r="17" ht="15">
      <c r="F17" s="292"/>
    </row>
    <row r="18" ht="15">
      <c r="F18" s="292"/>
    </row>
    <row r="19" ht="15">
      <c r="F19" s="292"/>
    </row>
    <row r="20" ht="15">
      <c r="F20" s="292"/>
    </row>
    <row r="21" ht="15">
      <c r="F21" s="292"/>
    </row>
    <row r="22" ht="15">
      <c r="F22" s="292"/>
    </row>
    <row r="23" ht="15"/>
    <row r="24" ht="15"/>
    <row r="25" ht="15"/>
    <row r="26" ht="15"/>
    <row r="27" ht="15"/>
    <row r="28" ht="15"/>
    <row r="29" ht="15"/>
    <row r="30" ht="15"/>
    <row r="31" ht="15"/>
    <row r="32" ht="15"/>
    <row r="33" ht="15"/>
  </sheetData>
  <sheetProtection sheet="1" objects="1" scenarios="1"/>
  <mergeCells count="6">
    <mergeCell ref="B1:I1"/>
    <mergeCell ref="C4:D4"/>
    <mergeCell ref="C3:D3"/>
    <mergeCell ref="B3:B5"/>
    <mergeCell ref="H3:H7"/>
    <mergeCell ref="F3:F22"/>
  </mergeCells>
  <printOptions/>
  <pageMargins left="0.7" right="0.7" top="0.75" bottom="0.75" header="0.3" footer="0.3"/>
  <pageSetup horizontalDpi="600" verticalDpi="600" orientation="portrait" paperSize="9"/>
  <drawing r:id="rId1"/>
</worksheet>
</file>

<file path=xl/worksheets/sheet18.xml><?xml version="1.0" encoding="utf-8"?>
<worksheet xmlns="http://schemas.openxmlformats.org/spreadsheetml/2006/main" xmlns:r="http://schemas.openxmlformats.org/officeDocument/2006/relationships">
  <sheetPr codeName="Hoja16"/>
  <dimension ref="A1:I15"/>
  <sheetViews>
    <sheetView showGridLines="0" zoomScalePageLayoutView="0" workbookViewId="0" topLeftCell="A1">
      <selection activeCell="F3" sqref="F3:F15"/>
    </sheetView>
  </sheetViews>
  <sheetFormatPr defaultColWidth="0" defaultRowHeight="15" zeroHeight="1"/>
  <cols>
    <col min="1" max="1" width="5.00390625" style="13" customWidth="1"/>
    <col min="2" max="2" width="60.8515625" style="13" customWidth="1"/>
    <col min="3" max="4" width="15.8515625" style="13" customWidth="1"/>
    <col min="5" max="5" width="2.8515625" style="13" customWidth="1"/>
    <col min="6" max="6" width="34.28125" style="13" customWidth="1"/>
    <col min="7" max="7" width="20.8515625" style="13" customWidth="1"/>
    <col min="8" max="8" width="2.8515625" style="13" customWidth="1"/>
    <col min="9" max="10" width="11.421875" style="13" hidden="1" customWidth="1"/>
    <col min="11" max="16384" width="11.421875" style="13" hidden="1" customWidth="1"/>
  </cols>
  <sheetData>
    <row r="1" spans="1:9" ht="99.75" customHeight="1">
      <c r="A1" s="107"/>
      <c r="B1" s="259" t="s">
        <v>218</v>
      </c>
      <c r="C1" s="259"/>
      <c r="D1" s="259"/>
      <c r="E1" s="259"/>
      <c r="F1" s="259"/>
      <c r="G1" s="259"/>
      <c r="H1" s="259"/>
      <c r="I1" s="259"/>
    </row>
    <row r="2" spans="3:7" ht="30" customHeight="1">
      <c r="C2" s="5"/>
      <c r="D2" s="5"/>
      <c r="E2" s="5"/>
      <c r="F2" s="5"/>
      <c r="G2" s="5"/>
    </row>
    <row r="3" spans="2:8" s="86" customFormat="1" ht="30" customHeight="1">
      <c r="B3" s="261" t="s">
        <v>93</v>
      </c>
      <c r="C3" s="275" t="s">
        <v>342</v>
      </c>
      <c r="D3" s="260"/>
      <c r="F3" s="292" t="s">
        <v>610</v>
      </c>
      <c r="H3" s="291"/>
    </row>
    <row r="4" spans="2:8" s="86" customFormat="1" ht="30" customHeight="1">
      <c r="B4" s="261"/>
      <c r="C4" s="95" t="s">
        <v>346</v>
      </c>
      <c r="D4" s="96" t="s">
        <v>7</v>
      </c>
      <c r="F4" s="292"/>
      <c r="H4" s="291"/>
    </row>
    <row r="5" spans="2:8" s="87" customFormat="1" ht="24.75" customHeight="1">
      <c r="B5" s="83" t="s">
        <v>94</v>
      </c>
      <c r="C5" s="89">
        <v>48445</v>
      </c>
      <c r="D5" s="236">
        <f>(C5/$C$7)*100</f>
        <v>43.653189399605324</v>
      </c>
      <c r="F5" s="292"/>
      <c r="H5" s="291"/>
    </row>
    <row r="6" spans="2:8" s="87" customFormat="1" ht="24.75" customHeight="1">
      <c r="B6" s="83" t="s">
        <v>99</v>
      </c>
      <c r="C6" s="89">
        <f>C7-C5</f>
        <v>62532</v>
      </c>
      <c r="D6" s="236">
        <f>(C6/$C$7)*100</f>
        <v>56.34681060039468</v>
      </c>
      <c r="F6" s="292"/>
      <c r="H6" s="291"/>
    </row>
    <row r="7" spans="2:8" s="61" customFormat="1" ht="30" customHeight="1">
      <c r="B7" s="63" t="s">
        <v>4</v>
      </c>
      <c r="C7" s="67">
        <v>110977</v>
      </c>
      <c r="D7" s="242">
        <f>(C7/$C$7)*100</f>
        <v>100</v>
      </c>
      <c r="F7" s="292"/>
      <c r="H7" s="291"/>
    </row>
    <row r="8" spans="2:6" ht="19.5" customHeight="1">
      <c r="B8" s="75" t="s">
        <v>98</v>
      </c>
      <c r="C8" s="88"/>
      <c r="D8" s="88"/>
      <c r="F8" s="292"/>
    </row>
    <row r="9" spans="2:6" ht="30" customHeight="1">
      <c r="B9" s="2"/>
      <c r="F9" s="292"/>
    </row>
    <row r="10" ht="15">
      <c r="F10" s="292"/>
    </row>
    <row r="11" ht="15">
      <c r="F11" s="292"/>
    </row>
    <row r="12" ht="15">
      <c r="F12" s="292"/>
    </row>
    <row r="13" ht="15">
      <c r="F13" s="292"/>
    </row>
    <row r="14" ht="15">
      <c r="F14" s="292"/>
    </row>
    <row r="15" ht="15">
      <c r="F15" s="292"/>
    </row>
    <row r="16" ht="15"/>
    <row r="17" ht="15"/>
    <row r="18" ht="15"/>
    <row r="19" ht="15"/>
    <row r="20" ht="15"/>
    <row r="21" ht="15"/>
    <row r="22" ht="15"/>
    <row r="23" ht="15"/>
    <row r="24" ht="15"/>
    <row r="25" ht="15"/>
    <row r="26" ht="15"/>
  </sheetData>
  <sheetProtection sheet="1" objects="1" scenarios="1"/>
  <mergeCells count="5">
    <mergeCell ref="B1:I1"/>
    <mergeCell ref="C3:D3"/>
    <mergeCell ref="B3:B4"/>
    <mergeCell ref="H3:H7"/>
    <mergeCell ref="F3:F15"/>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codeName="Hoja17"/>
  <dimension ref="A1:I33"/>
  <sheetViews>
    <sheetView showGridLines="0" zoomScalePageLayoutView="0" workbookViewId="0" topLeftCell="A1">
      <selection activeCell="F3" sqref="F3:F15"/>
    </sheetView>
  </sheetViews>
  <sheetFormatPr defaultColWidth="0" defaultRowHeight="15" zeroHeight="1"/>
  <cols>
    <col min="1" max="1" width="5.00390625" style="13" customWidth="1"/>
    <col min="2" max="2" width="60.8515625" style="13" customWidth="1"/>
    <col min="3" max="4" width="15.8515625" style="13" customWidth="1"/>
    <col min="5" max="5" width="2.8515625" style="13" customWidth="1"/>
    <col min="6" max="6" width="34.28125" style="13" customWidth="1"/>
    <col min="7" max="7" width="20.8515625" style="13" customWidth="1"/>
    <col min="8" max="8" width="2.8515625" style="13" customWidth="1"/>
    <col min="9" max="10" width="11.421875" style="13" hidden="1" customWidth="1"/>
    <col min="11" max="16384" width="11.421875" style="13" hidden="1" customWidth="1"/>
  </cols>
  <sheetData>
    <row r="1" spans="1:9" ht="99" customHeight="1">
      <c r="A1" s="124"/>
      <c r="B1" s="259" t="s">
        <v>219</v>
      </c>
      <c r="C1" s="259"/>
      <c r="D1" s="259"/>
      <c r="E1" s="259"/>
      <c r="F1" s="259"/>
      <c r="G1" s="259"/>
      <c r="H1" s="259"/>
      <c r="I1" s="259"/>
    </row>
    <row r="2" spans="3:7" ht="30" customHeight="1">
      <c r="C2" s="5"/>
      <c r="D2" s="5"/>
      <c r="E2" s="5"/>
      <c r="F2" s="5"/>
      <c r="G2" s="5"/>
    </row>
    <row r="3" spans="1:8" s="90" customFormat="1" ht="30" customHeight="1">
      <c r="A3" s="91"/>
      <c r="B3" s="261" t="s">
        <v>345</v>
      </c>
      <c r="C3" s="275" t="s">
        <v>342</v>
      </c>
      <c r="D3" s="260"/>
      <c r="E3" s="91"/>
      <c r="F3" s="292" t="s">
        <v>611</v>
      </c>
      <c r="G3" s="91"/>
      <c r="H3" s="291"/>
    </row>
    <row r="4" spans="1:8" s="90" customFormat="1" ht="30" customHeight="1">
      <c r="A4" s="91"/>
      <c r="B4" s="261"/>
      <c r="C4" s="95" t="s">
        <v>346</v>
      </c>
      <c r="D4" s="96" t="s">
        <v>7</v>
      </c>
      <c r="E4" s="91"/>
      <c r="F4" s="292"/>
      <c r="G4" s="91"/>
      <c r="H4" s="291"/>
    </row>
    <row r="5" spans="2:8" s="61" customFormat="1" ht="24.75" customHeight="1">
      <c r="B5" s="101">
        <v>1</v>
      </c>
      <c r="C5" s="128">
        <v>27922</v>
      </c>
      <c r="D5" s="236">
        <f>(C5/$C$15)*100</f>
        <v>57.63649499432346</v>
      </c>
      <c r="F5" s="292"/>
      <c r="H5" s="291"/>
    </row>
    <row r="6" spans="2:6" s="61" customFormat="1" ht="24.75" customHeight="1">
      <c r="B6" s="101">
        <v>2</v>
      </c>
      <c r="C6" s="128">
        <v>8462</v>
      </c>
      <c r="D6" s="236">
        <f aca="true" t="shared" si="0" ref="D6:D14">(C6/$C$15)*100</f>
        <v>17.467230880379812</v>
      </c>
      <c r="F6" s="292"/>
    </row>
    <row r="7" spans="2:6" s="61" customFormat="1" ht="24.75" customHeight="1">
      <c r="B7" s="101">
        <v>3</v>
      </c>
      <c r="C7" s="128">
        <v>4437</v>
      </c>
      <c r="D7" s="236">
        <f t="shared" si="0"/>
        <v>9.158839921560533</v>
      </c>
      <c r="F7" s="292"/>
    </row>
    <row r="8" spans="2:6" s="61" customFormat="1" ht="24.75" customHeight="1">
      <c r="B8" s="101">
        <v>4</v>
      </c>
      <c r="C8" s="128">
        <v>2439</v>
      </c>
      <c r="D8" s="236">
        <f t="shared" si="0"/>
        <v>5.034575291567757</v>
      </c>
      <c r="F8" s="292"/>
    </row>
    <row r="9" spans="2:6" s="61" customFormat="1" ht="24.75" customHeight="1">
      <c r="B9" s="101">
        <v>5</v>
      </c>
      <c r="C9" s="128">
        <v>1461</v>
      </c>
      <c r="D9" s="236">
        <f t="shared" si="0"/>
        <v>3.0157911033130356</v>
      </c>
      <c r="F9" s="292"/>
    </row>
    <row r="10" spans="2:6" s="61" customFormat="1" ht="24.75" customHeight="1">
      <c r="B10" s="101">
        <v>6</v>
      </c>
      <c r="C10" s="128">
        <v>1043</v>
      </c>
      <c r="D10" s="236">
        <f t="shared" si="0"/>
        <v>2.152956961502735</v>
      </c>
      <c r="F10" s="292"/>
    </row>
    <row r="11" spans="2:6" s="61" customFormat="1" ht="24.75" customHeight="1">
      <c r="B11" s="101">
        <v>7</v>
      </c>
      <c r="C11" s="128">
        <v>642</v>
      </c>
      <c r="D11" s="236">
        <f t="shared" si="0"/>
        <v>1.325214160388069</v>
      </c>
      <c r="F11" s="292"/>
    </row>
    <row r="12" spans="2:6" s="61" customFormat="1" ht="24.75" customHeight="1">
      <c r="B12" s="101">
        <v>8</v>
      </c>
      <c r="C12" s="128">
        <v>512</v>
      </c>
      <c r="D12" s="236">
        <f t="shared" si="0"/>
        <v>1.0568686138920425</v>
      </c>
      <c r="F12" s="292"/>
    </row>
    <row r="13" spans="2:6" s="61" customFormat="1" ht="24.75" customHeight="1">
      <c r="B13" s="101">
        <v>9</v>
      </c>
      <c r="C13" s="128">
        <v>357</v>
      </c>
      <c r="D13" s="236">
        <f t="shared" si="0"/>
        <v>0.7369181546083187</v>
      </c>
      <c r="F13" s="292"/>
    </row>
    <row r="14" spans="2:6" s="61" customFormat="1" ht="24.75" customHeight="1">
      <c r="B14" s="101" t="s">
        <v>147</v>
      </c>
      <c r="C14" s="128">
        <v>1170</v>
      </c>
      <c r="D14" s="236">
        <f t="shared" si="0"/>
        <v>2.4151099184642377</v>
      </c>
      <c r="F14" s="292"/>
    </row>
    <row r="15" spans="2:6" ht="30" customHeight="1">
      <c r="B15" s="38" t="s">
        <v>4</v>
      </c>
      <c r="C15" s="53">
        <f>SUM(C5:C14)</f>
        <v>48445</v>
      </c>
      <c r="D15" s="245">
        <f>SUM(D5:D14)</f>
        <v>100</v>
      </c>
      <c r="F15" s="292"/>
    </row>
    <row r="16" spans="2:9" s="61" customFormat="1" ht="19.5" customHeight="1">
      <c r="B16" s="69" t="s">
        <v>98</v>
      </c>
      <c r="C16" s="85"/>
      <c r="D16" s="85"/>
      <c r="E16" s="85"/>
      <c r="F16" s="85"/>
      <c r="G16" s="85"/>
      <c r="H16" s="85"/>
      <c r="I16" s="85"/>
    </row>
    <row r="17" ht="30" customHeight="1">
      <c r="B17" s="2"/>
    </row>
    <row r="18" ht="15">
      <c r="H18" s="13" t="s">
        <v>156</v>
      </c>
    </row>
    <row r="19" ht="15"/>
    <row r="20" ht="15">
      <c r="H20" s="13" t="s">
        <v>156</v>
      </c>
    </row>
    <row r="21" ht="15"/>
    <row r="22" ht="15"/>
    <row r="23" ht="15"/>
    <row r="24" ht="15"/>
    <row r="25" ht="15"/>
    <row r="26" ht="15"/>
    <row r="27" ht="15"/>
    <row r="28" ht="15"/>
    <row r="29" ht="15"/>
    <row r="30" ht="15"/>
    <row r="31" ht="15"/>
    <row r="32" ht="15"/>
    <row r="33" ht="15">
      <c r="C33" s="92"/>
    </row>
    <row r="34" ht="15"/>
  </sheetData>
  <sheetProtection sheet="1" objects="1" scenarios="1"/>
  <mergeCells count="5">
    <mergeCell ref="B1:I1"/>
    <mergeCell ref="C3:D3"/>
    <mergeCell ref="B3:B4"/>
    <mergeCell ref="H3:H5"/>
    <mergeCell ref="F3:F1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2"/>
  <dimension ref="A1:D52"/>
  <sheetViews>
    <sheetView showGridLines="0" zoomScale="107" zoomScaleNormal="107" zoomScalePageLayoutView="0" workbookViewId="0" topLeftCell="A1">
      <selection activeCell="A14" sqref="A14"/>
    </sheetView>
  </sheetViews>
  <sheetFormatPr defaultColWidth="0" defaultRowHeight="15" zeroHeight="1"/>
  <cols>
    <col min="1" max="1" width="5.8515625" style="6" customWidth="1"/>
    <col min="2" max="2" width="75.8515625" style="6" customWidth="1"/>
    <col min="3" max="3" width="5.8515625" style="4" customWidth="1"/>
    <col min="4" max="4" width="75.8515625" style="6" customWidth="1"/>
    <col min="5" max="16384" width="8.8515625" style="6" hidden="1" customWidth="1"/>
  </cols>
  <sheetData>
    <row r="1" spans="1:4" ht="99.75" customHeight="1">
      <c r="A1" s="108"/>
      <c r="B1" s="144" t="s">
        <v>155</v>
      </c>
      <c r="C1" s="144"/>
      <c r="D1" s="144"/>
    </row>
    <row r="2" spans="2:4" ht="30.75" customHeight="1">
      <c r="B2" s="148"/>
      <c r="C2" s="6"/>
      <c r="D2" s="148"/>
    </row>
    <row r="3" spans="2:4" ht="30.75" customHeight="1">
      <c r="B3" s="152" t="s">
        <v>152</v>
      </c>
      <c r="C3" s="153"/>
      <c r="D3" s="154" t="s">
        <v>214</v>
      </c>
    </row>
    <row r="4" spans="2:4" ht="30.75" customHeight="1">
      <c r="B4" s="152" t="s">
        <v>224</v>
      </c>
      <c r="C4" s="153"/>
      <c r="D4" s="154" t="s">
        <v>215</v>
      </c>
    </row>
    <row r="5" spans="1:4" s="109" customFormat="1" ht="30.75" customHeight="1">
      <c r="A5" s="147"/>
      <c r="B5" s="152" t="s">
        <v>96</v>
      </c>
      <c r="C5" s="155"/>
      <c r="D5" s="156" t="s">
        <v>97</v>
      </c>
    </row>
    <row r="6" spans="1:4" s="109" customFormat="1" ht="30.75" customHeight="1">
      <c r="A6" s="147"/>
      <c r="B6" s="157" t="s">
        <v>209</v>
      </c>
      <c r="C6" s="155"/>
      <c r="D6" s="156" t="s">
        <v>216</v>
      </c>
    </row>
    <row r="7" spans="1:4" s="151" customFormat="1" ht="61.5" customHeight="1">
      <c r="A7" s="150"/>
      <c r="B7" s="158" t="s">
        <v>103</v>
      </c>
      <c r="C7" s="159"/>
      <c r="D7" s="158" t="s">
        <v>217</v>
      </c>
    </row>
    <row r="8" spans="1:4" s="109" customFormat="1" ht="30.75" customHeight="1">
      <c r="A8" s="147"/>
      <c r="B8" s="157" t="s">
        <v>210</v>
      </c>
      <c r="C8" s="155"/>
      <c r="D8" s="156" t="s">
        <v>218</v>
      </c>
    </row>
    <row r="9" spans="1:4" s="109" customFormat="1" ht="30.75" customHeight="1">
      <c r="A9" s="147"/>
      <c r="B9" s="157" t="s">
        <v>211</v>
      </c>
      <c r="C9" s="155"/>
      <c r="D9" s="156" t="s">
        <v>219</v>
      </c>
    </row>
    <row r="10" spans="1:4" s="109" customFormat="1" ht="30.75" customHeight="1">
      <c r="A10" s="147"/>
      <c r="B10" s="157" t="s">
        <v>212</v>
      </c>
      <c r="C10" s="155"/>
      <c r="D10" s="157" t="s">
        <v>220</v>
      </c>
    </row>
    <row r="11" spans="1:4" s="109" customFormat="1" ht="30.75" customHeight="1">
      <c r="A11" s="147"/>
      <c r="B11" s="160" t="s">
        <v>112</v>
      </c>
      <c r="C11" s="155"/>
      <c r="D11" s="156" t="s">
        <v>221</v>
      </c>
    </row>
    <row r="12" spans="1:4" s="109" customFormat="1" ht="30.75" customHeight="1">
      <c r="A12" s="147"/>
      <c r="B12" s="161" t="s">
        <v>213</v>
      </c>
      <c r="C12" s="155"/>
      <c r="D12" s="160" t="s">
        <v>222</v>
      </c>
    </row>
    <row r="13" spans="1:2" s="109" customFormat="1" ht="30.75" customHeight="1">
      <c r="A13" s="147"/>
      <c r="B13" s="149"/>
    </row>
    <row r="14" spans="2:4" s="109" customFormat="1" ht="24.75" customHeight="1">
      <c r="B14" s="147"/>
      <c r="D14" s="147"/>
    </row>
    <row r="15" s="109" customFormat="1" ht="24.75" customHeight="1" hidden="1"/>
    <row r="16" s="109" customFormat="1" ht="0.75" customHeight="1" hidden="1"/>
    <row r="17" s="109" customFormat="1" ht="0.75" customHeight="1" hidden="1"/>
    <row r="18" spans="3:4" ht="7.5" customHeight="1" hidden="1">
      <c r="C18" s="6"/>
      <c r="D18" s="18"/>
    </row>
    <row r="19" spans="3:4" ht="13.5" customHeight="1" hidden="1">
      <c r="C19" s="6"/>
      <c r="D19" s="18"/>
    </row>
    <row r="20" spans="3:4" ht="7.5" customHeight="1" hidden="1">
      <c r="C20" s="10"/>
      <c r="D20" s="1"/>
    </row>
    <row r="21" ht="15" hidden="1">
      <c r="D21" s="18"/>
    </row>
    <row r="22" ht="7.5" customHeight="1" hidden="1">
      <c r="D22" s="18"/>
    </row>
    <row r="23" ht="15" hidden="1"/>
    <row r="24" ht="7.5" customHeight="1" hidden="1"/>
    <row r="25" ht="15" hidden="1"/>
    <row r="26" ht="7.5" customHeight="1" hidden="1"/>
    <row r="27" ht="15" hidden="1"/>
    <row r="28" ht="7.5" customHeight="1" hidden="1"/>
    <row r="29" ht="15" hidden="1"/>
    <row r="30" ht="7.5" customHeight="1" hidden="1"/>
    <row r="31" ht="15" hidden="1"/>
    <row r="32" ht="7.5" customHeight="1" hidden="1"/>
    <row r="33" ht="15" hidden="1"/>
    <row r="34" ht="7.5" customHeight="1" hidden="1"/>
    <row r="35" ht="15" hidden="1"/>
    <row r="36" ht="7.5" customHeight="1" hidden="1"/>
    <row r="37" ht="15" hidden="1"/>
    <row r="38" ht="7.5" customHeight="1" hidden="1"/>
    <row r="39" ht="15" hidden="1"/>
    <row r="40" ht="7.5" customHeight="1" hidden="1"/>
    <row r="41" ht="15" hidden="1"/>
    <row r="42" ht="7.5" customHeight="1" hidden="1"/>
    <row r="43" ht="15" hidden="1"/>
    <row r="44" ht="15" hidden="1"/>
    <row r="45" ht="15" hidden="1"/>
    <row r="46" ht="15.75" hidden="1">
      <c r="C46" s="110"/>
    </row>
    <row r="47" ht="15" hidden="1">
      <c r="C47" s="6"/>
    </row>
    <row r="48" ht="15.75" hidden="1">
      <c r="C48" s="110"/>
    </row>
    <row r="49" ht="15.75" hidden="1">
      <c r="C49" s="110"/>
    </row>
    <row r="50" ht="15.75" hidden="1">
      <c r="C50" s="110"/>
    </row>
    <row r="51" ht="15.75" hidden="1">
      <c r="C51" s="110"/>
    </row>
    <row r="52" ht="15.75" hidden="1">
      <c r="C52" s="110"/>
    </row>
    <row r="53" ht="15" hidden="1"/>
    <row r="54" ht="15" hidden="1"/>
  </sheetData>
  <sheetProtection sheet="1" objects="1" scenarios="1"/>
  <hyperlinks>
    <hyperlink ref="B5" location="'C1'!A1" display="Inscriptos a cursos / actividades INAP según condición de cursada"/>
    <hyperlink ref="B8" location="'C4'!A1" display="C4. Inscriptos según Programa / Área"/>
    <hyperlink ref="B9" location="'C5'!A1" display="C5. Comisiones e Inscriptos según Curso / Actividad"/>
    <hyperlink ref="B6" location="'C2'!A1" display="C2. Inscriptos según Género"/>
    <hyperlink ref="B7" location="'C3'!A1" display="C3. Inscriptos a cursos / actividades INAP según condición de cursada y género"/>
    <hyperlink ref="B10" location="'C6'!A1" display="Inscriptos según Escalafón"/>
    <hyperlink ref="B11" location="'C7'!A1" display="Inscriptos SINEP+SINAPA según Agrupamiento"/>
    <hyperlink ref="B12" location="'C8'!A1" display="Inscriptos SINEP+SINAPA según Nivel"/>
    <hyperlink ref="D12" location="'C18'!A1" display="C18. Docentes según Género"/>
    <hyperlink ref="D11" location="'C17'!A1" display="Cursos según Duración (en horas)"/>
    <hyperlink ref="D10" location="'C16'!A1" display="Comisiones según Cursos"/>
    <hyperlink ref="D9" location="'C15'!A1" display="Personas según Cantidad de Cursos"/>
    <hyperlink ref="D8" location="'C14'!A1" display="Relación Inscriptos / Personas"/>
    <hyperlink ref="D7" location="'C13'!A1" display="Inscriptos según Rango Etario"/>
    <hyperlink ref="D6" location="'C12'!A1" display="Inscriptos según Modalidad"/>
    <hyperlink ref="D5" location="'C11'!A1" display="Inscriptos según Jurisdicción"/>
    <hyperlink ref="D4" location="'C10'!A1" display="Inscriptos según Nivel de Estudios"/>
    <hyperlink ref="D3" location="'C9'!A1" display="Inscriptos SINEP+SINAPA según Tramo"/>
  </hyperlinks>
  <printOptions/>
  <pageMargins left="0.7" right="0.7" top="0.75" bottom="0.75" header="0.3" footer="0.3"/>
  <pageSetup horizontalDpi="600" verticalDpi="600" orientation="landscape" paperSize="9"/>
</worksheet>
</file>

<file path=xl/worksheets/sheet20.xml><?xml version="1.0" encoding="utf-8"?>
<worksheet xmlns="http://schemas.openxmlformats.org/spreadsheetml/2006/main" xmlns:r="http://schemas.openxmlformats.org/officeDocument/2006/relationships">
  <sheetPr codeName="Hoja18"/>
  <dimension ref="B1:H146"/>
  <sheetViews>
    <sheetView showGridLines="0" zoomScalePageLayoutView="0" workbookViewId="0" topLeftCell="B1">
      <selection activeCell="B146" sqref="B146"/>
    </sheetView>
  </sheetViews>
  <sheetFormatPr defaultColWidth="0" defaultRowHeight="15" zeroHeight="1"/>
  <cols>
    <col min="1" max="1" width="11.421875" style="0" hidden="1" customWidth="1"/>
    <col min="2" max="2" width="5.00390625" style="0" customWidth="1"/>
    <col min="3" max="3" width="87.140625" style="0" customWidth="1"/>
    <col min="4" max="5" width="10.8515625" style="0" customWidth="1"/>
    <col min="6" max="6" width="50.421875" style="0" customWidth="1"/>
    <col min="7" max="16384" width="11.421875" style="0" hidden="1" customWidth="1"/>
  </cols>
  <sheetData>
    <row r="1" spans="2:6" ht="99.75" customHeight="1">
      <c r="B1" s="93"/>
      <c r="C1" s="145" t="s">
        <v>223</v>
      </c>
      <c r="D1" s="93"/>
      <c r="E1" s="171"/>
      <c r="F1" s="171"/>
    </row>
    <row r="2" ht="30" customHeight="1"/>
    <row r="3" spans="3:5" ht="30" customHeight="1">
      <c r="C3" s="277" t="s">
        <v>347</v>
      </c>
      <c r="D3" s="260" t="s">
        <v>342</v>
      </c>
      <c r="E3" s="281"/>
    </row>
    <row r="4" spans="3:5" ht="30" customHeight="1">
      <c r="C4" s="254"/>
      <c r="D4" s="260" t="s">
        <v>9</v>
      </c>
      <c r="E4" s="281"/>
    </row>
    <row r="5" spans="3:5" ht="30" customHeight="1">
      <c r="C5" s="253"/>
      <c r="D5" s="95" t="s">
        <v>6</v>
      </c>
      <c r="E5" s="96" t="s">
        <v>7</v>
      </c>
    </row>
    <row r="6" spans="3:5" s="94" customFormat="1" ht="24.75" customHeight="1">
      <c r="C6" s="203" t="s">
        <v>243</v>
      </c>
      <c r="D6" s="168">
        <v>26</v>
      </c>
      <c r="E6" s="232">
        <v>2.774813233724653</v>
      </c>
    </row>
    <row r="7" spans="3:5" s="94" customFormat="1" ht="24.75" customHeight="1">
      <c r="C7" s="203" t="s">
        <v>244</v>
      </c>
      <c r="D7" s="168">
        <v>55</v>
      </c>
      <c r="E7" s="232">
        <v>5.869797225186766</v>
      </c>
    </row>
    <row r="8" spans="3:5" s="94" customFormat="1" ht="24.75" customHeight="1">
      <c r="C8" s="203" t="s">
        <v>245</v>
      </c>
      <c r="D8" s="168">
        <v>20</v>
      </c>
      <c r="E8" s="232">
        <v>2.134471718249733</v>
      </c>
    </row>
    <row r="9" spans="3:5" s="94" customFormat="1" ht="24.75" customHeight="1">
      <c r="C9" s="203" t="s">
        <v>246</v>
      </c>
      <c r="D9" s="168">
        <v>9</v>
      </c>
      <c r="E9" s="232">
        <v>0.96051227321238</v>
      </c>
    </row>
    <row r="10" spans="3:5" s="94" customFormat="1" ht="24.75" customHeight="1">
      <c r="C10" s="203" t="s">
        <v>247</v>
      </c>
      <c r="D10" s="168">
        <v>7</v>
      </c>
      <c r="E10" s="232">
        <v>0.7470651013874066</v>
      </c>
    </row>
    <row r="11" spans="3:5" s="94" customFormat="1" ht="24.75" customHeight="1">
      <c r="C11" s="203" t="s">
        <v>248</v>
      </c>
      <c r="D11" s="168">
        <v>7</v>
      </c>
      <c r="E11" s="232">
        <v>0.7470651013874066</v>
      </c>
    </row>
    <row r="12" spans="3:5" s="94" customFormat="1" ht="24.75" customHeight="1">
      <c r="C12" s="203" t="s">
        <v>249</v>
      </c>
      <c r="D12" s="168">
        <v>5</v>
      </c>
      <c r="E12" s="232">
        <v>0.5336179295624333</v>
      </c>
    </row>
    <row r="13" spans="3:5" s="94" customFormat="1" ht="24.75" customHeight="1">
      <c r="C13" s="203" t="s">
        <v>250</v>
      </c>
      <c r="D13" s="168">
        <v>6</v>
      </c>
      <c r="E13" s="232">
        <v>0.6403415154749199</v>
      </c>
    </row>
    <row r="14" spans="3:5" s="94" customFormat="1" ht="24.75" customHeight="1">
      <c r="C14" s="203" t="s">
        <v>251</v>
      </c>
      <c r="D14" s="168">
        <v>8</v>
      </c>
      <c r="E14" s="232">
        <v>0.8537886872998933</v>
      </c>
    </row>
    <row r="15" spans="3:5" s="94" customFormat="1" ht="24.75" customHeight="1">
      <c r="C15" s="203" t="s">
        <v>252</v>
      </c>
      <c r="D15" s="168">
        <v>7</v>
      </c>
      <c r="E15" s="232">
        <v>0.7470651013874066</v>
      </c>
    </row>
    <row r="16" spans="3:5" s="94" customFormat="1" ht="24.75" customHeight="1">
      <c r="C16" s="203" t="s">
        <v>253</v>
      </c>
      <c r="D16" s="168">
        <v>6</v>
      </c>
      <c r="E16" s="232">
        <v>0.6403415154749199</v>
      </c>
    </row>
    <row r="17" spans="3:5" s="94" customFormat="1" ht="24.75" customHeight="1">
      <c r="C17" s="203" t="s">
        <v>254</v>
      </c>
      <c r="D17" s="168">
        <v>7</v>
      </c>
      <c r="E17" s="232">
        <v>0.7470651013874066</v>
      </c>
    </row>
    <row r="18" spans="3:5" s="94" customFormat="1" ht="24.75" customHeight="1">
      <c r="C18" s="203" t="s">
        <v>352</v>
      </c>
      <c r="D18" s="168">
        <v>8</v>
      </c>
      <c r="E18" s="232">
        <v>0.8537886872998933</v>
      </c>
    </row>
    <row r="19" spans="3:5" s="94" customFormat="1" ht="24.75" customHeight="1">
      <c r="C19" s="203" t="s">
        <v>256</v>
      </c>
      <c r="D19" s="168">
        <v>8</v>
      </c>
      <c r="E19" s="232">
        <v>0.8537886872998933</v>
      </c>
    </row>
    <row r="20" spans="3:5" s="94" customFormat="1" ht="24.75" customHeight="1">
      <c r="C20" s="203" t="s">
        <v>257</v>
      </c>
      <c r="D20" s="168">
        <v>4</v>
      </c>
      <c r="E20" s="232">
        <v>0.42689434364994666</v>
      </c>
    </row>
    <row r="21" spans="3:5" s="94" customFormat="1" ht="24.75" customHeight="1">
      <c r="C21" s="203" t="s">
        <v>258</v>
      </c>
      <c r="D21" s="168">
        <v>6</v>
      </c>
      <c r="E21" s="232">
        <v>0.6403415154749199</v>
      </c>
    </row>
    <row r="22" spans="3:5" s="94" customFormat="1" ht="24.75" customHeight="1">
      <c r="C22" s="203" t="s">
        <v>259</v>
      </c>
      <c r="D22" s="168">
        <v>7</v>
      </c>
      <c r="E22" s="232">
        <v>0.7470651013874066</v>
      </c>
    </row>
    <row r="23" spans="3:5" s="94" customFormat="1" ht="24.75" customHeight="1">
      <c r="C23" s="203" t="s">
        <v>260</v>
      </c>
      <c r="D23" s="168">
        <v>5</v>
      </c>
      <c r="E23" s="232">
        <v>0.5336179295624333</v>
      </c>
    </row>
    <row r="24" spans="3:5" s="94" customFormat="1" ht="24.75" customHeight="1">
      <c r="C24" s="203" t="s">
        <v>261</v>
      </c>
      <c r="D24" s="168">
        <v>4</v>
      </c>
      <c r="E24" s="232">
        <v>0.42689434364994666</v>
      </c>
    </row>
    <row r="25" spans="3:5" s="94" customFormat="1" ht="24.75" customHeight="1">
      <c r="C25" s="203" t="s">
        <v>262</v>
      </c>
      <c r="D25" s="168">
        <v>7</v>
      </c>
      <c r="E25" s="232">
        <v>0.7470651013874066</v>
      </c>
    </row>
    <row r="26" spans="3:5" s="94" customFormat="1" ht="60" customHeight="1">
      <c r="C26" s="203" t="s">
        <v>356</v>
      </c>
      <c r="D26" s="168">
        <v>1</v>
      </c>
      <c r="E26" s="232">
        <v>0.10672358591248667</v>
      </c>
    </row>
    <row r="27" spans="3:5" s="94" customFormat="1" ht="60" customHeight="1">
      <c r="C27" s="203" t="s">
        <v>263</v>
      </c>
      <c r="D27" s="168">
        <v>4</v>
      </c>
      <c r="E27" s="232">
        <v>0.42689434364994666</v>
      </c>
    </row>
    <row r="28" spans="3:5" s="94" customFormat="1" ht="24.75" customHeight="1">
      <c r="C28" s="203" t="s">
        <v>264</v>
      </c>
      <c r="D28" s="168">
        <v>9</v>
      </c>
      <c r="E28" s="232">
        <v>0.96051227321238</v>
      </c>
    </row>
    <row r="29" spans="3:5" s="94" customFormat="1" ht="24.75" customHeight="1">
      <c r="C29" s="203" t="s">
        <v>265</v>
      </c>
      <c r="D29" s="168">
        <v>5</v>
      </c>
      <c r="E29" s="232">
        <v>0.5336179295624333</v>
      </c>
    </row>
    <row r="30" spans="3:5" s="94" customFormat="1" ht="24.75" customHeight="1">
      <c r="C30" s="203" t="s">
        <v>266</v>
      </c>
      <c r="D30" s="168">
        <v>26</v>
      </c>
      <c r="E30" s="232">
        <v>2.774813233724653</v>
      </c>
    </row>
    <row r="31" spans="3:5" s="94" customFormat="1" ht="24.75" customHeight="1">
      <c r="C31" s="203" t="s">
        <v>267</v>
      </c>
      <c r="D31" s="168">
        <v>6</v>
      </c>
      <c r="E31" s="232">
        <v>0.6403415154749199</v>
      </c>
    </row>
    <row r="32" spans="3:5" s="94" customFormat="1" ht="24.75" customHeight="1">
      <c r="C32" s="203" t="s">
        <v>268</v>
      </c>
      <c r="D32" s="168">
        <v>6</v>
      </c>
      <c r="E32" s="232">
        <v>0.6403415154749199</v>
      </c>
    </row>
    <row r="33" spans="3:5" s="94" customFormat="1" ht="24.75" customHeight="1">
      <c r="C33" s="203" t="s">
        <v>269</v>
      </c>
      <c r="D33" s="168">
        <v>25</v>
      </c>
      <c r="E33" s="232">
        <v>2.6680896478121667</v>
      </c>
    </row>
    <row r="34" spans="3:5" s="94" customFormat="1" ht="24.75" customHeight="1">
      <c r="C34" s="203" t="s">
        <v>270</v>
      </c>
      <c r="D34" s="168">
        <v>3</v>
      </c>
      <c r="E34" s="232">
        <v>0.32017075773745995</v>
      </c>
    </row>
    <row r="35" spans="3:5" s="94" customFormat="1" ht="24.75" customHeight="1">
      <c r="C35" s="203" t="s">
        <v>271</v>
      </c>
      <c r="D35" s="168">
        <v>5</v>
      </c>
      <c r="E35" s="232">
        <v>0.5336179295624333</v>
      </c>
    </row>
    <row r="36" spans="3:5" s="94" customFormat="1" ht="24.75" customHeight="1">
      <c r="C36" s="203" t="s">
        <v>385</v>
      </c>
      <c r="D36" s="168">
        <v>1</v>
      </c>
      <c r="E36" s="232">
        <v>0.10672358591248667</v>
      </c>
    </row>
    <row r="37" spans="3:5" s="94" customFormat="1" ht="24.75" customHeight="1">
      <c r="C37" s="203" t="s">
        <v>272</v>
      </c>
      <c r="D37" s="168">
        <v>5</v>
      </c>
      <c r="E37" s="232">
        <v>0.5336179295624333</v>
      </c>
    </row>
    <row r="38" spans="3:5" s="94" customFormat="1" ht="60" customHeight="1">
      <c r="C38" s="203" t="s">
        <v>273</v>
      </c>
      <c r="D38" s="168">
        <v>9</v>
      </c>
      <c r="E38" s="232">
        <v>0.96051227321238</v>
      </c>
    </row>
    <row r="39" spans="3:5" s="94" customFormat="1" ht="24.75" customHeight="1">
      <c r="C39" s="203" t="s">
        <v>348</v>
      </c>
      <c r="D39" s="168">
        <v>22</v>
      </c>
      <c r="E39" s="232">
        <v>2.3479188900747063</v>
      </c>
    </row>
    <row r="40" spans="3:5" s="94" customFormat="1" ht="24.75" customHeight="1">
      <c r="C40" s="203" t="s">
        <v>275</v>
      </c>
      <c r="D40" s="168">
        <v>2</v>
      </c>
      <c r="E40" s="232">
        <v>0.21344717182497333</v>
      </c>
    </row>
    <row r="41" spans="3:5" s="94" customFormat="1" ht="60" customHeight="1">
      <c r="C41" s="203" t="s">
        <v>353</v>
      </c>
      <c r="D41" s="168">
        <v>12</v>
      </c>
      <c r="E41" s="232">
        <v>1.2806830309498398</v>
      </c>
    </row>
    <row r="42" spans="3:5" s="94" customFormat="1" ht="24.75" customHeight="1">
      <c r="C42" s="203" t="s">
        <v>276</v>
      </c>
      <c r="D42" s="168">
        <v>5</v>
      </c>
      <c r="E42" s="232">
        <v>0.5336179295624333</v>
      </c>
    </row>
    <row r="43" spans="3:5" s="94" customFormat="1" ht="24.75" customHeight="1">
      <c r="C43" s="203" t="s">
        <v>277</v>
      </c>
      <c r="D43" s="168">
        <v>19</v>
      </c>
      <c r="E43" s="232">
        <v>2.0277481323372464</v>
      </c>
    </row>
    <row r="44" spans="3:5" s="94" customFormat="1" ht="24.75" customHeight="1">
      <c r="C44" s="203" t="s">
        <v>278</v>
      </c>
      <c r="D44" s="168">
        <v>4</v>
      </c>
      <c r="E44" s="232">
        <v>0.42689434364994666</v>
      </c>
    </row>
    <row r="45" spans="3:5" s="94" customFormat="1" ht="24.75" customHeight="1">
      <c r="C45" s="203" t="s">
        <v>279</v>
      </c>
      <c r="D45" s="168">
        <v>17</v>
      </c>
      <c r="E45" s="232">
        <v>1.814300960512273</v>
      </c>
    </row>
    <row r="46" spans="3:5" s="94" customFormat="1" ht="24.75" customHeight="1">
      <c r="C46" s="203" t="s">
        <v>280</v>
      </c>
      <c r="D46" s="168">
        <v>5</v>
      </c>
      <c r="E46" s="232">
        <v>0.5336179295624333</v>
      </c>
    </row>
    <row r="47" spans="3:5" s="94" customFormat="1" ht="24.75" customHeight="1">
      <c r="C47" s="203" t="s">
        <v>281</v>
      </c>
      <c r="D47" s="168">
        <v>2</v>
      </c>
      <c r="E47" s="232">
        <v>0.21344717182497333</v>
      </c>
    </row>
    <row r="48" spans="3:5" s="94" customFormat="1" ht="24.75" customHeight="1">
      <c r="C48" s="203" t="s">
        <v>354</v>
      </c>
      <c r="D48" s="168">
        <v>1</v>
      </c>
      <c r="E48" s="232">
        <v>0.10672358591248667</v>
      </c>
    </row>
    <row r="49" spans="3:5" s="94" customFormat="1" ht="24.75" customHeight="1">
      <c r="C49" s="203" t="s">
        <v>349</v>
      </c>
      <c r="D49" s="168">
        <v>4</v>
      </c>
      <c r="E49" s="232">
        <v>0.42689434364994666</v>
      </c>
    </row>
    <row r="50" spans="3:5" s="94" customFormat="1" ht="24.75" customHeight="1">
      <c r="C50" s="203" t="s">
        <v>283</v>
      </c>
      <c r="D50" s="168">
        <v>3</v>
      </c>
      <c r="E50" s="232">
        <v>0.32017075773745995</v>
      </c>
    </row>
    <row r="51" spans="3:5" s="94" customFormat="1" ht="24.75" customHeight="1">
      <c r="C51" s="203" t="s">
        <v>355</v>
      </c>
      <c r="D51" s="168">
        <v>1</v>
      </c>
      <c r="E51" s="232">
        <v>0.10672358591248667</v>
      </c>
    </row>
    <row r="52" spans="3:5" s="94" customFormat="1" ht="24.75" customHeight="1">
      <c r="C52" s="203" t="s">
        <v>284</v>
      </c>
      <c r="D52" s="168">
        <v>15</v>
      </c>
      <c r="E52" s="232">
        <v>1.6008537886872998</v>
      </c>
    </row>
    <row r="53" spans="3:5" s="94" customFormat="1" ht="24.75" customHeight="1">
      <c r="C53" s="203" t="s">
        <v>285</v>
      </c>
      <c r="D53" s="168">
        <v>6</v>
      </c>
      <c r="E53" s="232">
        <v>0.6403415154749199</v>
      </c>
    </row>
    <row r="54" spans="3:5" s="94" customFormat="1" ht="24.75" customHeight="1">
      <c r="C54" s="203" t="s">
        <v>286</v>
      </c>
      <c r="D54" s="168">
        <v>14</v>
      </c>
      <c r="E54" s="232">
        <v>1.4941302027748131</v>
      </c>
    </row>
    <row r="55" spans="3:5" s="94" customFormat="1" ht="24.75" customHeight="1">
      <c r="C55" s="203" t="s">
        <v>287</v>
      </c>
      <c r="D55" s="168">
        <v>15</v>
      </c>
      <c r="E55" s="232">
        <v>1.6008537886872998</v>
      </c>
    </row>
    <row r="56" spans="3:5" s="94" customFormat="1" ht="60" customHeight="1">
      <c r="C56" s="203" t="s">
        <v>357</v>
      </c>
      <c r="D56" s="168">
        <v>6</v>
      </c>
      <c r="E56" s="232">
        <v>0.6403415154749199</v>
      </c>
    </row>
    <row r="57" spans="3:5" s="94" customFormat="1" ht="60" customHeight="1">
      <c r="C57" s="203" t="s">
        <v>386</v>
      </c>
      <c r="D57" s="168">
        <v>1</v>
      </c>
      <c r="E57" s="232">
        <v>0.10672358591248667</v>
      </c>
    </row>
    <row r="58" spans="3:5" s="94" customFormat="1" ht="24.75" customHeight="1">
      <c r="C58" s="203" t="s">
        <v>358</v>
      </c>
      <c r="D58" s="168">
        <v>1</v>
      </c>
      <c r="E58" s="232">
        <v>0.10672358591248667</v>
      </c>
    </row>
    <row r="59" spans="3:5" s="94" customFormat="1" ht="24.75" customHeight="1">
      <c r="C59" s="203" t="s">
        <v>288</v>
      </c>
      <c r="D59" s="168">
        <v>13</v>
      </c>
      <c r="E59" s="232">
        <v>1.3874066168623265</v>
      </c>
    </row>
    <row r="60" spans="3:5" s="94" customFormat="1" ht="24.75" customHeight="1">
      <c r="C60" s="203" t="s">
        <v>359</v>
      </c>
      <c r="D60" s="168">
        <v>1</v>
      </c>
      <c r="E60" s="232">
        <v>0.10672358591248667</v>
      </c>
    </row>
    <row r="61" spans="3:5" s="94" customFormat="1" ht="24.75" customHeight="1">
      <c r="C61" s="203" t="s">
        <v>350</v>
      </c>
      <c r="D61" s="168">
        <v>1</v>
      </c>
      <c r="E61" s="232">
        <v>0.10672358591248667</v>
      </c>
    </row>
    <row r="62" spans="3:5" s="94" customFormat="1" ht="24.75" customHeight="1">
      <c r="C62" s="203" t="s">
        <v>290</v>
      </c>
      <c r="D62" s="168">
        <v>2</v>
      </c>
      <c r="E62" s="232">
        <v>0.21344717182497333</v>
      </c>
    </row>
    <row r="63" spans="3:5" s="94" customFormat="1" ht="24.75" customHeight="1">
      <c r="C63" s="203" t="s">
        <v>291</v>
      </c>
      <c r="D63" s="168">
        <v>8</v>
      </c>
      <c r="E63" s="232">
        <v>0.8537886872998933</v>
      </c>
    </row>
    <row r="64" spans="3:5" s="94" customFormat="1" ht="24.75" customHeight="1">
      <c r="C64" s="203" t="s">
        <v>488</v>
      </c>
      <c r="D64" s="168">
        <v>8</v>
      </c>
      <c r="E64" s="232">
        <v>0.8537886872998933</v>
      </c>
    </row>
    <row r="65" spans="3:5" s="94" customFormat="1" ht="24.75" customHeight="1">
      <c r="C65" s="203" t="s">
        <v>292</v>
      </c>
      <c r="D65" s="168">
        <v>4</v>
      </c>
      <c r="E65" s="232">
        <v>0.42689434364994666</v>
      </c>
    </row>
    <row r="66" spans="3:5" s="94" customFormat="1" ht="24.75" customHeight="1">
      <c r="C66" s="203" t="s">
        <v>293</v>
      </c>
      <c r="D66" s="168">
        <v>7</v>
      </c>
      <c r="E66" s="232">
        <v>0.7470651013874066</v>
      </c>
    </row>
    <row r="67" spans="3:5" s="94" customFormat="1" ht="60" customHeight="1">
      <c r="C67" s="203" t="s">
        <v>360</v>
      </c>
      <c r="D67" s="168">
        <v>1</v>
      </c>
      <c r="E67" s="232">
        <v>0.10672358591248667</v>
      </c>
    </row>
    <row r="68" spans="3:5" s="94" customFormat="1" ht="60" customHeight="1">
      <c r="C68" s="203" t="s">
        <v>294</v>
      </c>
      <c r="D68" s="168">
        <v>2</v>
      </c>
      <c r="E68" s="232">
        <v>0.21344717182497333</v>
      </c>
    </row>
    <row r="69" spans="3:5" s="94" customFormat="1" ht="24.75" customHeight="1">
      <c r="C69" s="203" t="s">
        <v>295</v>
      </c>
      <c r="D69" s="168">
        <v>3</v>
      </c>
      <c r="E69" s="232">
        <v>0.32017075773745995</v>
      </c>
    </row>
    <row r="70" spans="3:5" s="94" customFormat="1" ht="24.75" customHeight="1">
      <c r="C70" s="203" t="s">
        <v>296</v>
      </c>
      <c r="D70" s="168">
        <v>10</v>
      </c>
      <c r="E70" s="232">
        <v>1.0672358591248665</v>
      </c>
    </row>
    <row r="71" spans="3:5" s="94" customFormat="1" ht="60" customHeight="1">
      <c r="C71" s="203" t="s">
        <v>517</v>
      </c>
      <c r="D71" s="168">
        <v>1</v>
      </c>
      <c r="E71" s="232">
        <v>0.10672358591248667</v>
      </c>
    </row>
    <row r="72" spans="3:5" s="94" customFormat="1" ht="24.75" customHeight="1">
      <c r="C72" s="203" t="s">
        <v>298</v>
      </c>
      <c r="D72" s="168">
        <v>10</v>
      </c>
      <c r="E72" s="232">
        <v>1.0672358591248665</v>
      </c>
    </row>
    <row r="73" spans="3:5" s="94" customFormat="1" ht="24.75" customHeight="1">
      <c r="C73" s="203" t="s">
        <v>299</v>
      </c>
      <c r="D73" s="168">
        <v>3</v>
      </c>
      <c r="E73" s="232">
        <v>0.32017075773745995</v>
      </c>
    </row>
    <row r="74" spans="3:5" s="94" customFormat="1" ht="24.75" customHeight="1">
      <c r="C74" s="203" t="s">
        <v>300</v>
      </c>
      <c r="D74" s="168">
        <v>11</v>
      </c>
      <c r="E74" s="232">
        <v>1.1739594450373532</v>
      </c>
    </row>
    <row r="75" spans="3:5" s="94" customFormat="1" ht="60" customHeight="1">
      <c r="C75" s="203" t="s">
        <v>361</v>
      </c>
      <c r="D75" s="168">
        <v>1</v>
      </c>
      <c r="E75" s="232">
        <v>0.10672358591248667</v>
      </c>
    </row>
    <row r="76" spans="3:5" s="94" customFormat="1" ht="60" customHeight="1">
      <c r="C76" s="203" t="s">
        <v>362</v>
      </c>
      <c r="D76" s="168">
        <v>1</v>
      </c>
      <c r="E76" s="232">
        <v>0.10672358591248667</v>
      </c>
    </row>
    <row r="77" spans="3:5" s="94" customFormat="1" ht="60" customHeight="1">
      <c r="C77" s="203" t="s">
        <v>301</v>
      </c>
      <c r="D77" s="168">
        <v>1</v>
      </c>
      <c r="E77" s="232">
        <v>0.10672358591248667</v>
      </c>
    </row>
    <row r="78" spans="3:5" s="94" customFormat="1" ht="24.75" customHeight="1">
      <c r="C78" s="203" t="s">
        <v>302</v>
      </c>
      <c r="D78" s="168">
        <v>2</v>
      </c>
      <c r="E78" s="232">
        <v>0.21344717182497333</v>
      </c>
    </row>
    <row r="79" spans="3:5" s="94" customFormat="1" ht="60" customHeight="1">
      <c r="C79" s="203" t="s">
        <v>363</v>
      </c>
      <c r="D79" s="168">
        <v>1</v>
      </c>
      <c r="E79" s="232">
        <v>0.10672358591248667</v>
      </c>
    </row>
    <row r="80" spans="3:5" s="94" customFormat="1" ht="24.75" customHeight="1">
      <c r="C80" s="203" t="s">
        <v>303</v>
      </c>
      <c r="D80" s="168">
        <v>17</v>
      </c>
      <c r="E80" s="232">
        <v>1.814300960512273</v>
      </c>
    </row>
    <row r="81" spans="3:5" s="94" customFormat="1" ht="24.75" customHeight="1">
      <c r="C81" s="203" t="s">
        <v>304</v>
      </c>
      <c r="D81" s="168">
        <v>2</v>
      </c>
      <c r="E81" s="232">
        <v>0.21344717182497333</v>
      </c>
    </row>
    <row r="82" spans="3:5" s="94" customFormat="1" ht="60" customHeight="1">
      <c r="C82" s="203" t="s">
        <v>387</v>
      </c>
      <c r="D82" s="168">
        <v>1</v>
      </c>
      <c r="E82" s="232">
        <v>0.10672358591248667</v>
      </c>
    </row>
    <row r="83" spans="3:5" s="94" customFormat="1" ht="24.75" customHeight="1">
      <c r="C83" s="203" t="s">
        <v>305</v>
      </c>
      <c r="D83" s="168">
        <v>11</v>
      </c>
      <c r="E83" s="232">
        <v>1.1739594450373532</v>
      </c>
    </row>
    <row r="84" spans="3:5" s="94" customFormat="1" ht="24.75" customHeight="1">
      <c r="C84" s="203" t="s">
        <v>388</v>
      </c>
      <c r="D84" s="168">
        <v>1</v>
      </c>
      <c r="E84" s="232">
        <v>0.10672358591248667</v>
      </c>
    </row>
    <row r="85" spans="3:5" s="94" customFormat="1" ht="24.75" customHeight="1">
      <c r="C85" s="203" t="s">
        <v>306</v>
      </c>
      <c r="D85" s="168">
        <v>2</v>
      </c>
      <c r="E85" s="232">
        <v>0.21344717182497333</v>
      </c>
    </row>
    <row r="86" spans="3:5" s="94" customFormat="1" ht="24.75" customHeight="1">
      <c r="C86" s="203" t="s">
        <v>567</v>
      </c>
      <c r="D86" s="168">
        <v>6</v>
      </c>
      <c r="E86" s="232">
        <v>0.6403415154749199</v>
      </c>
    </row>
    <row r="87" spans="3:5" s="94" customFormat="1" ht="24.75" customHeight="1">
      <c r="C87" s="203" t="s">
        <v>308</v>
      </c>
      <c r="D87" s="168">
        <v>1</v>
      </c>
      <c r="E87" s="232">
        <v>0.10672358591248667</v>
      </c>
    </row>
    <row r="88" spans="3:5" s="94" customFormat="1" ht="24.75" customHeight="1">
      <c r="C88" s="203" t="s">
        <v>544</v>
      </c>
      <c r="D88" s="168">
        <v>1</v>
      </c>
      <c r="E88" s="232">
        <v>0.10672358591248667</v>
      </c>
    </row>
    <row r="89" spans="3:5" s="94" customFormat="1" ht="24.75" customHeight="1">
      <c r="C89" s="203" t="s">
        <v>310</v>
      </c>
      <c r="D89" s="168">
        <v>1</v>
      </c>
      <c r="E89" s="232">
        <v>0.10672358591248667</v>
      </c>
    </row>
    <row r="90" spans="3:5" s="94" customFormat="1" ht="60" customHeight="1">
      <c r="C90" s="203" t="s">
        <v>341</v>
      </c>
      <c r="D90" s="168">
        <v>3</v>
      </c>
      <c r="E90" s="232">
        <v>0.32017075773745995</v>
      </c>
    </row>
    <row r="91" spans="3:5" s="94" customFormat="1" ht="60" customHeight="1">
      <c r="C91" s="203" t="s">
        <v>364</v>
      </c>
      <c r="D91" s="168">
        <v>1</v>
      </c>
      <c r="E91" s="232">
        <v>0.10672358591248667</v>
      </c>
    </row>
    <row r="92" spans="3:5" s="94" customFormat="1" ht="24.75" customHeight="1">
      <c r="C92" s="203" t="s">
        <v>311</v>
      </c>
      <c r="D92" s="168">
        <v>2</v>
      </c>
      <c r="E92" s="232">
        <v>0.21344717182497333</v>
      </c>
    </row>
    <row r="93" spans="3:5" s="94" customFormat="1" ht="24.75" customHeight="1">
      <c r="C93" s="203" t="s">
        <v>365</v>
      </c>
      <c r="D93" s="168">
        <v>4</v>
      </c>
      <c r="E93" s="232">
        <v>0.42689434364994666</v>
      </c>
    </row>
    <row r="94" spans="3:5" s="94" customFormat="1" ht="24.75" customHeight="1">
      <c r="C94" s="203" t="s">
        <v>312</v>
      </c>
      <c r="D94" s="168">
        <v>6</v>
      </c>
      <c r="E94" s="232">
        <v>0.6403415154749199</v>
      </c>
    </row>
    <row r="95" spans="3:5" s="94" customFormat="1" ht="24.75" customHeight="1">
      <c r="C95" s="203" t="s">
        <v>313</v>
      </c>
      <c r="D95" s="168">
        <v>1</v>
      </c>
      <c r="E95" s="232">
        <v>0.10672358591248667</v>
      </c>
    </row>
    <row r="96" spans="3:5" s="94" customFormat="1" ht="24.75" customHeight="1">
      <c r="C96" s="203" t="s">
        <v>314</v>
      </c>
      <c r="D96" s="168">
        <v>1</v>
      </c>
      <c r="E96" s="232">
        <v>0.10672358591248667</v>
      </c>
    </row>
    <row r="97" spans="3:5" s="94" customFormat="1" ht="24.75" customHeight="1">
      <c r="C97" s="203" t="s">
        <v>315</v>
      </c>
      <c r="D97" s="168">
        <v>9</v>
      </c>
      <c r="E97" s="232">
        <v>0.96051227321238</v>
      </c>
    </row>
    <row r="98" spans="3:5" s="94" customFormat="1" ht="24.75" customHeight="1">
      <c r="C98" s="203" t="s">
        <v>316</v>
      </c>
      <c r="D98" s="168">
        <v>6</v>
      </c>
      <c r="E98" s="232">
        <v>0.6403415154749199</v>
      </c>
    </row>
    <row r="99" spans="3:5" s="94" customFormat="1" ht="24.75" customHeight="1">
      <c r="C99" s="203" t="s">
        <v>366</v>
      </c>
      <c r="D99" s="168">
        <v>1</v>
      </c>
      <c r="E99" s="232">
        <v>0.10672358591248667</v>
      </c>
    </row>
    <row r="100" spans="3:5" s="94" customFormat="1" ht="24.75" customHeight="1">
      <c r="C100" s="203" t="s">
        <v>508</v>
      </c>
      <c r="D100" s="168">
        <v>1</v>
      </c>
      <c r="E100" s="232">
        <v>0.10672358591248667</v>
      </c>
    </row>
    <row r="101" spans="3:5" s="94" customFormat="1" ht="24.75" customHeight="1">
      <c r="C101" s="203" t="s">
        <v>317</v>
      </c>
      <c r="D101" s="168">
        <v>5</v>
      </c>
      <c r="E101" s="232">
        <v>0.5336179295624333</v>
      </c>
    </row>
    <row r="102" spans="3:5" s="94" customFormat="1" ht="24.75" customHeight="1">
      <c r="C102" s="203" t="s">
        <v>329</v>
      </c>
      <c r="D102" s="168">
        <v>6</v>
      </c>
      <c r="E102" s="232">
        <v>0.6403415154749199</v>
      </c>
    </row>
    <row r="103" spans="3:5" s="94" customFormat="1" ht="60" customHeight="1">
      <c r="C103" s="203" t="s">
        <v>367</v>
      </c>
      <c r="D103" s="168">
        <v>1</v>
      </c>
      <c r="E103" s="232">
        <v>0.10672358591248667</v>
      </c>
    </row>
    <row r="104" spans="3:5" s="94" customFormat="1" ht="60" customHeight="1">
      <c r="C104" s="203" t="s">
        <v>368</v>
      </c>
      <c r="D104" s="168">
        <v>1</v>
      </c>
      <c r="E104" s="232">
        <v>0.10672358591248667</v>
      </c>
    </row>
    <row r="105" spans="3:5" s="94" customFormat="1" ht="60" customHeight="1">
      <c r="C105" s="203" t="s">
        <v>391</v>
      </c>
      <c r="D105" s="168">
        <v>1</v>
      </c>
      <c r="E105" s="232">
        <v>0.10672358591248667</v>
      </c>
    </row>
    <row r="106" spans="3:5" s="94" customFormat="1" ht="24.75" customHeight="1">
      <c r="C106" s="203" t="s">
        <v>319</v>
      </c>
      <c r="D106" s="168">
        <v>5</v>
      </c>
      <c r="E106" s="232">
        <v>0.5336179295624333</v>
      </c>
    </row>
    <row r="107" spans="3:5" s="94" customFormat="1" ht="24.75" customHeight="1">
      <c r="C107" s="203" t="s">
        <v>369</v>
      </c>
      <c r="D107" s="168">
        <v>1</v>
      </c>
      <c r="E107" s="232">
        <v>0.10672358591248667</v>
      </c>
    </row>
    <row r="108" spans="3:5" s="94" customFormat="1" ht="24.75" customHeight="1">
      <c r="C108" s="203" t="s">
        <v>320</v>
      </c>
      <c r="D108" s="168">
        <v>5</v>
      </c>
      <c r="E108" s="232">
        <v>0.5336179295624333</v>
      </c>
    </row>
    <row r="109" spans="3:5" s="94" customFormat="1" ht="24.75" customHeight="1">
      <c r="C109" s="203" t="s">
        <v>351</v>
      </c>
      <c r="D109" s="168">
        <v>4</v>
      </c>
      <c r="E109" s="232">
        <v>0.42689434364994666</v>
      </c>
    </row>
    <row r="110" spans="3:5" s="94" customFormat="1" ht="49.5" customHeight="1">
      <c r="C110" s="203" t="s">
        <v>370</v>
      </c>
      <c r="D110" s="168">
        <v>1</v>
      </c>
      <c r="E110" s="232">
        <v>0.10672358591248667</v>
      </c>
    </row>
    <row r="111" spans="3:5" s="94" customFormat="1" ht="24.75" customHeight="1">
      <c r="C111" s="203" t="s">
        <v>371</v>
      </c>
      <c r="D111" s="168">
        <v>1</v>
      </c>
      <c r="E111" s="232">
        <v>0.10672358591248667</v>
      </c>
    </row>
    <row r="112" spans="3:5" s="94" customFormat="1" ht="24.75" customHeight="1">
      <c r="C112" s="203" t="s">
        <v>322</v>
      </c>
      <c r="D112" s="168">
        <v>4</v>
      </c>
      <c r="E112" s="232">
        <v>0.42689434364994666</v>
      </c>
    </row>
    <row r="113" spans="3:5" s="94" customFormat="1" ht="24.75" customHeight="1">
      <c r="C113" s="203" t="s">
        <v>323</v>
      </c>
      <c r="D113" s="168">
        <v>4</v>
      </c>
      <c r="E113" s="232">
        <v>0.42689434364994666</v>
      </c>
    </row>
    <row r="114" spans="3:5" s="94" customFormat="1" ht="39.75" customHeight="1">
      <c r="C114" s="203" t="s">
        <v>372</v>
      </c>
      <c r="D114" s="168">
        <v>4</v>
      </c>
      <c r="E114" s="232">
        <v>0.42689434364994666</v>
      </c>
    </row>
    <row r="115" spans="3:5" s="94" customFormat="1" ht="24.75" customHeight="1">
      <c r="C115" s="203" t="s">
        <v>325</v>
      </c>
      <c r="D115" s="168">
        <v>1</v>
      </c>
      <c r="E115" s="232">
        <v>0.10672358591248667</v>
      </c>
    </row>
    <row r="116" spans="3:5" s="94" customFormat="1" ht="49.5" customHeight="1">
      <c r="C116" s="203" t="s">
        <v>373</v>
      </c>
      <c r="D116" s="168">
        <v>1</v>
      </c>
      <c r="E116" s="232">
        <v>0.10672358591248667</v>
      </c>
    </row>
    <row r="117" spans="3:5" s="94" customFormat="1" ht="24.75" customHeight="1">
      <c r="C117" s="203" t="s">
        <v>374</v>
      </c>
      <c r="D117" s="168">
        <v>1</v>
      </c>
      <c r="E117" s="232">
        <v>0.10672358591248667</v>
      </c>
    </row>
    <row r="118" spans="3:5" s="94" customFormat="1" ht="24.75" customHeight="1">
      <c r="C118" s="203" t="s">
        <v>375</v>
      </c>
      <c r="D118" s="168">
        <v>2</v>
      </c>
      <c r="E118" s="232">
        <v>0.21344717182497333</v>
      </c>
    </row>
    <row r="119" spans="3:5" s="94" customFormat="1" ht="49.5" customHeight="1">
      <c r="C119" s="203" t="s">
        <v>376</v>
      </c>
      <c r="D119" s="168">
        <v>1</v>
      </c>
      <c r="E119" s="232">
        <v>0.10672358591248667</v>
      </c>
    </row>
    <row r="120" spans="3:5" s="94" customFormat="1" ht="24.75" customHeight="1">
      <c r="C120" s="203" t="s">
        <v>327</v>
      </c>
      <c r="D120" s="168">
        <v>1</v>
      </c>
      <c r="E120" s="232">
        <v>0.10672358591248667</v>
      </c>
    </row>
    <row r="121" spans="3:5" s="94" customFormat="1" ht="24.75" customHeight="1">
      <c r="C121" s="203" t="s">
        <v>328</v>
      </c>
      <c r="D121" s="168">
        <v>4</v>
      </c>
      <c r="E121" s="232">
        <v>0.42689434364994666</v>
      </c>
    </row>
    <row r="122" spans="3:5" s="94" customFormat="1" ht="24.75" customHeight="1">
      <c r="C122" s="203" t="s">
        <v>329</v>
      </c>
      <c r="D122" s="168">
        <v>6</v>
      </c>
      <c r="E122" s="232">
        <v>0.6403415154749199</v>
      </c>
    </row>
    <row r="123" spans="3:5" s="94" customFormat="1" ht="60" customHeight="1">
      <c r="C123" s="203" t="s">
        <v>377</v>
      </c>
      <c r="D123" s="168">
        <v>1</v>
      </c>
      <c r="E123" s="232">
        <v>0.10672358591248667</v>
      </c>
    </row>
    <row r="124" spans="3:5" s="94" customFormat="1" ht="24.75" customHeight="1">
      <c r="C124" s="203" t="s">
        <v>378</v>
      </c>
      <c r="D124" s="168">
        <v>1</v>
      </c>
      <c r="E124" s="232">
        <v>0.10672358591248667</v>
      </c>
    </row>
    <row r="125" spans="3:5" s="94" customFormat="1" ht="60" customHeight="1">
      <c r="C125" s="203" t="s">
        <v>568</v>
      </c>
      <c r="D125" s="168">
        <v>3</v>
      </c>
      <c r="E125" s="232">
        <v>0.32017075773745995</v>
      </c>
    </row>
    <row r="126" spans="3:5" s="94" customFormat="1" ht="24.75" customHeight="1">
      <c r="C126" s="203" t="s">
        <v>330</v>
      </c>
      <c r="D126" s="168">
        <v>5</v>
      </c>
      <c r="E126" s="232">
        <v>0.5336179295624333</v>
      </c>
    </row>
    <row r="127" spans="3:5" s="94" customFormat="1" ht="24.75" customHeight="1">
      <c r="C127" s="203" t="s">
        <v>331</v>
      </c>
      <c r="D127" s="168">
        <v>1</v>
      </c>
      <c r="E127" s="232">
        <v>0.10672358591248667</v>
      </c>
    </row>
    <row r="128" spans="3:5" s="94" customFormat="1" ht="24.75" customHeight="1">
      <c r="C128" s="203" t="s">
        <v>332</v>
      </c>
      <c r="D128" s="168">
        <v>3</v>
      </c>
      <c r="E128" s="232">
        <v>0.32017075773745995</v>
      </c>
    </row>
    <row r="129" spans="3:5" s="94" customFormat="1" ht="24.75" customHeight="1">
      <c r="C129" s="203" t="s">
        <v>333</v>
      </c>
      <c r="D129" s="168">
        <v>1</v>
      </c>
      <c r="E129" s="232">
        <v>0.10672358591248667</v>
      </c>
    </row>
    <row r="130" spans="3:5" s="94" customFormat="1" ht="24.75" customHeight="1">
      <c r="C130" s="203" t="s">
        <v>334</v>
      </c>
      <c r="D130" s="168">
        <v>3</v>
      </c>
      <c r="E130" s="232">
        <v>0.32017075773745995</v>
      </c>
    </row>
    <row r="131" spans="3:5" s="94" customFormat="1" ht="24.75" customHeight="1">
      <c r="C131" s="203" t="s">
        <v>335</v>
      </c>
      <c r="D131" s="168">
        <v>3</v>
      </c>
      <c r="E131" s="232">
        <v>0.32017075773745995</v>
      </c>
    </row>
    <row r="132" spans="3:5" s="94" customFormat="1" ht="60" customHeight="1">
      <c r="C132" s="203" t="s">
        <v>379</v>
      </c>
      <c r="D132" s="168">
        <v>1</v>
      </c>
      <c r="E132" s="232">
        <v>0.10672358591248667</v>
      </c>
    </row>
    <row r="133" spans="3:5" s="94" customFormat="1" ht="24.75" customHeight="1">
      <c r="C133" s="203" t="s">
        <v>380</v>
      </c>
      <c r="D133" s="168">
        <v>3</v>
      </c>
      <c r="E133" s="232">
        <v>0.32017075773745995</v>
      </c>
    </row>
    <row r="134" spans="3:5" s="94" customFormat="1" ht="24.75" customHeight="1">
      <c r="C134" s="203" t="s">
        <v>337</v>
      </c>
      <c r="D134" s="168">
        <v>3</v>
      </c>
      <c r="E134" s="232">
        <v>0.32017075773745995</v>
      </c>
    </row>
    <row r="135" spans="3:5" s="94" customFormat="1" ht="60" customHeight="1">
      <c r="C135" s="203" t="s">
        <v>381</v>
      </c>
      <c r="D135" s="168">
        <v>1</v>
      </c>
      <c r="E135" s="232">
        <v>0.10672358591248667</v>
      </c>
    </row>
    <row r="136" spans="3:5" s="94" customFormat="1" ht="24.75" customHeight="1">
      <c r="C136" s="203" t="s">
        <v>338</v>
      </c>
      <c r="D136" s="168">
        <v>2</v>
      </c>
      <c r="E136" s="232">
        <v>0.21344717182497333</v>
      </c>
    </row>
    <row r="137" spans="3:5" s="94" customFormat="1" ht="60" customHeight="1">
      <c r="C137" s="203" t="s">
        <v>513</v>
      </c>
      <c r="D137" s="168">
        <v>1</v>
      </c>
      <c r="E137" s="232">
        <v>0.10672358591248667</v>
      </c>
    </row>
    <row r="138" spans="3:5" s="94" customFormat="1" ht="24.75" customHeight="1">
      <c r="C138" s="203" t="s">
        <v>382</v>
      </c>
      <c r="D138" s="168">
        <v>1</v>
      </c>
      <c r="E138" s="232">
        <v>0.10672358591248667</v>
      </c>
    </row>
    <row r="139" spans="3:5" s="94" customFormat="1" ht="24.75" customHeight="1">
      <c r="C139" s="203" t="s">
        <v>339</v>
      </c>
      <c r="D139" s="168">
        <v>2</v>
      </c>
      <c r="E139" s="232">
        <v>0.21344717182497333</v>
      </c>
    </row>
    <row r="140" spans="3:5" s="94" customFormat="1" ht="60" customHeight="1">
      <c r="C140" s="203" t="s">
        <v>340</v>
      </c>
      <c r="D140" s="168">
        <v>3</v>
      </c>
      <c r="E140" s="232">
        <v>0.32017075773745995</v>
      </c>
    </row>
    <row r="141" spans="3:5" s="94" customFormat="1" ht="69.75" customHeight="1">
      <c r="C141" s="203" t="s">
        <v>383</v>
      </c>
      <c r="D141" s="168">
        <v>3</v>
      </c>
      <c r="E141" s="232">
        <v>0.32017075773745995</v>
      </c>
    </row>
    <row r="142" spans="3:5" s="94" customFormat="1" ht="60" customHeight="1">
      <c r="C142" s="203" t="s">
        <v>384</v>
      </c>
      <c r="D142" s="168">
        <v>1</v>
      </c>
      <c r="E142" s="232">
        <v>0.10672358591248667</v>
      </c>
    </row>
    <row r="143" spans="3:5" s="94" customFormat="1" ht="24.75" customHeight="1">
      <c r="C143" s="199" t="s">
        <v>83</v>
      </c>
      <c r="D143" s="164">
        <v>194</v>
      </c>
      <c r="E143" s="232">
        <v>20.70437566702241</v>
      </c>
    </row>
    <row r="144" spans="3:6" s="94" customFormat="1" ht="24.75" customHeight="1">
      <c r="C144" s="31" t="s">
        <v>4</v>
      </c>
      <c r="D144" s="163">
        <v>937</v>
      </c>
      <c r="E144" s="231">
        <v>100.00000000000003</v>
      </c>
      <c r="F144" s="180"/>
    </row>
    <row r="145" spans="3:8" ht="15">
      <c r="C145" s="146" t="s">
        <v>98</v>
      </c>
      <c r="E145" s="146"/>
      <c r="F145" s="162"/>
      <c r="G145" s="146"/>
      <c r="H145" s="146"/>
    </row>
    <row r="146" spans="3:8" ht="15">
      <c r="C146" s="172" t="s">
        <v>84</v>
      </c>
      <c r="E146" s="172"/>
      <c r="F146" s="172"/>
      <c r="G146" s="172"/>
      <c r="H146" s="172"/>
    </row>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sheetData>
  <sheetProtection sheet="1" objects="1" scenarios="1"/>
  <mergeCells count="3">
    <mergeCell ref="C3:C5"/>
    <mergeCell ref="D3:E3"/>
    <mergeCell ref="D4:E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Hoja19"/>
  <dimension ref="A1:G274"/>
  <sheetViews>
    <sheetView showGridLines="0" zoomScalePageLayoutView="0" workbookViewId="0" topLeftCell="A1">
      <selection activeCell="E3" sqref="E3:E15"/>
    </sheetView>
  </sheetViews>
  <sheetFormatPr defaultColWidth="0" defaultRowHeight="15" zeroHeight="1"/>
  <cols>
    <col min="1" max="1" width="5.00390625" style="0" customWidth="1"/>
    <col min="2" max="2" width="87.140625" style="20" customWidth="1"/>
    <col min="3" max="3" width="20.8515625" style="22" customWidth="1"/>
    <col min="4" max="4" width="2.8515625" style="0" customWidth="1"/>
    <col min="5" max="5" width="34.28125" style="0" customWidth="1"/>
    <col min="6" max="6" width="20.8515625" style="0" customWidth="1"/>
    <col min="7" max="7" width="2.8515625" style="0" customWidth="1"/>
    <col min="8" max="16384" width="11.421875" style="0" hidden="1" customWidth="1"/>
  </cols>
  <sheetData>
    <row r="1" spans="1:7" ht="99.75" customHeight="1">
      <c r="A1" s="97"/>
      <c r="B1" s="259" t="s">
        <v>221</v>
      </c>
      <c r="C1" s="259"/>
      <c r="D1" s="97"/>
      <c r="E1" s="97"/>
      <c r="F1" s="97"/>
      <c r="G1" s="97"/>
    </row>
    <row r="2" ht="30" customHeight="1"/>
    <row r="3" spans="2:7" s="98" customFormat="1" ht="30" customHeight="1">
      <c r="B3" s="284" t="s">
        <v>347</v>
      </c>
      <c r="C3" s="100" t="s">
        <v>342</v>
      </c>
      <c r="E3" s="292" t="s">
        <v>596</v>
      </c>
      <c r="G3" s="298"/>
    </row>
    <row r="4" spans="2:7" s="98" customFormat="1" ht="30" customHeight="1">
      <c r="B4" s="285"/>
      <c r="C4" s="100" t="s">
        <v>95</v>
      </c>
      <c r="E4" s="299"/>
      <c r="G4" s="298"/>
    </row>
    <row r="5" spans="2:7" s="98" customFormat="1" ht="24.75" customHeight="1">
      <c r="B5" s="203" t="s">
        <v>396</v>
      </c>
      <c r="C5" s="174">
        <v>188</v>
      </c>
      <c r="E5" s="299"/>
      <c r="G5" s="298"/>
    </row>
    <row r="6" spans="2:7" s="99" customFormat="1" ht="24.75" customHeight="1">
      <c r="B6" s="203" t="s">
        <v>397</v>
      </c>
      <c r="C6" s="174">
        <v>150</v>
      </c>
      <c r="E6" s="299"/>
      <c r="G6" s="298"/>
    </row>
    <row r="7" spans="2:5" ht="24.75" customHeight="1">
      <c r="B7" s="203" t="s">
        <v>398</v>
      </c>
      <c r="C7" s="174">
        <v>150</v>
      </c>
      <c r="E7" s="299"/>
    </row>
    <row r="8" spans="2:5" s="98" customFormat="1" ht="60" customHeight="1">
      <c r="B8" s="203" t="s">
        <v>399</v>
      </c>
      <c r="C8" s="174">
        <v>150</v>
      </c>
      <c r="E8" s="299"/>
    </row>
    <row r="9" spans="2:5" s="98" customFormat="1" ht="24.75" customHeight="1">
      <c r="B9" s="203" t="s">
        <v>400</v>
      </c>
      <c r="C9" s="174">
        <v>144</v>
      </c>
      <c r="E9" s="299"/>
    </row>
    <row r="10" spans="2:5" s="98" customFormat="1" ht="24.75" customHeight="1">
      <c r="B10" s="203" t="s">
        <v>401</v>
      </c>
      <c r="C10" s="174">
        <v>125</v>
      </c>
      <c r="E10" s="299"/>
    </row>
    <row r="11" spans="2:5" s="98" customFormat="1" ht="24.75" customHeight="1">
      <c r="B11" s="203" t="s">
        <v>402</v>
      </c>
      <c r="C11" s="174">
        <v>125</v>
      </c>
      <c r="E11" s="299"/>
    </row>
    <row r="12" spans="2:5" s="98" customFormat="1" ht="24.75" customHeight="1">
      <c r="B12" s="203" t="s">
        <v>403</v>
      </c>
      <c r="C12" s="174">
        <v>120</v>
      </c>
      <c r="E12" s="299"/>
    </row>
    <row r="13" spans="2:5" s="98" customFormat="1" ht="24.75" customHeight="1">
      <c r="B13" s="203" t="s">
        <v>404</v>
      </c>
      <c r="C13" s="174">
        <v>100</v>
      </c>
      <c r="E13" s="299"/>
    </row>
    <row r="14" spans="2:5" s="98" customFormat="1" ht="24.75" customHeight="1">
      <c r="B14" s="203" t="s">
        <v>405</v>
      </c>
      <c r="C14" s="174">
        <v>100</v>
      </c>
      <c r="E14" s="299"/>
    </row>
    <row r="15" spans="2:5" s="98" customFormat="1" ht="24.75" customHeight="1">
      <c r="B15" s="203" t="s">
        <v>406</v>
      </c>
      <c r="C15" s="174">
        <v>84</v>
      </c>
      <c r="E15" s="299"/>
    </row>
    <row r="16" spans="2:3" s="98" customFormat="1" ht="24.75" customHeight="1">
      <c r="B16" s="203" t="s">
        <v>407</v>
      </c>
      <c r="C16" s="174">
        <v>78</v>
      </c>
    </row>
    <row r="17" spans="2:3" s="98" customFormat="1" ht="24.75" customHeight="1">
      <c r="B17" s="203" t="s">
        <v>290</v>
      </c>
      <c r="C17" s="174">
        <v>60</v>
      </c>
    </row>
    <row r="18" spans="2:3" s="98" customFormat="1" ht="24.75" customHeight="1">
      <c r="B18" s="203" t="s">
        <v>408</v>
      </c>
      <c r="C18" s="174">
        <v>60</v>
      </c>
    </row>
    <row r="19" spans="2:3" s="98" customFormat="1" ht="79.5" customHeight="1">
      <c r="B19" s="203" t="s">
        <v>569</v>
      </c>
      <c r="C19" s="174">
        <v>56</v>
      </c>
    </row>
    <row r="20" spans="2:3" s="98" customFormat="1" ht="60" customHeight="1">
      <c r="B20" s="203" t="s">
        <v>409</v>
      </c>
      <c r="C20" s="174">
        <v>48</v>
      </c>
    </row>
    <row r="21" spans="2:3" s="98" customFormat="1" ht="60" customHeight="1">
      <c r="B21" s="203" t="s">
        <v>410</v>
      </c>
      <c r="C21" s="174">
        <v>48</v>
      </c>
    </row>
    <row r="22" spans="2:3" s="98" customFormat="1" ht="24.75" customHeight="1">
      <c r="B22" s="203" t="s">
        <v>411</v>
      </c>
      <c r="C22" s="174">
        <v>44</v>
      </c>
    </row>
    <row r="23" spans="2:3" s="98" customFormat="1" ht="24.75" customHeight="1">
      <c r="B23" s="203" t="s">
        <v>412</v>
      </c>
      <c r="C23" s="174">
        <v>42</v>
      </c>
    </row>
    <row r="24" spans="2:3" s="98" customFormat="1" ht="60" customHeight="1">
      <c r="B24" s="203" t="s">
        <v>570</v>
      </c>
      <c r="C24" s="174">
        <v>40</v>
      </c>
    </row>
    <row r="25" spans="2:3" s="98" customFormat="1" ht="24.75" customHeight="1">
      <c r="B25" s="203" t="s">
        <v>413</v>
      </c>
      <c r="C25" s="174">
        <v>40</v>
      </c>
    </row>
    <row r="26" spans="2:3" ht="60" customHeight="1">
      <c r="B26" s="203" t="s">
        <v>414</v>
      </c>
      <c r="C26" s="174">
        <v>40</v>
      </c>
    </row>
    <row r="27" spans="2:3" s="98" customFormat="1" ht="24.75" customHeight="1">
      <c r="B27" s="203" t="s">
        <v>415</v>
      </c>
      <c r="C27" s="174">
        <v>40</v>
      </c>
    </row>
    <row r="28" spans="2:3" s="98" customFormat="1" ht="24.75" customHeight="1">
      <c r="B28" s="203" t="s">
        <v>416</v>
      </c>
      <c r="C28" s="174">
        <v>40</v>
      </c>
    </row>
    <row r="29" spans="2:3" s="98" customFormat="1" ht="24.75" customHeight="1">
      <c r="B29" s="203" t="s">
        <v>417</v>
      </c>
      <c r="C29" s="174">
        <v>40</v>
      </c>
    </row>
    <row r="30" spans="2:3" s="98" customFormat="1" ht="24.75" customHeight="1">
      <c r="B30" s="203" t="s">
        <v>418</v>
      </c>
      <c r="C30" s="174">
        <v>40</v>
      </c>
    </row>
    <row r="31" spans="2:3" s="98" customFormat="1" ht="24.75" customHeight="1">
      <c r="B31" s="203" t="s">
        <v>419</v>
      </c>
      <c r="C31" s="174">
        <v>40</v>
      </c>
    </row>
    <row r="32" spans="2:3" s="98" customFormat="1" ht="24.75" customHeight="1">
      <c r="B32" s="203" t="s">
        <v>420</v>
      </c>
      <c r="C32" s="174">
        <v>40</v>
      </c>
    </row>
    <row r="33" spans="2:3" s="98" customFormat="1" ht="24.75" customHeight="1">
      <c r="B33" s="203" t="s">
        <v>421</v>
      </c>
      <c r="C33" s="174">
        <v>40</v>
      </c>
    </row>
    <row r="34" spans="2:3" s="98" customFormat="1" ht="60" customHeight="1">
      <c r="B34" s="203" t="s">
        <v>422</v>
      </c>
      <c r="C34" s="174">
        <v>36</v>
      </c>
    </row>
    <row r="35" spans="2:3" s="98" customFormat="1" ht="60" customHeight="1">
      <c r="B35" s="203" t="s">
        <v>324</v>
      </c>
      <c r="C35" s="174">
        <v>32</v>
      </c>
    </row>
    <row r="36" spans="2:3" s="98" customFormat="1" ht="24.75" customHeight="1">
      <c r="B36" s="203" t="s">
        <v>279</v>
      </c>
      <c r="C36" s="174">
        <v>32</v>
      </c>
    </row>
    <row r="37" spans="2:3" s="98" customFormat="1" ht="24.75" customHeight="1">
      <c r="B37" s="203" t="s">
        <v>277</v>
      </c>
      <c r="C37" s="174">
        <v>32</v>
      </c>
    </row>
    <row r="38" spans="2:3" s="98" customFormat="1" ht="24.75" customHeight="1">
      <c r="B38" s="203" t="s">
        <v>284</v>
      </c>
      <c r="C38" s="174">
        <v>32</v>
      </c>
    </row>
    <row r="39" spans="2:3" s="98" customFormat="1" ht="24.75" customHeight="1">
      <c r="B39" s="203" t="s">
        <v>288</v>
      </c>
      <c r="C39" s="174">
        <v>32</v>
      </c>
    </row>
    <row r="40" spans="2:3" s="98" customFormat="1" ht="24.75" customHeight="1">
      <c r="B40" s="203" t="s">
        <v>332</v>
      </c>
      <c r="C40" s="174">
        <v>32</v>
      </c>
    </row>
    <row r="41" spans="2:3" s="98" customFormat="1" ht="24.75" customHeight="1">
      <c r="B41" s="203" t="s">
        <v>334</v>
      </c>
      <c r="C41" s="174">
        <v>32</v>
      </c>
    </row>
    <row r="42" spans="2:3" s="98" customFormat="1" ht="24.75" customHeight="1">
      <c r="B42" s="203" t="s">
        <v>300</v>
      </c>
      <c r="C42" s="174">
        <v>32</v>
      </c>
    </row>
    <row r="43" spans="2:3" s="98" customFormat="1" ht="24.75" customHeight="1">
      <c r="B43" s="203" t="s">
        <v>298</v>
      </c>
      <c r="C43" s="174">
        <v>32</v>
      </c>
    </row>
    <row r="44" spans="2:3" s="98" customFormat="1" ht="24.75" customHeight="1">
      <c r="B44" s="203" t="s">
        <v>423</v>
      </c>
      <c r="C44" s="174">
        <v>32</v>
      </c>
    </row>
    <row r="45" spans="2:3" s="98" customFormat="1" ht="24.75" customHeight="1">
      <c r="B45" s="203" t="s">
        <v>293</v>
      </c>
      <c r="C45" s="174">
        <v>32</v>
      </c>
    </row>
    <row r="46" spans="2:3" s="98" customFormat="1" ht="24.75" customHeight="1">
      <c r="B46" s="203" t="s">
        <v>424</v>
      </c>
      <c r="C46" s="174">
        <v>32</v>
      </c>
    </row>
    <row r="47" spans="2:3" s="98" customFormat="1" ht="24.75" customHeight="1">
      <c r="B47" s="203" t="s">
        <v>317</v>
      </c>
      <c r="C47" s="174">
        <v>32</v>
      </c>
    </row>
    <row r="48" spans="2:3" s="98" customFormat="1" ht="24.75" customHeight="1">
      <c r="B48" s="203" t="s">
        <v>320</v>
      </c>
      <c r="C48" s="174">
        <v>32</v>
      </c>
    </row>
    <row r="49" spans="2:3" s="98" customFormat="1" ht="24.75" customHeight="1">
      <c r="B49" s="203" t="s">
        <v>425</v>
      </c>
      <c r="C49" s="174">
        <v>32</v>
      </c>
    </row>
    <row r="50" spans="2:3" s="98" customFormat="1" ht="24.75" customHeight="1">
      <c r="B50" s="203" t="s">
        <v>426</v>
      </c>
      <c r="C50" s="174">
        <v>32</v>
      </c>
    </row>
    <row r="51" spans="2:3" s="98" customFormat="1" ht="24.75" customHeight="1">
      <c r="B51" s="203" t="s">
        <v>337</v>
      </c>
      <c r="C51" s="174">
        <v>32</v>
      </c>
    </row>
    <row r="52" spans="2:3" s="98" customFormat="1" ht="24.75" customHeight="1">
      <c r="B52" s="203" t="s">
        <v>427</v>
      </c>
      <c r="C52" s="174">
        <v>32</v>
      </c>
    </row>
    <row r="53" spans="2:3" s="98" customFormat="1" ht="24.75" customHeight="1">
      <c r="B53" s="203" t="s">
        <v>428</v>
      </c>
      <c r="C53" s="174">
        <v>32</v>
      </c>
    </row>
    <row r="54" spans="2:3" s="98" customFormat="1" ht="24.75" customHeight="1">
      <c r="B54" s="203" t="s">
        <v>287</v>
      </c>
      <c r="C54" s="174">
        <v>32</v>
      </c>
    </row>
    <row r="55" spans="2:3" s="98" customFormat="1" ht="24.75" customHeight="1">
      <c r="B55" s="203" t="s">
        <v>429</v>
      </c>
      <c r="C55" s="174">
        <v>32</v>
      </c>
    </row>
    <row r="56" spans="2:3" s="98" customFormat="1" ht="24.75" customHeight="1">
      <c r="B56" s="203" t="s">
        <v>430</v>
      </c>
      <c r="C56" s="174">
        <v>30</v>
      </c>
    </row>
    <row r="57" spans="2:3" s="98" customFormat="1" ht="24.75" customHeight="1">
      <c r="B57" s="203" t="s">
        <v>431</v>
      </c>
      <c r="C57" s="174">
        <v>30</v>
      </c>
    </row>
    <row r="58" spans="2:3" s="98" customFormat="1" ht="24.75" customHeight="1">
      <c r="B58" s="203" t="s">
        <v>432</v>
      </c>
      <c r="C58" s="174">
        <v>30</v>
      </c>
    </row>
    <row r="59" spans="2:3" s="98" customFormat="1" ht="60" customHeight="1">
      <c r="B59" s="203" t="s">
        <v>273</v>
      </c>
      <c r="C59" s="174">
        <v>30</v>
      </c>
    </row>
    <row r="60" spans="2:3" s="98" customFormat="1" ht="24.75" customHeight="1">
      <c r="B60" s="203" t="s">
        <v>335</v>
      </c>
      <c r="C60" s="174">
        <v>30</v>
      </c>
    </row>
    <row r="61" spans="2:3" s="102" customFormat="1" ht="24.75" customHeight="1">
      <c r="B61" s="203" t="s">
        <v>433</v>
      </c>
      <c r="C61" s="174">
        <v>30</v>
      </c>
    </row>
    <row r="62" spans="2:3" s="98" customFormat="1" ht="24.75" customHeight="1">
      <c r="B62" s="203" t="s">
        <v>434</v>
      </c>
      <c r="C62" s="174">
        <v>30</v>
      </c>
    </row>
    <row r="63" spans="2:3" s="98" customFormat="1" ht="24.75" customHeight="1">
      <c r="B63" s="203" t="s">
        <v>315</v>
      </c>
      <c r="C63" s="174">
        <v>28</v>
      </c>
    </row>
    <row r="64" spans="2:3" s="98" customFormat="1" ht="24.75" customHeight="1">
      <c r="B64" s="203" t="s">
        <v>296</v>
      </c>
      <c r="C64" s="174">
        <v>27</v>
      </c>
    </row>
    <row r="65" spans="2:3" s="98" customFormat="1" ht="24.75" customHeight="1">
      <c r="B65" s="203" t="s">
        <v>340</v>
      </c>
      <c r="C65" s="174">
        <v>26</v>
      </c>
    </row>
    <row r="66" spans="2:3" s="98" customFormat="1" ht="24.75" customHeight="1">
      <c r="B66" s="203" t="s">
        <v>266</v>
      </c>
      <c r="C66" s="174">
        <v>25</v>
      </c>
    </row>
    <row r="67" spans="2:3" s="98" customFormat="1" ht="24.75" customHeight="1">
      <c r="B67" s="203" t="s">
        <v>286</v>
      </c>
      <c r="C67" s="174">
        <v>25</v>
      </c>
    </row>
    <row r="68" spans="2:3" s="98" customFormat="1" ht="24.75" customHeight="1">
      <c r="B68" s="203" t="s">
        <v>269</v>
      </c>
      <c r="C68" s="174">
        <v>25</v>
      </c>
    </row>
    <row r="69" spans="2:3" s="98" customFormat="1" ht="24.75" customHeight="1">
      <c r="B69" s="203" t="s">
        <v>305</v>
      </c>
      <c r="C69" s="174">
        <v>25</v>
      </c>
    </row>
    <row r="70" spans="2:3" s="98" customFormat="1" ht="24.75" customHeight="1">
      <c r="B70" s="203" t="s">
        <v>336</v>
      </c>
      <c r="C70" s="174">
        <v>25</v>
      </c>
    </row>
    <row r="71" spans="2:3" s="98" customFormat="1" ht="24.75" customHeight="1">
      <c r="B71" s="203" t="s">
        <v>338</v>
      </c>
      <c r="C71" s="174">
        <v>25</v>
      </c>
    </row>
    <row r="72" spans="2:3" s="98" customFormat="1" ht="24.75" customHeight="1">
      <c r="B72" s="203" t="s">
        <v>435</v>
      </c>
      <c r="C72" s="174">
        <v>25</v>
      </c>
    </row>
    <row r="73" spans="2:3" s="98" customFormat="1" ht="24.75" customHeight="1">
      <c r="B73" s="203" t="s">
        <v>339</v>
      </c>
      <c r="C73" s="174">
        <v>25</v>
      </c>
    </row>
    <row r="74" spans="2:3" s="98" customFormat="1" ht="24.75" customHeight="1">
      <c r="B74" s="203" t="s">
        <v>328</v>
      </c>
      <c r="C74" s="174">
        <v>24</v>
      </c>
    </row>
    <row r="75" spans="2:3" s="98" customFormat="1" ht="24.75" customHeight="1">
      <c r="B75" s="203" t="s">
        <v>321</v>
      </c>
      <c r="C75" s="174">
        <v>24</v>
      </c>
    </row>
    <row r="76" spans="2:3" ht="24.75" customHeight="1">
      <c r="B76" s="203" t="s">
        <v>436</v>
      </c>
      <c r="C76" s="174">
        <v>24</v>
      </c>
    </row>
    <row r="77" spans="2:3" s="98" customFormat="1" ht="24.75" customHeight="1">
      <c r="B77" s="203" t="s">
        <v>437</v>
      </c>
      <c r="C77" s="174">
        <v>24</v>
      </c>
    </row>
    <row r="78" spans="2:3" s="98" customFormat="1" ht="24.75" customHeight="1">
      <c r="B78" s="203" t="s">
        <v>438</v>
      </c>
      <c r="C78" s="174">
        <v>20</v>
      </c>
    </row>
    <row r="79" spans="2:3" s="98" customFormat="1" ht="24.75" customHeight="1">
      <c r="B79" s="203" t="s">
        <v>329</v>
      </c>
      <c r="C79" s="174">
        <v>20</v>
      </c>
    </row>
    <row r="80" spans="2:3" s="98" customFormat="1" ht="24.75" customHeight="1">
      <c r="B80" s="203" t="s">
        <v>312</v>
      </c>
      <c r="C80" s="174">
        <v>20</v>
      </c>
    </row>
    <row r="81" spans="2:3" s="98" customFormat="1" ht="24.75" customHeight="1">
      <c r="B81" s="203" t="s">
        <v>439</v>
      </c>
      <c r="C81" s="174">
        <v>20</v>
      </c>
    </row>
    <row r="82" spans="2:3" s="98" customFormat="1" ht="24.75" customHeight="1">
      <c r="B82" s="203" t="s">
        <v>319</v>
      </c>
      <c r="C82" s="174">
        <v>20</v>
      </c>
    </row>
    <row r="83" spans="2:3" s="98" customFormat="1" ht="60" customHeight="1">
      <c r="B83" s="203" t="s">
        <v>440</v>
      </c>
      <c r="C83" s="174">
        <v>20</v>
      </c>
    </row>
    <row r="84" spans="2:3" s="98" customFormat="1" ht="24.75" customHeight="1">
      <c r="B84" s="203" t="s">
        <v>441</v>
      </c>
      <c r="C84" s="174">
        <v>20</v>
      </c>
    </row>
    <row r="85" spans="2:3" s="98" customFormat="1" ht="24.75" customHeight="1">
      <c r="B85" s="203" t="s">
        <v>442</v>
      </c>
      <c r="C85" s="174">
        <v>20</v>
      </c>
    </row>
    <row r="86" spans="2:3" s="98" customFormat="1" ht="24.75" customHeight="1">
      <c r="B86" s="203" t="s">
        <v>316</v>
      </c>
      <c r="C86" s="174">
        <v>18</v>
      </c>
    </row>
    <row r="87" spans="2:3" s="98" customFormat="1" ht="24.75" customHeight="1">
      <c r="B87" s="203" t="s">
        <v>443</v>
      </c>
      <c r="C87" s="174">
        <v>18</v>
      </c>
    </row>
    <row r="88" spans="2:3" s="98" customFormat="1" ht="24.75" customHeight="1">
      <c r="B88" s="203" t="s">
        <v>444</v>
      </c>
      <c r="C88" s="174">
        <v>16</v>
      </c>
    </row>
    <row r="89" spans="2:3" s="98" customFormat="1" ht="24.75" customHeight="1">
      <c r="B89" s="203" t="s">
        <v>445</v>
      </c>
      <c r="C89" s="174">
        <v>16</v>
      </c>
    </row>
    <row r="90" spans="2:3" s="98" customFormat="1" ht="24.75" customHeight="1">
      <c r="B90" s="203" t="s">
        <v>446</v>
      </c>
      <c r="C90" s="174">
        <v>16</v>
      </c>
    </row>
    <row r="91" spans="2:3" s="98" customFormat="1" ht="24.75" customHeight="1">
      <c r="B91" s="203" t="s">
        <v>571</v>
      </c>
      <c r="C91" s="174">
        <v>16</v>
      </c>
    </row>
    <row r="92" spans="2:3" s="98" customFormat="1" ht="24.75" customHeight="1">
      <c r="B92" s="203" t="s">
        <v>447</v>
      </c>
      <c r="C92" s="174">
        <v>16</v>
      </c>
    </row>
    <row r="93" spans="2:3" s="98" customFormat="1" ht="24.75" customHeight="1">
      <c r="B93" s="203" t="s">
        <v>272</v>
      </c>
      <c r="C93" s="174">
        <v>15</v>
      </c>
    </row>
    <row r="94" spans="2:3" s="98" customFormat="1" ht="24.75" customHeight="1">
      <c r="B94" s="203" t="s">
        <v>448</v>
      </c>
      <c r="C94" s="174">
        <v>15</v>
      </c>
    </row>
    <row r="95" spans="2:3" s="98" customFormat="1" ht="24.75" customHeight="1">
      <c r="B95" s="203" t="s">
        <v>299</v>
      </c>
      <c r="C95" s="174">
        <v>15</v>
      </c>
    </row>
    <row r="96" spans="2:3" s="98" customFormat="1" ht="60" customHeight="1">
      <c r="B96" s="203" t="s">
        <v>449</v>
      </c>
      <c r="C96" s="174">
        <v>15</v>
      </c>
    </row>
    <row r="97" spans="2:3" s="98" customFormat="1" ht="24.75" customHeight="1">
      <c r="B97" s="203" t="s">
        <v>444</v>
      </c>
      <c r="C97" s="174">
        <v>15</v>
      </c>
    </row>
    <row r="98" spans="2:3" s="98" customFormat="1" ht="24.75" customHeight="1">
      <c r="B98" s="203" t="s">
        <v>450</v>
      </c>
      <c r="C98" s="174">
        <v>15</v>
      </c>
    </row>
    <row r="99" spans="2:3" s="98" customFormat="1" ht="24.75" customHeight="1">
      <c r="B99" s="203" t="s">
        <v>451</v>
      </c>
      <c r="C99" s="174">
        <v>15</v>
      </c>
    </row>
    <row r="100" spans="2:3" s="98" customFormat="1" ht="24.75" customHeight="1">
      <c r="B100" s="203" t="s">
        <v>452</v>
      </c>
      <c r="C100" s="174">
        <v>15</v>
      </c>
    </row>
    <row r="101" spans="2:3" s="98" customFormat="1" ht="24.75" customHeight="1">
      <c r="B101" s="203" t="s">
        <v>352</v>
      </c>
      <c r="C101" s="174">
        <v>12</v>
      </c>
    </row>
    <row r="102" spans="2:3" s="98" customFormat="1" ht="24.75" customHeight="1">
      <c r="B102" s="203" t="s">
        <v>248</v>
      </c>
      <c r="C102" s="174">
        <v>12</v>
      </c>
    </row>
    <row r="103" spans="2:3" s="98" customFormat="1" ht="24.75" customHeight="1">
      <c r="B103" s="203" t="s">
        <v>453</v>
      </c>
      <c r="C103" s="174">
        <v>12</v>
      </c>
    </row>
    <row r="104" spans="2:3" s="98" customFormat="1" ht="24.75" customHeight="1">
      <c r="B104" s="203" t="s">
        <v>454</v>
      </c>
      <c r="C104" s="174">
        <v>12</v>
      </c>
    </row>
    <row r="105" spans="2:3" s="98" customFormat="1" ht="24.75" customHeight="1">
      <c r="B105" s="203" t="s">
        <v>322</v>
      </c>
      <c r="C105" s="174">
        <v>12</v>
      </c>
    </row>
    <row r="106" spans="2:3" s="98" customFormat="1" ht="24.75" customHeight="1">
      <c r="B106" s="203" t="s">
        <v>455</v>
      </c>
      <c r="C106" s="174">
        <v>12</v>
      </c>
    </row>
    <row r="107" spans="2:3" s="102" customFormat="1" ht="24.75" customHeight="1">
      <c r="B107" s="203" t="s">
        <v>456</v>
      </c>
      <c r="C107" s="174">
        <v>12</v>
      </c>
    </row>
    <row r="108" spans="2:3" s="98" customFormat="1" ht="24.75" customHeight="1">
      <c r="B108" s="203" t="s">
        <v>457</v>
      </c>
      <c r="C108" s="174">
        <v>12</v>
      </c>
    </row>
    <row r="109" spans="2:3" s="98" customFormat="1" ht="24.75" customHeight="1">
      <c r="B109" s="203" t="s">
        <v>458</v>
      </c>
      <c r="C109" s="174">
        <v>12</v>
      </c>
    </row>
    <row r="110" spans="2:3" s="98" customFormat="1" ht="24.75" customHeight="1">
      <c r="B110" s="203" t="s">
        <v>459</v>
      </c>
      <c r="C110" s="174">
        <v>12</v>
      </c>
    </row>
    <row r="111" spans="2:3" s="98" customFormat="1" ht="24.75" customHeight="1">
      <c r="B111" s="203" t="s">
        <v>460</v>
      </c>
      <c r="C111" s="174">
        <v>12</v>
      </c>
    </row>
    <row r="112" spans="2:3" s="98" customFormat="1" ht="24.75" customHeight="1">
      <c r="B112" s="203" t="s">
        <v>461</v>
      </c>
      <c r="C112" s="174">
        <v>12</v>
      </c>
    </row>
    <row r="113" spans="2:3" s="98" customFormat="1" ht="60" customHeight="1">
      <c r="B113" s="203" t="s">
        <v>301</v>
      </c>
      <c r="C113" s="174">
        <v>10</v>
      </c>
    </row>
    <row r="114" spans="2:3" s="98" customFormat="1" ht="24.75" customHeight="1">
      <c r="B114" s="203" t="s">
        <v>243</v>
      </c>
      <c r="C114" s="174">
        <v>8</v>
      </c>
    </row>
    <row r="115" spans="2:3" s="98" customFormat="1" ht="60" customHeight="1">
      <c r="B115" s="203" t="s">
        <v>357</v>
      </c>
      <c r="C115" s="174">
        <v>8</v>
      </c>
    </row>
    <row r="116" spans="2:3" s="98" customFormat="1" ht="24.75" customHeight="1">
      <c r="B116" s="203" t="s">
        <v>245</v>
      </c>
      <c r="C116" s="174">
        <v>8</v>
      </c>
    </row>
    <row r="117" spans="2:3" s="98" customFormat="1" ht="24.75" customHeight="1">
      <c r="B117" s="203" t="s">
        <v>247</v>
      </c>
      <c r="C117" s="174">
        <v>8</v>
      </c>
    </row>
    <row r="118" spans="2:3" s="98" customFormat="1" ht="24.75" customHeight="1">
      <c r="B118" s="203" t="s">
        <v>259</v>
      </c>
      <c r="C118" s="174">
        <v>8</v>
      </c>
    </row>
    <row r="119" spans="2:3" s="98" customFormat="1" ht="60" customHeight="1">
      <c r="B119" s="203" t="s">
        <v>353</v>
      </c>
      <c r="C119" s="174">
        <v>8</v>
      </c>
    </row>
    <row r="120" spans="2:3" s="98" customFormat="1" ht="60" customHeight="1">
      <c r="B120" s="203" t="s">
        <v>462</v>
      </c>
      <c r="C120" s="174">
        <v>8</v>
      </c>
    </row>
    <row r="121" spans="2:3" s="98" customFormat="1" ht="24.75" customHeight="1">
      <c r="B121" s="203" t="s">
        <v>463</v>
      </c>
      <c r="C121" s="174">
        <v>8</v>
      </c>
    </row>
    <row r="122" spans="2:3" s="98" customFormat="1" ht="24.75" customHeight="1">
      <c r="B122" s="203" t="s">
        <v>464</v>
      </c>
      <c r="C122" s="174">
        <v>8</v>
      </c>
    </row>
    <row r="123" spans="2:3" s="98" customFormat="1" ht="24.75" customHeight="1">
      <c r="B123" s="203" t="s">
        <v>465</v>
      </c>
      <c r="C123" s="174">
        <v>8</v>
      </c>
    </row>
    <row r="124" spans="2:3" s="98" customFormat="1" ht="24.75" customHeight="1">
      <c r="B124" s="203" t="s">
        <v>251</v>
      </c>
      <c r="C124" s="174">
        <v>7</v>
      </c>
    </row>
    <row r="125" spans="2:3" s="98" customFormat="1" ht="24.75" customHeight="1">
      <c r="B125" s="203" t="s">
        <v>254</v>
      </c>
      <c r="C125" s="174">
        <v>7</v>
      </c>
    </row>
    <row r="126" spans="2:3" s="98" customFormat="1" ht="24.75" customHeight="1">
      <c r="B126" s="203" t="s">
        <v>394</v>
      </c>
      <c r="C126" s="174">
        <v>7</v>
      </c>
    </row>
    <row r="127" spans="2:3" s="98" customFormat="1" ht="24.75" customHeight="1">
      <c r="B127" s="203" t="s">
        <v>466</v>
      </c>
      <c r="C127" s="174">
        <v>7</v>
      </c>
    </row>
    <row r="128" spans="2:3" s="98" customFormat="1" ht="24.75" customHeight="1">
      <c r="B128" s="203" t="s">
        <v>256</v>
      </c>
      <c r="C128" s="174">
        <v>6</v>
      </c>
    </row>
    <row r="129" spans="2:3" s="98" customFormat="1" ht="24.75" customHeight="1">
      <c r="B129" s="203" t="s">
        <v>244</v>
      </c>
      <c r="C129" s="174">
        <v>6</v>
      </c>
    </row>
    <row r="130" spans="2:3" s="98" customFormat="1" ht="24.75" customHeight="1">
      <c r="B130" s="203" t="s">
        <v>348</v>
      </c>
      <c r="C130" s="174">
        <v>6</v>
      </c>
    </row>
    <row r="131" spans="2:3" s="98" customFormat="1" ht="24.75" customHeight="1">
      <c r="B131" s="203" t="s">
        <v>264</v>
      </c>
      <c r="C131" s="174">
        <v>6</v>
      </c>
    </row>
    <row r="132" spans="2:3" s="98" customFormat="1" ht="24.75" customHeight="1">
      <c r="B132" s="203" t="s">
        <v>285</v>
      </c>
      <c r="C132" s="174">
        <v>6</v>
      </c>
    </row>
    <row r="133" spans="2:3" s="98" customFormat="1" ht="60" customHeight="1">
      <c r="B133" s="203" t="s">
        <v>294</v>
      </c>
      <c r="C133" s="174">
        <v>6</v>
      </c>
    </row>
    <row r="134" spans="2:3" s="98" customFormat="1" ht="24.75" customHeight="1">
      <c r="B134" s="203" t="s">
        <v>291</v>
      </c>
      <c r="C134" s="174">
        <v>6</v>
      </c>
    </row>
    <row r="135" spans="2:3" s="98" customFormat="1" ht="60" customHeight="1">
      <c r="B135" s="203" t="s">
        <v>467</v>
      </c>
      <c r="C135" s="174">
        <v>6</v>
      </c>
    </row>
    <row r="136" spans="2:3" s="98" customFormat="1" ht="24.75" customHeight="1">
      <c r="B136" s="203" t="s">
        <v>468</v>
      </c>
      <c r="C136" s="174">
        <v>6</v>
      </c>
    </row>
    <row r="137" spans="2:3" s="98" customFormat="1" ht="24.75" customHeight="1">
      <c r="B137" s="203" t="s">
        <v>469</v>
      </c>
      <c r="C137" s="174">
        <v>6</v>
      </c>
    </row>
    <row r="138" spans="2:3" s="98" customFormat="1" ht="24.75" customHeight="1">
      <c r="B138" s="203" t="s">
        <v>303</v>
      </c>
      <c r="C138" s="174">
        <v>6</v>
      </c>
    </row>
    <row r="139" spans="2:3" s="98" customFormat="1" ht="24.75" customHeight="1">
      <c r="B139" s="203" t="s">
        <v>470</v>
      </c>
      <c r="C139" s="174">
        <v>6</v>
      </c>
    </row>
    <row r="140" spans="2:3" s="98" customFormat="1" ht="24.75" customHeight="1">
      <c r="B140" s="203" t="s">
        <v>246</v>
      </c>
      <c r="C140" s="174">
        <v>5</v>
      </c>
    </row>
    <row r="141" spans="2:3" s="98" customFormat="1" ht="24.75" customHeight="1">
      <c r="B141" s="203" t="s">
        <v>249</v>
      </c>
      <c r="C141" s="174">
        <v>5</v>
      </c>
    </row>
    <row r="142" spans="2:3" s="98" customFormat="1" ht="24.75" customHeight="1">
      <c r="B142" s="203" t="s">
        <v>276</v>
      </c>
      <c r="C142" s="174">
        <v>5</v>
      </c>
    </row>
    <row r="143" spans="2:3" s="98" customFormat="1" ht="24.75" customHeight="1">
      <c r="B143" s="203" t="s">
        <v>260</v>
      </c>
      <c r="C143" s="174">
        <v>5</v>
      </c>
    </row>
    <row r="144" spans="2:3" s="98" customFormat="1" ht="24.75" customHeight="1">
      <c r="B144" s="203" t="s">
        <v>271</v>
      </c>
      <c r="C144" s="174">
        <v>5</v>
      </c>
    </row>
    <row r="145" spans="2:3" s="98" customFormat="1" ht="24.75" customHeight="1">
      <c r="B145" s="203" t="s">
        <v>250</v>
      </c>
      <c r="C145" s="174">
        <v>5</v>
      </c>
    </row>
    <row r="146" spans="2:3" s="98" customFormat="1" ht="24.75" customHeight="1">
      <c r="B146" s="203" t="s">
        <v>280</v>
      </c>
      <c r="C146" s="174">
        <v>5</v>
      </c>
    </row>
    <row r="147" spans="2:3" s="98" customFormat="1" ht="24.75" customHeight="1">
      <c r="B147" s="203" t="s">
        <v>257</v>
      </c>
      <c r="C147" s="174">
        <v>5</v>
      </c>
    </row>
    <row r="148" spans="2:3" s="98" customFormat="1" ht="24.75" customHeight="1">
      <c r="B148" s="203" t="s">
        <v>252</v>
      </c>
      <c r="C148" s="174">
        <v>5</v>
      </c>
    </row>
    <row r="149" spans="2:3" s="98" customFormat="1" ht="24.75" customHeight="1">
      <c r="B149" s="203" t="s">
        <v>282</v>
      </c>
      <c r="C149" s="174">
        <v>5</v>
      </c>
    </row>
    <row r="150" spans="2:3" s="98" customFormat="1" ht="24.75" customHeight="1">
      <c r="B150" s="203" t="s">
        <v>292</v>
      </c>
      <c r="C150" s="174">
        <v>5</v>
      </c>
    </row>
    <row r="151" spans="2:3" s="98" customFormat="1" ht="60" customHeight="1">
      <c r="B151" s="203" t="s">
        <v>263</v>
      </c>
      <c r="C151" s="174">
        <v>5</v>
      </c>
    </row>
    <row r="152" spans="2:3" s="98" customFormat="1" ht="24.75" customHeight="1">
      <c r="B152" s="203" t="s">
        <v>258</v>
      </c>
      <c r="C152" s="174">
        <v>5</v>
      </c>
    </row>
    <row r="153" spans="2:3" s="98" customFormat="1" ht="24.75" customHeight="1">
      <c r="B153" s="203" t="s">
        <v>270</v>
      </c>
      <c r="C153" s="174">
        <v>5</v>
      </c>
    </row>
    <row r="154" spans="2:3" s="98" customFormat="1" ht="24.75" customHeight="1">
      <c r="B154" s="203" t="s">
        <v>253</v>
      </c>
      <c r="C154" s="174">
        <v>5</v>
      </c>
    </row>
    <row r="155" spans="2:3" s="98" customFormat="1" ht="24.75" customHeight="1">
      <c r="B155" s="203" t="s">
        <v>313</v>
      </c>
      <c r="C155" s="174">
        <v>5</v>
      </c>
    </row>
    <row r="156" spans="2:3" s="98" customFormat="1" ht="24.75" customHeight="1">
      <c r="B156" s="203" t="s">
        <v>278</v>
      </c>
      <c r="C156" s="174">
        <v>5</v>
      </c>
    </row>
    <row r="157" spans="2:3" s="98" customFormat="1" ht="24.75" customHeight="1">
      <c r="B157" s="203" t="s">
        <v>311</v>
      </c>
      <c r="C157" s="174">
        <v>5</v>
      </c>
    </row>
    <row r="158" spans="2:3" s="98" customFormat="1" ht="24.75" customHeight="1">
      <c r="B158" s="203" t="s">
        <v>268</v>
      </c>
      <c r="C158" s="174">
        <v>5</v>
      </c>
    </row>
    <row r="159" spans="2:3" s="98" customFormat="1" ht="24.75" customHeight="1">
      <c r="B159" s="203" t="s">
        <v>267</v>
      </c>
      <c r="C159" s="174">
        <v>5</v>
      </c>
    </row>
    <row r="160" spans="2:3" s="98" customFormat="1" ht="24.75" customHeight="1">
      <c r="B160" s="203" t="s">
        <v>283</v>
      </c>
      <c r="C160" s="174">
        <v>5</v>
      </c>
    </row>
    <row r="161" spans="2:3" s="98" customFormat="1" ht="24.75" customHeight="1">
      <c r="B161" s="203" t="s">
        <v>304</v>
      </c>
      <c r="C161" s="174">
        <v>5</v>
      </c>
    </row>
    <row r="162" spans="2:3" s="98" customFormat="1" ht="24.75" customHeight="1">
      <c r="B162" s="203" t="s">
        <v>327</v>
      </c>
      <c r="C162" s="174">
        <v>5</v>
      </c>
    </row>
    <row r="163" spans="2:3" s="98" customFormat="1" ht="24.75" customHeight="1">
      <c r="B163" s="203" t="s">
        <v>295</v>
      </c>
      <c r="C163" s="174">
        <v>5</v>
      </c>
    </row>
    <row r="164" spans="2:3" s="98" customFormat="1" ht="24.75" customHeight="1">
      <c r="B164" s="203" t="s">
        <v>289</v>
      </c>
      <c r="C164" s="174">
        <v>5</v>
      </c>
    </row>
    <row r="165" spans="2:3" s="98" customFormat="1" ht="24.75" customHeight="1">
      <c r="B165" s="203" t="s">
        <v>331</v>
      </c>
      <c r="C165" s="174">
        <v>5</v>
      </c>
    </row>
    <row r="166" spans="2:3" s="98" customFormat="1" ht="24.75" customHeight="1">
      <c r="B166" s="203" t="s">
        <v>308</v>
      </c>
      <c r="C166" s="174">
        <v>5</v>
      </c>
    </row>
    <row r="167" spans="2:3" s="98" customFormat="1" ht="24.75" customHeight="1">
      <c r="B167" s="203" t="s">
        <v>261</v>
      </c>
      <c r="C167" s="174">
        <v>5</v>
      </c>
    </row>
    <row r="168" spans="2:3" s="98" customFormat="1" ht="24.75" customHeight="1">
      <c r="B168" s="203" t="s">
        <v>325</v>
      </c>
      <c r="C168" s="174">
        <v>5</v>
      </c>
    </row>
    <row r="169" spans="2:3" s="98" customFormat="1" ht="24.75" customHeight="1">
      <c r="B169" s="203" t="s">
        <v>306</v>
      </c>
      <c r="C169" s="174">
        <v>5</v>
      </c>
    </row>
    <row r="170" spans="2:3" s="98" customFormat="1" ht="24.75" customHeight="1">
      <c r="B170" s="203" t="s">
        <v>365</v>
      </c>
      <c r="C170" s="174">
        <v>5</v>
      </c>
    </row>
    <row r="171" spans="2:3" s="98" customFormat="1" ht="24.75" customHeight="1">
      <c r="B171" s="203" t="s">
        <v>310</v>
      </c>
      <c r="C171" s="174">
        <v>5</v>
      </c>
    </row>
    <row r="172" spans="2:3" s="98" customFormat="1" ht="24.75" customHeight="1">
      <c r="B172" s="203" t="s">
        <v>281</v>
      </c>
      <c r="C172" s="174">
        <v>5</v>
      </c>
    </row>
    <row r="173" spans="2:3" s="98" customFormat="1" ht="24.75" customHeight="1">
      <c r="B173" s="203" t="s">
        <v>471</v>
      </c>
      <c r="C173" s="174">
        <v>5</v>
      </c>
    </row>
    <row r="174" spans="2:3" s="98" customFormat="1" ht="24.75" customHeight="1">
      <c r="B174" s="203" t="s">
        <v>472</v>
      </c>
      <c r="C174" s="174">
        <v>5</v>
      </c>
    </row>
    <row r="175" spans="2:3" s="98" customFormat="1" ht="24.75" customHeight="1">
      <c r="B175" s="203" t="s">
        <v>473</v>
      </c>
      <c r="C175" s="174">
        <v>5</v>
      </c>
    </row>
    <row r="176" spans="2:3" s="98" customFormat="1" ht="24.75" customHeight="1">
      <c r="B176" s="203" t="s">
        <v>474</v>
      </c>
      <c r="C176" s="174">
        <v>5</v>
      </c>
    </row>
    <row r="177" spans="2:3" s="98" customFormat="1" ht="24.75" customHeight="1">
      <c r="B177" s="203" t="s">
        <v>475</v>
      </c>
      <c r="C177" s="174">
        <v>5</v>
      </c>
    </row>
    <row r="178" spans="2:3" s="98" customFormat="1" ht="24.75" customHeight="1">
      <c r="B178" s="203" t="s">
        <v>476</v>
      </c>
      <c r="C178" s="174">
        <v>5</v>
      </c>
    </row>
    <row r="179" spans="2:3" s="98" customFormat="1" ht="60" customHeight="1">
      <c r="B179" s="203" t="s">
        <v>477</v>
      </c>
      <c r="C179" s="174">
        <v>5</v>
      </c>
    </row>
    <row r="180" spans="2:3" s="98" customFormat="1" ht="24.75" customHeight="1">
      <c r="B180" s="203" t="s">
        <v>478</v>
      </c>
      <c r="C180" s="174">
        <v>5</v>
      </c>
    </row>
    <row r="181" spans="2:3" s="98" customFormat="1" ht="24.75" customHeight="1">
      <c r="B181" s="203" t="s">
        <v>479</v>
      </c>
      <c r="C181" s="174">
        <v>5</v>
      </c>
    </row>
    <row r="182" spans="2:3" s="98" customFormat="1" ht="60" customHeight="1">
      <c r="B182" s="203" t="s">
        <v>480</v>
      </c>
      <c r="C182" s="174">
        <v>4</v>
      </c>
    </row>
    <row r="183" spans="2:3" s="98" customFormat="1" ht="24.75" customHeight="1">
      <c r="B183" s="203" t="s">
        <v>275</v>
      </c>
      <c r="C183" s="174">
        <v>4</v>
      </c>
    </row>
    <row r="184" spans="2:3" s="98" customFormat="1" ht="60" customHeight="1">
      <c r="B184" s="203" t="s">
        <v>341</v>
      </c>
      <c r="C184" s="174">
        <v>4</v>
      </c>
    </row>
    <row r="185" spans="2:3" s="98" customFormat="1" ht="24.75" customHeight="1">
      <c r="B185" s="203" t="s">
        <v>265</v>
      </c>
      <c r="C185" s="174">
        <v>4</v>
      </c>
    </row>
    <row r="186" spans="2:3" s="98" customFormat="1" ht="24.75" customHeight="1">
      <c r="B186" s="203" t="s">
        <v>302</v>
      </c>
      <c r="C186" s="174">
        <v>4</v>
      </c>
    </row>
    <row r="187" spans="2:3" s="98" customFormat="1" ht="24.75" customHeight="1">
      <c r="B187" s="203" t="s">
        <v>262</v>
      </c>
      <c r="C187" s="174">
        <v>4</v>
      </c>
    </row>
    <row r="188" spans="2:3" s="98" customFormat="1" ht="24.75" customHeight="1">
      <c r="B188" s="203" t="s">
        <v>314</v>
      </c>
      <c r="C188" s="174">
        <v>4</v>
      </c>
    </row>
    <row r="189" spans="2:3" s="98" customFormat="1" ht="24.75" customHeight="1">
      <c r="B189" s="203" t="s">
        <v>375</v>
      </c>
      <c r="C189" s="174">
        <v>4</v>
      </c>
    </row>
    <row r="190" spans="2:3" s="98" customFormat="1" ht="24.75" customHeight="1">
      <c r="B190" s="203" t="s">
        <v>481</v>
      </c>
      <c r="C190" s="174">
        <v>4</v>
      </c>
    </row>
    <row r="191" spans="2:3" s="98" customFormat="1" ht="24.75" customHeight="1">
      <c r="B191" s="203" t="s">
        <v>482</v>
      </c>
      <c r="C191" s="174">
        <v>4</v>
      </c>
    </row>
    <row r="192" spans="2:3" s="98" customFormat="1" ht="24.75" customHeight="1">
      <c r="B192" s="203" t="s">
        <v>483</v>
      </c>
      <c r="C192" s="174">
        <v>3</v>
      </c>
    </row>
    <row r="193" spans="2:3" s="98" customFormat="1" ht="24.75" customHeight="1">
      <c r="B193" s="203" t="s">
        <v>484</v>
      </c>
      <c r="C193" s="174">
        <v>3</v>
      </c>
    </row>
    <row r="194" spans="2:3" s="98" customFormat="1" ht="24.75" customHeight="1">
      <c r="B194" s="203" t="s">
        <v>485</v>
      </c>
      <c r="C194" s="174">
        <v>3</v>
      </c>
    </row>
    <row r="195" spans="2:3" s="98" customFormat="1" ht="24.75" customHeight="1">
      <c r="B195" s="203" t="s">
        <v>486</v>
      </c>
      <c r="C195" s="174">
        <v>3</v>
      </c>
    </row>
    <row r="196" spans="2:3" s="98" customFormat="1" ht="60" customHeight="1">
      <c r="B196" s="203" t="s">
        <v>487</v>
      </c>
      <c r="C196" s="174">
        <v>2</v>
      </c>
    </row>
    <row r="197" spans="2:3" s="98" customFormat="1" ht="24.75" customHeight="1">
      <c r="B197" s="203" t="s">
        <v>488</v>
      </c>
      <c r="C197" s="174">
        <v>2</v>
      </c>
    </row>
    <row r="198" spans="2:3" s="98" customFormat="1" ht="24.75" customHeight="1">
      <c r="B198" s="203" t="s">
        <v>489</v>
      </c>
      <c r="C198" s="174">
        <v>2</v>
      </c>
    </row>
    <row r="199" spans="2:3" s="98" customFormat="1" ht="24.75" customHeight="1">
      <c r="B199" s="203" t="s">
        <v>490</v>
      </c>
      <c r="C199" s="174">
        <v>2</v>
      </c>
    </row>
    <row r="200" spans="2:3" s="98" customFormat="1" ht="60" customHeight="1">
      <c r="B200" s="203" t="s">
        <v>491</v>
      </c>
      <c r="C200" s="174">
        <v>2</v>
      </c>
    </row>
    <row r="201" spans="2:3" s="98" customFormat="1" ht="60" customHeight="1">
      <c r="B201" s="203" t="s">
        <v>492</v>
      </c>
      <c r="C201" s="174">
        <v>2</v>
      </c>
    </row>
    <row r="202" spans="2:3" s="98" customFormat="1" ht="60" customHeight="1">
      <c r="B202" s="203" t="s">
        <v>493</v>
      </c>
      <c r="C202" s="174">
        <v>2</v>
      </c>
    </row>
    <row r="203" spans="2:3" s="98" customFormat="1" ht="24.75" customHeight="1">
      <c r="B203" s="203" t="s">
        <v>494</v>
      </c>
      <c r="C203" s="174">
        <v>2</v>
      </c>
    </row>
    <row r="204" spans="2:3" s="98" customFormat="1" ht="24.75" customHeight="1">
      <c r="B204" s="203" t="s">
        <v>495</v>
      </c>
      <c r="C204" s="174">
        <v>2</v>
      </c>
    </row>
    <row r="205" spans="2:3" s="98" customFormat="1" ht="24.75" customHeight="1">
      <c r="B205" s="203" t="s">
        <v>496</v>
      </c>
      <c r="C205" s="174">
        <v>2</v>
      </c>
    </row>
    <row r="206" spans="2:3" s="98" customFormat="1" ht="24.75" customHeight="1">
      <c r="B206" s="203" t="s">
        <v>497</v>
      </c>
      <c r="C206" s="174">
        <v>2</v>
      </c>
    </row>
    <row r="207" spans="2:3" s="98" customFormat="1" ht="60" customHeight="1">
      <c r="B207" s="203" t="s">
        <v>498</v>
      </c>
      <c r="C207" s="174">
        <v>2</v>
      </c>
    </row>
    <row r="208" spans="2:3" s="98" customFormat="1" ht="24.75" customHeight="1">
      <c r="B208" s="203" t="s">
        <v>499</v>
      </c>
      <c r="C208" s="174">
        <v>2</v>
      </c>
    </row>
    <row r="209" spans="2:3" s="98" customFormat="1" ht="24.75" customHeight="1">
      <c r="B209" s="203" t="s">
        <v>500</v>
      </c>
      <c r="C209" s="174">
        <v>2</v>
      </c>
    </row>
    <row r="210" spans="2:3" s="98" customFormat="1" ht="24.75" customHeight="1">
      <c r="B210" s="203" t="s">
        <v>501</v>
      </c>
      <c r="C210" s="174">
        <v>2</v>
      </c>
    </row>
    <row r="211" spans="2:3" s="98" customFormat="1" ht="24.75" customHeight="1">
      <c r="B211" s="203" t="s">
        <v>502</v>
      </c>
      <c r="C211" s="174">
        <v>2</v>
      </c>
    </row>
    <row r="212" spans="2:3" s="98" customFormat="1" ht="24.75" customHeight="1">
      <c r="B212" s="203" t="s">
        <v>503</v>
      </c>
      <c r="C212" s="174">
        <v>2</v>
      </c>
    </row>
    <row r="213" spans="2:3" s="98" customFormat="1" ht="60" customHeight="1">
      <c r="B213" s="203" t="s">
        <v>390</v>
      </c>
      <c r="C213" s="174">
        <v>1</v>
      </c>
    </row>
    <row r="214" spans="2:3" s="98" customFormat="1" ht="60" customHeight="1">
      <c r="B214" s="203" t="s">
        <v>504</v>
      </c>
      <c r="C214" s="174">
        <v>1</v>
      </c>
    </row>
    <row r="215" spans="2:3" s="98" customFormat="1" ht="60" customHeight="1">
      <c r="B215" s="203" t="s">
        <v>505</v>
      </c>
      <c r="C215" s="174">
        <v>1</v>
      </c>
    </row>
    <row r="216" spans="2:3" s="98" customFormat="1" ht="24.75" customHeight="1">
      <c r="B216" s="203" t="s">
        <v>506</v>
      </c>
      <c r="C216" s="174">
        <v>1</v>
      </c>
    </row>
    <row r="217" spans="2:3" s="98" customFormat="1" ht="24.75" customHeight="1">
      <c r="B217" s="203" t="s">
        <v>354</v>
      </c>
      <c r="C217" s="174">
        <v>1</v>
      </c>
    </row>
    <row r="218" spans="2:3" s="98" customFormat="1" ht="60" customHeight="1">
      <c r="B218" s="203" t="s">
        <v>507</v>
      </c>
      <c r="C218" s="174">
        <v>1</v>
      </c>
    </row>
    <row r="219" spans="2:3" s="98" customFormat="1" ht="60" customHeight="1">
      <c r="B219" s="203" t="s">
        <v>356</v>
      </c>
      <c r="C219" s="174">
        <v>1</v>
      </c>
    </row>
    <row r="220" spans="2:3" s="98" customFormat="1" ht="24.75" customHeight="1">
      <c r="B220" s="203" t="s">
        <v>508</v>
      </c>
      <c r="C220" s="174">
        <v>1</v>
      </c>
    </row>
    <row r="221" spans="2:3" s="98" customFormat="1" ht="60" customHeight="1">
      <c r="B221" s="203" t="s">
        <v>376</v>
      </c>
      <c r="C221" s="174">
        <v>1</v>
      </c>
    </row>
    <row r="222" spans="2:3" s="98" customFormat="1" ht="24.75" customHeight="1">
      <c r="B222" s="203" t="s">
        <v>359</v>
      </c>
      <c r="C222" s="174">
        <v>1</v>
      </c>
    </row>
    <row r="223" spans="2:3" s="98" customFormat="1" ht="24.75" customHeight="1">
      <c r="B223" s="203" t="s">
        <v>374</v>
      </c>
      <c r="C223" s="174">
        <v>1</v>
      </c>
    </row>
    <row r="224" spans="2:3" s="98" customFormat="1" ht="60" customHeight="1">
      <c r="B224" s="203" t="s">
        <v>361</v>
      </c>
      <c r="C224" s="174">
        <v>1</v>
      </c>
    </row>
    <row r="225" spans="2:3" s="98" customFormat="1" ht="60" customHeight="1">
      <c r="B225" s="203" t="s">
        <v>509</v>
      </c>
      <c r="C225" s="174">
        <v>1</v>
      </c>
    </row>
    <row r="226" spans="2:3" s="98" customFormat="1" ht="24.75" customHeight="1">
      <c r="B226" s="203" t="s">
        <v>309</v>
      </c>
      <c r="C226" s="174">
        <v>1</v>
      </c>
    </row>
    <row r="227" spans="2:3" s="98" customFormat="1" ht="60" customHeight="1">
      <c r="B227" s="203" t="s">
        <v>510</v>
      </c>
      <c r="C227" s="174">
        <v>1</v>
      </c>
    </row>
    <row r="228" spans="2:3" s="98" customFormat="1" ht="24.75" customHeight="1">
      <c r="B228" s="203" t="s">
        <v>358</v>
      </c>
      <c r="C228" s="174">
        <v>1</v>
      </c>
    </row>
    <row r="229" spans="2:3" s="98" customFormat="1" ht="60" customHeight="1">
      <c r="B229" s="203" t="s">
        <v>381</v>
      </c>
      <c r="C229" s="174">
        <v>1</v>
      </c>
    </row>
    <row r="230" spans="2:3" s="98" customFormat="1" ht="60" customHeight="1">
      <c r="B230" s="203" t="s">
        <v>511</v>
      </c>
      <c r="C230" s="174">
        <v>1</v>
      </c>
    </row>
    <row r="231" spans="2:3" s="98" customFormat="1" ht="60" customHeight="1">
      <c r="B231" s="203" t="s">
        <v>512</v>
      </c>
      <c r="C231" s="174">
        <v>1</v>
      </c>
    </row>
    <row r="232" spans="2:3" s="98" customFormat="1" ht="60" customHeight="1">
      <c r="B232" s="203" t="s">
        <v>513</v>
      </c>
      <c r="C232" s="174">
        <v>1</v>
      </c>
    </row>
    <row r="233" spans="2:3" s="98" customFormat="1" ht="60" customHeight="1">
      <c r="B233" s="203" t="s">
        <v>387</v>
      </c>
      <c r="C233" s="174">
        <v>1</v>
      </c>
    </row>
    <row r="234" spans="2:3" s="98" customFormat="1" ht="24.75" customHeight="1">
      <c r="B234" s="203" t="s">
        <v>392</v>
      </c>
      <c r="C234" s="174">
        <v>1</v>
      </c>
    </row>
    <row r="235" spans="2:3" s="98" customFormat="1" ht="60" customHeight="1">
      <c r="B235" s="203" t="s">
        <v>370</v>
      </c>
      <c r="C235" s="174">
        <v>1</v>
      </c>
    </row>
    <row r="236" spans="2:3" s="98" customFormat="1" ht="24.75" customHeight="1">
      <c r="B236" s="203" t="s">
        <v>514</v>
      </c>
      <c r="C236" s="174">
        <v>1</v>
      </c>
    </row>
    <row r="237" spans="2:3" s="98" customFormat="1" ht="24.75" customHeight="1">
      <c r="B237" s="203" t="s">
        <v>393</v>
      </c>
      <c r="C237" s="174">
        <v>1</v>
      </c>
    </row>
    <row r="238" spans="2:3" s="98" customFormat="1" ht="24.75" customHeight="1">
      <c r="B238" s="203" t="s">
        <v>382</v>
      </c>
      <c r="C238" s="174">
        <v>1</v>
      </c>
    </row>
    <row r="239" spans="2:3" s="98" customFormat="1" ht="60" customHeight="1">
      <c r="B239" s="203" t="s">
        <v>515</v>
      </c>
      <c r="C239" s="174">
        <v>1</v>
      </c>
    </row>
    <row r="240" spans="2:3" s="98" customFormat="1" ht="24.75" customHeight="1">
      <c r="B240" s="203" t="s">
        <v>516</v>
      </c>
      <c r="C240" s="174">
        <v>1</v>
      </c>
    </row>
    <row r="241" spans="2:3" s="98" customFormat="1" ht="24.75" customHeight="1">
      <c r="B241" s="203" t="s">
        <v>388</v>
      </c>
      <c r="C241" s="174">
        <v>1</v>
      </c>
    </row>
    <row r="242" spans="2:3" s="98" customFormat="1" ht="24.75" customHeight="1">
      <c r="B242" s="203" t="s">
        <v>366</v>
      </c>
      <c r="C242" s="174">
        <v>1</v>
      </c>
    </row>
    <row r="243" spans="2:3" s="98" customFormat="1" ht="60" customHeight="1">
      <c r="B243" s="203" t="s">
        <v>517</v>
      </c>
      <c r="C243" s="174">
        <v>1</v>
      </c>
    </row>
    <row r="244" spans="2:3" s="98" customFormat="1" ht="60" customHeight="1">
      <c r="B244" s="203" t="s">
        <v>389</v>
      </c>
      <c r="C244" s="174">
        <v>1</v>
      </c>
    </row>
    <row r="245" spans="2:3" s="98" customFormat="1" ht="24.75" customHeight="1">
      <c r="B245" s="203" t="s">
        <v>355</v>
      </c>
      <c r="C245" s="174">
        <v>1</v>
      </c>
    </row>
    <row r="246" spans="2:3" s="98" customFormat="1" ht="60" customHeight="1">
      <c r="B246" s="203" t="s">
        <v>518</v>
      </c>
      <c r="C246" s="174">
        <v>1</v>
      </c>
    </row>
    <row r="247" spans="2:3" s="98" customFormat="1" ht="60" customHeight="1">
      <c r="B247" s="203" t="s">
        <v>363</v>
      </c>
      <c r="C247" s="174">
        <v>1</v>
      </c>
    </row>
    <row r="248" spans="2:3" s="98" customFormat="1" ht="24.75" customHeight="1">
      <c r="B248" s="203" t="s">
        <v>371</v>
      </c>
      <c r="C248" s="174">
        <v>1</v>
      </c>
    </row>
    <row r="249" spans="2:3" s="98" customFormat="1" ht="60" customHeight="1">
      <c r="B249" s="203" t="s">
        <v>367</v>
      </c>
      <c r="C249" s="174">
        <v>1</v>
      </c>
    </row>
    <row r="250" spans="2:3" s="98" customFormat="1" ht="60" customHeight="1">
      <c r="B250" s="203" t="s">
        <v>519</v>
      </c>
      <c r="C250" s="174">
        <v>1</v>
      </c>
    </row>
    <row r="251" spans="2:3" s="98" customFormat="1" ht="24.75" customHeight="1">
      <c r="B251" s="203" t="s">
        <v>520</v>
      </c>
      <c r="C251" s="174">
        <v>1</v>
      </c>
    </row>
    <row r="252" spans="2:3" s="98" customFormat="1" ht="60" customHeight="1">
      <c r="B252" s="203" t="s">
        <v>521</v>
      </c>
      <c r="C252" s="174">
        <v>1</v>
      </c>
    </row>
    <row r="253" spans="2:3" s="98" customFormat="1" ht="24.75" customHeight="1">
      <c r="B253" s="203" t="s">
        <v>522</v>
      </c>
      <c r="C253" s="174">
        <v>1</v>
      </c>
    </row>
    <row r="254" spans="2:3" s="98" customFormat="1" ht="60" customHeight="1">
      <c r="B254" s="203" t="s">
        <v>384</v>
      </c>
      <c r="C254" s="174">
        <v>1</v>
      </c>
    </row>
    <row r="255" spans="2:3" s="98" customFormat="1" ht="60" customHeight="1">
      <c r="B255" s="203" t="s">
        <v>379</v>
      </c>
      <c r="C255" s="174">
        <v>1</v>
      </c>
    </row>
    <row r="256" spans="2:3" s="98" customFormat="1" ht="60" customHeight="1">
      <c r="B256" s="203" t="s">
        <v>523</v>
      </c>
      <c r="C256" s="174">
        <v>1</v>
      </c>
    </row>
    <row r="257" spans="2:3" s="98" customFormat="1" ht="60" customHeight="1">
      <c r="B257" s="203" t="s">
        <v>524</v>
      </c>
      <c r="C257" s="174">
        <v>1</v>
      </c>
    </row>
    <row r="258" spans="2:3" s="98" customFormat="1" ht="60" customHeight="1">
      <c r="B258" s="203" t="s">
        <v>525</v>
      </c>
      <c r="C258" s="174">
        <v>1</v>
      </c>
    </row>
    <row r="259" spans="2:3" s="98" customFormat="1" ht="79.5" customHeight="1">
      <c r="B259" s="203" t="s">
        <v>526</v>
      </c>
      <c r="C259" s="174">
        <v>1</v>
      </c>
    </row>
    <row r="260" spans="2:3" s="98" customFormat="1" ht="60" customHeight="1">
      <c r="B260" s="203" t="s">
        <v>527</v>
      </c>
      <c r="C260" s="174">
        <v>1</v>
      </c>
    </row>
    <row r="261" spans="2:3" s="98" customFormat="1" ht="60" customHeight="1">
      <c r="B261" s="203" t="s">
        <v>528</v>
      </c>
      <c r="C261" s="174">
        <v>1</v>
      </c>
    </row>
    <row r="262" spans="2:3" s="98" customFormat="1" ht="60" customHeight="1">
      <c r="B262" s="203" t="s">
        <v>529</v>
      </c>
      <c r="C262" s="174">
        <v>1</v>
      </c>
    </row>
    <row r="263" spans="2:3" s="98" customFormat="1" ht="60" customHeight="1">
      <c r="B263" s="203" t="s">
        <v>530</v>
      </c>
      <c r="C263" s="174">
        <v>1</v>
      </c>
    </row>
    <row r="264" spans="2:3" s="98" customFormat="1" ht="60" customHeight="1">
      <c r="B264" s="203" t="s">
        <v>531</v>
      </c>
      <c r="C264" s="174">
        <v>1</v>
      </c>
    </row>
    <row r="265" spans="2:3" s="98" customFormat="1" ht="60" customHeight="1">
      <c r="B265" s="203" t="s">
        <v>532</v>
      </c>
      <c r="C265" s="174">
        <v>1</v>
      </c>
    </row>
    <row r="266" spans="2:3" s="98" customFormat="1" ht="60" customHeight="1">
      <c r="B266" s="203" t="s">
        <v>533</v>
      </c>
      <c r="C266" s="174">
        <v>1</v>
      </c>
    </row>
    <row r="267" spans="2:3" s="98" customFormat="1" ht="24.75" customHeight="1">
      <c r="B267" s="203" t="s">
        <v>534</v>
      </c>
      <c r="C267" s="174">
        <v>1</v>
      </c>
    </row>
    <row r="268" spans="2:3" s="98" customFormat="1" ht="60" customHeight="1">
      <c r="B268" s="203" t="s">
        <v>535</v>
      </c>
      <c r="C268" s="174">
        <v>1</v>
      </c>
    </row>
    <row r="269" spans="2:3" s="98" customFormat="1" ht="60" customHeight="1">
      <c r="B269" s="203" t="s">
        <v>536</v>
      </c>
      <c r="C269" s="174">
        <v>1</v>
      </c>
    </row>
    <row r="270" spans="2:3" s="98" customFormat="1" ht="60" customHeight="1">
      <c r="B270" s="203" t="s">
        <v>537</v>
      </c>
      <c r="C270" s="174">
        <v>1</v>
      </c>
    </row>
    <row r="271" spans="2:3" s="98" customFormat="1" ht="24.75" customHeight="1">
      <c r="B271" s="203" t="s">
        <v>538</v>
      </c>
      <c r="C271" s="174">
        <v>1</v>
      </c>
    </row>
    <row r="272" spans="2:3" s="98" customFormat="1" ht="24.75" customHeight="1">
      <c r="B272" s="175" t="s">
        <v>4</v>
      </c>
      <c r="C272" s="173">
        <f>SUM(C5:C271)</f>
        <v>4652</v>
      </c>
    </row>
    <row r="273" ht="15">
      <c r="B273" s="69" t="s">
        <v>98</v>
      </c>
    </row>
    <row r="274" ht="15">
      <c r="B274" s="21" t="s">
        <v>98</v>
      </c>
    </row>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sheetData>
  <sheetProtection sheet="1" objects="1" scenarios="1"/>
  <mergeCells count="4">
    <mergeCell ref="B3:B4"/>
    <mergeCell ref="G3:G6"/>
    <mergeCell ref="B1:C1"/>
    <mergeCell ref="E3:E15"/>
  </mergeCells>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J14"/>
  <sheetViews>
    <sheetView showGridLines="0" zoomScalePageLayoutView="0" workbookViewId="0" topLeftCell="A1">
      <selection activeCell="F3" sqref="F3:F14"/>
    </sheetView>
  </sheetViews>
  <sheetFormatPr defaultColWidth="0" defaultRowHeight="14.25" customHeight="1" zeroHeight="1"/>
  <cols>
    <col min="1" max="1" width="5.00390625" style="5" customWidth="1"/>
    <col min="2" max="2" width="60.8515625" style="5" customWidth="1"/>
    <col min="3" max="4" width="15.8515625" style="5" customWidth="1"/>
    <col min="5" max="5" width="2.8515625" style="5" customWidth="1"/>
    <col min="6" max="6" width="34.28125" style="5" customWidth="1"/>
    <col min="7" max="7" width="20.8515625" style="5" customWidth="1"/>
    <col min="8" max="8" width="2.8515625" style="5" customWidth="1"/>
    <col min="9" max="10" width="11.421875" style="5" hidden="1" customWidth="1"/>
    <col min="11" max="16384" width="11.421875" style="5" hidden="1" customWidth="1"/>
  </cols>
  <sheetData>
    <row r="1" spans="1:8" ht="99.75" customHeight="1">
      <c r="A1" s="103"/>
      <c r="B1" s="259" t="s">
        <v>222</v>
      </c>
      <c r="C1" s="259"/>
      <c r="D1" s="259"/>
      <c r="E1" s="259"/>
      <c r="F1" s="259"/>
      <c r="G1" s="259"/>
      <c r="H1" s="259"/>
    </row>
    <row r="2" spans="2:8" ht="30" customHeight="1">
      <c r="B2" s="13"/>
      <c r="C2" s="13"/>
      <c r="D2" s="13"/>
      <c r="E2" s="13"/>
      <c r="F2" s="13"/>
      <c r="G2" s="13"/>
      <c r="H2" s="13"/>
    </row>
    <row r="3" spans="2:8" ht="30" customHeight="1">
      <c r="B3" s="300" t="s">
        <v>13</v>
      </c>
      <c r="C3" s="302" t="s">
        <v>342</v>
      </c>
      <c r="D3" s="303"/>
      <c r="E3" s="13"/>
      <c r="F3" s="292" t="s">
        <v>612</v>
      </c>
      <c r="G3" s="13"/>
      <c r="H3" s="291"/>
    </row>
    <row r="4" spans="2:8" ht="30" customHeight="1">
      <c r="B4" s="300"/>
      <c r="C4" s="251"/>
      <c r="D4" s="252"/>
      <c r="F4" s="299"/>
      <c r="H4" s="291"/>
    </row>
    <row r="5" spans="2:8" ht="30" customHeight="1">
      <c r="B5" s="301"/>
      <c r="C5" s="95" t="s">
        <v>346</v>
      </c>
      <c r="D5" s="96" t="s">
        <v>7</v>
      </c>
      <c r="F5" s="299"/>
      <c r="H5" s="291"/>
    </row>
    <row r="6" spans="2:6" s="104" customFormat="1" ht="24.75" customHeight="1">
      <c r="B6" s="106" t="s">
        <v>11</v>
      </c>
      <c r="C6" s="105">
        <v>116</v>
      </c>
      <c r="D6" s="236">
        <f>(C6/$C$8)*100</f>
        <v>69.04761904761905</v>
      </c>
      <c r="F6" s="299"/>
    </row>
    <row r="7" spans="2:6" s="104" customFormat="1" ht="24.75" customHeight="1">
      <c r="B7" s="106" t="s">
        <v>12</v>
      </c>
      <c r="C7" s="105">
        <v>52</v>
      </c>
      <c r="D7" s="236">
        <f>(C7/$C$8)*100</f>
        <v>30.952380952380953</v>
      </c>
      <c r="F7" s="299"/>
    </row>
    <row r="8" spans="2:6" ht="30" customHeight="1">
      <c r="B8" s="38" t="s">
        <v>4</v>
      </c>
      <c r="C8" s="53">
        <f>SUM(C6:C7)</f>
        <v>168</v>
      </c>
      <c r="D8" s="245">
        <f>(C8/$C$8)*100</f>
        <v>100</v>
      </c>
      <c r="F8" s="299"/>
    </row>
    <row r="9" spans="2:10" ht="19.5" customHeight="1">
      <c r="B9" s="69" t="s">
        <v>98</v>
      </c>
      <c r="C9" s="69"/>
      <c r="D9" s="69"/>
      <c r="E9" s="69"/>
      <c r="F9" s="299"/>
      <c r="G9" s="69"/>
      <c r="H9" s="69"/>
      <c r="I9" s="69"/>
      <c r="J9" s="69"/>
    </row>
    <row r="10" spans="2:6" ht="30" customHeight="1">
      <c r="B10" s="2"/>
      <c r="F10" s="299"/>
    </row>
    <row r="11" ht="15" customHeight="1">
      <c r="F11" s="299"/>
    </row>
    <row r="12" ht="15" customHeight="1">
      <c r="F12" s="299"/>
    </row>
    <row r="13" ht="15" customHeight="1">
      <c r="F13" s="299"/>
    </row>
    <row r="14" ht="15" customHeight="1">
      <c r="F14" s="299"/>
    </row>
    <row r="15" ht="15"/>
    <row r="16" ht="15"/>
    <row r="17" ht="15"/>
    <row r="18" ht="15"/>
    <row r="19" ht="15"/>
    <row r="20" ht="15"/>
    <row r="21" ht="15"/>
    <row r="22" ht="15"/>
    <row r="23" ht="15"/>
    <row r="24" ht="15"/>
    <row r="25" ht="15"/>
    <row r="26" ht="14.25" customHeight="1"/>
    <row r="27" ht="14.25" customHeight="1"/>
  </sheetData>
  <sheetProtection sheet="1" objects="1" scenarios="1"/>
  <mergeCells count="5">
    <mergeCell ref="B1:H1"/>
    <mergeCell ref="B3:B5"/>
    <mergeCell ref="C3:D4"/>
    <mergeCell ref="H3:H5"/>
    <mergeCell ref="F3:F1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28"/>
  <sheetViews>
    <sheetView showGridLines="0" zoomScalePageLayoutView="0" workbookViewId="0" topLeftCell="A1">
      <selection activeCell="A12" sqref="A12"/>
    </sheetView>
  </sheetViews>
  <sheetFormatPr defaultColWidth="0" defaultRowHeight="15" zeroHeight="1"/>
  <cols>
    <col min="1" max="1" width="5.8515625" style="113" customWidth="1"/>
    <col min="2" max="2" width="100.8515625" style="182" customWidth="1"/>
    <col min="3" max="3" width="55.8515625" style="113" customWidth="1"/>
    <col min="4" max="16384" width="10.8515625" style="113" hidden="1" customWidth="1"/>
  </cols>
  <sheetData>
    <row r="1" spans="1:3" s="115" customFormat="1" ht="100.5" customHeight="1">
      <c r="A1" s="111"/>
      <c r="B1" s="179" t="s">
        <v>152</v>
      </c>
      <c r="C1" s="112"/>
    </row>
    <row r="2" spans="2:3" ht="30" customHeight="1">
      <c r="B2" s="113"/>
      <c r="C2" s="114"/>
    </row>
    <row r="3" spans="2:3" s="184" customFormat="1" ht="39.75" customHeight="1">
      <c r="B3" s="186" t="s">
        <v>575</v>
      </c>
      <c r="C3" s="185" t="s">
        <v>156</v>
      </c>
    </row>
    <row r="4" spans="2:3" s="184" customFormat="1" ht="120" customHeight="1">
      <c r="B4" s="186" t="s">
        <v>576</v>
      </c>
      <c r="C4" s="185"/>
    </row>
    <row r="5" spans="2:3" s="184" customFormat="1" ht="79.5" customHeight="1">
      <c r="B5" s="186" t="s">
        <v>577</v>
      </c>
      <c r="C5" s="185"/>
    </row>
    <row r="6" s="184" customFormat="1" ht="39.75" customHeight="1">
      <c r="B6" s="186" t="s">
        <v>578</v>
      </c>
    </row>
    <row r="7" s="184" customFormat="1" ht="79.5" customHeight="1">
      <c r="B7" s="186" t="s">
        <v>579</v>
      </c>
    </row>
    <row r="8" s="184" customFormat="1" ht="79.5" customHeight="1">
      <c r="B8" s="186" t="s">
        <v>580</v>
      </c>
    </row>
    <row r="9" s="184" customFormat="1" ht="79.5" customHeight="1">
      <c r="B9" s="186" t="s">
        <v>581</v>
      </c>
    </row>
    <row r="10" s="184" customFormat="1" ht="79.5" customHeight="1">
      <c r="B10" s="186" t="s">
        <v>582</v>
      </c>
    </row>
    <row r="11" s="184" customFormat="1" ht="99.75" customHeight="1">
      <c r="B11" s="186" t="s">
        <v>583</v>
      </c>
    </row>
    <row r="12" ht="15"/>
    <row r="13" ht="15"/>
    <row r="14" ht="15"/>
    <row r="15" ht="15"/>
    <row r="16" ht="15"/>
    <row r="17" ht="15"/>
    <row r="18" ht="15"/>
    <row r="19" ht="15"/>
    <row r="20" ht="15"/>
    <row r="21" ht="15"/>
    <row r="22" ht="15"/>
    <row r="23" ht="15"/>
    <row r="24" ht="15"/>
    <row r="25" ht="15"/>
    <row r="26" s="18" customFormat="1" ht="15">
      <c r="B26" s="183"/>
    </row>
    <row r="27" s="18" customFormat="1" ht="15">
      <c r="B27" s="183"/>
    </row>
    <row r="28" s="18" customFormat="1" ht="15">
      <c r="B28" s="183"/>
    </row>
    <row r="29" ht="15"/>
    <row r="30" ht="15"/>
    <row r="31" ht="15"/>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31" sqref="A31"/>
    </sheetView>
  </sheetViews>
  <sheetFormatPr defaultColWidth="0" defaultRowHeight="15" customHeight="1" zeroHeight="1"/>
  <cols>
    <col min="1" max="1" width="5.8515625" style="191" customWidth="1"/>
    <col min="2" max="2" width="100.8515625" style="191" customWidth="1"/>
    <col min="3" max="3" width="55.8515625" style="191" customWidth="1"/>
    <col min="4" max="16384" width="10.8515625" style="191" hidden="1" customWidth="1"/>
  </cols>
  <sheetData>
    <row r="1" spans="1:3" s="190" customFormat="1" ht="100.5" customHeight="1">
      <c r="A1" s="178"/>
      <c r="B1" s="178" t="s">
        <v>224</v>
      </c>
      <c r="C1" s="177"/>
    </row>
    <row r="2" ht="21.75" customHeight="1">
      <c r="C2" s="187"/>
    </row>
    <row r="3" spans="2:3" ht="21.75" customHeight="1">
      <c r="B3" s="194" t="s">
        <v>590</v>
      </c>
      <c r="C3" s="188" t="s">
        <v>156</v>
      </c>
    </row>
    <row r="4" spans="2:3" ht="21.75" customHeight="1">
      <c r="B4" s="186" t="s">
        <v>584</v>
      </c>
      <c r="C4" s="189"/>
    </row>
    <row r="5" spans="2:3" ht="21.75" customHeight="1">
      <c r="B5" s="195"/>
      <c r="C5" s="189"/>
    </row>
    <row r="6" ht="21.75" customHeight="1">
      <c r="B6" s="194" t="s">
        <v>591</v>
      </c>
    </row>
    <row r="7" ht="21.75" customHeight="1">
      <c r="B7" s="186" t="s">
        <v>585</v>
      </c>
    </row>
    <row r="8" ht="21.75" customHeight="1">
      <c r="B8" s="186" t="s">
        <v>586</v>
      </c>
    </row>
    <row r="9" ht="21.75" customHeight="1">
      <c r="B9" s="195"/>
    </row>
    <row r="10" ht="21.75" customHeight="1">
      <c r="B10" s="194" t="s">
        <v>592</v>
      </c>
    </row>
    <row r="11" ht="21.75" customHeight="1">
      <c r="B11" s="186" t="s">
        <v>587</v>
      </c>
    </row>
    <row r="12" ht="21.75" customHeight="1">
      <c r="B12" s="195"/>
    </row>
    <row r="13" ht="21.75" customHeight="1">
      <c r="B13" s="194" t="s">
        <v>593</v>
      </c>
    </row>
    <row r="14" ht="21.75" customHeight="1">
      <c r="B14" s="186" t="s">
        <v>588</v>
      </c>
    </row>
    <row r="15" ht="21.75" customHeight="1">
      <c r="B15" s="186" t="s">
        <v>589</v>
      </c>
    </row>
    <row r="16" ht="15">
      <c r="B16" s="193"/>
    </row>
    <row r="17" ht="15">
      <c r="B17" s="193"/>
    </row>
    <row r="18" ht="15">
      <c r="B18" s="193"/>
    </row>
    <row r="19" ht="15">
      <c r="B19" s="193"/>
    </row>
    <row r="20" ht="15">
      <c r="B20" s="193"/>
    </row>
    <row r="21" ht="15">
      <c r="B21" s="193"/>
    </row>
    <row r="22" ht="15">
      <c r="B22" s="193"/>
    </row>
    <row r="23" ht="15">
      <c r="B23" s="193"/>
    </row>
    <row r="24" ht="15"/>
    <row r="25" ht="15"/>
    <row r="26" s="192" customFormat="1" ht="15"/>
    <row r="27" s="192" customFormat="1" ht="15"/>
    <row r="28" s="192" customFormat="1" ht="15"/>
    <row r="29" ht="15"/>
    <row r="30" ht="15"/>
    <row r="31" ht="15"/>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3"/>
  <dimension ref="B1:P12"/>
  <sheetViews>
    <sheetView showGridLines="0" zoomScalePageLayoutView="0" workbookViewId="0" topLeftCell="A1">
      <selection activeCell="P3" sqref="P3:P7"/>
    </sheetView>
  </sheetViews>
  <sheetFormatPr defaultColWidth="0" defaultRowHeight="15" zeroHeight="1"/>
  <cols>
    <col min="1" max="1" width="5.8515625" style="2" customWidth="1"/>
    <col min="2" max="2" width="21.140625" style="2" customWidth="1"/>
    <col min="3" max="3" width="10.8515625" style="2" customWidth="1"/>
    <col min="4" max="4" width="6.8515625" style="2" customWidth="1"/>
    <col min="5" max="5" width="10.8515625" style="2" customWidth="1"/>
    <col min="6" max="6" width="6.8515625" style="2" customWidth="1"/>
    <col min="7" max="7" width="10.8515625" style="2" customWidth="1"/>
    <col min="8" max="8" width="6.8515625" style="2" customWidth="1"/>
    <col min="9" max="9" width="10.8515625" style="2" customWidth="1"/>
    <col min="10" max="10" width="6.8515625" style="2" customWidth="1"/>
    <col min="11" max="11" width="10.8515625" style="2" customWidth="1"/>
    <col min="12" max="12" width="6.8515625" style="2" customWidth="1"/>
    <col min="13" max="13" width="10.8515625" style="2" customWidth="1"/>
    <col min="14" max="14" width="6.8515625" style="2" customWidth="1"/>
    <col min="15" max="15" width="2.8515625" style="2" customWidth="1"/>
    <col min="16" max="16" width="39.00390625" style="2" customWidth="1"/>
    <col min="17" max="17" width="20.8515625" style="2" customWidth="1"/>
    <col min="18" max="16384" width="32.8515625" style="2" hidden="1" customWidth="1"/>
  </cols>
  <sheetData>
    <row r="1" spans="2:13" s="116" customFormat="1" ht="99.75" customHeight="1">
      <c r="B1" s="118" t="s">
        <v>96</v>
      </c>
      <c r="C1" s="117"/>
      <c r="D1" s="117"/>
      <c r="E1" s="117"/>
      <c r="F1" s="117"/>
      <c r="G1" s="117"/>
      <c r="H1" s="117"/>
      <c r="I1" s="117"/>
      <c r="J1" s="117"/>
      <c r="K1" s="117"/>
      <c r="L1" s="117"/>
      <c r="M1" s="117"/>
    </row>
    <row r="2" spans="2:12" ht="30" customHeight="1">
      <c r="B2" s="9"/>
      <c r="D2" s="1"/>
      <c r="F2" s="3"/>
      <c r="G2" s="3"/>
      <c r="H2" s="3"/>
      <c r="I2" s="3"/>
      <c r="J2" s="3"/>
      <c r="K2" s="3"/>
      <c r="L2" s="3"/>
    </row>
    <row r="3" spans="2:16" ht="30" customHeight="1">
      <c r="B3" s="254" t="s">
        <v>154</v>
      </c>
      <c r="C3" s="251" t="s">
        <v>113</v>
      </c>
      <c r="D3" s="252"/>
      <c r="E3" s="252"/>
      <c r="F3" s="252"/>
      <c r="G3" s="252"/>
      <c r="H3" s="253"/>
      <c r="I3" s="256"/>
      <c r="J3" s="257"/>
      <c r="K3" s="257"/>
      <c r="L3" s="258"/>
      <c r="M3" s="255" t="s">
        <v>4</v>
      </c>
      <c r="N3" s="250" t="s">
        <v>7</v>
      </c>
      <c r="P3" s="249" t="s">
        <v>597</v>
      </c>
    </row>
    <row r="4" spans="2:16" ht="60" customHeight="1">
      <c r="B4" s="254"/>
      <c r="C4" s="246" t="s">
        <v>1</v>
      </c>
      <c r="D4" s="247"/>
      <c r="E4" s="246" t="s">
        <v>2</v>
      </c>
      <c r="F4" s="247"/>
      <c r="G4" s="246" t="s">
        <v>539</v>
      </c>
      <c r="H4" s="247"/>
      <c r="I4" s="246" t="s">
        <v>3</v>
      </c>
      <c r="J4" s="247"/>
      <c r="K4" s="246" t="s">
        <v>131</v>
      </c>
      <c r="L4" s="247"/>
      <c r="M4" s="255"/>
      <c r="N4" s="250"/>
      <c r="P4" s="249"/>
    </row>
    <row r="5" spans="2:16" ht="30" customHeight="1">
      <c r="B5" s="254"/>
      <c r="C5" s="119" t="s">
        <v>6</v>
      </c>
      <c r="D5" s="119" t="s">
        <v>7</v>
      </c>
      <c r="E5" s="119" t="s">
        <v>6</v>
      </c>
      <c r="F5" s="119" t="s">
        <v>7</v>
      </c>
      <c r="G5" s="119" t="s">
        <v>6</v>
      </c>
      <c r="H5" s="119" t="s">
        <v>7</v>
      </c>
      <c r="I5" s="119" t="s">
        <v>6</v>
      </c>
      <c r="J5" s="119" t="s">
        <v>7</v>
      </c>
      <c r="K5" s="119" t="s">
        <v>6</v>
      </c>
      <c r="L5" s="119" t="s">
        <v>7</v>
      </c>
      <c r="M5" s="255"/>
      <c r="N5" s="250"/>
      <c r="P5" s="249"/>
    </row>
    <row r="6" spans="2:16" ht="24.75" customHeight="1">
      <c r="B6" s="42" t="s">
        <v>574</v>
      </c>
      <c r="C6" s="140">
        <v>27548</v>
      </c>
      <c r="D6" s="221">
        <f>(C6/$M6)*100</f>
        <v>56.13334420083136</v>
      </c>
      <c r="E6" s="138">
        <v>594</v>
      </c>
      <c r="F6" s="221">
        <f>(E6/$M6)*100</f>
        <v>1.2103675931208737</v>
      </c>
      <c r="G6" s="138">
        <v>8168</v>
      </c>
      <c r="H6" s="221">
        <f>(G6/$M6)*100</f>
        <v>16.643573233352353</v>
      </c>
      <c r="I6" s="138">
        <v>12020</v>
      </c>
      <c r="J6" s="221">
        <f>(I6/$M6)*100</f>
        <v>24.492623685711955</v>
      </c>
      <c r="K6" s="138">
        <v>746</v>
      </c>
      <c r="L6" s="221">
        <f>(K6/$M6)*100</f>
        <v>1.5200912869834542</v>
      </c>
      <c r="M6" s="139">
        <f>C6+E6+G6+I6+K6</f>
        <v>49076</v>
      </c>
      <c r="N6" s="222">
        <f>D6+F6+H6+J6+L6</f>
        <v>99.99999999999999</v>
      </c>
      <c r="P6" s="249"/>
    </row>
    <row r="7" spans="2:16" ht="24.75" customHeight="1">
      <c r="B7" s="45" t="s">
        <v>342</v>
      </c>
      <c r="C7" s="137">
        <v>78101</v>
      </c>
      <c r="D7" s="221">
        <f>(C7/$M7)*100</f>
        <v>70.37584364327743</v>
      </c>
      <c r="E7" s="138">
        <v>1514</v>
      </c>
      <c r="F7" s="221">
        <f>(E7/$M7)*100</f>
        <v>1.3642466457013616</v>
      </c>
      <c r="G7" s="138">
        <v>17053</v>
      </c>
      <c r="H7" s="221">
        <f>(G7/$M7)*100</f>
        <v>15.366247060201662</v>
      </c>
      <c r="I7" s="138">
        <v>13798</v>
      </c>
      <c r="J7" s="221">
        <f>(I7/$M7)*100</f>
        <v>12.433206880705011</v>
      </c>
      <c r="K7" s="138">
        <v>511</v>
      </c>
      <c r="L7" s="221">
        <f>(K7/$M7)*100</f>
        <v>0.4604557701145282</v>
      </c>
      <c r="M7" s="139">
        <f>C7+E7+G7+I7+K7</f>
        <v>110977</v>
      </c>
      <c r="N7" s="222">
        <f>D7+F7+H7+J7+L7</f>
        <v>100</v>
      </c>
      <c r="P7" s="249"/>
    </row>
    <row r="8" spans="2:16" s="26" customFormat="1" ht="19.5" customHeight="1">
      <c r="B8" s="248" t="s">
        <v>98</v>
      </c>
      <c r="C8" s="248"/>
      <c r="D8" s="248"/>
      <c r="E8" s="248"/>
      <c r="F8" s="248"/>
      <c r="G8" s="248"/>
      <c r="H8" s="248"/>
      <c r="I8" s="248"/>
      <c r="J8" s="248"/>
      <c r="K8" s="248"/>
      <c r="L8" s="248"/>
      <c r="M8" s="248"/>
      <c r="N8" s="248"/>
      <c r="P8" s="181"/>
    </row>
    <row r="9" ht="15">
      <c r="B9" s="19"/>
    </row>
    <row r="10" spans="2:9" ht="15">
      <c r="B10" s="11"/>
      <c r="I10" s="2" t="s">
        <v>153</v>
      </c>
    </row>
    <row r="11" ht="15"/>
    <row r="12" spans="2:13" ht="15">
      <c r="B12" s="12"/>
      <c r="M12" s="8"/>
    </row>
    <row r="13" ht="15"/>
    <row r="14" ht="15"/>
    <row r="15" ht="15"/>
    <row r="16" ht="15"/>
    <row r="17" ht="15"/>
    <row r="18" ht="15"/>
    <row r="19" ht="15"/>
    <row r="20" ht="15"/>
    <row r="21" ht="15"/>
    <row r="22" ht="15"/>
    <row r="23" ht="15"/>
    <row r="24" ht="15"/>
    <row r="25" ht="15"/>
    <row r="26" ht="15" customHeight="1" hidden="1"/>
    <row r="27" ht="15" customHeight="1" hidden="1"/>
    <row r="28" ht="60.75" customHeight="1"/>
    <row r="29" ht="15" hidden="1"/>
    <row r="30" ht="15" hidden="1"/>
    <row r="31" ht="15" customHeight="1" hidden="1"/>
    <row r="32" ht="15" customHeight="1" hidden="1"/>
    <row r="33" ht="15" customHeight="1" hidden="1"/>
    <row r="34" ht="15" customHeight="1" hidden="1"/>
    <row r="35" ht="15" customHeight="1" hidden="1"/>
    <row r="36" ht="15" customHeight="1" hidden="1"/>
    <row r="37" ht="15" customHeight="1" hidden="1"/>
    <row r="38" ht="15" customHeight="1" hidden="1"/>
    <row r="39" ht="15" customHeight="1" hidden="1"/>
    <row r="40" ht="15" customHeight="1" hidden="1"/>
    <row r="41" ht="15" customHeight="1"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sheetData>
  <sheetProtection sheet="1" objects="1" scenarios="1"/>
  <mergeCells count="12">
    <mergeCell ref="E4:F4"/>
    <mergeCell ref="G4:H4"/>
    <mergeCell ref="I4:J4"/>
    <mergeCell ref="K4:L4"/>
    <mergeCell ref="B8:N8"/>
    <mergeCell ref="P3:P7"/>
    <mergeCell ref="N3:N5"/>
    <mergeCell ref="C3:H3"/>
    <mergeCell ref="B3:B5"/>
    <mergeCell ref="M3:M5"/>
    <mergeCell ref="I3:L3"/>
    <mergeCell ref="C4:D4"/>
  </mergeCells>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sheetPr codeName="Hoja7"/>
  <dimension ref="A1:K8"/>
  <sheetViews>
    <sheetView showGridLines="0" zoomScalePageLayoutView="0" workbookViewId="0" topLeftCell="A1">
      <selection activeCell="J3" sqref="J3:J6"/>
    </sheetView>
  </sheetViews>
  <sheetFormatPr defaultColWidth="0" defaultRowHeight="15" zeroHeight="1"/>
  <cols>
    <col min="1" max="1" width="5.00390625" style="5" customWidth="1"/>
    <col min="2" max="2" width="26.00390625" style="5" customWidth="1"/>
    <col min="3" max="8" width="10.8515625" style="5" customWidth="1"/>
    <col min="9" max="9" width="2.8515625" style="5" customWidth="1"/>
    <col min="10" max="10" width="34.28125" style="5" customWidth="1"/>
    <col min="11" max="11" width="20.8515625" style="5" customWidth="1"/>
    <col min="12" max="12" width="3.00390625" style="5" customWidth="1"/>
    <col min="13" max="13" width="43.28125" style="5" hidden="1" customWidth="1"/>
    <col min="14" max="14" width="45.7109375" style="5" hidden="1" customWidth="1"/>
    <col min="15" max="15" width="64.28125" style="5" hidden="1" customWidth="1"/>
    <col min="16" max="16" width="55.8515625" style="5" hidden="1" customWidth="1"/>
    <col min="17" max="17" width="42.7109375" style="5" hidden="1" customWidth="1"/>
    <col min="18" max="18" width="42.421875" style="5" hidden="1" customWidth="1"/>
    <col min="19" max="16384" width="0" style="5" hidden="1" customWidth="1"/>
  </cols>
  <sheetData>
    <row r="1" spans="2:9" s="107" customFormat="1" ht="99.75" customHeight="1">
      <c r="B1" s="259" t="s">
        <v>209</v>
      </c>
      <c r="C1" s="259"/>
      <c r="D1" s="259"/>
      <c r="E1" s="259"/>
      <c r="F1" s="259"/>
      <c r="G1" s="259"/>
      <c r="H1" s="259"/>
      <c r="I1" s="259"/>
    </row>
    <row r="2" spans="1:8" ht="30" customHeight="1">
      <c r="A2" s="13"/>
      <c r="B2" s="13"/>
      <c r="C2" s="13"/>
      <c r="D2" s="13"/>
      <c r="E2" s="13"/>
      <c r="F2" s="13"/>
      <c r="G2" s="13"/>
      <c r="H2" s="13"/>
    </row>
    <row r="3" spans="1:11" s="212" customFormat="1" ht="30" customHeight="1">
      <c r="A3" s="5"/>
      <c r="B3" s="254" t="s">
        <v>154</v>
      </c>
      <c r="C3" s="251" t="s">
        <v>0</v>
      </c>
      <c r="D3" s="252"/>
      <c r="E3" s="252"/>
      <c r="F3" s="252"/>
      <c r="G3" s="252"/>
      <c r="H3" s="252"/>
      <c r="J3" s="249" t="s">
        <v>598</v>
      </c>
      <c r="K3" s="213"/>
    </row>
    <row r="4" spans="1:11" s="212" customFormat="1" ht="30" customHeight="1">
      <c r="A4" s="5"/>
      <c r="B4" s="254"/>
      <c r="C4" s="260" t="s">
        <v>11</v>
      </c>
      <c r="D4" s="261"/>
      <c r="E4" s="260" t="s">
        <v>12</v>
      </c>
      <c r="F4" s="261"/>
      <c r="G4" s="120"/>
      <c r="H4" s="121"/>
      <c r="J4" s="249"/>
      <c r="K4" s="213"/>
    </row>
    <row r="5" spans="1:11" s="212" customFormat="1" ht="30" customHeight="1">
      <c r="A5" s="5"/>
      <c r="B5" s="254"/>
      <c r="C5" s="122" t="s">
        <v>6</v>
      </c>
      <c r="D5" s="122" t="s">
        <v>7</v>
      </c>
      <c r="E5" s="122" t="s">
        <v>6</v>
      </c>
      <c r="F5" s="122" t="s">
        <v>7</v>
      </c>
      <c r="G5" s="122" t="s">
        <v>4</v>
      </c>
      <c r="H5" s="123" t="s">
        <v>7</v>
      </c>
      <c r="J5" s="249"/>
      <c r="K5" s="213"/>
    </row>
    <row r="6" spans="1:11" s="212" customFormat="1" ht="24" customHeight="1">
      <c r="A6" s="5"/>
      <c r="B6" s="45" t="s">
        <v>342</v>
      </c>
      <c r="C6" s="43">
        <v>67927</v>
      </c>
      <c r="D6" s="223">
        <f>(C6/G6)*100</f>
        <v>61.20817827117331</v>
      </c>
      <c r="E6" s="43">
        <v>43050</v>
      </c>
      <c r="F6" s="223">
        <f>(E6/G6)*100</f>
        <v>38.79182172882669</v>
      </c>
      <c r="G6" s="44">
        <f>SUM(C6,E6)</f>
        <v>110977</v>
      </c>
      <c r="H6" s="224">
        <f>D6+F6</f>
        <v>100</v>
      </c>
      <c r="J6" s="249"/>
      <c r="K6" s="213"/>
    </row>
    <row r="7" spans="2:9" s="27" customFormat="1" ht="24" customHeight="1">
      <c r="B7" s="78" t="s">
        <v>98</v>
      </c>
      <c r="C7" s="28"/>
      <c r="D7" s="28"/>
      <c r="E7" s="28"/>
      <c r="F7" s="28"/>
      <c r="G7" s="28"/>
      <c r="H7" s="28"/>
      <c r="I7" s="28"/>
    </row>
    <row r="8" ht="15">
      <c r="A8" s="2"/>
    </row>
    <row r="9" ht="15"/>
    <row r="10" ht="15"/>
    <row r="11" ht="15"/>
    <row r="12" ht="15"/>
    <row r="13" ht="15"/>
    <row r="14" ht="15"/>
    <row r="15" ht="15"/>
    <row r="16" ht="15"/>
    <row r="17" ht="15"/>
    <row r="18" ht="15"/>
    <row r="19" ht="15"/>
    <row r="20" ht="15"/>
    <row r="21" ht="15"/>
    <row r="22" ht="15"/>
    <row r="23" ht="15"/>
    <row r="24" ht="15" hidden="1"/>
    <row r="25" ht="15" hidden="1"/>
    <row r="26" ht="15" hidden="1"/>
    <row r="27" ht="15"/>
    <row r="28" ht="15" hidden="1"/>
  </sheetData>
  <sheetProtection sheet="1" objects="1" scenarios="1"/>
  <mergeCells count="6">
    <mergeCell ref="B1:I1"/>
    <mergeCell ref="C3:H3"/>
    <mergeCell ref="C4:D4"/>
    <mergeCell ref="E4:F4"/>
    <mergeCell ref="B3:B5"/>
    <mergeCell ref="J3:J6"/>
  </mergeCells>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sheetPr codeName="Hoja4"/>
  <dimension ref="A1:N19"/>
  <sheetViews>
    <sheetView showGridLines="0" zoomScalePageLayoutView="0" workbookViewId="0" topLeftCell="A1">
      <selection activeCell="L3" sqref="L3:L19"/>
    </sheetView>
  </sheetViews>
  <sheetFormatPr defaultColWidth="8.421875" defaultRowHeight="15" zeroHeight="1"/>
  <cols>
    <col min="1" max="1" width="5.00390625" style="2" customWidth="1"/>
    <col min="2" max="2" width="21.8515625" style="2" customWidth="1"/>
    <col min="3" max="3" width="20.140625" style="2" bestFit="1" customWidth="1"/>
    <col min="4" max="4" width="17.7109375" style="2" bestFit="1" customWidth="1"/>
    <col min="5" max="5" width="9.8515625" style="2" customWidth="1"/>
    <col min="6" max="6" width="6.8515625" style="2" customWidth="1"/>
    <col min="7" max="7" width="9.8515625" style="2" customWidth="1"/>
    <col min="8" max="8" width="6.8515625" style="2" customWidth="1"/>
    <col min="9" max="9" width="9.8515625" style="2" customWidth="1"/>
    <col min="10" max="10" width="6.8515625" style="2" customWidth="1"/>
    <col min="11" max="11" width="2.8515625" style="2" customWidth="1"/>
    <col min="12" max="12" width="34.28125" style="2" customWidth="1"/>
    <col min="13" max="13" width="20.8515625" style="2" customWidth="1"/>
    <col min="14" max="14" width="2.8515625" style="2" customWidth="1"/>
    <col min="15" max="16384" width="8.421875" style="2" customWidth="1"/>
  </cols>
  <sheetData>
    <row r="1" spans="1:14" ht="99.75" customHeight="1">
      <c r="A1" s="116"/>
      <c r="B1" s="273" t="s">
        <v>103</v>
      </c>
      <c r="C1" s="273"/>
      <c r="D1" s="273"/>
      <c r="E1" s="273"/>
      <c r="F1" s="273"/>
      <c r="G1" s="273"/>
      <c r="H1" s="273"/>
      <c r="I1" s="273"/>
      <c r="J1" s="273"/>
      <c r="K1" s="273"/>
      <c r="L1" s="273"/>
      <c r="M1" s="214"/>
      <c r="N1" s="215"/>
    </row>
    <row r="2" spans="2:13" ht="30" customHeight="1">
      <c r="B2" s="13"/>
      <c r="C2" s="13"/>
      <c r="E2" s="1"/>
      <c r="F2" s="1"/>
      <c r="I2" s="3"/>
      <c r="J2" s="3"/>
      <c r="K2" s="3"/>
      <c r="L2" s="3"/>
      <c r="M2" s="3"/>
    </row>
    <row r="3" spans="2:13" ht="30" customHeight="1">
      <c r="B3" s="253" t="s">
        <v>101</v>
      </c>
      <c r="C3" s="250" t="s">
        <v>14</v>
      </c>
      <c r="D3" s="254"/>
      <c r="E3" s="274" t="s">
        <v>13</v>
      </c>
      <c r="F3" s="274"/>
      <c r="G3" s="274"/>
      <c r="H3" s="274"/>
      <c r="I3" s="269" t="s">
        <v>4</v>
      </c>
      <c r="J3" s="270"/>
      <c r="K3" s="3"/>
      <c r="L3" s="267" t="s">
        <v>599</v>
      </c>
      <c r="M3" s="3"/>
    </row>
    <row r="4" spans="2:13" ht="30" customHeight="1">
      <c r="B4" s="261"/>
      <c r="C4" s="250"/>
      <c r="D4" s="254"/>
      <c r="E4" s="275" t="s">
        <v>12</v>
      </c>
      <c r="F4" s="275"/>
      <c r="G4" s="276" t="s">
        <v>11</v>
      </c>
      <c r="H4" s="276"/>
      <c r="I4" s="271"/>
      <c r="J4" s="272"/>
      <c r="K4" s="3"/>
      <c r="L4" s="267"/>
      <c r="M4" s="3"/>
    </row>
    <row r="5" spans="2:13" ht="30" customHeight="1">
      <c r="B5" s="277"/>
      <c r="C5" s="250"/>
      <c r="D5" s="254"/>
      <c r="E5" s="122" t="s">
        <v>6</v>
      </c>
      <c r="F5" s="122" t="s">
        <v>7</v>
      </c>
      <c r="G5" s="122" t="s">
        <v>6</v>
      </c>
      <c r="H5" s="122" t="s">
        <v>7</v>
      </c>
      <c r="I5" s="122" t="s">
        <v>6</v>
      </c>
      <c r="J5" s="123" t="s">
        <v>7</v>
      </c>
      <c r="K5" s="3"/>
      <c r="L5" s="267"/>
      <c r="M5" s="3"/>
    </row>
    <row r="6" spans="2:13" ht="24.75" customHeight="1">
      <c r="B6" s="278" t="s">
        <v>342</v>
      </c>
      <c r="C6" s="280" t="s">
        <v>113</v>
      </c>
      <c r="D6" s="76" t="s">
        <v>1</v>
      </c>
      <c r="E6" s="46">
        <v>30327</v>
      </c>
      <c r="F6" s="225">
        <f aca="true" t="shared" si="0" ref="F6:F11">(E6/E$11)*100</f>
        <v>70.4459930313589</v>
      </c>
      <c r="G6" s="47">
        <v>47774</v>
      </c>
      <c r="H6" s="225">
        <f aca="true" t="shared" si="1" ref="H6:H11">(G6/G$11)*100</f>
        <v>70.33138516348433</v>
      </c>
      <c r="I6" s="47">
        <f aca="true" t="shared" si="2" ref="I6:I11">E6+G6</f>
        <v>78101</v>
      </c>
      <c r="J6" s="228">
        <f aca="true" t="shared" si="3" ref="J6:J11">(I6/I$11)*100</f>
        <v>70.37584364327743</v>
      </c>
      <c r="K6" s="3"/>
      <c r="L6" s="267"/>
      <c r="M6" s="3"/>
    </row>
    <row r="7" spans="2:13" ht="24.75" customHeight="1">
      <c r="B7" s="278"/>
      <c r="C7" s="280"/>
      <c r="D7" s="77" t="s">
        <v>2</v>
      </c>
      <c r="E7" s="48">
        <v>582</v>
      </c>
      <c r="F7" s="226">
        <f t="shared" si="0"/>
        <v>1.3519163763066202</v>
      </c>
      <c r="G7" s="49">
        <v>932</v>
      </c>
      <c r="H7" s="226">
        <f t="shared" si="1"/>
        <v>1.3720611833291623</v>
      </c>
      <c r="I7" s="49">
        <f t="shared" si="2"/>
        <v>1514</v>
      </c>
      <c r="J7" s="229">
        <f t="shared" si="3"/>
        <v>1.3642466457013616</v>
      </c>
      <c r="K7" s="3"/>
      <c r="L7" s="267"/>
      <c r="M7" s="3"/>
    </row>
    <row r="8" spans="2:13" ht="24.75" customHeight="1">
      <c r="B8" s="278"/>
      <c r="C8" s="280"/>
      <c r="D8" s="52" t="s">
        <v>539</v>
      </c>
      <c r="E8" s="48">
        <v>6799</v>
      </c>
      <c r="F8" s="226">
        <f t="shared" si="0"/>
        <v>15.793263646922185</v>
      </c>
      <c r="G8" s="49">
        <v>10254</v>
      </c>
      <c r="H8" s="226">
        <f t="shared" si="1"/>
        <v>15.095617353924066</v>
      </c>
      <c r="I8" s="49">
        <f t="shared" si="2"/>
        <v>17053</v>
      </c>
      <c r="J8" s="229">
        <f t="shared" si="3"/>
        <v>15.366247060201662</v>
      </c>
      <c r="K8" s="3"/>
      <c r="L8" s="267"/>
      <c r="M8" s="3"/>
    </row>
    <row r="9" spans="2:13" ht="24.75" customHeight="1">
      <c r="B9" s="278"/>
      <c r="C9" s="262" t="s">
        <v>3</v>
      </c>
      <c r="D9" s="262"/>
      <c r="E9" s="48">
        <v>5175</v>
      </c>
      <c r="F9" s="226">
        <f t="shared" si="0"/>
        <v>12.020905923344948</v>
      </c>
      <c r="G9" s="49">
        <v>8623</v>
      </c>
      <c r="H9" s="226">
        <f t="shared" si="1"/>
        <v>12.694510283098031</v>
      </c>
      <c r="I9" s="49">
        <f t="shared" si="2"/>
        <v>13798</v>
      </c>
      <c r="J9" s="229">
        <f t="shared" si="3"/>
        <v>12.433206880705011</v>
      </c>
      <c r="K9" s="3"/>
      <c r="L9" s="267"/>
      <c r="M9" s="3"/>
    </row>
    <row r="10" spans="2:13" ht="24.75" customHeight="1">
      <c r="B10" s="278"/>
      <c r="C10" s="265" t="s">
        <v>131</v>
      </c>
      <c r="D10" s="266"/>
      <c r="E10" s="48">
        <v>167</v>
      </c>
      <c r="F10" s="226">
        <f t="shared" si="0"/>
        <v>0.3879210220673635</v>
      </c>
      <c r="G10" s="49">
        <v>344</v>
      </c>
      <c r="H10" s="226">
        <f t="shared" si="1"/>
        <v>0.5064260161644119</v>
      </c>
      <c r="I10" s="49">
        <f t="shared" si="2"/>
        <v>511</v>
      </c>
      <c r="J10" s="229">
        <f t="shared" si="3"/>
        <v>0.4604557701145282</v>
      </c>
      <c r="K10" s="3"/>
      <c r="L10" s="267"/>
      <c r="M10" s="3"/>
    </row>
    <row r="11" spans="2:13" ht="24.75" customHeight="1">
      <c r="B11" s="279"/>
      <c r="C11" s="263" t="s">
        <v>4</v>
      </c>
      <c r="D11" s="264"/>
      <c r="E11" s="50">
        <f>SUM(E6:E10)</f>
        <v>43050</v>
      </c>
      <c r="F11" s="227">
        <f t="shared" si="0"/>
        <v>100</v>
      </c>
      <c r="G11" s="50">
        <f>SUM(G6:G10)</f>
        <v>67927</v>
      </c>
      <c r="H11" s="227">
        <f t="shared" si="1"/>
        <v>100</v>
      </c>
      <c r="I11" s="51">
        <f t="shared" si="2"/>
        <v>110977</v>
      </c>
      <c r="J11" s="230">
        <f t="shared" si="3"/>
        <v>100</v>
      </c>
      <c r="K11" s="3"/>
      <c r="L11" s="267"/>
      <c r="M11" s="3"/>
    </row>
    <row r="12" spans="2:13" ht="24.75" customHeight="1">
      <c r="B12" s="268" t="s">
        <v>98</v>
      </c>
      <c r="C12" s="268"/>
      <c r="D12" s="268"/>
      <c r="E12" s="268"/>
      <c r="F12" s="268"/>
      <c r="G12" s="268"/>
      <c r="H12" s="268"/>
      <c r="I12" s="7"/>
      <c r="J12" s="3"/>
      <c r="K12" s="3"/>
      <c r="L12" s="267"/>
      <c r="M12" s="3"/>
    </row>
    <row r="13" spans="4:13" ht="15">
      <c r="D13" s="1"/>
      <c r="E13" s="1"/>
      <c r="F13" s="1"/>
      <c r="G13" s="7"/>
      <c r="H13" s="3"/>
      <c r="I13" s="7"/>
      <c r="J13" s="3"/>
      <c r="K13" s="3"/>
      <c r="L13" s="267"/>
      <c r="M13" s="3"/>
    </row>
    <row r="14" spans="9:12" ht="15">
      <c r="I14" s="8"/>
      <c r="L14" s="267"/>
    </row>
    <row r="15" ht="15">
      <c r="L15" s="267"/>
    </row>
    <row r="16" ht="15">
      <c r="L16" s="267"/>
    </row>
    <row r="17" ht="15">
      <c r="L17" s="267"/>
    </row>
    <row r="18" ht="15">
      <c r="L18" s="267"/>
    </row>
    <row r="19" ht="15">
      <c r="L19" s="267"/>
    </row>
    <row r="20" ht="15"/>
    <row r="21" ht="15"/>
    <row r="22" ht="15"/>
    <row r="23" ht="15"/>
    <row r="24" ht="15"/>
    <row r="25" ht="15"/>
    <row r="26" ht="15"/>
    <row r="27" ht="15"/>
    <row r="28" ht="15"/>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row r="51" ht="15"/>
  </sheetData>
  <sheetProtection sheet="1" objects="1" scenarios="1"/>
  <mergeCells count="14">
    <mergeCell ref="B1:L1"/>
    <mergeCell ref="E3:H3"/>
    <mergeCell ref="E4:F4"/>
    <mergeCell ref="G4:H4"/>
    <mergeCell ref="B3:B5"/>
    <mergeCell ref="B6:B11"/>
    <mergeCell ref="C3:D5"/>
    <mergeCell ref="C6:C8"/>
    <mergeCell ref="C9:D9"/>
    <mergeCell ref="C11:D11"/>
    <mergeCell ref="C10:D10"/>
    <mergeCell ref="L3:L19"/>
    <mergeCell ref="B12:H12"/>
    <mergeCell ref="I3:J4"/>
  </mergeCells>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sheetPr codeName="Hoja5"/>
  <dimension ref="A1:I94"/>
  <sheetViews>
    <sheetView showGridLines="0" zoomScalePageLayoutView="0" workbookViewId="0" topLeftCell="A1">
      <selection activeCell="F3" sqref="F3:F17"/>
    </sheetView>
  </sheetViews>
  <sheetFormatPr defaultColWidth="0" defaultRowHeight="15" zeroHeight="1"/>
  <cols>
    <col min="1" max="1" width="5.00390625" style="5" customWidth="1"/>
    <col min="2" max="2" width="56.7109375" style="5" customWidth="1"/>
    <col min="3" max="4" width="18.140625" style="5" customWidth="1"/>
    <col min="5" max="5" width="2.8515625" style="5" customWidth="1"/>
    <col min="6" max="6" width="34.28125" style="5" customWidth="1"/>
    <col min="7" max="7" width="20.8515625" style="5" customWidth="1"/>
    <col min="8" max="8" width="2.8515625" style="5" customWidth="1"/>
    <col min="9" max="10" width="0" style="5" hidden="1" customWidth="1"/>
    <col min="11" max="16384" width="11.421875" style="5" hidden="1" customWidth="1"/>
  </cols>
  <sheetData>
    <row r="1" spans="1:8" ht="99.75" customHeight="1">
      <c r="A1" s="107"/>
      <c r="B1" s="259" t="s">
        <v>210</v>
      </c>
      <c r="C1" s="259"/>
      <c r="D1" s="259"/>
      <c r="E1" s="259"/>
      <c r="F1" s="259"/>
      <c r="G1" s="259"/>
      <c r="H1" s="259"/>
    </row>
    <row r="2" ht="30" customHeight="1">
      <c r="B2" s="13"/>
    </row>
    <row r="3" spans="2:6" ht="30" customHeight="1">
      <c r="B3" s="277" t="s">
        <v>225</v>
      </c>
      <c r="C3" s="260" t="s">
        <v>572</v>
      </c>
      <c r="D3" s="281"/>
      <c r="F3" s="249" t="s">
        <v>600</v>
      </c>
    </row>
    <row r="4" spans="2:6" ht="30" customHeight="1">
      <c r="B4" s="254"/>
      <c r="C4" s="260" t="s">
        <v>0</v>
      </c>
      <c r="D4" s="281"/>
      <c r="F4" s="249"/>
    </row>
    <row r="5" spans="2:6" ht="30" customHeight="1">
      <c r="B5" s="253"/>
      <c r="C5" s="95" t="s">
        <v>346</v>
      </c>
      <c r="D5" s="96" t="s">
        <v>7</v>
      </c>
      <c r="F5" s="249"/>
    </row>
    <row r="6" spans="2:6" s="27" customFormat="1" ht="24.75" customHeight="1">
      <c r="B6" s="196" t="s">
        <v>226</v>
      </c>
      <c r="C6" s="163">
        <v>22486</v>
      </c>
      <c r="D6" s="231">
        <v>20.26185606026474</v>
      </c>
      <c r="F6" s="249"/>
    </row>
    <row r="7" spans="2:8" s="27" customFormat="1" ht="24.75" customHeight="1">
      <c r="B7" s="197" t="s">
        <v>157</v>
      </c>
      <c r="C7" s="164">
        <v>22457</v>
      </c>
      <c r="D7" s="232">
        <v>20.23572451949503</v>
      </c>
      <c r="F7" s="249"/>
      <c r="H7" s="29"/>
    </row>
    <row r="8" spans="2:8" s="27" customFormat="1" ht="24.75" customHeight="1">
      <c r="B8" s="197" t="s">
        <v>158</v>
      </c>
      <c r="C8" s="164">
        <v>29</v>
      </c>
      <c r="D8" s="232">
        <v>0.026131540769709038</v>
      </c>
      <c r="F8" s="249"/>
      <c r="H8" s="29"/>
    </row>
    <row r="9" spans="2:8" s="27" customFormat="1" ht="24.75" customHeight="1">
      <c r="B9" s="196" t="s">
        <v>227</v>
      </c>
      <c r="C9" s="163">
        <v>11204</v>
      </c>
      <c r="D9" s="231">
        <v>10.095785613235176</v>
      </c>
      <c r="F9" s="249"/>
      <c r="H9" s="29"/>
    </row>
    <row r="10" spans="2:8" s="27" customFormat="1" ht="24.75" customHeight="1">
      <c r="B10" s="197" t="s">
        <v>157</v>
      </c>
      <c r="C10" s="164">
        <v>5002</v>
      </c>
      <c r="D10" s="232">
        <v>4.507240238968436</v>
      </c>
      <c r="F10" s="249"/>
      <c r="H10" s="29"/>
    </row>
    <row r="11" spans="2:8" s="27" customFormat="1" ht="24.75" customHeight="1">
      <c r="B11" s="197" t="s">
        <v>159</v>
      </c>
      <c r="C11" s="164">
        <v>1795</v>
      </c>
      <c r="D11" s="232">
        <v>1.6174522648837146</v>
      </c>
      <c r="F11" s="249"/>
      <c r="H11" s="29"/>
    </row>
    <row r="12" spans="2:8" s="27" customFormat="1" ht="24.75" customHeight="1">
      <c r="B12" s="197" t="s">
        <v>160</v>
      </c>
      <c r="C12" s="164">
        <v>3630</v>
      </c>
      <c r="D12" s="232">
        <v>3.2709480342773727</v>
      </c>
      <c r="F12" s="249"/>
      <c r="H12" s="29"/>
    </row>
    <row r="13" spans="2:8" s="27" customFormat="1" ht="24.75" customHeight="1">
      <c r="B13" s="197" t="s">
        <v>161</v>
      </c>
      <c r="C13" s="164">
        <v>777</v>
      </c>
      <c r="D13" s="232">
        <v>0.7001450751056525</v>
      </c>
      <c r="F13" s="249"/>
      <c r="H13" s="29"/>
    </row>
    <row r="14" spans="2:6" s="27" customFormat="1" ht="24.75" customHeight="1">
      <c r="B14" s="196" t="s">
        <v>162</v>
      </c>
      <c r="C14" s="163">
        <v>2300</v>
      </c>
      <c r="D14" s="231">
        <v>2.0725015093217514</v>
      </c>
      <c r="F14" s="249"/>
    </row>
    <row r="15" spans="2:6" s="27" customFormat="1" ht="24.75" customHeight="1">
      <c r="B15" s="197" t="s">
        <v>157</v>
      </c>
      <c r="C15" s="164">
        <v>1868</v>
      </c>
      <c r="D15" s="232">
        <v>1.6832316606143614</v>
      </c>
      <c r="F15" s="249"/>
    </row>
    <row r="16" spans="2:6" s="27" customFormat="1" ht="24.75" customHeight="1">
      <c r="B16" s="197" t="s">
        <v>163</v>
      </c>
      <c r="C16" s="164">
        <v>147</v>
      </c>
      <c r="D16" s="232">
        <v>0.13245987907404236</v>
      </c>
      <c r="F16" s="249"/>
    </row>
    <row r="17" spans="2:6" s="27" customFormat="1" ht="24.75" customHeight="1">
      <c r="B17" s="198" t="s">
        <v>231</v>
      </c>
      <c r="C17" s="164">
        <v>43</v>
      </c>
      <c r="D17" s="232">
        <v>0.038746767348189264</v>
      </c>
      <c r="F17" s="249"/>
    </row>
    <row r="18" spans="2:4" s="27" customFormat="1" ht="24.75" customHeight="1">
      <c r="B18" s="197" t="s">
        <v>160</v>
      </c>
      <c r="C18" s="164">
        <v>18</v>
      </c>
      <c r="D18" s="232">
        <v>0.016219577029474574</v>
      </c>
    </row>
    <row r="19" spans="2:4" s="27" customFormat="1" ht="24.75" customHeight="1">
      <c r="B19" s="198" t="s">
        <v>232</v>
      </c>
      <c r="C19" s="164">
        <v>55</v>
      </c>
      <c r="D19" s="232">
        <v>0.04955981870117231</v>
      </c>
    </row>
    <row r="20" spans="2:4" s="27" customFormat="1" ht="24.75" customHeight="1">
      <c r="B20" s="198" t="s">
        <v>233</v>
      </c>
      <c r="C20" s="164">
        <v>154</v>
      </c>
      <c r="D20" s="232">
        <v>0.13876749236328248</v>
      </c>
    </row>
    <row r="21" spans="2:4" s="27" customFormat="1" ht="24.75" customHeight="1">
      <c r="B21" s="197" t="s">
        <v>164</v>
      </c>
      <c r="C21" s="164">
        <v>15</v>
      </c>
      <c r="D21" s="232">
        <v>0.013516314191228812</v>
      </c>
    </row>
    <row r="22" spans="2:4" s="27" customFormat="1" ht="24.75" customHeight="1">
      <c r="B22" s="196" t="s">
        <v>573</v>
      </c>
      <c r="C22" s="163">
        <v>8960</v>
      </c>
      <c r="D22" s="231">
        <v>8.073745010227345</v>
      </c>
    </row>
    <row r="23" spans="2:4" s="27" customFormat="1" ht="24.75" customHeight="1">
      <c r="B23" s="197" t="s">
        <v>165</v>
      </c>
      <c r="C23" s="164">
        <v>8960</v>
      </c>
      <c r="D23" s="232">
        <v>8.073745010227345</v>
      </c>
    </row>
    <row r="24" spans="2:4" s="27" customFormat="1" ht="24.75" customHeight="1">
      <c r="B24" s="196" t="s">
        <v>166</v>
      </c>
      <c r="C24" s="163">
        <v>1961</v>
      </c>
      <c r="D24" s="231">
        <v>1.76703280859998</v>
      </c>
    </row>
    <row r="25" spans="2:4" s="27" customFormat="1" ht="24.75" customHeight="1">
      <c r="B25" s="197" t="s">
        <v>157</v>
      </c>
      <c r="C25" s="164">
        <v>1961</v>
      </c>
      <c r="D25" s="232">
        <v>1.76703280859998</v>
      </c>
    </row>
    <row r="26" spans="2:4" s="27" customFormat="1" ht="24.75" customHeight="1">
      <c r="B26" s="196" t="s">
        <v>167</v>
      </c>
      <c r="C26" s="163">
        <v>142</v>
      </c>
      <c r="D26" s="231">
        <v>0.12795444101029943</v>
      </c>
    </row>
    <row r="27" spans="2:4" s="27" customFormat="1" ht="24.75" customHeight="1">
      <c r="B27" s="198" t="s">
        <v>168</v>
      </c>
      <c r="C27" s="164">
        <v>142</v>
      </c>
      <c r="D27" s="232">
        <v>0.12795444101029943</v>
      </c>
    </row>
    <row r="28" spans="2:4" s="27" customFormat="1" ht="24.75" customHeight="1">
      <c r="B28" s="196" t="s">
        <v>169</v>
      </c>
      <c r="C28" s="163">
        <v>127</v>
      </c>
      <c r="D28" s="231">
        <v>0.11443812681907063</v>
      </c>
    </row>
    <row r="29" spans="2:4" s="27" customFormat="1" ht="24.75" customHeight="1">
      <c r="B29" s="197" t="s">
        <v>158</v>
      </c>
      <c r="C29" s="164">
        <v>20</v>
      </c>
      <c r="D29" s="232">
        <v>0.01802175225497175</v>
      </c>
    </row>
    <row r="30" spans="2:4" s="27" customFormat="1" ht="24.75" customHeight="1">
      <c r="B30" s="197" t="s">
        <v>168</v>
      </c>
      <c r="C30" s="164">
        <v>107</v>
      </c>
      <c r="D30" s="232">
        <v>0.09641637456409888</v>
      </c>
    </row>
    <row r="31" spans="2:4" s="27" customFormat="1" ht="24.75" customHeight="1">
      <c r="B31" s="196" t="s">
        <v>594</v>
      </c>
      <c r="C31" s="163">
        <v>33195</v>
      </c>
      <c r="D31" s="231">
        <v>29.911603305189367</v>
      </c>
    </row>
    <row r="32" spans="2:4" s="27" customFormat="1" ht="24.75" customHeight="1">
      <c r="B32" s="198" t="s">
        <v>234</v>
      </c>
      <c r="C32" s="164">
        <v>610</v>
      </c>
      <c r="D32" s="232">
        <v>0.5496634437766384</v>
      </c>
    </row>
    <row r="33" spans="2:4" s="27" customFormat="1" ht="24.75" customHeight="1">
      <c r="B33" s="197" t="s">
        <v>157</v>
      </c>
      <c r="C33" s="164">
        <v>1371</v>
      </c>
      <c r="D33" s="232">
        <v>1.2353911170783134</v>
      </c>
    </row>
    <row r="34" spans="2:4" s="27" customFormat="1" ht="24.75" customHeight="1">
      <c r="B34" s="197" t="s">
        <v>163</v>
      </c>
      <c r="C34" s="164">
        <v>10263</v>
      </c>
      <c r="D34" s="232">
        <v>9.247862169638754</v>
      </c>
    </row>
    <row r="35" spans="2:4" s="27" customFormat="1" ht="24.75" customHeight="1">
      <c r="B35" s="197" t="s">
        <v>170</v>
      </c>
      <c r="C35" s="164">
        <v>368</v>
      </c>
      <c r="D35" s="232">
        <v>0.33160024149148026</v>
      </c>
    </row>
    <row r="36" spans="2:4" s="27" customFormat="1" ht="24.75" customHeight="1">
      <c r="B36" s="198" t="s">
        <v>231</v>
      </c>
      <c r="C36" s="164">
        <v>1418</v>
      </c>
      <c r="D36" s="232">
        <v>1.2777422348774972</v>
      </c>
    </row>
    <row r="37" spans="2:4" s="27" customFormat="1" ht="24.75" customHeight="1">
      <c r="B37" s="197" t="s">
        <v>160</v>
      </c>
      <c r="C37" s="164">
        <v>986</v>
      </c>
      <c r="D37" s="232">
        <v>0.8884723861701074</v>
      </c>
    </row>
    <row r="38" spans="2:4" s="27" customFormat="1" ht="24.75" customHeight="1">
      <c r="B38" s="197" t="s">
        <v>161</v>
      </c>
      <c r="C38" s="164">
        <v>3348</v>
      </c>
      <c r="D38" s="232">
        <v>3.016841327482271</v>
      </c>
    </row>
    <row r="39" spans="2:4" s="27" customFormat="1" ht="24.75" customHeight="1">
      <c r="B39" s="198" t="s">
        <v>232</v>
      </c>
      <c r="C39" s="164">
        <v>12115</v>
      </c>
      <c r="D39" s="232">
        <v>10.916676428449138</v>
      </c>
    </row>
    <row r="40" spans="2:4" s="27" customFormat="1" ht="24.75" customHeight="1">
      <c r="B40" s="198" t="s">
        <v>233</v>
      </c>
      <c r="C40" s="164">
        <v>2455</v>
      </c>
      <c r="D40" s="232">
        <v>2.2121700892977825</v>
      </c>
    </row>
    <row r="41" spans="2:4" s="27" customFormat="1" ht="24.75" customHeight="1">
      <c r="B41" s="198" t="s">
        <v>236</v>
      </c>
      <c r="C41" s="164">
        <v>261</v>
      </c>
      <c r="D41" s="232">
        <v>0.23518386692738136</v>
      </c>
    </row>
    <row r="42" spans="2:4" s="27" customFormat="1" ht="24.75" customHeight="1">
      <c r="B42" s="196" t="s">
        <v>171</v>
      </c>
      <c r="C42" s="163">
        <v>12695</v>
      </c>
      <c r="D42" s="231">
        <v>11.439307243843318</v>
      </c>
    </row>
    <row r="43" spans="2:4" s="27" customFormat="1" ht="24.75" customHeight="1">
      <c r="B43" s="198" t="s">
        <v>234</v>
      </c>
      <c r="C43" s="164">
        <v>596</v>
      </c>
      <c r="D43" s="232">
        <v>0.5370482171981582</v>
      </c>
    </row>
    <row r="44" spans="2:4" s="27" customFormat="1" ht="24.75" customHeight="1">
      <c r="B44" s="197" t="s">
        <v>157</v>
      </c>
      <c r="C44" s="164">
        <v>861</v>
      </c>
      <c r="D44" s="232">
        <v>0.7758364345765338</v>
      </c>
    </row>
    <row r="45" spans="2:4" s="27" customFormat="1" ht="24.75" customHeight="1">
      <c r="B45" s="197" t="s">
        <v>170</v>
      </c>
      <c r="C45" s="164">
        <v>2632</v>
      </c>
      <c r="D45" s="232">
        <v>2.3716625967542826</v>
      </c>
    </row>
    <row r="46" spans="2:4" s="27" customFormat="1" ht="24.75" customHeight="1">
      <c r="B46" s="197" t="s">
        <v>158</v>
      </c>
      <c r="C46" s="164">
        <v>347</v>
      </c>
      <c r="D46" s="232">
        <v>0.31267740162375984</v>
      </c>
    </row>
    <row r="47" spans="2:4" s="27" customFormat="1" ht="24.75" customHeight="1">
      <c r="B47" s="198" t="s">
        <v>231</v>
      </c>
      <c r="C47" s="164">
        <v>264</v>
      </c>
      <c r="D47" s="232">
        <v>0.2378871297656271</v>
      </c>
    </row>
    <row r="48" spans="2:4" s="27" customFormat="1" ht="24.75" customHeight="1">
      <c r="B48" s="197" t="s">
        <v>165</v>
      </c>
      <c r="C48" s="164">
        <v>20</v>
      </c>
      <c r="D48" s="232">
        <v>0.01802175225497175</v>
      </c>
    </row>
    <row r="49" spans="2:4" s="27" customFormat="1" ht="24.75" customHeight="1">
      <c r="B49" s="197" t="s">
        <v>159</v>
      </c>
      <c r="C49" s="164">
        <v>1290</v>
      </c>
      <c r="D49" s="232">
        <v>1.1624030204456781</v>
      </c>
    </row>
    <row r="50" spans="2:4" s="27" customFormat="1" ht="24.75" customHeight="1">
      <c r="B50" s="197" t="s">
        <v>160</v>
      </c>
      <c r="C50" s="164">
        <v>784</v>
      </c>
      <c r="D50" s="232">
        <v>0.7064526883948926</v>
      </c>
    </row>
    <row r="51" spans="2:4" s="27" customFormat="1" ht="24.75" customHeight="1">
      <c r="B51" s="197" t="s">
        <v>161</v>
      </c>
      <c r="C51" s="164">
        <v>2671</v>
      </c>
      <c r="D51" s="232">
        <v>2.406805013651477</v>
      </c>
    </row>
    <row r="52" spans="2:4" s="27" customFormat="1" ht="24.75" customHeight="1">
      <c r="B52" s="198" t="s">
        <v>232</v>
      </c>
      <c r="C52" s="164">
        <v>368</v>
      </c>
      <c r="D52" s="232">
        <v>0.33160024149148026</v>
      </c>
    </row>
    <row r="53" spans="2:4" s="27" customFormat="1" ht="24.75" customHeight="1">
      <c r="B53" s="198" t="s">
        <v>233</v>
      </c>
      <c r="C53" s="164">
        <v>31</v>
      </c>
      <c r="D53" s="232">
        <v>0.02793371599520621</v>
      </c>
    </row>
    <row r="54" spans="2:4" s="27" customFormat="1" ht="24.75" customHeight="1">
      <c r="B54" s="198" t="s">
        <v>235</v>
      </c>
      <c r="C54" s="164">
        <v>2071</v>
      </c>
      <c r="D54" s="232">
        <v>1.8661524460023247</v>
      </c>
    </row>
    <row r="55" spans="2:4" s="27" customFormat="1" ht="24.75" customHeight="1">
      <c r="B55" s="198" t="s">
        <v>237</v>
      </c>
      <c r="C55" s="164">
        <v>594</v>
      </c>
      <c r="D55" s="232">
        <v>0.535246041972661</v>
      </c>
    </row>
    <row r="56" spans="2:4" s="27" customFormat="1" ht="24.75" customHeight="1">
      <c r="B56" s="197" t="s">
        <v>172</v>
      </c>
      <c r="C56" s="164">
        <v>166</v>
      </c>
      <c r="D56" s="232">
        <v>0.14958054371626553</v>
      </c>
    </row>
    <row r="57" spans="2:4" s="27" customFormat="1" ht="24.75" customHeight="1">
      <c r="B57" s="196" t="s">
        <v>228</v>
      </c>
      <c r="C57" s="163">
        <v>62</v>
      </c>
      <c r="D57" s="231">
        <v>0.05586743199041242</v>
      </c>
    </row>
    <row r="58" spans="2:4" s="27" customFormat="1" ht="24.75" customHeight="1">
      <c r="B58" s="198" t="s">
        <v>238</v>
      </c>
      <c r="C58" s="164">
        <v>62</v>
      </c>
      <c r="D58" s="232">
        <v>0.05586743199041242</v>
      </c>
    </row>
    <row r="59" spans="2:4" s="27" customFormat="1" ht="24.75" customHeight="1">
      <c r="B59" s="196" t="s">
        <v>173</v>
      </c>
      <c r="C59" s="163">
        <v>4433</v>
      </c>
      <c r="D59" s="231">
        <v>3.9945213873144882</v>
      </c>
    </row>
    <row r="60" spans="2:9" s="27" customFormat="1" ht="30" customHeight="1">
      <c r="B60" s="197" t="s">
        <v>163</v>
      </c>
      <c r="C60" s="164">
        <v>854</v>
      </c>
      <c r="D60" s="232">
        <v>0.7695288212872938</v>
      </c>
      <c r="E60" s="26"/>
      <c r="F60" s="210"/>
      <c r="G60" s="210"/>
      <c r="H60" s="26"/>
      <c r="I60" s="26"/>
    </row>
    <row r="61" spans="2:9" s="27" customFormat="1" ht="30" customHeight="1">
      <c r="B61" s="197" t="s">
        <v>159</v>
      </c>
      <c r="C61" s="164">
        <v>465</v>
      </c>
      <c r="D61" s="232">
        <v>0.4190057399280932</v>
      </c>
      <c r="E61" s="136"/>
      <c r="F61" s="210"/>
      <c r="G61" s="210"/>
      <c r="H61" s="136"/>
      <c r="I61" s="136"/>
    </row>
    <row r="62" spans="2:9" s="27" customFormat="1" ht="30" customHeight="1">
      <c r="B62" s="197" t="s">
        <v>174</v>
      </c>
      <c r="C62" s="164">
        <v>510</v>
      </c>
      <c r="D62" s="232">
        <v>0.4595546825017796</v>
      </c>
      <c r="E62" s="136"/>
      <c r="F62" s="210"/>
      <c r="G62" s="210"/>
      <c r="H62" s="136"/>
      <c r="I62" s="136"/>
    </row>
    <row r="63" spans="2:9" s="27" customFormat="1" ht="30" customHeight="1">
      <c r="B63" s="197" t="s">
        <v>161</v>
      </c>
      <c r="C63" s="164">
        <v>1657</v>
      </c>
      <c r="D63" s="232">
        <v>1.4931021743244095</v>
      </c>
      <c r="E63" s="136"/>
      <c r="F63" s="210"/>
      <c r="G63" s="210"/>
      <c r="H63" s="136"/>
      <c r="I63" s="136"/>
    </row>
    <row r="64" spans="2:9" s="27" customFormat="1" ht="30" customHeight="1">
      <c r="B64" s="197" t="s">
        <v>164</v>
      </c>
      <c r="C64" s="164">
        <v>447</v>
      </c>
      <c r="D64" s="232">
        <v>0.4027861628986187</v>
      </c>
      <c r="E64" s="136"/>
      <c r="F64" s="210"/>
      <c r="G64" s="210"/>
      <c r="H64" s="136"/>
      <c r="I64" s="136"/>
    </row>
    <row r="65" spans="2:9" s="27" customFormat="1" ht="30" customHeight="1">
      <c r="B65" s="198" t="s">
        <v>238</v>
      </c>
      <c r="C65" s="164">
        <v>500</v>
      </c>
      <c r="D65" s="232">
        <v>0.45054380637429375</v>
      </c>
      <c r="E65" s="136"/>
      <c r="F65" s="210"/>
      <c r="G65" s="210"/>
      <c r="H65" s="136"/>
      <c r="I65" s="136"/>
    </row>
    <row r="66" spans="2:9" s="27" customFormat="1" ht="30" customHeight="1">
      <c r="B66" s="196" t="s">
        <v>175</v>
      </c>
      <c r="C66" s="163">
        <v>11569</v>
      </c>
      <c r="D66" s="231">
        <v>10.42468259188841</v>
      </c>
      <c r="E66" s="136"/>
      <c r="F66" s="210"/>
      <c r="G66" s="210"/>
      <c r="H66" s="136"/>
      <c r="I66" s="136"/>
    </row>
    <row r="67" spans="2:9" s="27" customFormat="1" ht="30" customHeight="1">
      <c r="B67" s="197" t="s">
        <v>157</v>
      </c>
      <c r="C67" s="164">
        <v>11569</v>
      </c>
      <c r="D67" s="232">
        <v>10.42468259188841</v>
      </c>
      <c r="E67" s="136"/>
      <c r="F67" s="210"/>
      <c r="G67" s="210"/>
      <c r="H67" s="136"/>
      <c r="I67" s="136"/>
    </row>
    <row r="68" spans="2:9" s="27" customFormat="1" ht="30" customHeight="1">
      <c r="B68" s="196" t="s">
        <v>176</v>
      </c>
      <c r="C68" s="163">
        <v>538</v>
      </c>
      <c r="D68" s="231">
        <v>0.48478513565874015</v>
      </c>
      <c r="E68" s="136"/>
      <c r="F68" s="210"/>
      <c r="G68" s="210"/>
      <c r="H68" s="136"/>
      <c r="I68" s="136"/>
    </row>
    <row r="69" spans="2:9" s="27" customFormat="1" ht="30" customHeight="1">
      <c r="B69" s="198" t="s">
        <v>234</v>
      </c>
      <c r="C69" s="164">
        <v>35</v>
      </c>
      <c r="D69" s="232">
        <v>0.031538066446200566</v>
      </c>
      <c r="E69" s="136"/>
      <c r="F69" s="210"/>
      <c r="G69" s="210"/>
      <c r="H69" s="136"/>
      <c r="I69" s="136"/>
    </row>
    <row r="70" spans="2:9" s="27" customFormat="1" ht="30" customHeight="1">
      <c r="B70" s="197" t="s">
        <v>157</v>
      </c>
      <c r="C70" s="164">
        <v>9</v>
      </c>
      <c r="D70" s="232">
        <v>0.008109788514737287</v>
      </c>
      <c r="E70" s="136"/>
      <c r="F70" s="210"/>
      <c r="G70" s="210"/>
      <c r="H70" s="136"/>
      <c r="I70" s="136"/>
    </row>
    <row r="71" spans="2:9" s="27" customFormat="1" ht="30" customHeight="1">
      <c r="B71" s="197" t="s">
        <v>163</v>
      </c>
      <c r="C71" s="164">
        <v>20</v>
      </c>
      <c r="D71" s="232">
        <v>0.01802175225497175</v>
      </c>
      <c r="E71" s="136"/>
      <c r="F71" s="210"/>
      <c r="G71" s="210"/>
      <c r="H71" s="136"/>
      <c r="I71" s="136"/>
    </row>
    <row r="72" spans="2:9" s="27" customFormat="1" ht="30" customHeight="1">
      <c r="B72" s="197" t="s">
        <v>159</v>
      </c>
      <c r="C72" s="164">
        <v>190</v>
      </c>
      <c r="D72" s="232">
        <v>0.17120664642223163</v>
      </c>
      <c r="E72" s="136"/>
      <c r="F72" s="210"/>
      <c r="G72" s="210"/>
      <c r="H72" s="136"/>
      <c r="I72" s="136"/>
    </row>
    <row r="73" spans="2:9" s="27" customFormat="1" ht="30" customHeight="1">
      <c r="B73" s="197" t="s">
        <v>174</v>
      </c>
      <c r="C73" s="164">
        <v>31</v>
      </c>
      <c r="D73" s="232">
        <v>0.02793371599520621</v>
      </c>
      <c r="E73" s="136"/>
      <c r="F73" s="210"/>
      <c r="G73" s="210"/>
      <c r="H73" s="136"/>
      <c r="I73" s="136"/>
    </row>
    <row r="74" spans="2:9" s="27" customFormat="1" ht="30" customHeight="1">
      <c r="B74" s="197" t="s">
        <v>160</v>
      </c>
      <c r="C74" s="164">
        <v>72</v>
      </c>
      <c r="D74" s="232">
        <v>0.0648783081178983</v>
      </c>
      <c r="E74" s="136"/>
      <c r="F74" s="210"/>
      <c r="G74" s="210"/>
      <c r="H74" s="136"/>
      <c r="I74" s="136"/>
    </row>
    <row r="75" spans="2:9" s="27" customFormat="1" ht="30" customHeight="1">
      <c r="B75" s="197" t="s">
        <v>161</v>
      </c>
      <c r="C75" s="164">
        <v>4</v>
      </c>
      <c r="D75" s="232">
        <v>0.00360435045099435</v>
      </c>
      <c r="E75" s="136"/>
      <c r="F75" s="210"/>
      <c r="G75" s="210"/>
      <c r="H75" s="136"/>
      <c r="I75" s="136"/>
    </row>
    <row r="76" spans="2:9" s="27" customFormat="1" ht="30" customHeight="1">
      <c r="B76" s="198" t="s">
        <v>232</v>
      </c>
      <c r="C76" s="164">
        <v>27</v>
      </c>
      <c r="D76" s="232">
        <v>0.02432936554421186</v>
      </c>
      <c r="E76" s="136"/>
      <c r="F76" s="210"/>
      <c r="G76" s="210"/>
      <c r="H76" s="136"/>
      <c r="I76" s="136"/>
    </row>
    <row r="77" spans="2:9" s="27" customFormat="1" ht="30" customHeight="1">
      <c r="B77" s="197" t="s">
        <v>164</v>
      </c>
      <c r="C77" s="164">
        <v>28</v>
      </c>
      <c r="D77" s="232">
        <v>0.025230453156960455</v>
      </c>
      <c r="E77" s="136"/>
      <c r="F77" s="210"/>
      <c r="G77" s="210"/>
      <c r="H77" s="136"/>
      <c r="I77" s="136"/>
    </row>
    <row r="78" spans="2:9" s="27" customFormat="1" ht="30" customHeight="1">
      <c r="B78" s="198" t="s">
        <v>238</v>
      </c>
      <c r="C78" s="164">
        <v>24</v>
      </c>
      <c r="D78" s="232">
        <v>0.0216261027059661</v>
      </c>
      <c r="E78" s="136"/>
      <c r="F78" s="210"/>
      <c r="G78" s="210"/>
      <c r="H78" s="136"/>
      <c r="I78" s="136"/>
    </row>
    <row r="79" spans="2:9" s="27" customFormat="1" ht="30" customHeight="1">
      <c r="B79" s="197" t="s">
        <v>172</v>
      </c>
      <c r="C79" s="164">
        <v>50</v>
      </c>
      <c r="D79" s="232">
        <v>0.04505438063742938</v>
      </c>
      <c r="E79" s="136"/>
      <c r="F79" s="210"/>
      <c r="G79" s="210"/>
      <c r="H79" s="136"/>
      <c r="I79" s="136"/>
    </row>
    <row r="80" spans="2:9" s="27" customFormat="1" ht="30" customHeight="1">
      <c r="B80" s="197" t="s">
        <v>10</v>
      </c>
      <c r="C80" s="164">
        <v>48</v>
      </c>
      <c r="D80" s="232">
        <v>0.0432522054119322</v>
      </c>
      <c r="E80" s="136"/>
      <c r="F80" s="210"/>
      <c r="G80" s="210"/>
      <c r="H80" s="136"/>
      <c r="I80" s="136"/>
    </row>
    <row r="81" spans="2:9" s="27" customFormat="1" ht="30" customHeight="1">
      <c r="B81" s="196" t="s">
        <v>229</v>
      </c>
      <c r="C81" s="163">
        <v>166</v>
      </c>
      <c r="D81" s="231">
        <v>0.14958054371626553</v>
      </c>
      <c r="E81" s="136"/>
      <c r="F81" s="210"/>
      <c r="G81" s="210"/>
      <c r="H81" s="136"/>
      <c r="I81" s="136"/>
    </row>
    <row r="82" spans="2:9" s="27" customFormat="1" ht="30" customHeight="1">
      <c r="B82" s="197" t="s">
        <v>177</v>
      </c>
      <c r="C82" s="164">
        <v>74</v>
      </c>
      <c r="D82" s="232">
        <v>0.06668048334339548</v>
      </c>
      <c r="E82" s="136"/>
      <c r="F82" s="210"/>
      <c r="G82" s="210"/>
      <c r="H82" s="136"/>
      <c r="I82" s="136"/>
    </row>
    <row r="83" spans="2:9" s="27" customFormat="1" ht="30" customHeight="1">
      <c r="B83" s="198" t="s">
        <v>234</v>
      </c>
      <c r="C83" s="164">
        <v>92</v>
      </c>
      <c r="D83" s="232">
        <v>0.08290006037287007</v>
      </c>
      <c r="E83" s="136"/>
      <c r="F83" s="210"/>
      <c r="G83" s="210"/>
      <c r="H83" s="136"/>
      <c r="I83" s="136"/>
    </row>
    <row r="84" spans="2:9" s="27" customFormat="1" ht="30" customHeight="1">
      <c r="B84" s="196" t="s">
        <v>178</v>
      </c>
      <c r="C84" s="163">
        <v>70</v>
      </c>
      <c r="D84" s="231">
        <v>0.06307613289240113</v>
      </c>
      <c r="E84" s="136"/>
      <c r="F84" s="210"/>
      <c r="G84" s="210"/>
      <c r="H84" s="136"/>
      <c r="I84" s="136"/>
    </row>
    <row r="85" spans="2:9" s="27" customFormat="1" ht="30" customHeight="1">
      <c r="B85" s="197" t="s">
        <v>170</v>
      </c>
      <c r="C85" s="164">
        <v>44</v>
      </c>
      <c r="D85" s="232">
        <v>0.03964785496093785</v>
      </c>
      <c r="E85" s="136"/>
      <c r="F85" s="210"/>
      <c r="G85" s="210"/>
      <c r="H85" s="136"/>
      <c r="I85" s="136"/>
    </row>
    <row r="86" spans="2:9" s="27" customFormat="1" ht="30" customHeight="1">
      <c r="B86" s="198" t="s">
        <v>236</v>
      </c>
      <c r="C86" s="164">
        <v>26</v>
      </c>
      <c r="D86" s="232">
        <v>0.023428277931463275</v>
      </c>
      <c r="E86" s="136"/>
      <c r="F86" s="210"/>
      <c r="G86" s="210"/>
      <c r="H86" s="136"/>
      <c r="I86" s="136"/>
    </row>
    <row r="87" spans="2:9" s="27" customFormat="1" ht="30" customHeight="1">
      <c r="B87" s="196" t="s">
        <v>230</v>
      </c>
      <c r="C87" s="163">
        <v>910</v>
      </c>
      <c r="D87" s="231">
        <v>0.8199897276012147</v>
      </c>
      <c r="E87" s="136"/>
      <c r="F87" s="210"/>
      <c r="G87" s="210"/>
      <c r="H87" s="136"/>
      <c r="I87" s="136"/>
    </row>
    <row r="88" spans="2:9" s="27" customFormat="1" ht="30" customHeight="1">
      <c r="B88" s="198" t="s">
        <v>239</v>
      </c>
      <c r="C88" s="164">
        <v>612</v>
      </c>
      <c r="D88" s="232">
        <v>0.5514656190021356</v>
      </c>
      <c r="E88" s="136"/>
      <c r="F88" s="210"/>
      <c r="G88" s="210"/>
      <c r="H88" s="136"/>
      <c r="I88" s="136"/>
    </row>
    <row r="89" spans="2:9" s="27" customFormat="1" ht="30" customHeight="1">
      <c r="B89" s="197" t="s">
        <v>179</v>
      </c>
      <c r="C89" s="164">
        <v>40</v>
      </c>
      <c r="D89" s="232">
        <v>0.0360435045099435</v>
      </c>
      <c r="E89" s="136"/>
      <c r="F89" s="210"/>
      <c r="G89" s="210"/>
      <c r="H89" s="136"/>
      <c r="I89" s="136"/>
    </row>
    <row r="90" spans="2:9" s="27" customFormat="1" ht="30" customHeight="1">
      <c r="B90" s="198" t="s">
        <v>240</v>
      </c>
      <c r="C90" s="164">
        <v>258</v>
      </c>
      <c r="D90" s="232">
        <v>0.2324806040891356</v>
      </c>
      <c r="E90" s="136"/>
      <c r="F90" s="210"/>
      <c r="G90" s="210"/>
      <c r="H90" s="136"/>
      <c r="I90" s="136"/>
    </row>
    <row r="91" spans="2:9" s="27" customFormat="1" ht="30" customHeight="1">
      <c r="B91" s="206" t="s">
        <v>241</v>
      </c>
      <c r="C91" s="205">
        <v>159</v>
      </c>
      <c r="D91" s="233">
        <v>0.1432729304270254</v>
      </c>
      <c r="E91" s="136"/>
      <c r="F91" s="210"/>
      <c r="G91" s="210"/>
      <c r="H91" s="136"/>
      <c r="I91" s="136"/>
    </row>
    <row r="92" spans="2:9" s="27" customFormat="1" ht="30" customHeight="1">
      <c r="B92" s="198" t="s">
        <v>242</v>
      </c>
      <c r="C92" s="164">
        <v>159</v>
      </c>
      <c r="D92" s="232">
        <v>0.1432729304270254</v>
      </c>
      <c r="E92" s="136"/>
      <c r="F92" s="210"/>
      <c r="G92" s="210"/>
      <c r="H92" s="136"/>
      <c r="I92" s="136"/>
    </row>
    <row r="93" spans="2:9" s="27" customFormat="1" ht="30" customHeight="1">
      <c r="B93" s="204" t="s">
        <v>4</v>
      </c>
      <c r="C93" s="205">
        <v>110977</v>
      </c>
      <c r="D93" s="233">
        <v>100</v>
      </c>
      <c r="E93" s="136"/>
      <c r="F93" s="210"/>
      <c r="G93" s="210"/>
      <c r="H93" s="136"/>
      <c r="I93" s="136"/>
    </row>
    <row r="94" spans="2:9" ht="24.75" customHeight="1">
      <c r="B94" s="26" t="s">
        <v>98</v>
      </c>
      <c r="C94" s="26"/>
      <c r="D94" s="26"/>
      <c r="E94" s="26"/>
      <c r="F94" s="210"/>
      <c r="G94" s="210"/>
      <c r="I94" s="26"/>
    </row>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sheetData>
  <sheetProtection sheet="1" objects="1" scenarios="1"/>
  <mergeCells count="5">
    <mergeCell ref="B1:H1"/>
    <mergeCell ref="B3:B5"/>
    <mergeCell ref="C3:D3"/>
    <mergeCell ref="C4:D4"/>
    <mergeCell ref="F3:F17"/>
  </mergeCells>
  <printOptions/>
  <pageMargins left="0.7" right="0.7" top="0.75" bottom="0.75" header="0.3" footer="0.3"/>
  <pageSetup horizontalDpi="600" verticalDpi="600" orientation="portrait"/>
</worksheet>
</file>

<file path=xl/worksheets/sheet9.xml><?xml version="1.0" encoding="utf-8"?>
<worksheet xmlns="http://schemas.openxmlformats.org/spreadsheetml/2006/main" xmlns:r="http://schemas.openxmlformats.org/officeDocument/2006/relationships">
  <sheetPr codeName="Hoja6"/>
  <dimension ref="A1:J146"/>
  <sheetViews>
    <sheetView showGridLines="0" zoomScalePageLayoutView="0" workbookViewId="0" topLeftCell="A1">
      <selection activeCell="H3" sqref="H3:H17"/>
    </sheetView>
  </sheetViews>
  <sheetFormatPr defaultColWidth="0" defaultRowHeight="15" zeroHeight="1"/>
  <cols>
    <col min="1" max="1" width="5.00390625" style="13" customWidth="1"/>
    <col min="2" max="2" width="87.140625" style="166" customWidth="1"/>
    <col min="3" max="6" width="10.8515625" style="13" customWidth="1"/>
    <col min="7" max="7" width="2.8515625" style="13" customWidth="1"/>
    <col min="8" max="8" width="34.28125" style="13" customWidth="1"/>
    <col min="9" max="9" width="20.8515625" style="13" customWidth="1"/>
    <col min="10" max="10" width="2.28125" style="13" customWidth="1"/>
    <col min="11" max="16384" width="11.421875" style="13" hidden="1" customWidth="1"/>
  </cols>
  <sheetData>
    <row r="1" spans="1:10" ht="99.75" customHeight="1">
      <c r="A1" s="124"/>
      <c r="B1" s="259" t="s">
        <v>211</v>
      </c>
      <c r="C1" s="259"/>
      <c r="D1" s="259"/>
      <c r="E1" s="259"/>
      <c r="F1" s="259"/>
      <c r="G1" s="259"/>
      <c r="H1" s="259"/>
      <c r="I1" s="259"/>
      <c r="J1" s="259"/>
    </row>
    <row r="2" ht="30" customHeight="1"/>
    <row r="3" spans="2:9" s="16" customFormat="1" ht="30" customHeight="1">
      <c r="B3" s="284" t="s">
        <v>8</v>
      </c>
      <c r="C3" s="275" t="s">
        <v>342</v>
      </c>
      <c r="D3" s="275"/>
      <c r="E3" s="275"/>
      <c r="F3" s="260"/>
      <c r="H3" s="286" t="s">
        <v>601</v>
      </c>
      <c r="I3" s="216"/>
    </row>
    <row r="4" spans="2:9" ht="30" customHeight="1">
      <c r="B4" s="285"/>
      <c r="C4" s="251" t="s">
        <v>9</v>
      </c>
      <c r="D4" s="253"/>
      <c r="E4" s="251" t="s">
        <v>0</v>
      </c>
      <c r="F4" s="252"/>
      <c r="H4" s="286"/>
      <c r="I4" s="216"/>
    </row>
    <row r="5" spans="2:9" ht="30" customHeight="1">
      <c r="B5" s="285"/>
      <c r="C5" s="95" t="s">
        <v>6</v>
      </c>
      <c r="D5" s="95" t="s">
        <v>7</v>
      </c>
      <c r="E5" s="95" t="s">
        <v>6</v>
      </c>
      <c r="F5" s="96" t="s">
        <v>7</v>
      </c>
      <c r="H5" s="286"/>
      <c r="I5" s="216"/>
    </row>
    <row r="6" spans="2:9" s="30" customFormat="1" ht="24.75" customHeight="1">
      <c r="B6" s="176" t="s">
        <v>540</v>
      </c>
      <c r="C6" s="164">
        <v>26</v>
      </c>
      <c r="D6" s="234">
        <v>2.774813233724653</v>
      </c>
      <c r="E6" s="164">
        <v>15444</v>
      </c>
      <c r="F6" s="232">
        <v>13.916397091289188</v>
      </c>
      <c r="H6" s="286"/>
      <c r="I6" s="216"/>
    </row>
    <row r="7" spans="2:9" s="30" customFormat="1" ht="24.75" customHeight="1">
      <c r="B7" s="176" t="s">
        <v>244</v>
      </c>
      <c r="C7" s="164">
        <v>55</v>
      </c>
      <c r="D7" s="234">
        <v>5.869797225186766</v>
      </c>
      <c r="E7" s="164">
        <v>6875</v>
      </c>
      <c r="F7" s="232">
        <v>6.194977337646539</v>
      </c>
      <c r="H7" s="286"/>
      <c r="I7" s="216"/>
    </row>
    <row r="8" spans="2:9" s="30" customFormat="1" ht="24.75" customHeight="1">
      <c r="B8" s="176" t="s">
        <v>541</v>
      </c>
      <c r="C8" s="164">
        <v>20</v>
      </c>
      <c r="D8" s="234">
        <v>2.134471718249733</v>
      </c>
      <c r="E8" s="164">
        <v>6116</v>
      </c>
      <c r="F8" s="232">
        <v>5.511051839570361</v>
      </c>
      <c r="H8" s="286"/>
      <c r="I8" s="216"/>
    </row>
    <row r="9" spans="2:9" s="30" customFormat="1" ht="24.75" customHeight="1">
      <c r="B9" s="176" t="s">
        <v>246</v>
      </c>
      <c r="C9" s="164">
        <v>9</v>
      </c>
      <c r="D9" s="234">
        <v>0.96051227321238</v>
      </c>
      <c r="E9" s="164">
        <v>3348</v>
      </c>
      <c r="F9" s="232">
        <v>3.016841327482271</v>
      </c>
      <c r="H9" s="286"/>
      <c r="I9" s="216"/>
    </row>
    <row r="10" spans="2:9" s="30" customFormat="1" ht="24.75" customHeight="1">
      <c r="B10" s="176" t="s">
        <v>247</v>
      </c>
      <c r="C10" s="164">
        <v>7</v>
      </c>
      <c r="D10" s="234">
        <v>0.7470651013874066</v>
      </c>
      <c r="E10" s="164">
        <v>2956</v>
      </c>
      <c r="F10" s="232">
        <v>2.6636149832848246</v>
      </c>
      <c r="H10" s="286"/>
      <c r="I10" s="216"/>
    </row>
    <row r="11" spans="2:9" s="30" customFormat="1" ht="24.75" customHeight="1">
      <c r="B11" s="176" t="s">
        <v>248</v>
      </c>
      <c r="C11" s="164">
        <v>7</v>
      </c>
      <c r="D11" s="234">
        <v>0.7470651013874066</v>
      </c>
      <c r="E11" s="164">
        <v>2734</v>
      </c>
      <c r="F11" s="232">
        <v>2.4635735332546385</v>
      </c>
      <c r="H11" s="286"/>
      <c r="I11" s="216"/>
    </row>
    <row r="12" spans="2:9" s="30" customFormat="1" ht="24.75" customHeight="1">
      <c r="B12" s="176" t="s">
        <v>249</v>
      </c>
      <c r="C12" s="164">
        <v>5</v>
      </c>
      <c r="D12" s="234">
        <v>0.5336179295624333</v>
      </c>
      <c r="E12" s="164">
        <v>2267</v>
      </c>
      <c r="F12" s="232">
        <v>2.042765618101048</v>
      </c>
      <c r="H12" s="286"/>
      <c r="I12" s="216"/>
    </row>
    <row r="13" spans="2:8" s="30" customFormat="1" ht="24.75" customHeight="1">
      <c r="B13" s="176" t="s">
        <v>250</v>
      </c>
      <c r="C13" s="164">
        <v>6</v>
      </c>
      <c r="D13" s="234">
        <v>0.6403415154749199</v>
      </c>
      <c r="E13" s="164">
        <v>2158</v>
      </c>
      <c r="F13" s="232">
        <v>1.9445470683114519</v>
      </c>
      <c r="H13" s="286"/>
    </row>
    <row r="14" spans="2:10" s="30" customFormat="1" ht="24.75" customHeight="1">
      <c r="B14" s="176" t="s">
        <v>251</v>
      </c>
      <c r="C14" s="164">
        <v>8</v>
      </c>
      <c r="D14" s="234">
        <v>0.8537886872998933</v>
      </c>
      <c r="E14" s="164">
        <v>2135</v>
      </c>
      <c r="F14" s="232">
        <v>1.9238220532182344</v>
      </c>
      <c r="H14" s="286"/>
      <c r="J14" s="207"/>
    </row>
    <row r="15" spans="2:8" s="30" customFormat="1" ht="24.75" customHeight="1">
      <c r="B15" s="176" t="s">
        <v>252</v>
      </c>
      <c r="C15" s="164">
        <v>7</v>
      </c>
      <c r="D15" s="234">
        <v>0.7470651013874066</v>
      </c>
      <c r="E15" s="164">
        <v>1951</v>
      </c>
      <c r="F15" s="232">
        <v>1.7580219324724942</v>
      </c>
      <c r="H15" s="286"/>
    </row>
    <row r="16" spans="2:8" s="30" customFormat="1" ht="24.75" customHeight="1">
      <c r="B16" s="176" t="s">
        <v>253</v>
      </c>
      <c r="C16" s="164">
        <v>6</v>
      </c>
      <c r="D16" s="234">
        <v>0.6403415154749199</v>
      </c>
      <c r="E16" s="164">
        <v>1828</v>
      </c>
      <c r="F16" s="232">
        <v>1.6471881561044182</v>
      </c>
      <c r="H16" s="286"/>
    </row>
    <row r="17" spans="2:8" s="30" customFormat="1" ht="24.75" customHeight="1">
      <c r="B17" s="176" t="s">
        <v>254</v>
      </c>
      <c r="C17" s="164">
        <v>7</v>
      </c>
      <c r="D17" s="234">
        <v>0.7470651013874066</v>
      </c>
      <c r="E17" s="164">
        <v>1734</v>
      </c>
      <c r="F17" s="232">
        <v>1.5624859205060508</v>
      </c>
      <c r="H17" s="286"/>
    </row>
    <row r="18" spans="2:6" s="30" customFormat="1" ht="24.75" customHeight="1">
      <c r="B18" s="176" t="s">
        <v>255</v>
      </c>
      <c r="C18" s="164">
        <v>8</v>
      </c>
      <c r="D18" s="234">
        <v>0.8537886872998933</v>
      </c>
      <c r="E18" s="164">
        <v>1695</v>
      </c>
      <c r="F18" s="232">
        <v>1.5273435036088558</v>
      </c>
    </row>
    <row r="19" spans="2:6" s="30" customFormat="1" ht="24.75" customHeight="1">
      <c r="B19" s="176" t="s">
        <v>256</v>
      </c>
      <c r="C19" s="164">
        <v>8</v>
      </c>
      <c r="D19" s="234">
        <v>0.8537886872998933</v>
      </c>
      <c r="E19" s="164">
        <v>1551</v>
      </c>
      <c r="F19" s="232">
        <v>1.3975868873730593</v>
      </c>
    </row>
    <row r="20" spans="2:6" s="30" customFormat="1" ht="24.75" customHeight="1">
      <c r="B20" s="176" t="s">
        <v>257</v>
      </c>
      <c r="C20" s="164">
        <v>4</v>
      </c>
      <c r="D20" s="234">
        <v>0.42689434364994666</v>
      </c>
      <c r="E20" s="164">
        <v>1545</v>
      </c>
      <c r="F20" s="232">
        <v>1.3921803616965678</v>
      </c>
    </row>
    <row r="21" spans="2:6" s="30" customFormat="1" ht="24.75" customHeight="1">
      <c r="B21" s="176" t="s">
        <v>258</v>
      </c>
      <c r="C21" s="164">
        <v>6</v>
      </c>
      <c r="D21" s="234">
        <v>0.6403415154749199</v>
      </c>
      <c r="E21" s="164">
        <v>1534</v>
      </c>
      <c r="F21" s="232">
        <v>1.3822683979563333</v>
      </c>
    </row>
    <row r="22" spans="2:6" s="30" customFormat="1" ht="24.75" customHeight="1">
      <c r="B22" s="176" t="s">
        <v>259</v>
      </c>
      <c r="C22" s="164">
        <v>7</v>
      </c>
      <c r="D22" s="234">
        <v>0.7470651013874066</v>
      </c>
      <c r="E22" s="164">
        <v>1511</v>
      </c>
      <c r="F22" s="232">
        <v>1.3615433828631158</v>
      </c>
    </row>
    <row r="23" spans="2:6" s="30" customFormat="1" ht="24.75" customHeight="1">
      <c r="B23" s="176" t="s">
        <v>260</v>
      </c>
      <c r="C23" s="164">
        <v>5</v>
      </c>
      <c r="D23" s="234">
        <v>0.5336179295624333</v>
      </c>
      <c r="E23" s="164">
        <v>1460</v>
      </c>
      <c r="F23" s="232">
        <v>1.315587914612938</v>
      </c>
    </row>
    <row r="24" spans="2:6" s="30" customFormat="1" ht="24.75" customHeight="1">
      <c r="B24" s="176" t="s">
        <v>261</v>
      </c>
      <c r="C24" s="164">
        <v>4</v>
      </c>
      <c r="D24" s="234">
        <v>0.42689434364994666</v>
      </c>
      <c r="E24" s="164">
        <v>1418</v>
      </c>
      <c r="F24" s="232">
        <v>1.2777422348774972</v>
      </c>
    </row>
    <row r="25" spans="2:6" s="30" customFormat="1" ht="24.75" customHeight="1">
      <c r="B25" s="176" t="s">
        <v>262</v>
      </c>
      <c r="C25" s="164">
        <v>7</v>
      </c>
      <c r="D25" s="234">
        <v>0.7470651013874066</v>
      </c>
      <c r="E25" s="164">
        <v>1407</v>
      </c>
      <c r="F25" s="232">
        <v>1.2678302711372627</v>
      </c>
    </row>
    <row r="26" spans="2:6" s="30" customFormat="1" ht="60" customHeight="1">
      <c r="B26" s="176" t="s">
        <v>356</v>
      </c>
      <c r="C26" s="164">
        <v>1</v>
      </c>
      <c r="D26" s="234">
        <v>0.10672358591248667</v>
      </c>
      <c r="E26" s="164">
        <v>1346</v>
      </c>
      <c r="F26" s="232">
        <v>1.2128639267595989</v>
      </c>
    </row>
    <row r="27" spans="2:6" s="30" customFormat="1" ht="60" customHeight="1">
      <c r="B27" s="176" t="s">
        <v>263</v>
      </c>
      <c r="C27" s="164">
        <v>4</v>
      </c>
      <c r="D27" s="234">
        <v>0.42689434364994666</v>
      </c>
      <c r="E27" s="164">
        <v>1069</v>
      </c>
      <c r="F27" s="232">
        <v>0.9632626580282401</v>
      </c>
    </row>
    <row r="28" spans="2:6" s="30" customFormat="1" ht="24.75" customHeight="1">
      <c r="B28" s="176" t="s">
        <v>264</v>
      </c>
      <c r="C28" s="164">
        <v>9</v>
      </c>
      <c r="D28" s="234">
        <v>0.96051227321238</v>
      </c>
      <c r="E28" s="164">
        <v>1050</v>
      </c>
      <c r="F28" s="232">
        <v>0.9461419933860169</v>
      </c>
    </row>
    <row r="29" spans="2:6" s="30" customFormat="1" ht="24.75" customHeight="1">
      <c r="B29" s="176" t="s">
        <v>265</v>
      </c>
      <c r="C29" s="164">
        <v>5</v>
      </c>
      <c r="D29" s="234">
        <v>0.5336179295624333</v>
      </c>
      <c r="E29" s="164">
        <v>1030</v>
      </c>
      <c r="F29" s="232">
        <v>0.9281202411310452</v>
      </c>
    </row>
    <row r="30" spans="2:6" s="30" customFormat="1" ht="24.75" customHeight="1">
      <c r="B30" s="176" t="s">
        <v>266</v>
      </c>
      <c r="C30" s="164">
        <v>26</v>
      </c>
      <c r="D30" s="234">
        <v>2.774813233724653</v>
      </c>
      <c r="E30" s="164">
        <v>992</v>
      </c>
      <c r="F30" s="232">
        <v>0.8938789118465987</v>
      </c>
    </row>
    <row r="31" spans="2:6" s="30" customFormat="1" ht="24.75" customHeight="1">
      <c r="B31" s="176" t="s">
        <v>267</v>
      </c>
      <c r="C31" s="164">
        <v>6</v>
      </c>
      <c r="D31" s="234">
        <v>0.6403415154749199</v>
      </c>
      <c r="E31" s="164">
        <v>986</v>
      </c>
      <c r="F31" s="232">
        <v>0.8884723861701074</v>
      </c>
    </row>
    <row r="32" spans="2:6" s="30" customFormat="1" ht="24.75" customHeight="1">
      <c r="B32" s="176" t="s">
        <v>268</v>
      </c>
      <c r="C32" s="164">
        <v>6</v>
      </c>
      <c r="D32" s="234">
        <v>0.6403415154749199</v>
      </c>
      <c r="E32" s="164">
        <v>983</v>
      </c>
      <c r="F32" s="232">
        <v>0.8857691233318615</v>
      </c>
    </row>
    <row r="33" spans="2:6" s="30" customFormat="1" ht="24.75" customHeight="1">
      <c r="B33" s="176" t="s">
        <v>269</v>
      </c>
      <c r="C33" s="164">
        <v>25</v>
      </c>
      <c r="D33" s="234">
        <v>2.6680896478121667</v>
      </c>
      <c r="E33" s="164">
        <v>897</v>
      </c>
      <c r="F33" s="232">
        <v>0.808275588635483</v>
      </c>
    </row>
    <row r="34" spans="2:6" s="30" customFormat="1" ht="24.75" customHeight="1">
      <c r="B34" s="176" t="s">
        <v>270</v>
      </c>
      <c r="C34" s="164">
        <v>3</v>
      </c>
      <c r="D34" s="234">
        <v>0.32017075773745995</v>
      </c>
      <c r="E34" s="164">
        <v>875</v>
      </c>
      <c r="F34" s="232">
        <v>0.7884516611550142</v>
      </c>
    </row>
    <row r="35" spans="2:6" s="30" customFormat="1" ht="24.75" customHeight="1">
      <c r="B35" s="176" t="s">
        <v>271</v>
      </c>
      <c r="C35" s="164">
        <v>5</v>
      </c>
      <c r="D35" s="234">
        <v>0.5336179295624333</v>
      </c>
      <c r="E35" s="164">
        <v>838</v>
      </c>
      <c r="F35" s="232">
        <v>0.7551114194833164</v>
      </c>
    </row>
    <row r="36" spans="2:6" s="30" customFormat="1" ht="24.75" customHeight="1">
      <c r="B36" s="176" t="s">
        <v>385</v>
      </c>
      <c r="C36" s="164">
        <v>1</v>
      </c>
      <c r="D36" s="234">
        <v>0.10672358591248667</v>
      </c>
      <c r="E36" s="164">
        <v>828</v>
      </c>
      <c r="F36" s="232">
        <v>0.7461005433558305</v>
      </c>
    </row>
    <row r="37" spans="2:6" s="30" customFormat="1" ht="24.75" customHeight="1">
      <c r="B37" s="176" t="s">
        <v>272</v>
      </c>
      <c r="C37" s="164">
        <v>5</v>
      </c>
      <c r="D37" s="234">
        <v>0.5336179295624333</v>
      </c>
      <c r="E37" s="164">
        <v>808</v>
      </c>
      <c r="F37" s="232">
        <v>0.7280787911008587</v>
      </c>
    </row>
    <row r="38" spans="2:6" s="30" customFormat="1" ht="60" customHeight="1">
      <c r="B38" s="176" t="s">
        <v>273</v>
      </c>
      <c r="C38" s="164">
        <v>9</v>
      </c>
      <c r="D38" s="234">
        <v>0.96051227321238</v>
      </c>
      <c r="E38" s="164">
        <v>800</v>
      </c>
      <c r="F38" s="232">
        <v>0.72087009019887</v>
      </c>
    </row>
    <row r="39" spans="2:6" s="30" customFormat="1" ht="24.75" customHeight="1">
      <c r="B39" s="176" t="s">
        <v>274</v>
      </c>
      <c r="C39" s="164">
        <v>22</v>
      </c>
      <c r="D39" s="234">
        <v>2.3479188900747063</v>
      </c>
      <c r="E39" s="164">
        <v>788</v>
      </c>
      <c r="F39" s="232">
        <v>0.710057038845887</v>
      </c>
    </row>
    <row r="40" spans="2:6" s="30" customFormat="1" ht="24.75" customHeight="1">
      <c r="B40" s="176" t="s">
        <v>275</v>
      </c>
      <c r="C40" s="164">
        <v>2</v>
      </c>
      <c r="D40" s="234">
        <v>0.21344717182497333</v>
      </c>
      <c r="E40" s="164">
        <v>782</v>
      </c>
      <c r="F40" s="232">
        <v>0.7046505131693955</v>
      </c>
    </row>
    <row r="41" spans="2:6" s="30" customFormat="1" ht="60" customHeight="1">
      <c r="B41" s="176" t="s">
        <v>542</v>
      </c>
      <c r="C41" s="164">
        <v>12</v>
      </c>
      <c r="D41" s="234">
        <v>1.2806830309498398</v>
      </c>
      <c r="E41" s="164">
        <v>782</v>
      </c>
      <c r="F41" s="232">
        <v>0.7046505131693955</v>
      </c>
    </row>
    <row r="42" spans="2:6" s="30" customFormat="1" ht="24.75" customHeight="1">
      <c r="B42" s="176" t="s">
        <v>276</v>
      </c>
      <c r="C42" s="164">
        <v>5</v>
      </c>
      <c r="D42" s="234">
        <v>0.5336179295624333</v>
      </c>
      <c r="E42" s="164">
        <v>752</v>
      </c>
      <c r="F42" s="232">
        <v>0.6776178847869379</v>
      </c>
    </row>
    <row r="43" spans="2:6" s="30" customFormat="1" ht="24.75" customHeight="1">
      <c r="B43" s="176" t="s">
        <v>543</v>
      </c>
      <c r="C43" s="164">
        <v>19</v>
      </c>
      <c r="D43" s="234">
        <v>2.0277481323372464</v>
      </c>
      <c r="E43" s="164">
        <v>690</v>
      </c>
      <c r="F43" s="232">
        <v>0.6217504527965254</v>
      </c>
    </row>
    <row r="44" spans="2:6" s="30" customFormat="1" ht="24.75" customHeight="1">
      <c r="B44" s="176" t="s">
        <v>278</v>
      </c>
      <c r="C44" s="164">
        <v>4</v>
      </c>
      <c r="D44" s="234">
        <v>0.42689434364994666</v>
      </c>
      <c r="E44" s="164">
        <v>688</v>
      </c>
      <c r="F44" s="232">
        <v>0.6199482775710282</v>
      </c>
    </row>
    <row r="45" spans="2:6" s="30" customFormat="1" ht="24.75" customHeight="1">
      <c r="B45" s="176" t="s">
        <v>279</v>
      </c>
      <c r="C45" s="164">
        <v>17</v>
      </c>
      <c r="D45" s="234">
        <v>1.814300960512273</v>
      </c>
      <c r="E45" s="164">
        <v>665</v>
      </c>
      <c r="F45" s="232">
        <v>0.5992232624778107</v>
      </c>
    </row>
    <row r="46" spans="2:6" s="30" customFormat="1" ht="24.75" customHeight="1">
      <c r="B46" s="176" t="s">
        <v>280</v>
      </c>
      <c r="C46" s="164">
        <v>5</v>
      </c>
      <c r="D46" s="234">
        <v>0.5336179295624333</v>
      </c>
      <c r="E46" s="164">
        <v>626</v>
      </c>
      <c r="F46" s="232">
        <v>0.5640808455806158</v>
      </c>
    </row>
    <row r="47" spans="2:6" s="30" customFormat="1" ht="24.75" customHeight="1">
      <c r="B47" s="176" t="s">
        <v>281</v>
      </c>
      <c r="C47" s="164">
        <v>2</v>
      </c>
      <c r="D47" s="234">
        <v>0.21344717182497333</v>
      </c>
      <c r="E47" s="164">
        <v>610</v>
      </c>
      <c r="F47" s="232">
        <v>0.5496634437766384</v>
      </c>
    </row>
    <row r="48" spans="2:6" s="30" customFormat="1" ht="24.75" customHeight="1">
      <c r="B48" s="176" t="s">
        <v>354</v>
      </c>
      <c r="C48" s="164">
        <v>1</v>
      </c>
      <c r="D48" s="234">
        <v>0.10672358591248667</v>
      </c>
      <c r="E48" s="164">
        <v>578</v>
      </c>
      <c r="F48" s="232">
        <v>0.5208286401686836</v>
      </c>
    </row>
    <row r="49" spans="2:6" s="30" customFormat="1" ht="24.75" customHeight="1">
      <c r="B49" s="176" t="s">
        <v>282</v>
      </c>
      <c r="C49" s="164">
        <v>4</v>
      </c>
      <c r="D49" s="234">
        <v>0.42689434364994666</v>
      </c>
      <c r="E49" s="164">
        <v>555</v>
      </c>
      <c r="F49" s="232">
        <v>0.500103625075466</v>
      </c>
    </row>
    <row r="50" spans="2:6" s="30" customFormat="1" ht="24.75" customHeight="1">
      <c r="B50" s="176" t="s">
        <v>283</v>
      </c>
      <c r="C50" s="164">
        <v>3</v>
      </c>
      <c r="D50" s="234">
        <v>0.32017075773745995</v>
      </c>
      <c r="E50" s="164">
        <v>531</v>
      </c>
      <c r="F50" s="232">
        <v>0.4784775223695</v>
      </c>
    </row>
    <row r="51" spans="2:6" s="30" customFormat="1" ht="24.75" customHeight="1">
      <c r="B51" s="176" t="s">
        <v>355</v>
      </c>
      <c r="C51" s="164">
        <v>1</v>
      </c>
      <c r="D51" s="234">
        <v>0.10672358591248667</v>
      </c>
      <c r="E51" s="164">
        <v>520</v>
      </c>
      <c r="F51" s="232">
        <v>0.4685655586292655</v>
      </c>
    </row>
    <row r="52" spans="2:6" s="30" customFormat="1" ht="24.75" customHeight="1">
      <c r="B52" s="176" t="s">
        <v>284</v>
      </c>
      <c r="C52" s="164">
        <v>15</v>
      </c>
      <c r="D52" s="234">
        <v>1.6008537886872998</v>
      </c>
      <c r="E52" s="164">
        <v>510</v>
      </c>
      <c r="F52" s="232">
        <v>0.4595546825017796</v>
      </c>
    </row>
    <row r="53" spans="2:6" s="30" customFormat="1" ht="24.75" customHeight="1">
      <c r="B53" s="176" t="s">
        <v>285</v>
      </c>
      <c r="C53" s="164">
        <v>6</v>
      </c>
      <c r="D53" s="234">
        <v>0.6403415154749199</v>
      </c>
      <c r="E53" s="164">
        <v>483</v>
      </c>
      <c r="F53" s="232">
        <v>0.4352253169575678</v>
      </c>
    </row>
    <row r="54" spans="2:6" s="30" customFormat="1" ht="24.75" customHeight="1">
      <c r="B54" s="176" t="s">
        <v>286</v>
      </c>
      <c r="C54" s="164">
        <v>14</v>
      </c>
      <c r="D54" s="234">
        <v>1.4941302027748131</v>
      </c>
      <c r="E54" s="164">
        <v>477</v>
      </c>
      <c r="F54" s="232">
        <v>0.4298187912810763</v>
      </c>
    </row>
    <row r="55" spans="2:6" s="30" customFormat="1" ht="24.75" customHeight="1">
      <c r="B55" s="176" t="s">
        <v>287</v>
      </c>
      <c r="C55" s="164">
        <v>15</v>
      </c>
      <c r="D55" s="234">
        <v>1.6008537886872998</v>
      </c>
      <c r="E55" s="164">
        <v>473</v>
      </c>
      <c r="F55" s="232">
        <v>0.4262144408300819</v>
      </c>
    </row>
    <row r="56" spans="2:6" s="30" customFormat="1" ht="60" customHeight="1">
      <c r="B56" s="176" t="s">
        <v>357</v>
      </c>
      <c r="C56" s="164">
        <v>6</v>
      </c>
      <c r="D56" s="234">
        <v>0.6403415154749199</v>
      </c>
      <c r="E56" s="164">
        <v>472</v>
      </c>
      <c r="F56" s="232">
        <v>0.4253133532173333</v>
      </c>
    </row>
    <row r="57" spans="2:6" s="30" customFormat="1" ht="60" customHeight="1">
      <c r="B57" s="176" t="s">
        <v>386</v>
      </c>
      <c r="C57" s="164">
        <v>1</v>
      </c>
      <c r="D57" s="234">
        <v>0.10672358591248667</v>
      </c>
      <c r="E57" s="164">
        <v>465</v>
      </c>
      <c r="F57" s="232">
        <v>0.4190057399280932</v>
      </c>
    </row>
    <row r="58" spans="2:6" s="30" customFormat="1" ht="24.75" customHeight="1">
      <c r="B58" s="176" t="s">
        <v>358</v>
      </c>
      <c r="C58" s="164">
        <v>1</v>
      </c>
      <c r="D58" s="234">
        <v>0.10672358591248667</v>
      </c>
      <c r="E58" s="164">
        <v>465</v>
      </c>
      <c r="F58" s="232">
        <v>0.4190057399280932</v>
      </c>
    </row>
    <row r="59" spans="2:6" s="30" customFormat="1" ht="24.75" customHeight="1">
      <c r="B59" s="176" t="s">
        <v>288</v>
      </c>
      <c r="C59" s="164">
        <v>13</v>
      </c>
      <c r="D59" s="234">
        <v>1.3874066168623265</v>
      </c>
      <c r="E59" s="164">
        <v>465</v>
      </c>
      <c r="F59" s="232">
        <v>0.4190057399280932</v>
      </c>
    </row>
    <row r="60" spans="2:6" s="30" customFormat="1" ht="24.75" customHeight="1">
      <c r="B60" s="176" t="s">
        <v>359</v>
      </c>
      <c r="C60" s="164">
        <v>1</v>
      </c>
      <c r="D60" s="234">
        <v>0.10672358591248667</v>
      </c>
      <c r="E60" s="164">
        <v>463</v>
      </c>
      <c r="F60" s="232">
        <v>0.41720356470259606</v>
      </c>
    </row>
    <row r="61" spans="2:6" s="30" customFormat="1" ht="24.75" customHeight="1">
      <c r="B61" s="176" t="s">
        <v>289</v>
      </c>
      <c r="C61" s="164">
        <v>1</v>
      </c>
      <c r="D61" s="234">
        <v>0.10672358591248667</v>
      </c>
      <c r="E61" s="164">
        <v>461</v>
      </c>
      <c r="F61" s="232">
        <v>0.41540138947709887</v>
      </c>
    </row>
    <row r="62" spans="2:6" s="30" customFormat="1" ht="24.75" customHeight="1">
      <c r="B62" s="176" t="s">
        <v>290</v>
      </c>
      <c r="C62" s="164">
        <v>2</v>
      </c>
      <c r="D62" s="234">
        <v>0.21344717182497333</v>
      </c>
      <c r="E62" s="164">
        <v>455</v>
      </c>
      <c r="F62" s="232">
        <v>0.40999486380060735</v>
      </c>
    </row>
    <row r="63" spans="2:6" s="30" customFormat="1" ht="24.75" customHeight="1">
      <c r="B63" s="176" t="s">
        <v>291</v>
      </c>
      <c r="C63" s="164">
        <v>8</v>
      </c>
      <c r="D63" s="234">
        <v>0.8537886872998933</v>
      </c>
      <c r="E63" s="164">
        <v>453</v>
      </c>
      <c r="F63" s="232">
        <v>0.40819268857511015</v>
      </c>
    </row>
    <row r="64" spans="2:6" s="30" customFormat="1" ht="24.75" customHeight="1">
      <c r="B64" s="176" t="s">
        <v>488</v>
      </c>
      <c r="C64" s="164">
        <v>8</v>
      </c>
      <c r="D64" s="234">
        <v>0.8537886872998933</v>
      </c>
      <c r="E64" s="164">
        <v>453</v>
      </c>
      <c r="F64" s="232">
        <v>0.40819268857511015</v>
      </c>
    </row>
    <row r="65" spans="2:6" s="30" customFormat="1" ht="24.75" customHeight="1">
      <c r="B65" s="176" t="s">
        <v>292</v>
      </c>
      <c r="C65" s="164">
        <v>4</v>
      </c>
      <c r="D65" s="234">
        <v>0.42689434364994666</v>
      </c>
      <c r="E65" s="164">
        <v>447</v>
      </c>
      <c r="F65" s="232">
        <v>0.4027861628986187</v>
      </c>
    </row>
    <row r="66" spans="2:6" s="30" customFormat="1" ht="24.75" customHeight="1">
      <c r="B66" s="176" t="s">
        <v>293</v>
      </c>
      <c r="C66" s="164">
        <v>7</v>
      </c>
      <c r="D66" s="234">
        <v>0.7470651013874066</v>
      </c>
      <c r="E66" s="164">
        <v>440</v>
      </c>
      <c r="F66" s="232">
        <v>0.3964785496093785</v>
      </c>
    </row>
    <row r="67" spans="2:6" s="30" customFormat="1" ht="60" customHeight="1">
      <c r="B67" s="176" t="s">
        <v>360</v>
      </c>
      <c r="C67" s="164">
        <v>1</v>
      </c>
      <c r="D67" s="234">
        <v>0.10672358591248667</v>
      </c>
      <c r="E67" s="164">
        <v>437</v>
      </c>
      <c r="F67" s="232">
        <v>0.3937752867711327</v>
      </c>
    </row>
    <row r="68" spans="2:6" s="30" customFormat="1" ht="60" customHeight="1">
      <c r="B68" s="176" t="s">
        <v>294</v>
      </c>
      <c r="C68" s="164">
        <v>2</v>
      </c>
      <c r="D68" s="234">
        <v>0.21344717182497333</v>
      </c>
      <c r="E68" s="164">
        <v>433</v>
      </c>
      <c r="F68" s="232">
        <v>0.3901709363201384</v>
      </c>
    </row>
    <row r="69" spans="2:6" s="30" customFormat="1" ht="24.75" customHeight="1">
      <c r="B69" s="176" t="s">
        <v>295</v>
      </c>
      <c r="C69" s="164">
        <v>3</v>
      </c>
      <c r="D69" s="234">
        <v>0.32017075773745995</v>
      </c>
      <c r="E69" s="164">
        <v>430</v>
      </c>
      <c r="F69" s="232">
        <v>0.38746767348189265</v>
      </c>
    </row>
    <row r="70" spans="2:6" s="30" customFormat="1" ht="24.75" customHeight="1">
      <c r="B70" s="176" t="s">
        <v>296</v>
      </c>
      <c r="C70" s="164">
        <v>10</v>
      </c>
      <c r="D70" s="234">
        <v>1.0672358591248665</v>
      </c>
      <c r="E70" s="164">
        <v>413</v>
      </c>
      <c r="F70" s="232">
        <v>0.37214918406516667</v>
      </c>
    </row>
    <row r="71" spans="2:6" s="30" customFormat="1" ht="60" customHeight="1">
      <c r="B71" s="176" t="s">
        <v>297</v>
      </c>
      <c r="C71" s="164">
        <v>1</v>
      </c>
      <c r="D71" s="234">
        <v>0.10672358591248667</v>
      </c>
      <c r="E71" s="164">
        <v>411</v>
      </c>
      <c r="F71" s="232">
        <v>0.3703470088396695</v>
      </c>
    </row>
    <row r="72" spans="2:6" s="30" customFormat="1" ht="24.75" customHeight="1">
      <c r="B72" s="176" t="s">
        <v>298</v>
      </c>
      <c r="C72" s="164">
        <v>10</v>
      </c>
      <c r="D72" s="234">
        <v>1.0672358591248665</v>
      </c>
      <c r="E72" s="164">
        <v>406</v>
      </c>
      <c r="F72" s="232">
        <v>0.36584157077592655</v>
      </c>
    </row>
    <row r="73" spans="2:6" s="30" customFormat="1" ht="24.75" customHeight="1">
      <c r="B73" s="176" t="s">
        <v>299</v>
      </c>
      <c r="C73" s="164">
        <v>3</v>
      </c>
      <c r="D73" s="234">
        <v>0.32017075773745995</v>
      </c>
      <c r="E73" s="164">
        <v>383</v>
      </c>
      <c r="F73" s="232">
        <v>0.34511655568270905</v>
      </c>
    </row>
    <row r="74" spans="2:6" s="30" customFormat="1" ht="24.75" customHeight="1">
      <c r="B74" s="176" t="s">
        <v>300</v>
      </c>
      <c r="C74" s="164">
        <v>11</v>
      </c>
      <c r="D74" s="234">
        <v>1.1739594450373532</v>
      </c>
      <c r="E74" s="164">
        <v>371</v>
      </c>
      <c r="F74" s="232">
        <v>0.334303504329726</v>
      </c>
    </row>
    <row r="75" spans="2:6" s="30" customFormat="1" ht="60" customHeight="1">
      <c r="B75" s="176" t="s">
        <v>361</v>
      </c>
      <c r="C75" s="164">
        <v>1</v>
      </c>
      <c r="D75" s="234">
        <v>0.10672358591248667</v>
      </c>
      <c r="E75" s="164">
        <v>358</v>
      </c>
      <c r="F75" s="232">
        <v>0.32258936536399435</v>
      </c>
    </row>
    <row r="76" spans="2:6" s="30" customFormat="1" ht="60" customHeight="1">
      <c r="B76" s="176" t="s">
        <v>362</v>
      </c>
      <c r="C76" s="164">
        <v>1</v>
      </c>
      <c r="D76" s="234">
        <v>0.10672358591248667</v>
      </c>
      <c r="E76" s="164">
        <v>356</v>
      </c>
      <c r="F76" s="232">
        <v>0.32078719013849716</v>
      </c>
    </row>
    <row r="77" spans="2:6" s="30" customFormat="1" ht="60" customHeight="1">
      <c r="B77" s="176" t="s">
        <v>301</v>
      </c>
      <c r="C77" s="164">
        <v>1</v>
      </c>
      <c r="D77" s="234">
        <v>0.10672358591248667</v>
      </c>
      <c r="E77" s="164">
        <v>351</v>
      </c>
      <c r="F77" s="232">
        <v>0.31628175207475423</v>
      </c>
    </row>
    <row r="78" spans="2:6" s="30" customFormat="1" ht="24.75" customHeight="1">
      <c r="B78" s="176" t="s">
        <v>302</v>
      </c>
      <c r="C78" s="164">
        <v>2</v>
      </c>
      <c r="D78" s="234">
        <v>0.21344717182497333</v>
      </c>
      <c r="E78" s="164">
        <v>341</v>
      </c>
      <c r="F78" s="232">
        <v>0.3072708759472684</v>
      </c>
    </row>
    <row r="79" spans="2:6" s="30" customFormat="1" ht="60" customHeight="1">
      <c r="B79" s="176" t="s">
        <v>363</v>
      </c>
      <c r="C79" s="164">
        <v>1</v>
      </c>
      <c r="D79" s="234">
        <v>0.10672358591248667</v>
      </c>
      <c r="E79" s="164">
        <v>331</v>
      </c>
      <c r="F79" s="232">
        <v>0.29825999981978246</v>
      </c>
    </row>
    <row r="80" spans="2:6" s="30" customFormat="1" ht="24.75" customHeight="1">
      <c r="B80" s="176" t="s">
        <v>303</v>
      </c>
      <c r="C80" s="164">
        <v>17</v>
      </c>
      <c r="D80" s="234">
        <v>1.814300960512273</v>
      </c>
      <c r="E80" s="164">
        <v>319</v>
      </c>
      <c r="F80" s="232">
        <v>0.2874469484667994</v>
      </c>
    </row>
    <row r="81" spans="2:6" s="30" customFormat="1" ht="24.75" customHeight="1">
      <c r="B81" s="176" t="s">
        <v>304</v>
      </c>
      <c r="C81" s="164">
        <v>2</v>
      </c>
      <c r="D81" s="234">
        <v>0.21344717182497333</v>
      </c>
      <c r="E81" s="164">
        <v>315</v>
      </c>
      <c r="F81" s="232">
        <v>0.2838425980158051</v>
      </c>
    </row>
    <row r="82" spans="2:6" s="30" customFormat="1" ht="60" customHeight="1">
      <c r="B82" s="176" t="s">
        <v>387</v>
      </c>
      <c r="C82" s="164">
        <v>1</v>
      </c>
      <c r="D82" s="234">
        <v>0.10672358591248667</v>
      </c>
      <c r="E82" s="164">
        <v>310</v>
      </c>
      <c r="F82" s="232">
        <v>0.27933715995206215</v>
      </c>
    </row>
    <row r="83" spans="2:6" s="30" customFormat="1" ht="24.75" customHeight="1">
      <c r="B83" s="176" t="s">
        <v>305</v>
      </c>
      <c r="C83" s="164">
        <v>11</v>
      </c>
      <c r="D83" s="234">
        <v>1.1739594450373532</v>
      </c>
      <c r="E83" s="164">
        <v>289</v>
      </c>
      <c r="F83" s="232">
        <v>0.2604143200843418</v>
      </c>
    </row>
    <row r="84" spans="2:6" s="30" customFormat="1" ht="24.75" customHeight="1">
      <c r="B84" s="176" t="s">
        <v>388</v>
      </c>
      <c r="C84" s="164">
        <v>1</v>
      </c>
      <c r="D84" s="234">
        <v>0.10672358591248667</v>
      </c>
      <c r="E84" s="164">
        <v>286</v>
      </c>
      <c r="F84" s="232">
        <v>0.257711057246096</v>
      </c>
    </row>
    <row r="85" spans="2:6" s="30" customFormat="1" ht="24.75" customHeight="1">
      <c r="B85" s="176" t="s">
        <v>306</v>
      </c>
      <c r="C85" s="164">
        <v>2</v>
      </c>
      <c r="D85" s="234">
        <v>0.21344717182497333</v>
      </c>
      <c r="E85" s="164">
        <v>279</v>
      </c>
      <c r="F85" s="232">
        <v>0.25140344395685593</v>
      </c>
    </row>
    <row r="86" spans="2:6" s="30" customFormat="1" ht="24.75" customHeight="1">
      <c r="B86" s="176" t="s">
        <v>307</v>
      </c>
      <c r="C86" s="164">
        <v>6</v>
      </c>
      <c r="D86" s="234">
        <v>0.6403415154749199</v>
      </c>
      <c r="E86" s="164">
        <v>277</v>
      </c>
      <c r="F86" s="232">
        <v>0.24960126873135877</v>
      </c>
    </row>
    <row r="87" spans="2:6" s="30" customFormat="1" ht="24.75" customHeight="1">
      <c r="B87" s="176" t="s">
        <v>308</v>
      </c>
      <c r="C87" s="164">
        <v>1</v>
      </c>
      <c r="D87" s="234">
        <v>0.10672358591248667</v>
      </c>
      <c r="E87" s="164">
        <v>261</v>
      </c>
      <c r="F87" s="232">
        <v>0.23518386692738136</v>
      </c>
    </row>
    <row r="88" spans="2:6" s="30" customFormat="1" ht="24.75" customHeight="1">
      <c r="B88" s="176" t="s">
        <v>544</v>
      </c>
      <c r="C88" s="164">
        <v>1</v>
      </c>
      <c r="D88" s="234">
        <v>0.10672358591248667</v>
      </c>
      <c r="E88" s="164">
        <v>258</v>
      </c>
      <c r="F88" s="232">
        <v>0.2324806040891356</v>
      </c>
    </row>
    <row r="89" spans="2:6" s="30" customFormat="1" ht="24.75" customHeight="1">
      <c r="B89" s="176" t="s">
        <v>310</v>
      </c>
      <c r="C89" s="164">
        <v>1</v>
      </c>
      <c r="D89" s="234">
        <v>0.10672358591248667</v>
      </c>
      <c r="E89" s="164">
        <v>258</v>
      </c>
      <c r="F89" s="232">
        <v>0.2324806040891356</v>
      </c>
    </row>
    <row r="90" spans="2:6" s="30" customFormat="1" ht="24.75" customHeight="1">
      <c r="B90" s="176" t="s">
        <v>341</v>
      </c>
      <c r="C90" s="164">
        <v>3</v>
      </c>
      <c r="D90" s="234">
        <v>0.32017075773745995</v>
      </c>
      <c r="E90" s="164">
        <v>248</v>
      </c>
      <c r="F90" s="232">
        <v>0.22346972796164968</v>
      </c>
    </row>
    <row r="91" spans="2:6" s="30" customFormat="1" ht="60" customHeight="1">
      <c r="B91" s="176" t="s">
        <v>389</v>
      </c>
      <c r="C91" s="164">
        <v>1</v>
      </c>
      <c r="D91" s="234">
        <v>0.10672358591248667</v>
      </c>
      <c r="E91" s="164">
        <v>243</v>
      </c>
      <c r="F91" s="232">
        <v>0.21896428989790678</v>
      </c>
    </row>
    <row r="92" spans="2:6" s="30" customFormat="1" ht="24.75" customHeight="1">
      <c r="B92" s="176" t="s">
        <v>311</v>
      </c>
      <c r="C92" s="164">
        <v>2</v>
      </c>
      <c r="D92" s="234">
        <v>0.21344717182497333</v>
      </c>
      <c r="E92" s="164">
        <v>234</v>
      </c>
      <c r="F92" s="232">
        <v>0.21085450138316947</v>
      </c>
    </row>
    <row r="93" spans="2:6" s="30" customFormat="1" ht="24.75" customHeight="1">
      <c r="B93" s="176" t="s">
        <v>365</v>
      </c>
      <c r="C93" s="164">
        <v>4</v>
      </c>
      <c r="D93" s="234">
        <v>0.42689434364994666</v>
      </c>
      <c r="E93" s="164">
        <v>230</v>
      </c>
      <c r="F93" s="232">
        <v>0.20725015093217514</v>
      </c>
    </row>
    <row r="94" spans="2:6" s="30" customFormat="1" ht="24.75" customHeight="1">
      <c r="B94" s="176" t="s">
        <v>312</v>
      </c>
      <c r="C94" s="164">
        <v>6</v>
      </c>
      <c r="D94" s="234">
        <v>0.6403415154749199</v>
      </c>
      <c r="E94" s="164">
        <v>225</v>
      </c>
      <c r="F94" s="232">
        <v>0.20274471286843218</v>
      </c>
    </row>
    <row r="95" spans="2:6" s="30" customFormat="1" ht="24.75" customHeight="1">
      <c r="B95" s="176" t="s">
        <v>313</v>
      </c>
      <c r="C95" s="164">
        <v>1</v>
      </c>
      <c r="D95" s="234">
        <v>0.10672358591248667</v>
      </c>
      <c r="E95" s="164">
        <v>224</v>
      </c>
      <c r="F95" s="232">
        <v>0.20184362525568364</v>
      </c>
    </row>
    <row r="96" spans="2:6" s="30" customFormat="1" ht="24.75" customHeight="1">
      <c r="B96" s="176" t="s">
        <v>314</v>
      </c>
      <c r="C96" s="164">
        <v>1</v>
      </c>
      <c r="D96" s="234">
        <v>0.10672358591248667</v>
      </c>
      <c r="E96" s="164">
        <v>217</v>
      </c>
      <c r="F96" s="232">
        <v>0.1955360119664435</v>
      </c>
    </row>
    <row r="97" spans="2:6" s="30" customFormat="1" ht="24.75" customHeight="1">
      <c r="B97" s="176" t="s">
        <v>315</v>
      </c>
      <c r="C97" s="164">
        <v>9</v>
      </c>
      <c r="D97" s="234">
        <v>0.96051227321238</v>
      </c>
      <c r="E97" s="164">
        <v>211</v>
      </c>
      <c r="F97" s="232">
        <v>0.19012948628995197</v>
      </c>
    </row>
    <row r="98" spans="2:6" s="30" customFormat="1" ht="24.75" customHeight="1">
      <c r="B98" s="176" t="s">
        <v>316</v>
      </c>
      <c r="C98" s="164">
        <v>6</v>
      </c>
      <c r="D98" s="234">
        <v>0.6403415154749199</v>
      </c>
      <c r="E98" s="164">
        <v>209</v>
      </c>
      <c r="F98" s="232">
        <v>0.1883273110644548</v>
      </c>
    </row>
    <row r="99" spans="2:6" s="30" customFormat="1" ht="24.75" customHeight="1">
      <c r="B99" s="176" t="s">
        <v>366</v>
      </c>
      <c r="C99" s="164">
        <v>1</v>
      </c>
      <c r="D99" s="234">
        <v>0.10672358591248667</v>
      </c>
      <c r="E99" s="164">
        <v>203</v>
      </c>
      <c r="F99" s="232">
        <v>0.18292078538796328</v>
      </c>
    </row>
    <row r="100" spans="2:6" s="30" customFormat="1" ht="24.75" customHeight="1">
      <c r="B100" s="176" t="s">
        <v>508</v>
      </c>
      <c r="C100" s="164">
        <v>1</v>
      </c>
      <c r="D100" s="234">
        <v>0.10672358591248667</v>
      </c>
      <c r="E100" s="164">
        <v>197</v>
      </c>
      <c r="F100" s="232">
        <v>0.17751425971147175</v>
      </c>
    </row>
    <row r="101" spans="2:6" s="30" customFormat="1" ht="24.75" customHeight="1">
      <c r="B101" s="176" t="s">
        <v>317</v>
      </c>
      <c r="C101" s="164">
        <v>5</v>
      </c>
      <c r="D101" s="234">
        <v>0.5336179295624333</v>
      </c>
      <c r="E101" s="164">
        <v>191</v>
      </c>
      <c r="F101" s="232">
        <v>0.17210773403498023</v>
      </c>
    </row>
    <row r="102" spans="2:6" s="30" customFormat="1" ht="24.75" customHeight="1">
      <c r="B102" s="176" t="s">
        <v>318</v>
      </c>
      <c r="C102" s="164">
        <v>6</v>
      </c>
      <c r="D102" s="234">
        <v>0.6403415154749199</v>
      </c>
      <c r="E102" s="164">
        <v>190</v>
      </c>
      <c r="F102" s="232">
        <v>0.17120664642223163</v>
      </c>
    </row>
    <row r="103" spans="2:6" s="30" customFormat="1" ht="60" customHeight="1">
      <c r="B103" s="176" t="s">
        <v>367</v>
      </c>
      <c r="C103" s="164">
        <v>1</v>
      </c>
      <c r="D103" s="234">
        <v>0.10672358591248667</v>
      </c>
      <c r="E103" s="164">
        <v>189</v>
      </c>
      <c r="F103" s="232">
        <v>0.17030555880948303</v>
      </c>
    </row>
    <row r="104" spans="2:6" s="30" customFormat="1" ht="60" customHeight="1">
      <c r="B104" s="176" t="s">
        <v>390</v>
      </c>
      <c r="C104" s="164">
        <v>1</v>
      </c>
      <c r="D104" s="234">
        <v>0.10672358591248667</v>
      </c>
      <c r="E104" s="164">
        <v>188</v>
      </c>
      <c r="F104" s="232">
        <v>0.16940447119673446</v>
      </c>
    </row>
    <row r="105" spans="2:6" s="30" customFormat="1" ht="60" customHeight="1">
      <c r="B105" s="176" t="s">
        <v>391</v>
      </c>
      <c r="C105" s="164">
        <v>1</v>
      </c>
      <c r="D105" s="234">
        <v>0.10672358591248667</v>
      </c>
      <c r="E105" s="164">
        <v>185</v>
      </c>
      <c r="F105" s="232">
        <v>0.1667012083584887</v>
      </c>
    </row>
    <row r="106" spans="2:6" s="30" customFormat="1" ht="24.75" customHeight="1">
      <c r="B106" s="176" t="s">
        <v>319</v>
      </c>
      <c r="C106" s="164">
        <v>5</v>
      </c>
      <c r="D106" s="234">
        <v>0.5336179295624333</v>
      </c>
      <c r="E106" s="164">
        <v>177</v>
      </c>
      <c r="F106" s="232">
        <v>0.15949250745649998</v>
      </c>
    </row>
    <row r="107" spans="2:6" s="30" customFormat="1" ht="24.75" customHeight="1">
      <c r="B107" s="176" t="s">
        <v>392</v>
      </c>
      <c r="C107" s="164">
        <v>1</v>
      </c>
      <c r="D107" s="234">
        <v>0.10672358591248667</v>
      </c>
      <c r="E107" s="164">
        <v>173</v>
      </c>
      <c r="F107" s="232">
        <v>0.15588815700550562</v>
      </c>
    </row>
    <row r="108" spans="2:6" s="30" customFormat="1" ht="24.75" customHeight="1">
      <c r="B108" s="176" t="s">
        <v>320</v>
      </c>
      <c r="C108" s="164">
        <v>5</v>
      </c>
      <c r="D108" s="234">
        <v>0.5336179295624333</v>
      </c>
      <c r="E108" s="164">
        <v>173</v>
      </c>
      <c r="F108" s="232">
        <v>0.15588815700550562</v>
      </c>
    </row>
    <row r="109" spans="2:6" s="30" customFormat="1" ht="24.75" customHeight="1">
      <c r="B109" s="176" t="s">
        <v>321</v>
      </c>
      <c r="C109" s="164">
        <v>4</v>
      </c>
      <c r="D109" s="234">
        <v>0.42689434364994666</v>
      </c>
      <c r="E109" s="164">
        <v>171</v>
      </c>
      <c r="F109" s="232">
        <v>0.15408598178000846</v>
      </c>
    </row>
    <row r="110" spans="2:6" s="30" customFormat="1" ht="60" customHeight="1">
      <c r="B110" s="176" t="s">
        <v>370</v>
      </c>
      <c r="C110" s="164">
        <v>1</v>
      </c>
      <c r="D110" s="234">
        <v>0.10672358591248667</v>
      </c>
      <c r="E110" s="164">
        <v>170</v>
      </c>
      <c r="F110" s="232">
        <v>0.1531848941672599</v>
      </c>
    </row>
    <row r="111" spans="2:6" s="30" customFormat="1" ht="24.75" customHeight="1">
      <c r="B111" s="176" t="s">
        <v>371</v>
      </c>
      <c r="C111" s="164">
        <v>1</v>
      </c>
      <c r="D111" s="234">
        <v>0.10672358591248667</v>
      </c>
      <c r="E111" s="164">
        <v>166</v>
      </c>
      <c r="F111" s="232">
        <v>0.14958054371626553</v>
      </c>
    </row>
    <row r="112" spans="2:6" s="30" customFormat="1" ht="24.75" customHeight="1">
      <c r="B112" s="176" t="s">
        <v>322</v>
      </c>
      <c r="C112" s="164">
        <v>4</v>
      </c>
      <c r="D112" s="234">
        <v>0.42689434364994666</v>
      </c>
      <c r="E112" s="164">
        <v>164</v>
      </c>
      <c r="F112" s="232">
        <v>0.14777836849076836</v>
      </c>
    </row>
    <row r="113" spans="2:6" s="30" customFormat="1" ht="24.75" customHeight="1">
      <c r="B113" s="176" t="s">
        <v>323</v>
      </c>
      <c r="C113" s="164">
        <v>4</v>
      </c>
      <c r="D113" s="234">
        <v>0.42689434364994666</v>
      </c>
      <c r="E113" s="164">
        <v>162</v>
      </c>
      <c r="F113" s="232">
        <v>0.14597619326527117</v>
      </c>
    </row>
    <row r="114" spans="2:6" s="30" customFormat="1" ht="24.75" customHeight="1">
      <c r="B114" s="176" t="s">
        <v>324</v>
      </c>
      <c r="C114" s="164">
        <v>4</v>
      </c>
      <c r="D114" s="234">
        <v>0.42689434364994666</v>
      </c>
      <c r="E114" s="164">
        <v>160</v>
      </c>
      <c r="F114" s="232">
        <v>0.144174018039774</v>
      </c>
    </row>
    <row r="115" spans="2:6" s="30" customFormat="1" ht="24.75" customHeight="1">
      <c r="B115" s="176" t="s">
        <v>325</v>
      </c>
      <c r="C115" s="164">
        <v>1</v>
      </c>
      <c r="D115" s="234">
        <v>0.10672358591248667</v>
      </c>
      <c r="E115" s="164">
        <v>159</v>
      </c>
      <c r="F115" s="232">
        <v>0.1432729304270254</v>
      </c>
    </row>
    <row r="116" spans="2:6" s="30" customFormat="1" ht="60" customHeight="1">
      <c r="B116" s="176" t="s">
        <v>545</v>
      </c>
      <c r="C116" s="164">
        <v>1</v>
      </c>
      <c r="D116" s="234">
        <v>0.10672358591248667</v>
      </c>
      <c r="E116" s="164">
        <v>156</v>
      </c>
      <c r="F116" s="232">
        <v>0.14056966758877965</v>
      </c>
    </row>
    <row r="117" spans="2:6" s="30" customFormat="1" ht="24.75" customHeight="1">
      <c r="B117" s="176" t="s">
        <v>374</v>
      </c>
      <c r="C117" s="164">
        <v>1</v>
      </c>
      <c r="D117" s="234">
        <v>0.10672358591248667</v>
      </c>
      <c r="E117" s="164">
        <v>155</v>
      </c>
      <c r="F117" s="232">
        <v>0.13966857997603108</v>
      </c>
    </row>
    <row r="118" spans="2:6" s="30" customFormat="1" ht="24.75" customHeight="1">
      <c r="B118" s="176" t="s">
        <v>326</v>
      </c>
      <c r="C118" s="164">
        <v>2</v>
      </c>
      <c r="D118" s="234">
        <v>0.21344717182497333</v>
      </c>
      <c r="E118" s="164">
        <v>154</v>
      </c>
      <c r="F118" s="232">
        <v>0.13876749236328248</v>
      </c>
    </row>
    <row r="119" spans="2:6" s="30" customFormat="1" ht="60" customHeight="1">
      <c r="B119" s="176" t="s">
        <v>376</v>
      </c>
      <c r="C119" s="164">
        <v>1</v>
      </c>
      <c r="D119" s="234">
        <v>0.10672358591248667</v>
      </c>
      <c r="E119" s="164">
        <v>152</v>
      </c>
      <c r="F119" s="232">
        <v>0.13696531713778531</v>
      </c>
    </row>
    <row r="120" spans="2:6" s="30" customFormat="1" ht="24.75" customHeight="1">
      <c r="B120" s="176" t="s">
        <v>327</v>
      </c>
      <c r="C120" s="164">
        <v>1</v>
      </c>
      <c r="D120" s="234">
        <v>0.10672358591248667</v>
      </c>
      <c r="E120" s="164">
        <v>151</v>
      </c>
      <c r="F120" s="232">
        <v>0.13606422952503672</v>
      </c>
    </row>
    <row r="121" spans="2:6" s="30" customFormat="1" ht="24.75" customHeight="1">
      <c r="B121" s="176" t="s">
        <v>328</v>
      </c>
      <c r="C121" s="164">
        <v>4</v>
      </c>
      <c r="D121" s="234">
        <v>0.42689434364994666</v>
      </c>
      <c r="E121" s="164">
        <v>151</v>
      </c>
      <c r="F121" s="232">
        <v>0.13606422952503672</v>
      </c>
    </row>
    <row r="122" spans="2:6" s="30" customFormat="1" ht="24.75" customHeight="1">
      <c r="B122" s="176" t="s">
        <v>329</v>
      </c>
      <c r="C122" s="164">
        <v>6</v>
      </c>
      <c r="D122" s="234">
        <v>0.6403415154749199</v>
      </c>
      <c r="E122" s="164">
        <v>149</v>
      </c>
      <c r="F122" s="232">
        <v>0.13426205429953955</v>
      </c>
    </row>
    <row r="123" spans="2:6" s="30" customFormat="1" ht="60" customHeight="1">
      <c r="B123" s="176" t="s">
        <v>546</v>
      </c>
      <c r="C123" s="164">
        <v>1</v>
      </c>
      <c r="D123" s="234">
        <v>0.10672358591248667</v>
      </c>
      <c r="E123" s="164">
        <v>148</v>
      </c>
      <c r="F123" s="232">
        <v>0.13336096668679095</v>
      </c>
    </row>
    <row r="124" spans="2:6" s="30" customFormat="1" ht="24.75" customHeight="1">
      <c r="B124" s="176" t="s">
        <v>393</v>
      </c>
      <c r="C124" s="164">
        <v>1</v>
      </c>
      <c r="D124" s="234">
        <v>0.10672358591248667</v>
      </c>
      <c r="E124" s="164">
        <v>143</v>
      </c>
      <c r="F124" s="232">
        <v>0.128855528623048</v>
      </c>
    </row>
    <row r="125" spans="2:6" s="30" customFormat="1" ht="60" customHeight="1">
      <c r="B125" s="176" t="s">
        <v>547</v>
      </c>
      <c r="C125" s="164">
        <v>3</v>
      </c>
      <c r="D125" s="234">
        <v>0.32017075773745995</v>
      </c>
      <c r="E125" s="164">
        <v>142</v>
      </c>
      <c r="F125" s="232">
        <v>0.12795444101029943</v>
      </c>
    </row>
    <row r="126" spans="2:6" s="30" customFormat="1" ht="24.75" customHeight="1">
      <c r="B126" s="176" t="s">
        <v>394</v>
      </c>
      <c r="C126" s="164">
        <v>5</v>
      </c>
      <c r="D126" s="234">
        <v>0.5336179295624333</v>
      </c>
      <c r="E126" s="164">
        <v>137</v>
      </c>
      <c r="F126" s="232">
        <v>0.1234490029465565</v>
      </c>
    </row>
    <row r="127" spans="2:6" s="30" customFormat="1" ht="24.75" customHeight="1">
      <c r="B127" s="176" t="s">
        <v>331</v>
      </c>
      <c r="C127" s="164">
        <v>1</v>
      </c>
      <c r="D127" s="234">
        <v>0.10672358591248667</v>
      </c>
      <c r="E127" s="164">
        <v>134</v>
      </c>
      <c r="F127" s="232">
        <v>0.12074574010831074</v>
      </c>
    </row>
    <row r="128" spans="2:6" s="30" customFormat="1" ht="24.75" customHeight="1">
      <c r="B128" s="176" t="s">
        <v>332</v>
      </c>
      <c r="C128" s="164">
        <v>3</v>
      </c>
      <c r="D128" s="234">
        <v>0.32017075773745995</v>
      </c>
      <c r="E128" s="164">
        <v>133</v>
      </c>
      <c r="F128" s="232">
        <v>0.11984465249556214</v>
      </c>
    </row>
    <row r="129" spans="2:6" s="30" customFormat="1" ht="24.75" customHeight="1">
      <c r="B129" s="176" t="s">
        <v>520</v>
      </c>
      <c r="C129" s="164">
        <v>1</v>
      </c>
      <c r="D129" s="234">
        <v>0.10672358591248667</v>
      </c>
      <c r="E129" s="164">
        <v>129</v>
      </c>
      <c r="F129" s="232">
        <v>0.1162403020445678</v>
      </c>
    </row>
    <row r="130" spans="2:6" s="30" customFormat="1" ht="24.75" customHeight="1">
      <c r="B130" s="176" t="s">
        <v>334</v>
      </c>
      <c r="C130" s="164">
        <v>3</v>
      </c>
      <c r="D130" s="234">
        <v>0.32017075773745995</v>
      </c>
      <c r="E130" s="164">
        <v>129</v>
      </c>
      <c r="F130" s="232">
        <v>0.1162403020445678</v>
      </c>
    </row>
    <row r="131" spans="2:6" s="30" customFormat="1" ht="24.75" customHeight="1">
      <c r="B131" s="176" t="s">
        <v>335</v>
      </c>
      <c r="C131" s="164">
        <v>3</v>
      </c>
      <c r="D131" s="234">
        <v>0.32017075773745995</v>
      </c>
      <c r="E131" s="164">
        <v>128</v>
      </c>
      <c r="F131" s="232">
        <v>0.1153392144318192</v>
      </c>
    </row>
    <row r="132" spans="2:6" s="30" customFormat="1" ht="60" customHeight="1">
      <c r="B132" s="176" t="s">
        <v>379</v>
      </c>
      <c r="C132" s="164">
        <v>1</v>
      </c>
      <c r="D132" s="234">
        <v>0.10672358591248667</v>
      </c>
      <c r="E132" s="164">
        <v>125</v>
      </c>
      <c r="F132" s="232">
        <v>0.11263595159357344</v>
      </c>
    </row>
    <row r="133" spans="2:6" s="30" customFormat="1" ht="24.75" customHeight="1">
      <c r="B133" s="176" t="s">
        <v>336</v>
      </c>
      <c r="C133" s="164">
        <v>3</v>
      </c>
      <c r="D133" s="234">
        <v>0.32017075773745995</v>
      </c>
      <c r="E133" s="164">
        <v>121</v>
      </c>
      <c r="F133" s="232">
        <v>0.1090316011425791</v>
      </c>
    </row>
    <row r="134" spans="2:6" s="30" customFormat="1" ht="24.75" customHeight="1">
      <c r="B134" s="176" t="s">
        <v>337</v>
      </c>
      <c r="C134" s="164">
        <v>3</v>
      </c>
      <c r="D134" s="234">
        <v>0.32017075773745995</v>
      </c>
      <c r="E134" s="164">
        <v>118</v>
      </c>
      <c r="F134" s="232">
        <v>0.10632833830433333</v>
      </c>
    </row>
    <row r="135" spans="2:6" s="30" customFormat="1" ht="60" customHeight="1">
      <c r="B135" s="176" t="s">
        <v>381</v>
      </c>
      <c r="C135" s="164">
        <v>1</v>
      </c>
      <c r="D135" s="234">
        <v>0.10672358591248667</v>
      </c>
      <c r="E135" s="164">
        <v>117</v>
      </c>
      <c r="F135" s="232">
        <v>0.10542725069158473</v>
      </c>
    </row>
    <row r="136" spans="2:6" s="30" customFormat="1" ht="24.75" customHeight="1">
      <c r="B136" s="176" t="s">
        <v>338</v>
      </c>
      <c r="C136" s="164">
        <v>2</v>
      </c>
      <c r="D136" s="234">
        <v>0.21344717182497333</v>
      </c>
      <c r="E136" s="164">
        <v>117</v>
      </c>
      <c r="F136" s="232">
        <v>0.10542725069158473</v>
      </c>
    </row>
    <row r="137" spans="2:6" s="30" customFormat="1" ht="60" customHeight="1">
      <c r="B137" s="176" t="s">
        <v>513</v>
      </c>
      <c r="C137" s="164">
        <v>1</v>
      </c>
      <c r="D137" s="234">
        <v>0.10672358591248667</v>
      </c>
      <c r="E137" s="164">
        <v>116</v>
      </c>
      <c r="F137" s="232">
        <v>0.10452616307883615</v>
      </c>
    </row>
    <row r="138" spans="2:6" s="30" customFormat="1" ht="24.75" customHeight="1">
      <c r="B138" s="176" t="s">
        <v>382</v>
      </c>
      <c r="C138" s="164">
        <v>1</v>
      </c>
      <c r="D138" s="234">
        <v>0.10672358591248667</v>
      </c>
      <c r="E138" s="164">
        <v>110</v>
      </c>
      <c r="F138" s="232">
        <v>0.09911963740234463</v>
      </c>
    </row>
    <row r="139" spans="2:6" s="30" customFormat="1" ht="24.75" customHeight="1">
      <c r="B139" s="176" t="s">
        <v>339</v>
      </c>
      <c r="C139" s="164">
        <v>2</v>
      </c>
      <c r="D139" s="234">
        <v>0.21344717182497333</v>
      </c>
      <c r="E139" s="164">
        <v>110</v>
      </c>
      <c r="F139" s="232">
        <v>0.09911963740234463</v>
      </c>
    </row>
    <row r="140" spans="2:6" s="30" customFormat="1" ht="24.75" customHeight="1">
      <c r="B140" s="176" t="s">
        <v>340</v>
      </c>
      <c r="C140" s="164">
        <v>3</v>
      </c>
      <c r="D140" s="234">
        <v>0.32017075773745995</v>
      </c>
      <c r="E140" s="164">
        <v>107</v>
      </c>
      <c r="F140" s="232">
        <v>0.09641637456409888</v>
      </c>
    </row>
    <row r="141" spans="2:6" s="30" customFormat="1" ht="79.5" customHeight="1">
      <c r="B141" s="176" t="s">
        <v>383</v>
      </c>
      <c r="C141" s="164">
        <v>3</v>
      </c>
      <c r="D141" s="234">
        <v>0.32017075773745995</v>
      </c>
      <c r="E141" s="164">
        <v>107</v>
      </c>
      <c r="F141" s="232">
        <v>0.09641637456409888</v>
      </c>
    </row>
    <row r="142" spans="2:6" s="30" customFormat="1" ht="60" customHeight="1">
      <c r="B142" s="176" t="s">
        <v>395</v>
      </c>
      <c r="C142" s="164">
        <v>1</v>
      </c>
      <c r="D142" s="234">
        <v>0.10672358591248667</v>
      </c>
      <c r="E142" s="164">
        <v>101</v>
      </c>
      <c r="F142" s="232">
        <v>0.09100984888760734</v>
      </c>
    </row>
    <row r="143" spans="2:6" s="30" customFormat="1" ht="24.75" customHeight="1">
      <c r="B143" s="200" t="s">
        <v>83</v>
      </c>
      <c r="C143" s="164">
        <v>194</v>
      </c>
      <c r="D143" s="234">
        <v>20.70437566702241</v>
      </c>
      <c r="E143" s="164">
        <v>4787</v>
      </c>
      <c r="F143" s="232">
        <v>4.313506402227488</v>
      </c>
    </row>
    <row r="144" spans="2:6" s="30" customFormat="1" ht="24.75" customHeight="1">
      <c r="B144" s="167" t="s">
        <v>4</v>
      </c>
      <c r="C144" s="163">
        <v>937</v>
      </c>
      <c r="D144" s="235">
        <v>100.00000000000003</v>
      </c>
      <c r="E144" s="163">
        <v>110977</v>
      </c>
      <c r="F144" s="231">
        <v>100.00000000000001</v>
      </c>
    </row>
    <row r="145" spans="2:6" s="30" customFormat="1" ht="19.5" customHeight="1">
      <c r="B145" s="283" t="s">
        <v>98</v>
      </c>
      <c r="C145" s="283"/>
      <c r="D145" s="283"/>
      <c r="E145" s="283"/>
      <c r="F145" s="283"/>
    </row>
    <row r="146" spans="2:6" s="30" customFormat="1" ht="19.5" customHeight="1">
      <c r="B146" s="282" t="s">
        <v>84</v>
      </c>
      <c r="C146" s="282"/>
      <c r="D146" s="282"/>
      <c r="E146" s="282"/>
      <c r="F146" s="282"/>
    </row>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row r="957" ht="15" hidden="1"/>
    <row r="958" ht="15" hidden="1"/>
    <row r="959" ht="15" hidden="1"/>
    <row r="960" ht="15" hidden="1"/>
    <row r="961" ht="15" hidden="1"/>
    <row r="962" ht="15" hidden="1"/>
    <row r="963" ht="15" hidden="1"/>
    <row r="964" ht="15" hidden="1"/>
    <row r="965" ht="15" hidden="1"/>
    <row r="966" ht="15" hidden="1"/>
    <row r="967" ht="15" hidden="1"/>
    <row r="968" ht="15" hidden="1"/>
    <row r="969" ht="15" hidden="1"/>
    <row r="970" ht="15" hidden="1"/>
    <row r="971" ht="15" hidden="1"/>
    <row r="972" ht="15" hidden="1"/>
    <row r="973" ht="15" hidden="1"/>
    <row r="974" ht="15" hidden="1"/>
    <row r="975" ht="15" hidden="1"/>
    <row r="976" ht="15" hidden="1"/>
    <row r="977" ht="15" hidden="1"/>
    <row r="978" ht="15" hidden="1"/>
    <row r="979" ht="15" hidden="1"/>
    <row r="980" ht="15" hidden="1"/>
    <row r="981" ht="15" hidden="1"/>
    <row r="982" ht="15" hidden="1"/>
    <row r="983" ht="15" hidden="1"/>
    <row r="984" ht="15" hidden="1"/>
    <row r="985" ht="15" hidden="1"/>
    <row r="986" ht="15" hidden="1"/>
    <row r="987" ht="15" hidden="1"/>
    <row r="988" ht="15" hidden="1"/>
    <row r="989" ht="15" hidden="1"/>
    <row r="990" ht="15" hidden="1"/>
    <row r="991" ht="15" hidden="1"/>
    <row r="992" ht="15" hidden="1"/>
    <row r="993" ht="15" hidden="1"/>
    <row r="994" ht="15" hidden="1"/>
    <row r="995" ht="15" hidden="1"/>
    <row r="996" ht="15" hidden="1"/>
    <row r="997" ht="15" hidden="1"/>
    <row r="998" ht="15" hidden="1"/>
    <row r="999" ht="15" hidden="1"/>
    <row r="1000" ht="15" hidden="1"/>
    <row r="1001" ht="15" hidden="1"/>
    <row r="1002" ht="15" hidden="1"/>
    <row r="1003" ht="15" hidden="1"/>
    <row r="1004" ht="15" hidden="1"/>
    <row r="1005" ht="15" hidden="1"/>
    <row r="1006" ht="15" hidden="1"/>
    <row r="1007" ht="15" hidden="1"/>
    <row r="1008" ht="15" hidden="1"/>
    <row r="1009" ht="15" hidden="1"/>
    <row r="1010" ht="15" hidden="1"/>
    <row r="1011" ht="15" hidden="1"/>
    <row r="1012" ht="15" hidden="1"/>
    <row r="1013" ht="15" hidden="1"/>
    <row r="1014" ht="15" hidden="1"/>
    <row r="1015" ht="15" hidden="1"/>
    <row r="1016" ht="15" hidden="1"/>
    <row r="1017" ht="15" hidden="1"/>
    <row r="1018" ht="15" hidden="1"/>
    <row r="1019" ht="15" hidden="1"/>
    <row r="1020" ht="15" hidden="1"/>
    <row r="1021" ht="15" hidden="1"/>
    <row r="1022" ht="15" hidden="1"/>
    <row r="1023" ht="15" hidden="1"/>
    <row r="1024" ht="15" hidden="1"/>
    <row r="1025" ht="15" hidden="1"/>
    <row r="1026" ht="15" hidden="1"/>
    <row r="1027" ht="15" hidden="1"/>
    <row r="1028" ht="15" hidden="1"/>
    <row r="1029" ht="15" hidden="1"/>
    <row r="1030" ht="15" hidden="1"/>
    <row r="1031" ht="15" hidden="1"/>
    <row r="1032" ht="15" hidden="1"/>
    <row r="1033" ht="15" hidden="1"/>
    <row r="1034" ht="15" hidden="1"/>
    <row r="1035" ht="15" hidden="1"/>
    <row r="1036" ht="15" hidden="1"/>
    <row r="1037" ht="15" hidden="1"/>
    <row r="1038" ht="15" hidden="1"/>
    <row r="1039" ht="15" hidden="1"/>
    <row r="1040" ht="15" hidden="1"/>
    <row r="1041" ht="15" hidden="1"/>
    <row r="1042" ht="15" hidden="1"/>
    <row r="1043" ht="15" hidden="1"/>
    <row r="1044" ht="15" hidden="1"/>
    <row r="1045" ht="15" hidden="1"/>
    <row r="1046" ht="15" hidden="1"/>
    <row r="1047" ht="15" hidden="1"/>
    <row r="1048" ht="15" hidden="1"/>
    <row r="1049" ht="15" hidden="1"/>
    <row r="1050" ht="15" hidden="1"/>
    <row r="1051" ht="15" hidden="1"/>
    <row r="1052" ht="15" hidden="1"/>
    <row r="1053" ht="15" hidden="1"/>
    <row r="1054" ht="15" hidden="1"/>
    <row r="1055" ht="15" hidden="1"/>
    <row r="1056" ht="15" hidden="1"/>
    <row r="1057" ht="15" hidden="1"/>
    <row r="1058" ht="15" hidden="1"/>
    <row r="1059" ht="15" hidden="1"/>
    <row r="1060" ht="15" hidden="1"/>
    <row r="1061" ht="15" hidden="1"/>
    <row r="1062" ht="15" hidden="1"/>
    <row r="1063" ht="15" hidden="1"/>
    <row r="1064" ht="15" hidden="1"/>
    <row r="1065" ht="15" hidden="1"/>
    <row r="1066" ht="15" hidden="1"/>
    <row r="1067" ht="15" hidden="1"/>
    <row r="1068" ht="15" hidden="1"/>
    <row r="1069" ht="15" hidden="1"/>
    <row r="1070" ht="15" hidden="1"/>
    <row r="1071" ht="15" hidden="1"/>
    <row r="1072" ht="15" hidden="1"/>
    <row r="1073" ht="15" hidden="1"/>
    <row r="1074" ht="15" hidden="1"/>
    <row r="1075" ht="15" hidden="1"/>
    <row r="1076" ht="15" hidden="1"/>
    <row r="1077" ht="15" hidden="1"/>
    <row r="1078" ht="15" hidden="1"/>
    <row r="1079" ht="15" hidden="1"/>
    <row r="1080" ht="15" hidden="1"/>
    <row r="1081" ht="15" hidden="1"/>
    <row r="1082" ht="15" hidden="1"/>
    <row r="1083" ht="15" hidden="1"/>
    <row r="1084" ht="15" hidden="1"/>
    <row r="1085" ht="15" hidden="1"/>
    <row r="1086" ht="15" hidden="1"/>
    <row r="1087" ht="15" hidden="1"/>
    <row r="1088" ht="15" hidden="1"/>
    <row r="1089" ht="15" hidden="1"/>
    <row r="1090" ht="15" hidden="1"/>
    <row r="1091" ht="15" hidden="1"/>
    <row r="1092" ht="15" hidden="1"/>
    <row r="1093" ht="15" hidden="1"/>
    <row r="1094" ht="15" hidden="1"/>
    <row r="1095" ht="15" hidden="1"/>
    <row r="1096" ht="15" hidden="1"/>
    <row r="1097" ht="15" hidden="1"/>
    <row r="1098" ht="15" hidden="1"/>
    <row r="1099" ht="15" hidden="1"/>
    <row r="1100" ht="15" hidden="1"/>
    <row r="1101" ht="15" hidden="1"/>
    <row r="1102" ht="15" hidden="1"/>
    <row r="1103" ht="15" hidden="1"/>
    <row r="1104" ht="15" hidden="1"/>
    <row r="1105" ht="15" hidden="1"/>
    <row r="1106" ht="15" hidden="1"/>
    <row r="1107" ht="15" hidden="1"/>
    <row r="1108" ht="15" hidden="1"/>
    <row r="1109" ht="15" hidden="1"/>
    <row r="1110" ht="15" hidden="1"/>
    <row r="1111" ht="15" hidden="1"/>
    <row r="1112" ht="15" hidden="1"/>
    <row r="1113" ht="15" hidden="1"/>
    <row r="1114" ht="15" hidden="1"/>
    <row r="1115" ht="15" hidden="1"/>
    <row r="1116" ht="15" hidden="1"/>
    <row r="1117" ht="15" hidden="1"/>
    <row r="1118" ht="15" hidden="1"/>
    <row r="1119" ht="15" hidden="1"/>
    <row r="1120" ht="15" hidden="1"/>
    <row r="1121" ht="15" hidden="1"/>
    <row r="1122" ht="15" hidden="1"/>
    <row r="1123" ht="15" hidden="1"/>
    <row r="1124" ht="15" hidden="1"/>
    <row r="1125" ht="15" hidden="1"/>
    <row r="1126" ht="15" hidden="1"/>
    <row r="1127" ht="15" hidden="1"/>
    <row r="1128" ht="15" hidden="1"/>
    <row r="1129" ht="15" hidden="1"/>
    <row r="1130" ht="15" hidden="1"/>
    <row r="1131" ht="15" hidden="1"/>
    <row r="1132" ht="15" hidden="1"/>
    <row r="1133" ht="15" hidden="1"/>
    <row r="1134" ht="15" hidden="1"/>
    <row r="1135" ht="15" hidden="1"/>
    <row r="1136" ht="15" hidden="1"/>
    <row r="1137" ht="15" hidden="1"/>
    <row r="1138" ht="15" hidden="1"/>
    <row r="1139" ht="15" hidden="1"/>
    <row r="1140" ht="15" hidden="1"/>
    <row r="1141" ht="15" hidden="1"/>
    <row r="1142" ht="15" hidden="1"/>
    <row r="1143" ht="15" hidden="1"/>
    <row r="1144" ht="15" hidden="1"/>
    <row r="1145" ht="15" hidden="1"/>
    <row r="1146" ht="15" hidden="1"/>
    <row r="1147" ht="15" hidden="1"/>
    <row r="1148" ht="15" hidden="1"/>
    <row r="1149" ht="15" hidden="1"/>
    <row r="1150" ht="15" hidden="1"/>
    <row r="1151" ht="15" hidden="1"/>
    <row r="1152" ht="15" hidden="1"/>
    <row r="1153" ht="15" hidden="1"/>
    <row r="1154" ht="15" hidden="1"/>
    <row r="1155" ht="15" hidden="1"/>
    <row r="1156" ht="15" hidden="1"/>
    <row r="1157" ht="15" hidden="1"/>
    <row r="1158" ht="15" hidden="1"/>
    <row r="1159" ht="15" hidden="1"/>
    <row r="1160" ht="15" hidden="1"/>
    <row r="1161" ht="15" hidden="1"/>
    <row r="1162" ht="15" hidden="1"/>
    <row r="1163" ht="15" hidden="1"/>
    <row r="1164" ht="15" hidden="1"/>
    <row r="1165" ht="15" hidden="1"/>
    <row r="1166" ht="15" hidden="1"/>
    <row r="1167" ht="15" hidden="1"/>
    <row r="1168" ht="15" hidden="1"/>
    <row r="1169" ht="15" hidden="1"/>
    <row r="1170" ht="15" hidden="1"/>
    <row r="1171" ht="15" hidden="1"/>
    <row r="1172" ht="15" hidden="1"/>
    <row r="1173" ht="15" hidden="1"/>
    <row r="1174" ht="15" hidden="1"/>
    <row r="1175" ht="15" hidden="1"/>
    <row r="1176" ht="15" hidden="1"/>
    <row r="1177" ht="15" hidden="1"/>
    <row r="1178" ht="15" hidden="1"/>
    <row r="1179" ht="15" hidden="1"/>
    <row r="1180" ht="15" hidden="1"/>
    <row r="1181" ht="15" hidden="1"/>
    <row r="1182" ht="15" hidden="1"/>
    <row r="1183" ht="15" hidden="1"/>
    <row r="1184" ht="15" hidden="1"/>
    <row r="1185" ht="15" hidden="1"/>
    <row r="1186" ht="15" hidden="1"/>
    <row r="1187" ht="15" hidden="1"/>
    <row r="1188" ht="15" hidden="1"/>
    <row r="1189" ht="15" hidden="1"/>
    <row r="1190" ht="15" hidden="1"/>
    <row r="1191" ht="15" hidden="1"/>
    <row r="1192" ht="15" hidden="1"/>
    <row r="1193" ht="15" hidden="1"/>
    <row r="1194" ht="15" hidden="1"/>
    <row r="1195" ht="15" hidden="1"/>
    <row r="1196" ht="15" hidden="1"/>
    <row r="1197" ht="15" hidden="1"/>
    <row r="1198" ht="15" hidden="1"/>
    <row r="1199" ht="15" hidden="1"/>
    <row r="1200" ht="15" hidden="1"/>
    <row r="1201" ht="15" hidden="1"/>
    <row r="1202" ht="15" hidden="1"/>
    <row r="1203" ht="15" hidden="1"/>
    <row r="1204" ht="15" hidden="1"/>
    <row r="1205" ht="15" hidden="1"/>
    <row r="1206" ht="15" hidden="1"/>
    <row r="1207" ht="15" hidden="1"/>
    <row r="1208" ht="15" hidden="1"/>
    <row r="1209" ht="15" hidden="1"/>
    <row r="1210" ht="15" hidden="1"/>
    <row r="1211" ht="15" hidden="1"/>
    <row r="1212" ht="15" hidden="1"/>
    <row r="1213" ht="15" hidden="1"/>
    <row r="1214" ht="15" hidden="1"/>
    <row r="1215" ht="15" hidden="1"/>
    <row r="1216" ht="15" hidden="1"/>
    <row r="1217" ht="15" hidden="1"/>
    <row r="1218" ht="15" hidden="1"/>
    <row r="1219" ht="15" hidden="1"/>
    <row r="1220" ht="15" hidden="1"/>
    <row r="1221" ht="15" hidden="1"/>
    <row r="1222" ht="15" hidden="1"/>
    <row r="1223" ht="15" hidden="1"/>
    <row r="1224" ht="15" hidden="1"/>
    <row r="1225" ht="15" hidden="1"/>
    <row r="1226" ht="15" hidden="1"/>
    <row r="1227" ht="15" hidden="1"/>
    <row r="1228" ht="15" hidden="1"/>
    <row r="1229" ht="15" hidden="1"/>
    <row r="1230" ht="15" hidden="1"/>
    <row r="1231" ht="15" hidden="1"/>
    <row r="1232" ht="15" hidden="1"/>
    <row r="1233" ht="15" hidden="1"/>
    <row r="1234" ht="15" hidden="1"/>
    <row r="1235" ht="15" hidden="1"/>
    <row r="1236" ht="15" hidden="1"/>
    <row r="1237" ht="15" hidden="1"/>
    <row r="1238" ht="15" hidden="1"/>
    <row r="1239" ht="15" hidden="1"/>
    <row r="1240" ht="15" hidden="1"/>
    <row r="1241" ht="15" hidden="1"/>
    <row r="1242" ht="15" hidden="1"/>
    <row r="1243" ht="15" hidden="1"/>
    <row r="1244" ht="15" hidden="1"/>
    <row r="1245" ht="15" hidden="1"/>
    <row r="1246" ht="15" hidden="1"/>
    <row r="1247" ht="15" hidden="1"/>
    <row r="1248" ht="15" hidden="1"/>
    <row r="1249" ht="15" hidden="1"/>
    <row r="1250" ht="15" hidden="1"/>
    <row r="1251" ht="15" hidden="1"/>
    <row r="1252" ht="15" hidden="1"/>
    <row r="1253" ht="15" hidden="1"/>
    <row r="1254" ht="15" hidden="1"/>
    <row r="1255" ht="15" hidden="1"/>
    <row r="1256" ht="15" hidden="1"/>
    <row r="1257" ht="15" hidden="1"/>
    <row r="1258" ht="15" hidden="1"/>
    <row r="1259" ht="15" hidden="1"/>
    <row r="1260" ht="15" hidden="1"/>
    <row r="1261" ht="15" hidden="1"/>
    <row r="1262" ht="15" hidden="1"/>
    <row r="1263" ht="15" hidden="1"/>
    <row r="1264" ht="15" hidden="1"/>
    <row r="1265" ht="15" hidden="1"/>
    <row r="1266" ht="15" hidden="1"/>
    <row r="1267" ht="15" hidden="1"/>
    <row r="1268" ht="15" hidden="1"/>
    <row r="1269" ht="15" hidden="1"/>
    <row r="1270" ht="15" hidden="1"/>
    <row r="1271" ht="15" hidden="1"/>
    <row r="1272" ht="15" hidden="1"/>
    <row r="1273" ht="15" hidden="1"/>
    <row r="1274" ht="15" hidden="1"/>
    <row r="1275" ht="15" hidden="1"/>
    <row r="1276" ht="15" hidden="1"/>
    <row r="1277" ht="15" hidden="1"/>
    <row r="1278" ht="15" hidden="1"/>
    <row r="1279" ht="15" hidden="1"/>
    <row r="1280" ht="15" hidden="1"/>
    <row r="1281" ht="15" hidden="1"/>
    <row r="1282" ht="15" hidden="1"/>
    <row r="1283" ht="15" hidden="1"/>
    <row r="1284" ht="15" hidden="1"/>
    <row r="1285" ht="15" hidden="1"/>
    <row r="1286" ht="15" hidden="1"/>
    <row r="1287" ht="15" hidden="1"/>
    <row r="1288" ht="15" hidden="1"/>
    <row r="1289" ht="15" hidden="1"/>
    <row r="1290" ht="15" hidden="1"/>
    <row r="1291" ht="15" hidden="1"/>
    <row r="1292" ht="15" hidden="1"/>
    <row r="1293" ht="15" hidden="1"/>
    <row r="1294" ht="15" hidden="1"/>
    <row r="1295" ht="15" hidden="1"/>
    <row r="1296" ht="15" hidden="1"/>
    <row r="1297" ht="15" hidden="1"/>
    <row r="1298" ht="15" hidden="1"/>
    <row r="1299" ht="15" hidden="1"/>
    <row r="1300" ht="15" hidden="1"/>
    <row r="1301" ht="15" hidden="1"/>
    <row r="1302" ht="15" hidden="1"/>
    <row r="1303" ht="15" hidden="1"/>
    <row r="1304" ht="15" hidden="1"/>
    <row r="1305" ht="15" hidden="1"/>
    <row r="1306" ht="15" hidden="1"/>
    <row r="1307" ht="15" hidden="1"/>
    <row r="1308" ht="15" hidden="1"/>
    <row r="1309" ht="15" hidden="1"/>
    <row r="1310" ht="15" hidden="1"/>
    <row r="1311" ht="15" hidden="1"/>
    <row r="1312" ht="15" hidden="1"/>
    <row r="1313" ht="15" hidden="1"/>
    <row r="1314" ht="15" hidden="1"/>
    <row r="1315" ht="15" hidden="1"/>
    <row r="1316" ht="15" hidden="1"/>
    <row r="1317" ht="15" hidden="1"/>
    <row r="1318" ht="15" hidden="1"/>
    <row r="1319" ht="15" hidden="1"/>
    <row r="1320" ht="15" hidden="1"/>
    <row r="1321" ht="15" hidden="1"/>
    <row r="1322" ht="15" hidden="1"/>
    <row r="1323" ht="15" hidden="1"/>
    <row r="1324" ht="15" hidden="1"/>
    <row r="1325" ht="15" hidden="1"/>
    <row r="1326" ht="15" hidden="1"/>
    <row r="1327" ht="15" hidden="1"/>
    <row r="1328" ht="15" hidden="1"/>
    <row r="1329" ht="15" hidden="1"/>
    <row r="1330" ht="15" hidden="1"/>
    <row r="1331" ht="15" hidden="1"/>
    <row r="1332" ht="15" hidden="1"/>
    <row r="1333" ht="15" hidden="1"/>
    <row r="1334" ht="15" hidden="1"/>
    <row r="1335" ht="15" hidden="1"/>
    <row r="1336" ht="15" hidden="1"/>
    <row r="1337" ht="15" hidden="1"/>
    <row r="1338" ht="15" hidden="1"/>
    <row r="1339" ht="15" hidden="1"/>
    <row r="1340" ht="15" hidden="1"/>
    <row r="1341" ht="15" hidden="1"/>
    <row r="1342" ht="15" hidden="1"/>
    <row r="1343" ht="15" hidden="1"/>
    <row r="1344" ht="15" hidden="1"/>
    <row r="1345" ht="15" hidden="1"/>
    <row r="1346" ht="15" hidden="1"/>
    <row r="1347" ht="15" hidden="1"/>
    <row r="1348" ht="15" hidden="1"/>
    <row r="1349" ht="15" hidden="1"/>
    <row r="1350" ht="15" hidden="1"/>
    <row r="1351" ht="15" hidden="1"/>
    <row r="1352" ht="15" hidden="1"/>
    <row r="1353" ht="15" hidden="1"/>
    <row r="1354" ht="15" hidden="1"/>
    <row r="1355" ht="15" hidden="1"/>
    <row r="1356" ht="15" hidden="1"/>
    <row r="1357" ht="15" hidden="1"/>
    <row r="1358" ht="15" hidden="1"/>
    <row r="1359" ht="15" hidden="1"/>
    <row r="1360" ht="15" hidden="1"/>
    <row r="1361" ht="15" hidden="1"/>
    <row r="1362" ht="15" hidden="1"/>
    <row r="1363" ht="15" hidden="1"/>
    <row r="1364" ht="15" hidden="1"/>
    <row r="1365" ht="15" hidden="1"/>
    <row r="1366" ht="15" hidden="1"/>
    <row r="1367" ht="15" hidden="1"/>
    <row r="1368" ht="15" hidden="1"/>
    <row r="1369" ht="15" hidden="1"/>
    <row r="1370" ht="15" hidden="1"/>
    <row r="1371" ht="15" hidden="1"/>
    <row r="1372" ht="15" hidden="1"/>
    <row r="1373" ht="15" hidden="1"/>
    <row r="1374" ht="15" hidden="1"/>
    <row r="1375" ht="15" hidden="1"/>
    <row r="1376" ht="15" hidden="1"/>
    <row r="1377" ht="15" hidden="1"/>
    <row r="1378" ht="15" hidden="1"/>
    <row r="1379" ht="15" hidden="1"/>
    <row r="1380" ht="15" hidden="1"/>
    <row r="1381" ht="15" hidden="1"/>
    <row r="1382" ht="15" hidden="1"/>
    <row r="1383" ht="15" hidden="1"/>
    <row r="1384" ht="15" hidden="1"/>
    <row r="1385" ht="15" hidden="1"/>
    <row r="1386" ht="15" hidden="1"/>
    <row r="1387" ht="15" hidden="1"/>
    <row r="1388" ht="15" hidden="1"/>
    <row r="1389" ht="15" hidden="1"/>
    <row r="1390" ht="15" hidden="1"/>
    <row r="1391" ht="15" hidden="1"/>
    <row r="1392" ht="15" hidden="1"/>
    <row r="1393" ht="15" hidden="1"/>
    <row r="1394" ht="15" hidden="1"/>
    <row r="1395" ht="15" hidden="1"/>
    <row r="1396" ht="15" hidden="1"/>
    <row r="1397" ht="15" hidden="1"/>
    <row r="1398" ht="15" hidden="1"/>
    <row r="1399" ht="15" hidden="1"/>
    <row r="1400" ht="15" hidden="1"/>
    <row r="1401" ht="15" hidden="1"/>
    <row r="1402" ht="15" hidden="1"/>
    <row r="1403" ht="15" hidden="1"/>
    <row r="1404" ht="15" hidden="1"/>
    <row r="1405" ht="15" hidden="1"/>
    <row r="1406" ht="15" hidden="1"/>
    <row r="1407" ht="15" hidden="1"/>
    <row r="1408" ht="15" hidden="1"/>
    <row r="1409" ht="15" hidden="1"/>
    <row r="1410" ht="15" hidden="1"/>
    <row r="1411" ht="15" hidden="1"/>
    <row r="1412" ht="15" hidden="1"/>
    <row r="1413" ht="15" hidden="1"/>
    <row r="1414" ht="15" hidden="1"/>
    <row r="1415" ht="15" hidden="1"/>
    <row r="1416" ht="15" hidden="1"/>
    <row r="1417" ht="15" hidden="1"/>
    <row r="1418" ht="15" hidden="1"/>
    <row r="1419" ht="15" hidden="1"/>
    <row r="1420" ht="15" hidden="1"/>
    <row r="1421" ht="15" hidden="1"/>
    <row r="1422" ht="15" hidden="1"/>
    <row r="1423" ht="15" hidden="1"/>
    <row r="1424" ht="15" hidden="1"/>
    <row r="1425" ht="15" hidden="1"/>
    <row r="1426" ht="15" hidden="1"/>
    <row r="1427" ht="15" hidden="1"/>
    <row r="1428" ht="15" hidden="1"/>
    <row r="1429" ht="15" hidden="1"/>
    <row r="1430" ht="15" hidden="1"/>
    <row r="1431" ht="15" hidden="1"/>
    <row r="1432" ht="15" hidden="1"/>
    <row r="1433" ht="15" hidden="1"/>
    <row r="1434" ht="15" hidden="1"/>
    <row r="1435" ht="15" hidden="1"/>
    <row r="1436" ht="15" hidden="1"/>
    <row r="1437" ht="15" hidden="1"/>
    <row r="1438" ht="15" hidden="1"/>
    <row r="1439" ht="15" hidden="1"/>
    <row r="1440" ht="15" hidden="1"/>
    <row r="1441" ht="15" hidden="1"/>
    <row r="1442" ht="15" hidden="1"/>
    <row r="1443" ht="15" hidden="1"/>
    <row r="1444" ht="15" hidden="1"/>
    <row r="1445" ht="15" hidden="1"/>
    <row r="1446" ht="15" hidden="1"/>
    <row r="1447" ht="15" hidden="1"/>
    <row r="1448" ht="15" hidden="1"/>
    <row r="1449" ht="15" hidden="1"/>
    <row r="1450" ht="15" hidden="1"/>
    <row r="1451" ht="15" hidden="1"/>
    <row r="1452" ht="15" hidden="1"/>
    <row r="1453" ht="15" hidden="1"/>
    <row r="1454" ht="15" hidden="1"/>
    <row r="1455" ht="15" hidden="1"/>
    <row r="1456" ht="15" hidden="1"/>
    <row r="1457" ht="15" hidden="1"/>
    <row r="1458" ht="15" hidden="1"/>
    <row r="1459" ht="15" hidden="1"/>
    <row r="1460" ht="15" hidden="1"/>
    <row r="1461" ht="15" hidden="1"/>
    <row r="1462" ht="15" hidden="1"/>
    <row r="1463" ht="15" hidden="1"/>
    <row r="1464" ht="15" hidden="1"/>
    <row r="1465" ht="15" hidden="1"/>
    <row r="1466" ht="15" hidden="1"/>
    <row r="1467" ht="15" hidden="1"/>
    <row r="1468" ht="15" hidden="1"/>
    <row r="1469" ht="15" hidden="1"/>
    <row r="1470" ht="15" hidden="1"/>
    <row r="1471" ht="15" hidden="1"/>
    <row r="1472" ht="15" hidden="1"/>
    <row r="1473" ht="15" hidden="1"/>
    <row r="1474" ht="15" hidden="1"/>
    <row r="1475" ht="15" hidden="1"/>
    <row r="1476" ht="15" hidden="1"/>
    <row r="1477" ht="15" hidden="1"/>
    <row r="1478" ht="15" hidden="1"/>
    <row r="1479" ht="15" hidden="1"/>
    <row r="1480" ht="15" hidden="1"/>
    <row r="1481" ht="15" hidden="1"/>
    <row r="1482" ht="15" hidden="1"/>
    <row r="1483" ht="15" hidden="1"/>
    <row r="1484" ht="15" hidden="1"/>
    <row r="1485" ht="15" hidden="1"/>
    <row r="1486" ht="15" hidden="1"/>
    <row r="1487" ht="15" hidden="1"/>
    <row r="1488" ht="15" hidden="1"/>
    <row r="1489" ht="15" hidden="1"/>
    <row r="1490" ht="15" hidden="1"/>
    <row r="1491" ht="15" hidden="1"/>
    <row r="1492" ht="15" hidden="1"/>
    <row r="1493" ht="15" hidden="1"/>
    <row r="1494" ht="15" hidden="1"/>
    <row r="1495" ht="15" hidden="1"/>
    <row r="1496" ht="15" hidden="1"/>
    <row r="1497" ht="15" hidden="1"/>
    <row r="1498" ht="15" hidden="1"/>
    <row r="1499" ht="15" hidden="1"/>
    <row r="1500" ht="15" hidden="1"/>
    <row r="1501" ht="15" hidden="1"/>
    <row r="1502" ht="15" hidden="1"/>
    <row r="1503" ht="15" hidden="1"/>
    <row r="1504" ht="15" hidden="1"/>
    <row r="1505" ht="15" hidden="1"/>
    <row r="1506" ht="15" hidden="1"/>
    <row r="1507" ht="15" hidden="1"/>
    <row r="1508" ht="15" hidden="1"/>
    <row r="1509" ht="15" hidden="1"/>
    <row r="1510" ht="15" hidden="1"/>
    <row r="1511" ht="15" hidden="1"/>
    <row r="1512" ht="15" hidden="1"/>
    <row r="1513" ht="15" hidden="1"/>
    <row r="1514" ht="15" hidden="1"/>
    <row r="1515" ht="15" hidden="1"/>
    <row r="1516" ht="15" hidden="1"/>
    <row r="1517" ht="15" hidden="1"/>
    <row r="1518" ht="15" hidden="1"/>
    <row r="1519" ht="15" hidden="1"/>
    <row r="1520" ht="15" hidden="1"/>
    <row r="1521" ht="15" hidden="1"/>
    <row r="1522" ht="15" hidden="1"/>
    <row r="1523" ht="15" hidden="1"/>
    <row r="1524" ht="15" hidden="1"/>
    <row r="1525" ht="15" hidden="1"/>
    <row r="1526" ht="15" hidden="1"/>
    <row r="1527" ht="15" hidden="1"/>
    <row r="1528" ht="15" hidden="1"/>
    <row r="1529" ht="15" hidden="1"/>
    <row r="1530" ht="15" hidden="1"/>
    <row r="1531" ht="15" hidden="1"/>
    <row r="1532" ht="15" hidden="1"/>
    <row r="1533" ht="15" hidden="1"/>
    <row r="1534" ht="15" hidden="1"/>
    <row r="1535" ht="15" hidden="1"/>
    <row r="1536" ht="15" hidden="1"/>
    <row r="1537" ht="15" hidden="1"/>
    <row r="1538" ht="15" hidden="1"/>
    <row r="1539" ht="15" hidden="1"/>
    <row r="1540" ht="15" hidden="1"/>
    <row r="1541" ht="15" hidden="1"/>
    <row r="1542" ht="15" hidden="1"/>
    <row r="1543" ht="15" hidden="1"/>
    <row r="1544" ht="15" hidden="1"/>
    <row r="1545" ht="15" hidden="1"/>
    <row r="1546" ht="15" hidden="1"/>
    <row r="1547" ht="15" hidden="1"/>
    <row r="1548" ht="15" hidden="1"/>
    <row r="1549" ht="15" hidden="1"/>
    <row r="1550" ht="15" hidden="1"/>
    <row r="1551" ht="15" hidden="1"/>
    <row r="1552" ht="15" hidden="1"/>
    <row r="1553" ht="15" hidden="1"/>
    <row r="1554" ht="15" hidden="1"/>
    <row r="1555" ht="15" hidden="1"/>
    <row r="1556" ht="15" hidden="1"/>
    <row r="1557" ht="15" hidden="1"/>
    <row r="1558" ht="15" hidden="1"/>
    <row r="1559" ht="15" hidden="1"/>
    <row r="1560" ht="15" hidden="1"/>
    <row r="1561" ht="15" hidden="1"/>
    <row r="1562" ht="15" hidden="1"/>
    <row r="1563" ht="15" hidden="1"/>
    <row r="1564" ht="15" hidden="1"/>
    <row r="1565" ht="15" hidden="1"/>
    <row r="1566" ht="15" hidden="1"/>
    <row r="1567" ht="15" hidden="1"/>
    <row r="1568" ht="15" hidden="1"/>
    <row r="1569" ht="15" hidden="1"/>
    <row r="1570" ht="15" hidden="1"/>
    <row r="1571" ht="15" hidden="1"/>
    <row r="1572" ht="15" hidden="1"/>
    <row r="1573" ht="15" hidden="1"/>
    <row r="1574" ht="15" hidden="1"/>
    <row r="1575" ht="15" hidden="1"/>
    <row r="1576" ht="15" hidden="1"/>
    <row r="1577" ht="15" hidden="1"/>
    <row r="1578" ht="15" hidden="1"/>
    <row r="1579" ht="15" hidden="1"/>
    <row r="1580" ht="15" hidden="1"/>
    <row r="1581" ht="15" hidden="1"/>
    <row r="1582" ht="15" hidden="1"/>
    <row r="1583" ht="15" hidden="1"/>
    <row r="1584" ht="15" hidden="1"/>
    <row r="1585" ht="15" hidden="1"/>
    <row r="1586" ht="15" hidden="1"/>
    <row r="1587" ht="15" hidden="1"/>
    <row r="1588" ht="15" hidden="1"/>
    <row r="1589" ht="15" hidden="1"/>
    <row r="1590" ht="15" hidden="1"/>
    <row r="1591" ht="15" hidden="1"/>
    <row r="1592" ht="15" hidden="1"/>
    <row r="1593" ht="15" hidden="1"/>
    <row r="1594" ht="15" hidden="1"/>
    <row r="1595" ht="15" hidden="1"/>
    <row r="1596" ht="15" hidden="1"/>
    <row r="1597" ht="15" hidden="1"/>
    <row r="1598" ht="15" hidden="1"/>
    <row r="1599" ht="15" hidden="1"/>
    <row r="1600" ht="15" hidden="1"/>
    <row r="1601" ht="15" hidden="1"/>
    <row r="1602" ht="15" hidden="1"/>
    <row r="1603" ht="15" hidden="1"/>
    <row r="1604" ht="15" hidden="1"/>
    <row r="1605" ht="15" hidden="1"/>
    <row r="1606" ht="15" hidden="1"/>
    <row r="1607" ht="15" hidden="1"/>
    <row r="1608" ht="15" hidden="1"/>
    <row r="1609" ht="15" hidden="1"/>
    <row r="1610" ht="15" hidden="1"/>
    <row r="1611" ht="15" hidden="1"/>
    <row r="1612" ht="15" hidden="1"/>
    <row r="1613" ht="15" hidden="1"/>
    <row r="1614" ht="15" hidden="1"/>
    <row r="1615" ht="15" hidden="1"/>
    <row r="1616" ht="15" hidden="1"/>
    <row r="1617" ht="15" hidden="1"/>
    <row r="1618" ht="15" hidden="1"/>
    <row r="1619" ht="15" hidden="1"/>
    <row r="1620" ht="15" hidden="1"/>
    <row r="1621" ht="15" hidden="1"/>
    <row r="1622" ht="15" hidden="1"/>
    <row r="1623" ht="15" hidden="1"/>
    <row r="1624" ht="15" hidden="1"/>
    <row r="1625" ht="15" hidden="1"/>
    <row r="1626" ht="15" hidden="1"/>
    <row r="1627" ht="15" hidden="1"/>
    <row r="1628" ht="15" hidden="1"/>
    <row r="1629" ht="15" hidden="1"/>
    <row r="1630" ht="15" hidden="1"/>
    <row r="1631" ht="15" hidden="1"/>
    <row r="1632" ht="15" hidden="1"/>
    <row r="1633" ht="15" hidden="1"/>
    <row r="1634" ht="15" hidden="1"/>
    <row r="1635" ht="15" hidden="1"/>
    <row r="1636" ht="15" hidden="1"/>
    <row r="1637" ht="15" hidden="1"/>
    <row r="1638" ht="15" hidden="1"/>
    <row r="1639" ht="15" hidden="1"/>
    <row r="1640" ht="15" hidden="1"/>
    <row r="1641" ht="15" hidden="1"/>
    <row r="1642" ht="15" hidden="1"/>
    <row r="1643" ht="15" hidden="1"/>
    <row r="1644" ht="15" hidden="1"/>
    <row r="1645" ht="15" hidden="1"/>
    <row r="1646" ht="15" hidden="1"/>
    <row r="1647" ht="15" hidden="1"/>
    <row r="1648" ht="15" hidden="1"/>
    <row r="1649" ht="15" hidden="1"/>
    <row r="1650" ht="15" hidden="1"/>
    <row r="1651" ht="15" hidden="1"/>
    <row r="1652" ht="15" hidden="1"/>
    <row r="1653" ht="15" hidden="1"/>
    <row r="1654" ht="15" hidden="1"/>
    <row r="1655" ht="15" hidden="1"/>
    <row r="1656" ht="15" hidden="1"/>
    <row r="1657" ht="15" hidden="1"/>
    <row r="1658" ht="15" hidden="1"/>
    <row r="1659" ht="15" hidden="1"/>
    <row r="1660" ht="15" hidden="1"/>
    <row r="1661" ht="15" hidden="1"/>
    <row r="1662" ht="15" hidden="1"/>
    <row r="1663" ht="15" hidden="1"/>
    <row r="1664" ht="15" hidden="1"/>
    <row r="1665" ht="15" hidden="1"/>
    <row r="1666" ht="15" hidden="1"/>
    <row r="1667" ht="15" hidden="1"/>
    <row r="1668" ht="15" hidden="1"/>
    <row r="1669" ht="15" hidden="1"/>
    <row r="1670" ht="15" hidden="1"/>
    <row r="1671" ht="15" hidden="1"/>
    <row r="1672" ht="15" hidden="1"/>
    <row r="1673" ht="15" hidden="1"/>
    <row r="1674" ht="15" hidden="1"/>
    <row r="1675" ht="15" hidden="1"/>
    <row r="1676" ht="15" hidden="1"/>
    <row r="1677" ht="15" hidden="1"/>
    <row r="1678" ht="15" hidden="1"/>
    <row r="1679" ht="15" hidden="1"/>
    <row r="1680" ht="15" hidden="1"/>
    <row r="1681" ht="15" hidden="1"/>
  </sheetData>
  <sheetProtection sheet="1" objects="1" scenarios="1"/>
  <mergeCells count="8">
    <mergeCell ref="B1:J1"/>
    <mergeCell ref="B146:F146"/>
    <mergeCell ref="C4:D4"/>
    <mergeCell ref="E4:F4"/>
    <mergeCell ref="B145:F145"/>
    <mergeCell ref="C3:F3"/>
    <mergeCell ref="B3:B5"/>
    <mergeCell ref="H3:H17"/>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de Estadística Cuatrimestral de Capacitación</dc:title>
  <dc:subject/>
  <dc:creator/>
  <cp:keywords>Datos; Estadísticas; capacitación; empleo público</cp:keywords>
  <dc:description/>
  <cp:lastModifiedBy/>
  <dcterms:created xsi:type="dcterms:W3CDTF">2006-09-16T00:00:00Z</dcterms:created>
  <dcterms:modified xsi:type="dcterms:W3CDTF">2021-02-01T18:26:09Z</dcterms:modified>
  <cp:category>capacitación;datos</cp:category>
  <cp:version/>
  <cp:contentType/>
  <cp:contentStatus/>
</cp:coreProperties>
</file>

<file path=docProps/custom.xml><?xml version="1.0" encoding="utf-8"?>
<Properties xmlns="http://schemas.openxmlformats.org/officeDocument/2006/custom-properties" xmlns:vt="http://schemas.openxmlformats.org/officeDocument/2006/docPropsVTypes"/>
</file>