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3715" windowHeight="9780" activeTab="1"/>
  </bookViews>
  <sheets>
    <sheet name="uva-vino y mosto descubado" sheetId="1" r:id="rId1"/>
    <sheet name="COMPARATIVO" sheetId="2" r:id="rId2"/>
  </sheets>
  <calcPr calcId="144525"/>
</workbook>
</file>

<file path=xl/calcChain.xml><?xml version="1.0" encoding="utf-8"?>
<calcChain xmlns="http://schemas.openxmlformats.org/spreadsheetml/2006/main">
  <c r="N29" i="2" l="1"/>
  <c r="N28" i="2"/>
  <c r="M29" i="2"/>
  <c r="M28" i="2"/>
  <c r="K34" i="1" l="1"/>
  <c r="J34" i="1"/>
  <c r="H34" i="1"/>
  <c r="F34" i="1"/>
  <c r="E34" i="1"/>
  <c r="K33" i="1"/>
  <c r="J33" i="1"/>
  <c r="H33" i="1"/>
  <c r="F33" i="1"/>
  <c r="E33" i="1"/>
  <c r="K27" i="1"/>
  <c r="J27" i="1"/>
  <c r="H27" i="1"/>
  <c r="F27" i="1"/>
  <c r="E27" i="1"/>
  <c r="I26" i="1"/>
  <c r="I25" i="1"/>
  <c r="I24" i="1"/>
  <c r="I23" i="1"/>
  <c r="I22" i="1"/>
  <c r="I21" i="1"/>
  <c r="I20" i="1"/>
  <c r="I19" i="1"/>
  <c r="I18" i="1"/>
  <c r="I17" i="1"/>
  <c r="G16" i="1"/>
  <c r="I16" i="1" s="1"/>
  <c r="I34" i="1" s="1"/>
  <c r="I15" i="1"/>
  <c r="I14" i="1"/>
  <c r="G13" i="1"/>
  <c r="I13" i="1" s="1"/>
  <c r="G12" i="1"/>
  <c r="G33" i="1" s="1"/>
  <c r="G27" i="1" l="1"/>
  <c r="I12" i="1"/>
  <c r="G34" i="1"/>
  <c r="I27" i="1" l="1"/>
  <c r="I33" i="1"/>
</calcChain>
</file>

<file path=xl/sharedStrings.xml><?xml version="1.0" encoding="utf-8"?>
<sst xmlns="http://schemas.openxmlformats.org/spreadsheetml/2006/main" count="88" uniqueCount="47">
  <si>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</si>
  <si>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</si>
  <si>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</si>
  <si>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</si>
  <si>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</si>
  <si>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</si>
  <si>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</si>
  <si>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</si>
  <si>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</si>
  <si>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</si>
  <si>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</si>
  <si>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</si>
  <si>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</si>
  <si>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</si>
  <si>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</si>
  <si>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</si>
  <si>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</si>
  <si>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</si>
  <si>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</si>
  <si>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</si>
  <si>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</si>
  <si>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</si>
  <si>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</si>
  <si>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</si>
  <si>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</si>
  <si>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</si>
  <si>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</si>
  <si>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</si>
  <si>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</si>
  <si>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2.009</t>
  </si>
  <si>
    <t>AÑO 2.010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</si>
  <si>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</si>
  <si>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</si>
  <si>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</si>
  <si>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</si>
  <si>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</si>
  <si>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</si>
  <si>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</si>
  <si>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</si>
  <si>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 xml:space="preserve">TOTAL FINAL </t>
  </si>
  <si>
    <t>INFORME  PROCESO  DE  ELABORACIÓN  2.019</t>
  </si>
  <si>
    <t>BODEGAS Y FÁBRICAS  INSCRIPTAS AL 06-01-2019</t>
  </si>
  <si>
    <t>OTROS USOS</t>
  </si>
  <si>
    <t>COMPARATIVO KILOGRAMOS DE UVA 2.009/2.019</t>
  </si>
  <si>
    <t>AÑO 2.019</t>
  </si>
  <si>
    <t>TOTALES  ACUMULADOS  AL  05 DE MAYO DE 2019</t>
  </si>
  <si>
    <t>ACUMULADO AL 05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</si>
</sst>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  <numFmt numFmtId="167" formatCode="_ * #,##0_ ;_ * \-#,##0_ ;_ * &quot;-&quot;??_ ;_ @_ "/>
    <numFmt numFmtId="168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u/>
      <sz val="16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0"/>
      <color rgb="FF000000"/>
      <name val="Arial"/>
      <family val="2"/>
    </font>
    <font>
      <sz val="12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9ECF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6" fillId="0" borderId="22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0" fillId="0" borderId="0" xfId="0"/>
    <xf numFmtId="0" fontId="4" fillId="5" borderId="1" xfId="0" applyFont="1" applyFill="1" applyBorder="1" applyAlignment="1">
      <alignment horizontal="center" vertical="center"/>
    </xf>
    <xf numFmtId="165" fontId="5" fillId="2" borderId="1" xfId="6" applyNumberFormat="1" applyFont="1" applyFill="1" applyBorder="1" applyAlignment="1">
      <alignment horizontal="left" vertical="center" wrapText="1"/>
    </xf>
    <xf numFmtId="3" fontId="6" fillId="0" borderId="1" xfId="6" applyNumberFormat="1" applyFont="1" applyBorder="1" applyAlignment="1">
      <alignment vertical="center"/>
    </xf>
    <xf numFmtId="165" fontId="5" fillId="0" borderId="1" xfId="6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" fontId="7" fillId="5" borderId="1" xfId="6" applyNumberFormat="1" applyFont="1" applyFill="1" applyBorder="1" applyAlignment="1">
      <alignment horizontal="center" vertical="center"/>
    </xf>
    <xf numFmtId="165" fontId="5" fillId="0" borderId="1" xfId="6" applyNumberFormat="1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0" fillId="0" borderId="0" xfId="0" applyNumberFormat="1"/>
    <xf numFmtId="165" fontId="7" fillId="5" borderId="1" xfId="6" applyNumberFormat="1" applyFont="1" applyFill="1" applyBorder="1" applyAlignment="1">
      <alignment horizontal="center" vertical="center"/>
    </xf>
    <xf numFmtId="3" fontId="13" fillId="0" borderId="0" xfId="0" applyNumberFormat="1" applyFont="1"/>
    <xf numFmtId="0" fontId="5" fillId="6" borderId="1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3" fontId="7" fillId="0" borderId="16" xfId="0" applyNumberFormat="1" applyFont="1" applyBorder="1" applyAlignment="1">
      <alignment vertical="center"/>
    </xf>
    <xf numFmtId="3" fontId="7" fillId="2" borderId="4" xfId="6" applyNumberFormat="1" applyFont="1" applyFill="1" applyBorder="1" applyAlignment="1">
      <alignment horizontal="right" vertical="center"/>
    </xf>
    <xf numFmtId="0" fontId="7" fillId="6" borderId="24" xfId="0" applyFont="1" applyFill="1" applyBorder="1" applyAlignment="1">
      <alignment horizontal="center" vertical="center"/>
    </xf>
    <xf numFmtId="3" fontId="7" fillId="6" borderId="25" xfId="6" applyNumberFormat="1" applyFont="1" applyFill="1" applyBorder="1" applyAlignment="1">
      <alignment horizontal="center" vertical="center"/>
    </xf>
    <xf numFmtId="3" fontId="7" fillId="6" borderId="26" xfId="0" applyNumberFormat="1" applyFont="1" applyFill="1" applyBorder="1" applyAlignment="1">
      <alignment horizontal="center" vertical="center"/>
    </xf>
    <xf numFmtId="3" fontId="7" fillId="6" borderId="35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3" fontId="7" fillId="6" borderId="27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167" fontId="14" fillId="7" borderId="36" xfId="6" applyNumberFormat="1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34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7" fillId="2" borderId="16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vertical="center"/>
    </xf>
    <xf numFmtId="3" fontId="6" fillId="2" borderId="8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0" fontId="0" fillId="2" borderId="0" xfId="0" applyFill="1"/>
    <xf numFmtId="168" fontId="7" fillId="5" borderId="1" xfId="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opLeftCell="A16" workbookViewId="0">
      <selection activeCell="D31" sqref="D31:D32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20.5703125" customWidth="1"/>
    <col min="8" max="8" width="15.5703125" customWidth="1"/>
    <col min="9" max="9" width="20.85546875" customWidth="1"/>
    <col min="10" max="10" width="20.42578125" customWidth="1"/>
    <col min="11" max="11" width="20.140625" customWidth="1"/>
  </cols>
  <sheetData>
    <row r="4" spans="4:11" ht="24.75" customHeight="1" x14ac:dyDescent="0.25">
      <c r="D4" s="87" t="s">
        <v>40</v>
      </c>
      <c r="E4" s="87"/>
      <c r="F4" s="87"/>
      <c r="G4" s="87"/>
      <c r="H4" s="87"/>
      <c r="I4" s="87"/>
      <c r="J4" s="87"/>
      <c r="K4" s="87"/>
    </row>
    <row r="5" spans="4:11" ht="13.5" customHeight="1" x14ac:dyDescent="0.25">
      <c r="D5" s="4"/>
      <c r="E5" s="4"/>
      <c r="F5" s="4"/>
      <c r="G5" s="4"/>
      <c r="H5" s="4"/>
      <c r="I5" s="4"/>
      <c r="J5" s="4"/>
      <c r="K5" s="44"/>
    </row>
    <row r="6" spans="4:11" ht="22.5" customHeight="1" x14ac:dyDescent="0.25">
      <c r="D6" s="100" t="s">
        <v>45</v>
      </c>
      <c r="E6" s="100"/>
      <c r="F6" s="100"/>
      <c r="G6" s="100"/>
      <c r="H6" s="100"/>
      <c r="I6" s="100"/>
      <c r="J6" s="100"/>
      <c r="K6" s="41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88" t="s">
        <v>0</v>
      </c>
      <c r="E8" s="88"/>
      <c r="F8" s="88"/>
      <c r="G8" s="1"/>
      <c r="H8" s="1"/>
      <c r="I8" s="1"/>
      <c r="J8" s="1"/>
      <c r="K8" s="1"/>
    </row>
    <row r="9" spans="4:11" ht="7.5" customHeight="1" thickBot="1" x14ac:dyDescent="0.3">
      <c r="D9" s="33"/>
      <c r="E9" s="33"/>
      <c r="F9" s="33"/>
      <c r="G9" s="33"/>
      <c r="H9" s="33"/>
      <c r="I9" s="33"/>
      <c r="J9" s="33"/>
      <c r="K9" s="33"/>
    </row>
    <row r="10" spans="4:11" ht="24.95" customHeight="1" thickTop="1" thickBot="1" x14ac:dyDescent="0.3">
      <c r="D10" s="89" t="s">
        <v>1</v>
      </c>
      <c r="E10" s="91" t="s">
        <v>41</v>
      </c>
      <c r="F10" s="93" t="s">
        <v>3</v>
      </c>
      <c r="G10" s="95" t="s">
        <v>4</v>
      </c>
      <c r="H10" s="96"/>
      <c r="I10" s="97"/>
      <c r="J10" s="98" t="s">
        <v>5</v>
      </c>
      <c r="K10" s="99"/>
    </row>
    <row r="11" spans="4:11" ht="35.25" customHeight="1" thickBot="1" x14ac:dyDescent="0.3">
      <c r="D11" s="90"/>
      <c r="E11" s="92"/>
      <c r="F11" s="94"/>
      <c r="G11" s="45" t="s">
        <v>6</v>
      </c>
      <c r="H11" s="46" t="s">
        <v>42</v>
      </c>
      <c r="I11" s="47" t="s">
        <v>7</v>
      </c>
      <c r="J11" s="48" t="s">
        <v>8</v>
      </c>
      <c r="K11" s="49" t="s">
        <v>9</v>
      </c>
    </row>
    <row r="12" spans="4:11" ht="27.95" customHeight="1" thickTop="1" thickBot="1" x14ac:dyDescent="0.3">
      <c r="D12" s="9" t="s">
        <v>10</v>
      </c>
      <c r="E12" s="10">
        <v>436</v>
      </c>
      <c r="F12" s="11">
        <v>327</v>
      </c>
      <c r="G12" s="12">
        <f>754124776+1122768</f>
        <v>755247544</v>
      </c>
      <c r="H12" s="13">
        <v>27000</v>
      </c>
      <c r="I12" s="50">
        <f t="shared" ref="I12:I26" si="0">SUM(G12:H12)</f>
        <v>755274544</v>
      </c>
      <c r="J12" s="14">
        <v>392596276</v>
      </c>
      <c r="K12" s="15">
        <v>54274774</v>
      </c>
    </row>
    <row r="13" spans="4:11" ht="27.95" customHeight="1" thickBot="1" x14ac:dyDescent="0.3">
      <c r="D13" s="2" t="s">
        <v>11</v>
      </c>
      <c r="E13" s="16">
        <v>322</v>
      </c>
      <c r="F13" s="17">
        <v>223</v>
      </c>
      <c r="G13" s="18">
        <f>835837207+1122769</f>
        <v>836959976</v>
      </c>
      <c r="H13" s="19">
        <v>1075625</v>
      </c>
      <c r="I13" s="51">
        <f t="shared" si="0"/>
        <v>838035601</v>
      </c>
      <c r="J13" s="20">
        <v>371289716</v>
      </c>
      <c r="K13" s="21">
        <v>199654445</v>
      </c>
    </row>
    <row r="14" spans="4:11" ht="27.95" customHeight="1" thickBot="1" x14ac:dyDescent="0.3">
      <c r="D14" s="2" t="s">
        <v>12</v>
      </c>
      <c r="E14" s="16">
        <v>78</v>
      </c>
      <c r="F14" s="17">
        <v>55</v>
      </c>
      <c r="G14" s="18">
        <v>62090484</v>
      </c>
      <c r="H14" s="19">
        <v>0</v>
      </c>
      <c r="I14" s="51">
        <f t="shared" si="0"/>
        <v>62090484</v>
      </c>
      <c r="J14" s="20">
        <v>37879995</v>
      </c>
      <c r="K14" s="21">
        <v>4413460</v>
      </c>
    </row>
    <row r="15" spans="4:11" ht="27.95" customHeight="1" thickBot="1" x14ac:dyDescent="0.3">
      <c r="D15" s="2" t="s">
        <v>13</v>
      </c>
      <c r="E15" s="16">
        <v>39</v>
      </c>
      <c r="F15" s="17">
        <v>19</v>
      </c>
      <c r="G15" s="18">
        <v>37484170</v>
      </c>
      <c r="H15" s="19">
        <v>11170</v>
      </c>
      <c r="I15" s="51">
        <f t="shared" si="0"/>
        <v>37495340</v>
      </c>
      <c r="J15" s="20">
        <v>20892961</v>
      </c>
      <c r="K15" s="21">
        <v>6813480</v>
      </c>
    </row>
    <row r="16" spans="4:11" ht="27.95" customHeight="1" thickBot="1" x14ac:dyDescent="0.3">
      <c r="D16" s="2" t="s">
        <v>14</v>
      </c>
      <c r="E16" s="16">
        <v>164</v>
      </c>
      <c r="F16" s="17">
        <v>114</v>
      </c>
      <c r="G16" s="22">
        <f>571763426+330814</f>
        <v>572094240</v>
      </c>
      <c r="H16" s="19">
        <v>53050584</v>
      </c>
      <c r="I16" s="51">
        <f t="shared" si="0"/>
        <v>625144824</v>
      </c>
      <c r="J16" s="20">
        <v>180396945</v>
      </c>
      <c r="K16" s="21">
        <v>245853907</v>
      </c>
    </row>
    <row r="17" spans="4:11" ht="27.95" customHeight="1" thickBot="1" x14ac:dyDescent="0.3">
      <c r="D17" s="2" t="s">
        <v>15</v>
      </c>
      <c r="E17" s="16">
        <v>44</v>
      </c>
      <c r="F17" s="17">
        <v>37</v>
      </c>
      <c r="G17" s="18">
        <v>18851711</v>
      </c>
      <c r="H17" s="19">
        <v>0</v>
      </c>
      <c r="I17" s="51">
        <f t="shared" si="0"/>
        <v>18851711</v>
      </c>
      <c r="J17" s="23">
        <v>11509720</v>
      </c>
      <c r="K17" s="24">
        <v>72100</v>
      </c>
    </row>
    <row r="18" spans="4:11" ht="27.95" customHeight="1" thickBot="1" x14ac:dyDescent="0.3">
      <c r="D18" s="2" t="s">
        <v>16</v>
      </c>
      <c r="E18" s="16">
        <v>15</v>
      </c>
      <c r="F18" s="17">
        <v>12</v>
      </c>
      <c r="G18" s="22">
        <v>1082085</v>
      </c>
      <c r="H18" s="19">
        <v>0</v>
      </c>
      <c r="I18" s="51">
        <f t="shared" si="0"/>
        <v>1082085</v>
      </c>
      <c r="J18" s="23">
        <v>682750</v>
      </c>
      <c r="K18" s="24">
        <v>11660</v>
      </c>
    </row>
    <row r="19" spans="4:11" ht="27.95" customHeight="1" thickBot="1" x14ac:dyDescent="0.3">
      <c r="D19" s="2" t="s">
        <v>17</v>
      </c>
      <c r="E19" s="16">
        <v>8</v>
      </c>
      <c r="F19" s="17">
        <v>7</v>
      </c>
      <c r="G19" s="18">
        <v>3239746</v>
      </c>
      <c r="H19" s="19">
        <v>0</v>
      </c>
      <c r="I19" s="51">
        <f t="shared" si="0"/>
        <v>3239746</v>
      </c>
      <c r="J19" s="23">
        <v>2238346</v>
      </c>
      <c r="K19" s="24">
        <v>4000</v>
      </c>
    </row>
    <row r="20" spans="4:11" ht="27.95" customHeight="1" thickBot="1" x14ac:dyDescent="0.3">
      <c r="D20" s="2" t="s">
        <v>18</v>
      </c>
      <c r="E20" s="16">
        <v>21</v>
      </c>
      <c r="F20" s="17">
        <v>15</v>
      </c>
      <c r="G20" s="12">
        <v>60108642</v>
      </c>
      <c r="H20" s="19">
        <v>110000</v>
      </c>
      <c r="I20" s="51">
        <f t="shared" si="0"/>
        <v>60218642</v>
      </c>
      <c r="J20" s="23">
        <v>34417620</v>
      </c>
      <c r="K20" s="24">
        <v>1995823</v>
      </c>
    </row>
    <row r="21" spans="4:11" ht="27.95" customHeight="1" thickBot="1" x14ac:dyDescent="0.3">
      <c r="D21" s="2" t="s">
        <v>19</v>
      </c>
      <c r="E21" s="16">
        <v>60</v>
      </c>
      <c r="F21" s="17">
        <v>54</v>
      </c>
      <c r="G21" s="22">
        <v>43699082</v>
      </c>
      <c r="H21" s="19">
        <v>0</v>
      </c>
      <c r="I21" s="51">
        <f t="shared" si="0"/>
        <v>43699082</v>
      </c>
      <c r="J21" s="25">
        <v>24444416</v>
      </c>
      <c r="K21" s="24">
        <v>344140</v>
      </c>
    </row>
    <row r="22" spans="4:11" ht="27.95" customHeight="1" thickBot="1" x14ac:dyDescent="0.3">
      <c r="D22" s="2" t="s">
        <v>20</v>
      </c>
      <c r="E22" s="16">
        <v>10</v>
      </c>
      <c r="F22" s="17">
        <v>9</v>
      </c>
      <c r="G22" s="18">
        <v>7791552</v>
      </c>
      <c r="H22" s="19">
        <v>0</v>
      </c>
      <c r="I22" s="51">
        <f t="shared" si="0"/>
        <v>7791552</v>
      </c>
      <c r="J22" s="23">
        <v>1625994</v>
      </c>
      <c r="K22" s="24">
        <v>4316800</v>
      </c>
    </row>
    <row r="23" spans="4:11" ht="27.95" customHeight="1" thickBot="1" x14ac:dyDescent="0.3">
      <c r="D23" s="2" t="s">
        <v>21</v>
      </c>
      <c r="E23" s="16">
        <v>1</v>
      </c>
      <c r="F23" s="17">
        <v>0</v>
      </c>
      <c r="G23" s="18">
        <v>0</v>
      </c>
      <c r="H23" s="19">
        <v>0</v>
      </c>
      <c r="I23" s="51">
        <f t="shared" si="0"/>
        <v>0</v>
      </c>
      <c r="J23" s="23">
        <v>0</v>
      </c>
      <c r="K23" s="24">
        <v>0</v>
      </c>
    </row>
    <row r="24" spans="4:11" ht="27.95" customHeight="1" thickBot="1" x14ac:dyDescent="0.3">
      <c r="D24" s="2" t="s">
        <v>22</v>
      </c>
      <c r="E24" s="16">
        <v>2</v>
      </c>
      <c r="F24" s="17">
        <v>2</v>
      </c>
      <c r="G24" s="18">
        <v>49684</v>
      </c>
      <c r="H24" s="19">
        <v>0</v>
      </c>
      <c r="I24" s="51">
        <f t="shared" si="0"/>
        <v>49684</v>
      </c>
      <c r="J24" s="23">
        <v>27325</v>
      </c>
      <c r="K24" s="24">
        <v>0</v>
      </c>
    </row>
    <row r="25" spans="4:11" ht="27.95" customHeight="1" thickBot="1" x14ac:dyDescent="0.3">
      <c r="D25" s="2" t="s">
        <v>28</v>
      </c>
      <c r="E25" s="16">
        <v>1</v>
      </c>
      <c r="F25" s="17">
        <v>1</v>
      </c>
      <c r="G25" s="18">
        <v>23467</v>
      </c>
      <c r="H25" s="19">
        <v>0</v>
      </c>
      <c r="I25" s="51">
        <f t="shared" si="0"/>
        <v>23467</v>
      </c>
      <c r="J25" s="23">
        <v>14090</v>
      </c>
      <c r="K25" s="24">
        <v>0</v>
      </c>
    </row>
    <row r="26" spans="4:11" ht="27.95" customHeight="1" thickBot="1" x14ac:dyDescent="0.3">
      <c r="D26" s="5" t="s">
        <v>23</v>
      </c>
      <c r="E26" s="26">
        <v>7</v>
      </c>
      <c r="F26" s="27">
        <v>7</v>
      </c>
      <c r="G26" s="28">
        <v>185417</v>
      </c>
      <c r="H26" s="29">
        <v>0</v>
      </c>
      <c r="I26" s="51">
        <f t="shared" si="0"/>
        <v>185417</v>
      </c>
      <c r="J26" s="30">
        <v>121362</v>
      </c>
      <c r="K26" s="31">
        <v>0</v>
      </c>
    </row>
    <row r="27" spans="4:11" ht="36" customHeight="1" thickTop="1" thickBot="1" x14ac:dyDescent="0.3">
      <c r="D27" s="52" t="s">
        <v>7</v>
      </c>
      <c r="E27" s="53">
        <f t="shared" ref="E27:K27" si="1">SUM(E12:E26)</f>
        <v>1208</v>
      </c>
      <c r="F27" s="54">
        <f t="shared" si="1"/>
        <v>882</v>
      </c>
      <c r="G27" s="55">
        <f t="shared" si="1"/>
        <v>2398907800</v>
      </c>
      <c r="H27" s="56">
        <f t="shared" si="1"/>
        <v>54274379</v>
      </c>
      <c r="I27" s="57">
        <f t="shared" si="1"/>
        <v>2453182179</v>
      </c>
      <c r="J27" s="58">
        <f t="shared" si="1"/>
        <v>1078137516</v>
      </c>
      <c r="K27" s="59">
        <f t="shared" si="1"/>
        <v>517754589</v>
      </c>
    </row>
    <row r="28" spans="4:11" ht="27" customHeight="1" thickTop="1" thickBot="1" x14ac:dyDescent="0.3">
      <c r="D28" s="33"/>
      <c r="E28" s="33"/>
      <c r="F28" s="42"/>
      <c r="G28" s="60"/>
      <c r="H28" s="42"/>
      <c r="I28" s="33"/>
      <c r="J28" s="33"/>
      <c r="K28" s="33"/>
    </row>
    <row r="29" spans="4:11" ht="24.75" customHeight="1" x14ac:dyDescent="0.25">
      <c r="D29" s="101" t="s">
        <v>24</v>
      </c>
      <c r="E29" s="102"/>
      <c r="F29" s="102"/>
      <c r="G29" s="102"/>
      <c r="H29" s="102"/>
      <c r="I29" s="102"/>
      <c r="J29" s="102"/>
      <c r="K29" s="102"/>
    </row>
    <row r="30" spans="4:11" ht="30" customHeight="1" thickBot="1" x14ac:dyDescent="0.3">
      <c r="D30" s="61"/>
      <c r="E30" s="62"/>
      <c r="F30" s="62"/>
      <c r="G30" s="63"/>
      <c r="H30" s="62"/>
      <c r="I30" s="62"/>
      <c r="J30" s="62"/>
      <c r="K30" s="62"/>
    </row>
    <row r="31" spans="4:11" ht="30" customHeight="1" thickTop="1" thickBot="1" x14ac:dyDescent="0.3">
      <c r="D31" s="89" t="s">
        <v>25</v>
      </c>
      <c r="E31" s="91" t="s">
        <v>2</v>
      </c>
      <c r="F31" s="93" t="s">
        <v>3</v>
      </c>
      <c r="G31" s="95" t="s">
        <v>4</v>
      </c>
      <c r="H31" s="96"/>
      <c r="I31" s="97"/>
      <c r="J31" s="98" t="s">
        <v>5</v>
      </c>
      <c r="K31" s="99"/>
    </row>
    <row r="32" spans="4:11" ht="30.75" thickBot="1" x14ac:dyDescent="0.3">
      <c r="D32" s="103"/>
      <c r="E32" s="104"/>
      <c r="F32" s="105"/>
      <c r="G32" s="64" t="s">
        <v>6</v>
      </c>
      <c r="H32" s="65" t="s">
        <v>42</v>
      </c>
      <c r="I32" s="66" t="s">
        <v>7</v>
      </c>
      <c r="J32" s="67" t="s">
        <v>8</v>
      </c>
      <c r="K32" s="68" t="s">
        <v>9</v>
      </c>
    </row>
    <row r="33" spans="4:11" ht="27.95" customHeight="1" thickBot="1" x14ac:dyDescent="0.3">
      <c r="D33" s="69" t="s">
        <v>10</v>
      </c>
      <c r="E33" s="70">
        <f>E12+E13+E14+E15</f>
        <v>875</v>
      </c>
      <c r="F33" s="71">
        <f t="shared" ref="F33:K33" si="2">F12+F13+F14+F15</f>
        <v>624</v>
      </c>
      <c r="G33" s="72">
        <f t="shared" si="2"/>
        <v>1691782174</v>
      </c>
      <c r="H33" s="73">
        <f t="shared" si="2"/>
        <v>1113795</v>
      </c>
      <c r="I33" s="74">
        <f t="shared" si="2"/>
        <v>1692895969</v>
      </c>
      <c r="J33" s="75">
        <f t="shared" si="2"/>
        <v>822658948</v>
      </c>
      <c r="K33" s="76">
        <f t="shared" si="2"/>
        <v>265156159</v>
      </c>
    </row>
    <row r="34" spans="4:11" ht="27.95" customHeight="1" thickBot="1" x14ac:dyDescent="0.3">
      <c r="D34" s="77" t="s">
        <v>26</v>
      </c>
      <c r="E34" s="78">
        <f t="shared" ref="E34:K34" si="3">E16</f>
        <v>164</v>
      </c>
      <c r="F34" s="79">
        <f t="shared" si="3"/>
        <v>114</v>
      </c>
      <c r="G34" s="80">
        <f t="shared" si="3"/>
        <v>572094240</v>
      </c>
      <c r="H34" s="81">
        <f t="shared" si="3"/>
        <v>53050584</v>
      </c>
      <c r="I34" s="82">
        <f t="shared" si="3"/>
        <v>625144824</v>
      </c>
      <c r="J34" s="83">
        <f t="shared" si="3"/>
        <v>180396945</v>
      </c>
      <c r="K34" s="84">
        <f t="shared" si="3"/>
        <v>245853907</v>
      </c>
    </row>
    <row r="35" spans="4:11" ht="16.5" thickTop="1" x14ac:dyDescent="0.25">
      <c r="D35" s="3" t="s">
        <v>27</v>
      </c>
      <c r="E35" s="85"/>
      <c r="F35" s="85"/>
      <c r="G35" s="85"/>
      <c r="H35" s="85"/>
      <c r="I35" s="85"/>
      <c r="J35" s="85"/>
      <c r="K35" s="85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D3:O29"/>
  <sheetViews>
    <sheetView tabSelected="1" topLeftCell="J7" workbookViewId="0">
      <selection activeCell="L8" sqref="L8:L11"/>
    </sheetView>
  </sheetViews>
  <sheetFormatPr baseColWidth="10" defaultRowHeight="15" x14ac:dyDescent="0.25"/>
  <cols>
    <col min="4" max="4" width="19.42578125" bestFit="1" customWidth="1"/>
    <col min="5" max="9" width="21" bestFit="1" customWidth="1"/>
    <col min="10" max="14" width="20" bestFit="1" customWidth="1"/>
    <col min="15" max="15" width="19.28515625" bestFit="1" customWidth="1"/>
  </cols>
  <sheetData>
    <row r="3" spans="4:15" ht="20.25" x14ac:dyDescent="0.25">
      <c r="D3" s="87" t="s">
        <v>43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4:15" x14ac:dyDescent="0.25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4:15" ht="20.25" x14ac:dyDescent="0.25">
      <c r="D5" s="87" t="s">
        <v>46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4:15" ht="15.75" thickBot="1" x14ac:dyDescent="0.3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4:15" ht="26.25" customHeight="1" thickBot="1" x14ac:dyDescent="0.3">
      <c r="D7" s="34" t="s">
        <v>1</v>
      </c>
      <c r="E7" s="34" t="s">
        <v>29</v>
      </c>
      <c r="F7" s="34" t="s">
        <v>30</v>
      </c>
      <c r="G7" s="34" t="s">
        <v>31</v>
      </c>
      <c r="H7" s="34" t="s">
        <v>32</v>
      </c>
      <c r="I7" s="34" t="s">
        <v>33</v>
      </c>
      <c r="J7" s="34" t="s">
        <v>34</v>
      </c>
      <c r="K7" s="34" t="s">
        <v>35</v>
      </c>
      <c r="L7" s="34" t="s">
        <v>36</v>
      </c>
      <c r="M7" s="34" t="s">
        <v>37</v>
      </c>
      <c r="N7" s="34" t="s">
        <v>38</v>
      </c>
      <c r="O7" s="34" t="s">
        <v>44</v>
      </c>
    </row>
    <row r="8" spans="4:15" ht="27.95" customHeight="1" thickBot="1" x14ac:dyDescent="0.3">
      <c r="D8" s="35" t="s">
        <v>10</v>
      </c>
      <c r="E8" s="6">
        <v>646414081</v>
      </c>
      <c r="F8" s="6">
        <v>708847341</v>
      </c>
      <c r="G8" s="6">
        <v>749717054</v>
      </c>
      <c r="H8" s="6">
        <v>683513176</v>
      </c>
      <c r="I8" s="6">
        <v>839428233</v>
      </c>
      <c r="J8" s="6">
        <v>737668299</v>
      </c>
      <c r="K8" s="6">
        <v>742637481</v>
      </c>
      <c r="L8" s="6">
        <v>521574301</v>
      </c>
      <c r="M8" s="6">
        <v>578916993</v>
      </c>
      <c r="N8" s="6">
        <v>720116881</v>
      </c>
      <c r="O8" s="36">
        <v>755274544</v>
      </c>
    </row>
    <row r="9" spans="4:15" ht="27.95" customHeight="1" thickBot="1" x14ac:dyDescent="0.3">
      <c r="D9" s="37" t="s">
        <v>11</v>
      </c>
      <c r="E9" s="6">
        <v>671404567</v>
      </c>
      <c r="F9" s="6">
        <v>986470395</v>
      </c>
      <c r="G9" s="6">
        <v>1026436250</v>
      </c>
      <c r="H9" s="6">
        <v>673718924</v>
      </c>
      <c r="I9" s="6">
        <v>971758629</v>
      </c>
      <c r="J9" s="6">
        <v>927333748</v>
      </c>
      <c r="K9" s="6">
        <v>813422382</v>
      </c>
      <c r="L9" s="6">
        <v>411265486</v>
      </c>
      <c r="M9" s="6">
        <v>599569464</v>
      </c>
      <c r="N9" s="6">
        <v>871092629</v>
      </c>
      <c r="O9" s="36">
        <v>838035601</v>
      </c>
    </row>
    <row r="10" spans="4:15" ht="27.95" customHeight="1" thickBot="1" x14ac:dyDescent="0.3">
      <c r="D10" s="37" t="s">
        <v>12</v>
      </c>
      <c r="E10" s="6">
        <v>82421356</v>
      </c>
      <c r="F10" s="6">
        <v>81344941</v>
      </c>
      <c r="G10" s="6">
        <v>103926502</v>
      </c>
      <c r="H10" s="6">
        <v>82232397</v>
      </c>
      <c r="I10" s="6">
        <v>109712437</v>
      </c>
      <c r="J10" s="6">
        <v>90250241</v>
      </c>
      <c r="K10" s="6">
        <v>85630989</v>
      </c>
      <c r="L10" s="6">
        <v>63881194</v>
      </c>
      <c r="M10" s="6">
        <v>58681456</v>
      </c>
      <c r="N10" s="6">
        <v>70659616</v>
      </c>
      <c r="O10" s="36">
        <v>62090484</v>
      </c>
    </row>
    <row r="11" spans="4:15" ht="27.95" customHeight="1" thickBot="1" x14ac:dyDescent="0.3">
      <c r="D11" s="37" t="s">
        <v>13</v>
      </c>
      <c r="E11" s="6">
        <v>42106271</v>
      </c>
      <c r="F11" s="6">
        <v>43417235</v>
      </c>
      <c r="G11" s="6">
        <v>54649295</v>
      </c>
      <c r="H11" s="6">
        <v>54425390</v>
      </c>
      <c r="I11" s="6">
        <v>75760761</v>
      </c>
      <c r="J11" s="6">
        <v>59087914</v>
      </c>
      <c r="K11" s="6">
        <v>47713591</v>
      </c>
      <c r="L11" s="6">
        <v>28102471</v>
      </c>
      <c r="M11" s="6">
        <v>30976425</v>
      </c>
      <c r="N11" s="6">
        <v>48087204</v>
      </c>
      <c r="O11" s="36">
        <v>37495340</v>
      </c>
    </row>
    <row r="12" spans="4:15" ht="27.95" customHeight="1" thickBot="1" x14ac:dyDescent="0.3">
      <c r="D12" s="37" t="s">
        <v>14</v>
      </c>
      <c r="E12" s="6">
        <v>590999188</v>
      </c>
      <c r="F12" s="6">
        <v>647625663</v>
      </c>
      <c r="G12" s="6">
        <v>757796342</v>
      </c>
      <c r="H12" s="6">
        <v>586541448</v>
      </c>
      <c r="I12" s="6">
        <v>710623110</v>
      </c>
      <c r="J12" s="6">
        <v>647870713</v>
      </c>
      <c r="K12" s="6">
        <v>564499391</v>
      </c>
      <c r="L12" s="6">
        <v>594497972</v>
      </c>
      <c r="M12" s="6">
        <v>549895490</v>
      </c>
      <c r="N12" s="6">
        <v>708914856</v>
      </c>
      <c r="O12" s="36">
        <v>625144824</v>
      </c>
    </row>
    <row r="13" spans="4:15" ht="27.95" customHeight="1" thickBot="1" x14ac:dyDescent="0.3">
      <c r="D13" s="37" t="s">
        <v>15</v>
      </c>
      <c r="E13" s="6">
        <v>23960775</v>
      </c>
      <c r="F13" s="6">
        <v>22496120</v>
      </c>
      <c r="G13" s="6">
        <v>23171340</v>
      </c>
      <c r="H13" s="6">
        <v>25492880</v>
      </c>
      <c r="I13" s="6">
        <v>25205654</v>
      </c>
      <c r="J13" s="6">
        <v>17118037</v>
      </c>
      <c r="K13" s="6">
        <v>20704556</v>
      </c>
      <c r="L13" s="6">
        <v>18433377</v>
      </c>
      <c r="M13" s="6">
        <v>15129350</v>
      </c>
      <c r="N13" s="6">
        <v>16956558</v>
      </c>
      <c r="O13" s="36">
        <v>18851711</v>
      </c>
    </row>
    <row r="14" spans="4:15" ht="27.95" customHeight="1" thickBot="1" x14ac:dyDescent="0.3">
      <c r="D14" s="37" t="s">
        <v>16</v>
      </c>
      <c r="E14" s="6">
        <v>1416533</v>
      </c>
      <c r="F14" s="6">
        <v>951729</v>
      </c>
      <c r="G14" s="6">
        <v>1779168</v>
      </c>
      <c r="H14" s="6">
        <v>1429659</v>
      </c>
      <c r="I14" s="6">
        <v>1220049</v>
      </c>
      <c r="J14" s="6">
        <v>786007</v>
      </c>
      <c r="K14" s="6">
        <v>705396</v>
      </c>
      <c r="L14" s="6">
        <v>510705</v>
      </c>
      <c r="M14" s="6">
        <v>1096405</v>
      </c>
      <c r="N14" s="6">
        <v>1297095</v>
      </c>
      <c r="O14" s="36">
        <v>1082085</v>
      </c>
    </row>
    <row r="15" spans="4:15" ht="27.95" customHeight="1" thickBot="1" x14ac:dyDescent="0.3">
      <c r="D15" s="37" t="s">
        <v>17</v>
      </c>
      <c r="E15" s="6">
        <v>2270537</v>
      </c>
      <c r="F15" s="6">
        <v>2408117</v>
      </c>
      <c r="G15" s="6">
        <v>6071428</v>
      </c>
      <c r="H15" s="6">
        <v>4854674</v>
      </c>
      <c r="I15" s="6">
        <v>4060997</v>
      </c>
      <c r="J15" s="6">
        <v>2771070</v>
      </c>
      <c r="K15" s="6">
        <v>3650440</v>
      </c>
      <c r="L15" s="6">
        <v>2680150</v>
      </c>
      <c r="M15" s="6">
        <v>3345476</v>
      </c>
      <c r="N15" s="6">
        <v>2346345</v>
      </c>
      <c r="O15" s="36">
        <v>3239746</v>
      </c>
    </row>
    <row r="16" spans="4:15" ht="27.95" customHeight="1" thickBot="1" x14ac:dyDescent="0.3">
      <c r="D16" s="37" t="s">
        <v>18</v>
      </c>
      <c r="E16" s="6">
        <v>84076933</v>
      </c>
      <c r="F16" s="6">
        <v>82235840</v>
      </c>
      <c r="G16" s="6">
        <v>104085488</v>
      </c>
      <c r="H16" s="6">
        <v>77667441</v>
      </c>
      <c r="I16" s="6">
        <v>79857405</v>
      </c>
      <c r="J16" s="6">
        <v>97421318</v>
      </c>
      <c r="K16" s="6">
        <v>79031194</v>
      </c>
      <c r="L16" s="6">
        <v>70571780</v>
      </c>
      <c r="M16" s="6">
        <v>71177343</v>
      </c>
      <c r="N16" s="6">
        <v>70225445</v>
      </c>
      <c r="O16" s="36">
        <v>60218642</v>
      </c>
    </row>
    <row r="17" spans="4:15" ht="27.95" customHeight="1" thickBot="1" x14ac:dyDescent="0.3">
      <c r="D17" s="37" t="s">
        <v>20</v>
      </c>
      <c r="E17" s="6">
        <v>11198550</v>
      </c>
      <c r="F17" s="6">
        <v>7903743</v>
      </c>
      <c r="G17" s="6">
        <v>10042538</v>
      </c>
      <c r="H17" s="6">
        <v>7375153</v>
      </c>
      <c r="I17" s="6">
        <v>8207980</v>
      </c>
      <c r="J17" s="6">
        <v>7536291</v>
      </c>
      <c r="K17" s="6">
        <v>7683679</v>
      </c>
      <c r="L17" s="6">
        <v>3058460</v>
      </c>
      <c r="M17" s="6">
        <v>3462581</v>
      </c>
      <c r="N17" s="6">
        <v>4238037</v>
      </c>
      <c r="O17" s="36">
        <v>7791552</v>
      </c>
    </row>
    <row r="18" spans="4:15" ht="27.95" customHeight="1" thickBot="1" x14ac:dyDescent="0.3">
      <c r="D18" s="37" t="s">
        <v>19</v>
      </c>
      <c r="E18" s="6">
        <v>27182837</v>
      </c>
      <c r="F18" s="6">
        <v>27004565</v>
      </c>
      <c r="G18" s="6">
        <v>37900122</v>
      </c>
      <c r="H18" s="6">
        <v>32751217</v>
      </c>
      <c r="I18" s="6">
        <v>37373672</v>
      </c>
      <c r="J18" s="6">
        <v>40224522</v>
      </c>
      <c r="K18" s="6">
        <v>38522963</v>
      </c>
      <c r="L18" s="6">
        <v>24815438</v>
      </c>
      <c r="M18" s="6">
        <v>43713228</v>
      </c>
      <c r="N18" s="6">
        <v>42600096</v>
      </c>
      <c r="O18" s="36">
        <v>43699082</v>
      </c>
    </row>
    <row r="19" spans="4:15" ht="27.95" customHeight="1" thickBot="1" x14ac:dyDescent="0.3">
      <c r="D19" s="38" t="s">
        <v>21</v>
      </c>
      <c r="E19" s="6">
        <v>24632</v>
      </c>
      <c r="F19" s="6">
        <v>0</v>
      </c>
      <c r="G19" s="6">
        <v>5340</v>
      </c>
      <c r="H19" s="6">
        <v>1520</v>
      </c>
      <c r="I19" s="6">
        <v>2240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6">
        <v>0</v>
      </c>
    </row>
    <row r="20" spans="4:15" ht="27.95" customHeight="1" thickBot="1" x14ac:dyDescent="0.3">
      <c r="D20" s="38" t="s">
        <v>22</v>
      </c>
      <c r="E20" s="6">
        <v>43185</v>
      </c>
      <c r="F20" s="6">
        <v>27230</v>
      </c>
      <c r="G20" s="6">
        <v>54861</v>
      </c>
      <c r="H20" s="6">
        <v>71742</v>
      </c>
      <c r="I20" s="6">
        <v>31938</v>
      </c>
      <c r="J20" s="6">
        <v>64670</v>
      </c>
      <c r="K20" s="6">
        <v>11610</v>
      </c>
      <c r="L20" s="6">
        <v>98525</v>
      </c>
      <c r="M20" s="6">
        <v>92941</v>
      </c>
      <c r="N20" s="6">
        <v>22030</v>
      </c>
      <c r="O20" s="36">
        <v>49684</v>
      </c>
    </row>
    <row r="21" spans="4:15" ht="27.95" customHeight="1" thickBot="1" x14ac:dyDescent="0.3">
      <c r="D21" s="32" t="s">
        <v>28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16737</v>
      </c>
      <c r="N21" s="6">
        <v>13252</v>
      </c>
      <c r="O21" s="36">
        <v>23467</v>
      </c>
    </row>
    <row r="22" spans="4:15" ht="27.95" customHeight="1" thickBot="1" x14ac:dyDescent="0.3">
      <c r="D22" s="37" t="s">
        <v>23</v>
      </c>
      <c r="E22" s="36">
        <v>125576</v>
      </c>
      <c r="F22" s="36">
        <v>97529</v>
      </c>
      <c r="G22" s="36">
        <v>162778</v>
      </c>
      <c r="H22" s="36">
        <v>67811</v>
      </c>
      <c r="I22" s="36">
        <v>207770</v>
      </c>
      <c r="J22" s="36">
        <v>199710</v>
      </c>
      <c r="K22" s="36">
        <v>82287</v>
      </c>
      <c r="L22" s="36">
        <v>124506</v>
      </c>
      <c r="M22" s="36">
        <v>141732</v>
      </c>
      <c r="N22" s="36">
        <v>102539</v>
      </c>
      <c r="O22" s="36">
        <v>185417</v>
      </c>
    </row>
    <row r="23" spans="4:15" ht="30.75" customHeight="1" thickBot="1" x14ac:dyDescent="0.3">
      <c r="D23" s="43" t="s">
        <v>7</v>
      </c>
      <c r="E23" s="43">
        <v>2183645021</v>
      </c>
      <c r="F23" s="43">
        <v>2610830448</v>
      </c>
      <c r="G23" s="43">
        <v>2875798506</v>
      </c>
      <c r="H23" s="43">
        <v>2230143432</v>
      </c>
      <c r="I23" s="43">
        <v>2863450875</v>
      </c>
      <c r="J23" s="86">
        <v>2628332540</v>
      </c>
      <c r="K23" s="86">
        <v>2404295959</v>
      </c>
      <c r="L23" s="86">
        <v>1739614365</v>
      </c>
      <c r="M23" s="86">
        <v>1956215621</v>
      </c>
      <c r="N23" s="86">
        <v>2556672583</v>
      </c>
      <c r="O23" s="39">
        <v>2453182179</v>
      </c>
    </row>
    <row r="24" spans="4:15" ht="15.75" thickBot="1" x14ac:dyDescent="0.3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4:15" ht="21.75" customHeight="1" thickBot="1" x14ac:dyDescent="0.3">
      <c r="D25" s="7" t="s">
        <v>39</v>
      </c>
      <c r="E25" s="8">
        <v>2192301178</v>
      </c>
      <c r="F25" s="8">
        <v>2620396952</v>
      </c>
      <c r="G25" s="8">
        <v>2891061535</v>
      </c>
      <c r="H25" s="8">
        <v>2243150281</v>
      </c>
      <c r="I25" s="8">
        <v>2872970289</v>
      </c>
      <c r="J25" s="8">
        <v>2635164677</v>
      </c>
      <c r="K25" s="8">
        <v>2415564704</v>
      </c>
      <c r="L25" s="8">
        <v>1760443883</v>
      </c>
      <c r="M25" s="8">
        <v>1966033915</v>
      </c>
      <c r="N25" s="8">
        <v>2573392518</v>
      </c>
      <c r="O25" s="33"/>
    </row>
    <row r="26" spans="4:15" ht="15.75" thickBot="1" x14ac:dyDescent="0.3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4:15" ht="25.5" customHeight="1" thickBot="1" x14ac:dyDescent="0.3">
      <c r="D27" s="34" t="s">
        <v>25</v>
      </c>
      <c r="E27" s="34" t="s">
        <v>29</v>
      </c>
      <c r="F27" s="34" t="s">
        <v>30</v>
      </c>
      <c r="G27" s="34" t="s">
        <v>31</v>
      </c>
      <c r="H27" s="34" t="s">
        <v>32</v>
      </c>
      <c r="I27" s="34" t="s">
        <v>33</v>
      </c>
      <c r="J27" s="34" t="s">
        <v>34</v>
      </c>
      <c r="K27" s="34" t="s">
        <v>35</v>
      </c>
      <c r="L27" s="34" t="s">
        <v>36</v>
      </c>
      <c r="M27" s="34" t="s">
        <v>37</v>
      </c>
      <c r="N27" s="34" t="s">
        <v>38</v>
      </c>
      <c r="O27" s="34" t="s">
        <v>44</v>
      </c>
    </row>
    <row r="28" spans="4:15" ht="30" customHeight="1" thickBot="1" x14ac:dyDescent="0.3">
      <c r="D28" s="40" t="s">
        <v>10</v>
      </c>
      <c r="E28" s="36">
        <v>1442346275</v>
      </c>
      <c r="F28" s="36">
        <v>1820079912</v>
      </c>
      <c r="G28" s="36">
        <v>1934729101</v>
      </c>
      <c r="H28" s="36">
        <v>1493889887</v>
      </c>
      <c r="I28" s="36">
        <v>1996660060</v>
      </c>
      <c r="J28" s="36">
        <v>1814340202</v>
      </c>
      <c r="K28" s="36">
        <v>1689404443</v>
      </c>
      <c r="L28" s="36">
        <v>1024823452</v>
      </c>
      <c r="M28" s="36">
        <f>M8+M9+M10+M11</f>
        <v>1268144338</v>
      </c>
      <c r="N28" s="36">
        <f>N8+N9+N10+N11</f>
        <v>1709956330</v>
      </c>
      <c r="O28" s="36">
        <v>1692895969</v>
      </c>
    </row>
    <row r="29" spans="4:15" ht="30" customHeight="1" thickBot="1" x14ac:dyDescent="0.3">
      <c r="D29" s="40" t="s">
        <v>14</v>
      </c>
      <c r="E29" s="36">
        <v>590999188</v>
      </c>
      <c r="F29" s="36">
        <v>647625663</v>
      </c>
      <c r="G29" s="36">
        <v>757796342</v>
      </c>
      <c r="H29" s="36">
        <v>586541448</v>
      </c>
      <c r="I29" s="36">
        <v>710623110</v>
      </c>
      <c r="J29" s="36">
        <v>647870713</v>
      </c>
      <c r="K29" s="36">
        <v>564499391</v>
      </c>
      <c r="L29" s="36">
        <v>594497972</v>
      </c>
      <c r="M29" s="36">
        <f>M12</f>
        <v>549895490</v>
      </c>
      <c r="N29" s="36">
        <f>N12</f>
        <v>708914856</v>
      </c>
      <c r="O29" s="36">
        <v>625144824</v>
      </c>
    </row>
  </sheetData>
  <mergeCells count="2">
    <mergeCell ref="D3:O3"/>
    <mergeCell ref="D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uva-vino y mosto descubado</vt:lpstr>
      <vt:lpstr>COMPARATIVO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2018-01-23T13:31:15Z</cp:lastPrinted>
  <dcterms:created xsi:type="dcterms:W3CDTF">2015-02-04T13:47:28Z</dcterms:created>
  <dcterms:modified xsi:type="dcterms:W3CDTF">2019-05-08T13:47:10Z</dcterms:modified>
</cp:coreProperties>
</file>