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715" windowHeight="9780" activeTab="1"/>
  </bookViews>
  <sheets>
    <sheet name="uva-vino y mosto descubado" sheetId="1" r:id="rId1"/>
    <sheet name="COMPARATIVO" sheetId="2" r:id="rId2"/>
  </sheets>
  <calcPr calcId="145621"/>
</workbook>
</file>

<file path=xl/calcChain.xml><?xml version="1.0" encoding="utf-8"?>
<calcChain xmlns="http://schemas.openxmlformats.org/spreadsheetml/2006/main">
  <c r="K34" i="1" l="1"/>
  <c r="J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34" i="1" s="1"/>
  <c r="I15" i="1"/>
  <c r="I14" i="1"/>
  <c r="I13" i="1"/>
  <c r="I12" i="1"/>
  <c r="I27" i="1" l="1"/>
  <c r="I33" i="1"/>
</calcChain>
</file>

<file path=xl/sharedStrings.xml><?xml version="1.0" encoding="utf-8"?>
<sst xmlns="http://schemas.openxmlformats.org/spreadsheetml/2006/main" count="88" uniqueCount="47">
  <si>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</si>
  <si>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</si>
  <si>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</si>
  <si>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</si>
  <si>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</si>
  <si>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</si>
  <si>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</si>
  <si>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</si>
  <si>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</si>
  <si>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</si>
  <si>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</si>
  <si>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</si>
  <si>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</si>
  <si>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</si>
  <si>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</si>
  <si>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</si>
  <si>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</si>
  <si>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</si>
  <si>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</si>
  <si>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</si>
  <si>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</si>
  <si>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</si>
  <si>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</si>
  <si>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</si>
  <si>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</si>
  <si>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</si>
  <si>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</si>
  <si>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</si>
  <si>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</si>
  <si>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</si>
  <si>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</si>
  <si>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</si>
  <si>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</si>
  <si>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</si>
  <si>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</si>
  <si>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</si>
  <si>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</si>
  <si>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</si>
  <si>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</si>
  <si>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 xml:space="preserve">TOTAL FINAL </t>
  </si>
  <si>
    <t>INFORME  PROCESO  DE  ELABORACIÓN  2.019</t>
  </si>
  <si>
    <t>TOTALES  ACUMULADOS  A  LA  SEMANA  N°: 10 - COMPRENDIDA  HASTA  EL  03-02-2019</t>
  </si>
  <si>
    <t>BODEGAS Y FÁBRICAS  INSCRIPTAS AL 06-01-2019</t>
  </si>
  <si>
    <t>OTROS USOS</t>
  </si>
  <si>
    <t>COMPARATIVO KILOGRAMOS DE UVA 2.009/2.019</t>
  </si>
  <si>
    <t>ACUMULADO AL 03 FEBRERO DE 2019</t>
  </si>
  <si>
    <t>AÑO 2.019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</si>
</sst>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0" xfId="6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3" fontId="6" fillId="0" borderId="1" xfId="6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0" fontId="7" fillId="5" borderId="24" xfId="0" applyFont="1" applyFill="1" applyBorder="1" applyAlignment="1">
      <alignment horizontal="center" vertical="center"/>
    </xf>
    <xf numFmtId="3" fontId="7" fillId="5" borderId="25" xfId="6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3" fontId="7" fillId="5" borderId="30" xfId="6" applyNumberFormat="1" applyFont="1" applyFill="1" applyBorder="1" applyAlignment="1">
      <alignment vertical="center"/>
    </xf>
    <xf numFmtId="3" fontId="7" fillId="5" borderId="25" xfId="6" applyNumberFormat="1" applyFont="1" applyFill="1" applyBorder="1" applyAlignment="1">
      <alignment vertical="center"/>
    </xf>
    <xf numFmtId="3" fontId="7" fillId="5" borderId="27" xfId="6" applyNumberFormat="1" applyFont="1" applyFill="1" applyBorder="1" applyAlignment="1">
      <alignment vertical="center"/>
    </xf>
    <xf numFmtId="3" fontId="7" fillId="5" borderId="24" xfId="6" applyNumberFormat="1" applyFont="1" applyFill="1" applyBorder="1" applyAlignment="1">
      <alignment vertical="center"/>
    </xf>
    <xf numFmtId="3" fontId="7" fillId="5" borderId="26" xfId="6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6" fillId="0" borderId="31" xfId="6" applyNumberFormat="1" applyFont="1" applyBorder="1" applyAlignment="1">
      <alignment horizontal="right" vertical="center"/>
    </xf>
    <xf numFmtId="3" fontId="6" fillId="0" borderId="3" xfId="6" applyNumberFormat="1" applyFont="1" applyBorder="1" applyAlignment="1">
      <alignment horizontal="right" vertical="center"/>
    </xf>
    <xf numFmtId="3" fontId="7" fillId="0" borderId="16" xfId="6" applyNumberFormat="1" applyFont="1" applyBorder="1" applyAlignment="1">
      <alignment horizontal="right" vertical="center"/>
    </xf>
    <xf numFmtId="3" fontId="6" fillId="0" borderId="9" xfId="6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7" xfId="6" applyNumberFormat="1" applyFont="1" applyBorder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7" fillId="0" borderId="11" xfId="6" applyNumberFormat="1" applyFont="1" applyBorder="1" applyAlignment="1">
      <alignment vertical="center"/>
    </xf>
    <xf numFmtId="3" fontId="6" fillId="0" borderId="7" xfId="6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16" xfId="6" applyNumberFormat="1" applyFont="1" applyFill="1" applyBorder="1" applyAlignment="1">
      <alignment vertical="center"/>
    </xf>
    <xf numFmtId="3" fontId="6" fillId="0" borderId="10" xfId="6" applyNumberFormat="1" applyFont="1" applyFill="1" applyBorder="1" applyAlignment="1">
      <alignment vertical="center"/>
    </xf>
    <xf numFmtId="3" fontId="6" fillId="0" borderId="4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3" xfId="6" applyNumberFormat="1" applyFont="1" applyFill="1" applyBorder="1" applyAlignment="1">
      <alignment vertical="center"/>
    </xf>
    <xf numFmtId="3" fontId="6" fillId="0" borderId="28" xfId="6" applyNumberFormat="1" applyFont="1" applyFill="1" applyBorder="1" applyAlignment="1">
      <alignment vertical="center"/>
    </xf>
    <xf numFmtId="3" fontId="6" fillId="0" borderId="23" xfId="6" applyNumberFormat="1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/>
    </xf>
    <xf numFmtId="3" fontId="7" fillId="6" borderId="25" xfId="6" applyNumberFormat="1" applyFont="1" applyFill="1" applyBorder="1" applyAlignment="1">
      <alignment horizontal="center" vertical="center"/>
    </xf>
    <xf numFmtId="3" fontId="7" fillId="6" borderId="27" xfId="6" applyNumberFormat="1" applyFont="1" applyFill="1" applyBorder="1" applyAlignment="1">
      <alignment horizontal="center" vertical="center"/>
    </xf>
    <xf numFmtId="3" fontId="7" fillId="6" borderId="26" xfId="6" applyNumberFormat="1" applyFont="1" applyFill="1" applyBorder="1" applyAlignment="1">
      <alignment horizontal="center" vertical="center"/>
    </xf>
    <xf numFmtId="3" fontId="6" fillId="0" borderId="0" xfId="6" applyNumberFormat="1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65" fontId="5" fillId="0" borderId="5" xfId="6" applyNumberFormat="1" applyFont="1" applyBorder="1" applyAlignment="1">
      <alignment vertical="center"/>
    </xf>
    <xf numFmtId="3" fontId="6" fillId="0" borderId="6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5703125" customWidth="1"/>
    <col min="8" max="8" width="15.5703125" customWidth="1"/>
    <col min="9" max="9" width="20.85546875" customWidth="1"/>
    <col min="10" max="10" width="20.42578125" customWidth="1"/>
    <col min="11" max="11" width="20.140625" customWidth="1"/>
  </cols>
  <sheetData>
    <row r="4" spans="4:11" ht="24.75" customHeight="1" x14ac:dyDescent="0.25">
      <c r="D4" s="97" t="s">
        <v>40</v>
      </c>
      <c r="E4" s="97"/>
      <c r="F4" s="97"/>
      <c r="G4" s="97"/>
      <c r="H4" s="97"/>
      <c r="I4" s="97"/>
      <c r="J4" s="97"/>
      <c r="K4" s="97"/>
    </row>
    <row r="5" spans="4:11" ht="13.5" customHeight="1" x14ac:dyDescent="0.25">
      <c r="D5" s="4"/>
      <c r="E5" s="4"/>
      <c r="F5" s="4"/>
      <c r="G5" s="4"/>
      <c r="H5" s="4"/>
      <c r="I5" s="4"/>
      <c r="J5" s="4"/>
      <c r="K5" s="4"/>
    </row>
    <row r="6" spans="4:11" ht="22.5" customHeight="1" x14ac:dyDescent="0.25">
      <c r="D6" s="110" t="s">
        <v>41</v>
      </c>
      <c r="E6" s="110"/>
      <c r="F6" s="110"/>
      <c r="G6" s="110"/>
      <c r="H6" s="110"/>
      <c r="I6" s="110"/>
      <c r="J6" s="110"/>
      <c r="K6" s="15"/>
    </row>
    <row r="7" spans="4:11" ht="12" customHeight="1" x14ac:dyDescent="0.25">
      <c r="D7" s="1"/>
      <c r="E7" s="1"/>
      <c r="F7" s="1"/>
      <c r="G7" s="1"/>
      <c r="H7" s="1"/>
      <c r="I7" s="1"/>
      <c r="J7" s="1"/>
      <c r="K7" s="1"/>
    </row>
    <row r="8" spans="4:11" ht="23.25" customHeight="1" x14ac:dyDescent="0.25">
      <c r="D8" s="98" t="s">
        <v>0</v>
      </c>
      <c r="E8" s="98"/>
      <c r="F8" s="98"/>
      <c r="G8" s="1"/>
      <c r="H8" s="1"/>
      <c r="I8" s="1"/>
      <c r="J8" s="1"/>
      <c r="K8" s="1"/>
    </row>
    <row r="9" spans="4:11" ht="7.5" customHeight="1" thickBot="1" x14ac:dyDescent="0.3"/>
    <row r="10" spans="4:11" ht="24.95" customHeight="1" thickTop="1" thickBot="1" x14ac:dyDescent="0.3">
      <c r="D10" s="99" t="s">
        <v>1</v>
      </c>
      <c r="E10" s="101" t="s">
        <v>42</v>
      </c>
      <c r="F10" s="103" t="s">
        <v>3</v>
      </c>
      <c r="G10" s="105" t="s">
        <v>4</v>
      </c>
      <c r="H10" s="106"/>
      <c r="I10" s="107"/>
      <c r="J10" s="108" t="s">
        <v>5</v>
      </c>
      <c r="K10" s="109"/>
    </row>
    <row r="11" spans="4:11" ht="35.25" customHeight="1" thickBot="1" x14ac:dyDescent="0.3">
      <c r="D11" s="100"/>
      <c r="E11" s="102"/>
      <c r="F11" s="104"/>
      <c r="G11" s="16" t="s">
        <v>6</v>
      </c>
      <c r="H11" s="17" t="s">
        <v>43</v>
      </c>
      <c r="I11" s="18" t="s">
        <v>7</v>
      </c>
      <c r="J11" s="19" t="s">
        <v>8</v>
      </c>
      <c r="K11" s="20" t="s">
        <v>9</v>
      </c>
    </row>
    <row r="12" spans="4:11" ht="27.95" customHeight="1" thickTop="1" thickBot="1" x14ac:dyDescent="0.3">
      <c r="D12" s="21" t="s">
        <v>10</v>
      </c>
      <c r="E12" s="22">
        <v>436</v>
      </c>
      <c r="F12" s="23">
        <v>11</v>
      </c>
      <c r="G12" s="24">
        <v>2657280</v>
      </c>
      <c r="H12" s="25">
        <v>0</v>
      </c>
      <c r="I12" s="26">
        <f t="shared" ref="I12:I26" si="0">G12+H12</f>
        <v>2657280</v>
      </c>
      <c r="J12" s="27">
        <v>80000</v>
      </c>
      <c r="K12" s="28">
        <v>0</v>
      </c>
    </row>
    <row r="13" spans="4:11" ht="27.95" customHeight="1" thickBot="1" x14ac:dyDescent="0.3">
      <c r="D13" s="2" t="s">
        <v>11</v>
      </c>
      <c r="E13" s="29">
        <v>322</v>
      </c>
      <c r="F13" s="30">
        <v>2</v>
      </c>
      <c r="G13" s="31">
        <v>172380</v>
      </c>
      <c r="H13" s="32">
        <v>0</v>
      </c>
      <c r="I13" s="33">
        <f t="shared" si="0"/>
        <v>172380</v>
      </c>
      <c r="J13" s="34">
        <v>100000</v>
      </c>
      <c r="K13" s="35">
        <v>0</v>
      </c>
    </row>
    <row r="14" spans="4:11" ht="27.95" customHeight="1" thickBot="1" x14ac:dyDescent="0.3">
      <c r="D14" s="2" t="s">
        <v>12</v>
      </c>
      <c r="E14" s="29">
        <v>78</v>
      </c>
      <c r="F14" s="30"/>
      <c r="G14" s="31"/>
      <c r="H14" s="32"/>
      <c r="I14" s="33">
        <f t="shared" si="0"/>
        <v>0</v>
      </c>
      <c r="J14" s="34"/>
      <c r="K14" s="35"/>
    </row>
    <row r="15" spans="4:11" ht="27.95" customHeight="1" thickBot="1" x14ac:dyDescent="0.3">
      <c r="D15" s="2" t="s">
        <v>13</v>
      </c>
      <c r="E15" s="29">
        <v>39</v>
      </c>
      <c r="F15" s="30"/>
      <c r="G15" s="31"/>
      <c r="H15" s="32"/>
      <c r="I15" s="33">
        <f t="shared" si="0"/>
        <v>0</v>
      </c>
      <c r="J15" s="34"/>
      <c r="K15" s="35"/>
    </row>
    <row r="16" spans="4:11" ht="27.95" customHeight="1" thickBot="1" x14ac:dyDescent="0.3">
      <c r="D16" s="2" t="s">
        <v>14</v>
      </c>
      <c r="E16" s="29">
        <v>164</v>
      </c>
      <c r="F16" s="30">
        <v>24</v>
      </c>
      <c r="G16" s="36">
        <v>7005590</v>
      </c>
      <c r="H16" s="32">
        <v>7494246</v>
      </c>
      <c r="I16" s="33">
        <f t="shared" si="0"/>
        <v>14499836</v>
      </c>
      <c r="J16" s="34">
        <v>1470000</v>
      </c>
      <c r="K16" s="35">
        <v>670000</v>
      </c>
    </row>
    <row r="17" spans="4:11" ht="27.95" customHeight="1" thickBot="1" x14ac:dyDescent="0.3">
      <c r="D17" s="2" t="s">
        <v>15</v>
      </c>
      <c r="E17" s="29">
        <v>44</v>
      </c>
      <c r="F17" s="30">
        <v>1</v>
      </c>
      <c r="G17" s="31">
        <v>91120</v>
      </c>
      <c r="H17" s="32">
        <v>0</v>
      </c>
      <c r="I17" s="33">
        <f t="shared" si="0"/>
        <v>91120</v>
      </c>
      <c r="J17" s="37">
        <v>0</v>
      </c>
      <c r="K17" s="38">
        <v>0</v>
      </c>
    </row>
    <row r="18" spans="4:11" ht="27.95" customHeight="1" thickBot="1" x14ac:dyDescent="0.3">
      <c r="D18" s="2" t="s">
        <v>16</v>
      </c>
      <c r="E18" s="29">
        <v>15</v>
      </c>
      <c r="F18" s="30">
        <v>1</v>
      </c>
      <c r="G18" s="36">
        <v>16572</v>
      </c>
      <c r="H18" s="32">
        <v>0</v>
      </c>
      <c r="I18" s="33">
        <f t="shared" si="0"/>
        <v>16572</v>
      </c>
      <c r="J18" s="37">
        <v>0</v>
      </c>
      <c r="K18" s="38">
        <v>0</v>
      </c>
    </row>
    <row r="19" spans="4:11" ht="27.95" customHeight="1" thickBot="1" x14ac:dyDescent="0.3">
      <c r="D19" s="2" t="s">
        <v>17</v>
      </c>
      <c r="E19" s="29">
        <v>8</v>
      </c>
      <c r="F19" s="30"/>
      <c r="G19" s="31"/>
      <c r="H19" s="32"/>
      <c r="I19" s="33">
        <f t="shared" si="0"/>
        <v>0</v>
      </c>
      <c r="J19" s="37"/>
      <c r="K19" s="38"/>
    </row>
    <row r="20" spans="4:11" ht="27.95" customHeight="1" thickBot="1" x14ac:dyDescent="0.3">
      <c r="D20" s="2" t="s">
        <v>18</v>
      </c>
      <c r="E20" s="29">
        <v>21</v>
      </c>
      <c r="F20" s="30">
        <v>3</v>
      </c>
      <c r="G20" s="24">
        <v>1523920</v>
      </c>
      <c r="H20" s="32">
        <v>0</v>
      </c>
      <c r="I20" s="33">
        <f t="shared" si="0"/>
        <v>1523920</v>
      </c>
      <c r="J20" s="37">
        <v>80000</v>
      </c>
      <c r="K20" s="38">
        <v>0</v>
      </c>
    </row>
    <row r="21" spans="4:11" ht="27.95" customHeight="1" thickBot="1" x14ac:dyDescent="0.3">
      <c r="D21" s="2" t="s">
        <v>19</v>
      </c>
      <c r="E21" s="29">
        <v>60</v>
      </c>
      <c r="F21" s="30">
        <v>15</v>
      </c>
      <c r="G21" s="36">
        <v>2395020</v>
      </c>
      <c r="H21" s="32">
        <v>0</v>
      </c>
      <c r="I21" s="33">
        <f t="shared" si="0"/>
        <v>2395020</v>
      </c>
      <c r="J21" s="39">
        <v>50000</v>
      </c>
      <c r="K21" s="38">
        <v>56580</v>
      </c>
    </row>
    <row r="22" spans="4:11" ht="27.95" customHeight="1" thickBot="1" x14ac:dyDescent="0.3">
      <c r="D22" s="2" t="s">
        <v>20</v>
      </c>
      <c r="E22" s="29">
        <v>10</v>
      </c>
      <c r="F22" s="30">
        <v>1</v>
      </c>
      <c r="G22" s="31">
        <v>134110</v>
      </c>
      <c r="H22" s="32">
        <v>0</v>
      </c>
      <c r="I22" s="33">
        <f t="shared" si="0"/>
        <v>134110</v>
      </c>
      <c r="J22" s="37">
        <v>30000</v>
      </c>
      <c r="K22" s="38">
        <v>0</v>
      </c>
    </row>
    <row r="23" spans="4:11" ht="27.95" customHeight="1" thickBot="1" x14ac:dyDescent="0.3">
      <c r="D23" s="2" t="s">
        <v>21</v>
      </c>
      <c r="E23" s="29">
        <v>1</v>
      </c>
      <c r="F23" s="30"/>
      <c r="G23" s="31"/>
      <c r="H23" s="32"/>
      <c r="I23" s="33">
        <f t="shared" si="0"/>
        <v>0</v>
      </c>
      <c r="J23" s="37"/>
      <c r="K23" s="38"/>
    </row>
    <row r="24" spans="4:11" ht="27.95" customHeight="1" thickBot="1" x14ac:dyDescent="0.3">
      <c r="D24" s="2" t="s">
        <v>22</v>
      </c>
      <c r="E24" s="29">
        <v>2</v>
      </c>
      <c r="F24" s="30">
        <v>1</v>
      </c>
      <c r="G24" s="31">
        <v>12150</v>
      </c>
      <c r="H24" s="32">
        <v>0</v>
      </c>
      <c r="I24" s="33">
        <f t="shared" si="0"/>
        <v>12150</v>
      </c>
      <c r="J24" s="37">
        <v>0</v>
      </c>
      <c r="K24" s="38">
        <v>0</v>
      </c>
    </row>
    <row r="25" spans="4:11" ht="27.95" customHeight="1" thickBot="1" x14ac:dyDescent="0.3">
      <c r="D25" s="2" t="s">
        <v>28</v>
      </c>
      <c r="E25" s="29">
        <v>1</v>
      </c>
      <c r="F25" s="30">
        <v>1</v>
      </c>
      <c r="G25" s="31">
        <v>652</v>
      </c>
      <c r="H25" s="32">
        <v>0</v>
      </c>
      <c r="I25" s="33">
        <f t="shared" si="0"/>
        <v>652</v>
      </c>
      <c r="J25" s="37">
        <v>0</v>
      </c>
      <c r="K25" s="38">
        <v>0</v>
      </c>
    </row>
    <row r="26" spans="4:11" ht="27.95" customHeight="1" thickBot="1" x14ac:dyDescent="0.3">
      <c r="D26" s="6" t="s">
        <v>23</v>
      </c>
      <c r="E26" s="40">
        <v>7</v>
      </c>
      <c r="F26" s="41"/>
      <c r="G26" s="42"/>
      <c r="H26" s="43"/>
      <c r="I26" s="33">
        <f t="shared" si="0"/>
        <v>0</v>
      </c>
      <c r="J26" s="44"/>
      <c r="K26" s="45"/>
    </row>
    <row r="27" spans="4:11" ht="36" customHeight="1" thickTop="1" thickBot="1" x14ac:dyDescent="0.3">
      <c r="D27" s="46" t="s">
        <v>7</v>
      </c>
      <c r="E27" s="47">
        <f t="shared" ref="E27:K27" si="1">SUM(E12:E26)</f>
        <v>1208</v>
      </c>
      <c r="F27" s="48">
        <f t="shared" si="1"/>
        <v>60</v>
      </c>
      <c r="G27" s="49">
        <f t="shared" si="1"/>
        <v>14008794</v>
      </c>
      <c r="H27" s="50">
        <f t="shared" si="1"/>
        <v>7494246</v>
      </c>
      <c r="I27" s="51">
        <f t="shared" si="1"/>
        <v>21503040</v>
      </c>
      <c r="J27" s="52">
        <f t="shared" si="1"/>
        <v>1810000</v>
      </c>
      <c r="K27" s="53">
        <f t="shared" si="1"/>
        <v>726580</v>
      </c>
    </row>
    <row r="28" spans="4:11" ht="27" customHeight="1" thickTop="1" x14ac:dyDescent="0.25"/>
    <row r="29" spans="4:11" ht="24.75" customHeight="1" x14ac:dyDescent="0.25">
      <c r="D29" s="111" t="s">
        <v>24</v>
      </c>
      <c r="E29" s="112"/>
      <c r="F29" s="112"/>
      <c r="G29" s="112"/>
      <c r="H29" s="112"/>
      <c r="I29" s="112"/>
      <c r="J29" s="112"/>
      <c r="K29" s="112"/>
    </row>
    <row r="30" spans="4:11" ht="30" customHeight="1" thickBot="1" x14ac:dyDescent="0.3">
      <c r="D30" s="7"/>
      <c r="E30" s="8"/>
      <c r="F30" s="8"/>
      <c r="G30" s="8"/>
      <c r="H30" s="8"/>
      <c r="I30" s="8"/>
      <c r="J30" s="8"/>
      <c r="K30" s="8"/>
    </row>
    <row r="31" spans="4:11" ht="30" customHeight="1" thickTop="1" thickBot="1" x14ac:dyDescent="0.3">
      <c r="D31" s="99" t="s">
        <v>25</v>
      </c>
      <c r="E31" s="101" t="s">
        <v>2</v>
      </c>
      <c r="F31" s="103" t="s">
        <v>3</v>
      </c>
      <c r="G31" s="105" t="s">
        <v>4</v>
      </c>
      <c r="H31" s="106"/>
      <c r="I31" s="107"/>
      <c r="J31" s="108" t="s">
        <v>5</v>
      </c>
      <c r="K31" s="109"/>
    </row>
    <row r="32" spans="4:11" ht="30.75" thickBot="1" x14ac:dyDescent="0.3">
      <c r="D32" s="113"/>
      <c r="E32" s="114"/>
      <c r="F32" s="115"/>
      <c r="G32" s="54" t="s">
        <v>6</v>
      </c>
      <c r="H32" s="55" t="s">
        <v>43</v>
      </c>
      <c r="I32" s="56" t="s">
        <v>7</v>
      </c>
      <c r="J32" s="57" t="s">
        <v>8</v>
      </c>
      <c r="K32" s="58" t="s">
        <v>9</v>
      </c>
    </row>
    <row r="33" spans="4:11" ht="27.95" customHeight="1" thickBot="1" x14ac:dyDescent="0.3">
      <c r="D33" s="9" t="s">
        <v>10</v>
      </c>
      <c r="E33" s="59">
        <f>E12+E13+E14+E15</f>
        <v>875</v>
      </c>
      <c r="F33" s="23">
        <f t="shared" ref="F33:K33" si="2">F12+F13+F14+F15</f>
        <v>13</v>
      </c>
      <c r="G33" s="60">
        <f t="shared" si="2"/>
        <v>2829660</v>
      </c>
      <c r="H33" s="61">
        <f t="shared" si="2"/>
        <v>0</v>
      </c>
      <c r="I33" s="62">
        <f t="shared" si="2"/>
        <v>2829660</v>
      </c>
      <c r="J33" s="63">
        <f t="shared" si="2"/>
        <v>180000</v>
      </c>
      <c r="K33" s="5">
        <f t="shared" si="2"/>
        <v>0</v>
      </c>
    </row>
    <row r="34" spans="4:11" ht="27.95" customHeight="1" thickBot="1" x14ac:dyDescent="0.3">
      <c r="D34" s="10" t="s">
        <v>26</v>
      </c>
      <c r="E34" s="64">
        <f t="shared" ref="E34:K34" si="3">E16</f>
        <v>164</v>
      </c>
      <c r="F34" s="65">
        <f t="shared" si="3"/>
        <v>24</v>
      </c>
      <c r="G34" s="66">
        <f t="shared" si="3"/>
        <v>7005590</v>
      </c>
      <c r="H34" s="67">
        <f t="shared" si="3"/>
        <v>7494246</v>
      </c>
      <c r="I34" s="68">
        <f t="shared" si="3"/>
        <v>14499836</v>
      </c>
      <c r="J34" s="69">
        <f t="shared" si="3"/>
        <v>1470000</v>
      </c>
      <c r="K34" s="5">
        <f t="shared" si="3"/>
        <v>670000</v>
      </c>
    </row>
    <row r="35" spans="4:11" ht="16.5" thickTop="1" x14ac:dyDescent="0.25">
      <c r="D35" s="3" t="s">
        <v>27</v>
      </c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O30"/>
  <sheetViews>
    <sheetView tabSelected="1" topLeftCell="C12" workbookViewId="0">
      <selection activeCell="D3" sqref="D3:O3"/>
    </sheetView>
  </sheetViews>
  <sheetFormatPr baseColWidth="10" defaultRowHeight="15" x14ac:dyDescent="0.25"/>
  <cols>
    <col min="4" max="4" width="18" bestFit="1" customWidth="1"/>
    <col min="5" max="6" width="17" bestFit="1" customWidth="1"/>
    <col min="7" max="15" width="15.28515625" bestFit="1" customWidth="1"/>
  </cols>
  <sheetData>
    <row r="3" spans="4:15" ht="20.25" x14ac:dyDescent="0.25">
      <c r="D3" s="97" t="s">
        <v>44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4:15" ht="18.75" x14ac:dyDescent="0.25">
      <c r="D4" s="70"/>
      <c r="E4" s="71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4:15" ht="18.75" x14ac:dyDescent="0.25">
      <c r="D5" s="116" t="s">
        <v>45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4:15" ht="15.75" thickBot="1" x14ac:dyDescent="0.3"/>
    <row r="7" spans="4:15" ht="26.25" customHeight="1" thickTop="1" thickBot="1" x14ac:dyDescent="0.3">
      <c r="D7" s="72" t="s">
        <v>1</v>
      </c>
      <c r="E7" s="73" t="s">
        <v>29</v>
      </c>
      <c r="F7" s="73" t="s">
        <v>30</v>
      </c>
      <c r="G7" s="73" t="s">
        <v>31</v>
      </c>
      <c r="H7" s="73" t="s">
        <v>32</v>
      </c>
      <c r="I7" s="73" t="s">
        <v>33</v>
      </c>
      <c r="J7" s="73" t="s">
        <v>34</v>
      </c>
      <c r="K7" s="73" t="s">
        <v>35</v>
      </c>
      <c r="L7" s="74" t="s">
        <v>36</v>
      </c>
      <c r="M7" s="74" t="s">
        <v>37</v>
      </c>
      <c r="N7" s="75" t="s">
        <v>38</v>
      </c>
      <c r="O7" s="75" t="s">
        <v>46</v>
      </c>
    </row>
    <row r="8" spans="4:15" ht="27.95" customHeight="1" thickTop="1" thickBot="1" x14ac:dyDescent="0.3">
      <c r="D8" s="21" t="s">
        <v>10</v>
      </c>
      <c r="E8" s="76">
        <v>35615302</v>
      </c>
      <c r="F8" s="76">
        <v>20479259</v>
      </c>
      <c r="G8" s="76">
        <v>19452475</v>
      </c>
      <c r="H8" s="76">
        <v>17900375</v>
      </c>
      <c r="I8" s="76">
        <v>19346051</v>
      </c>
      <c r="J8" s="76">
        <v>13876468</v>
      </c>
      <c r="K8" s="76">
        <v>28425725</v>
      </c>
      <c r="L8" s="77">
        <v>700778</v>
      </c>
      <c r="M8" s="77">
        <v>24963816</v>
      </c>
      <c r="N8" s="77">
        <v>6148994</v>
      </c>
      <c r="O8" s="78">
        <v>2657280</v>
      </c>
    </row>
    <row r="9" spans="4:15" ht="27.95" customHeight="1" thickBot="1" x14ac:dyDescent="0.3">
      <c r="D9" s="95" t="s">
        <v>11</v>
      </c>
      <c r="E9" s="11">
        <v>17180627</v>
      </c>
      <c r="F9" s="11">
        <v>9610264</v>
      </c>
      <c r="G9" s="11">
        <v>4769645</v>
      </c>
      <c r="H9" s="11">
        <v>5404387</v>
      </c>
      <c r="I9" s="11">
        <v>5063910</v>
      </c>
      <c r="J9" s="11">
        <v>2386630</v>
      </c>
      <c r="K9" s="11">
        <v>6724475</v>
      </c>
      <c r="L9" s="79">
        <v>0</v>
      </c>
      <c r="M9" s="79">
        <v>6730892</v>
      </c>
      <c r="N9" s="79">
        <v>561100</v>
      </c>
      <c r="O9" s="80">
        <v>172380</v>
      </c>
    </row>
    <row r="10" spans="4:15" ht="27.95" customHeight="1" thickBot="1" x14ac:dyDescent="0.3">
      <c r="D10" s="95" t="s">
        <v>12</v>
      </c>
      <c r="E10" s="11">
        <v>1550680</v>
      </c>
      <c r="F10" s="11">
        <v>402580</v>
      </c>
      <c r="G10" s="11">
        <v>511600</v>
      </c>
      <c r="H10" s="11">
        <v>284210</v>
      </c>
      <c r="I10" s="11">
        <v>404500</v>
      </c>
      <c r="J10" s="11">
        <v>610770</v>
      </c>
      <c r="K10" s="11">
        <v>1283102</v>
      </c>
      <c r="L10" s="79">
        <v>0</v>
      </c>
      <c r="M10" s="79">
        <v>656723</v>
      </c>
      <c r="N10" s="79">
        <v>143416</v>
      </c>
      <c r="O10" s="80">
        <v>0</v>
      </c>
    </row>
    <row r="11" spans="4:15" ht="27.95" customHeight="1" thickBot="1" x14ac:dyDescent="0.3">
      <c r="D11" s="95" t="s">
        <v>13</v>
      </c>
      <c r="E11" s="11">
        <v>0</v>
      </c>
      <c r="F11" s="11">
        <v>601070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79">
        <v>0</v>
      </c>
      <c r="M11" s="79">
        <v>0</v>
      </c>
      <c r="N11" s="79">
        <v>154040</v>
      </c>
      <c r="O11" s="80">
        <v>0</v>
      </c>
    </row>
    <row r="12" spans="4:15" ht="27.95" customHeight="1" thickBot="1" x14ac:dyDescent="0.3">
      <c r="D12" s="95" t="s">
        <v>14</v>
      </c>
      <c r="E12" s="11">
        <v>74714059</v>
      </c>
      <c r="F12" s="11">
        <v>60793666</v>
      </c>
      <c r="G12" s="11">
        <v>37074365</v>
      </c>
      <c r="H12" s="11">
        <v>36802688</v>
      </c>
      <c r="I12" s="11">
        <v>58348335</v>
      </c>
      <c r="J12" s="11">
        <v>25181313</v>
      </c>
      <c r="K12" s="11">
        <v>43858517</v>
      </c>
      <c r="L12" s="79">
        <v>11271920</v>
      </c>
      <c r="M12" s="79">
        <v>41871052</v>
      </c>
      <c r="N12" s="79">
        <v>26494650</v>
      </c>
      <c r="O12" s="80">
        <v>14499836</v>
      </c>
    </row>
    <row r="13" spans="4:15" ht="27.95" customHeight="1" thickBot="1" x14ac:dyDescent="0.3">
      <c r="D13" s="95" t="s">
        <v>15</v>
      </c>
      <c r="E13" s="11">
        <v>2961770</v>
      </c>
      <c r="F13" s="11">
        <v>12692</v>
      </c>
      <c r="G13" s="11">
        <v>475077</v>
      </c>
      <c r="H13" s="11">
        <v>2150684</v>
      </c>
      <c r="I13" s="11">
        <v>438109</v>
      </c>
      <c r="J13" s="11">
        <v>601262</v>
      </c>
      <c r="K13" s="11">
        <v>146058</v>
      </c>
      <c r="L13" s="79">
        <v>0</v>
      </c>
      <c r="M13" s="79">
        <v>569680</v>
      </c>
      <c r="N13" s="79">
        <v>110980</v>
      </c>
      <c r="O13" s="80">
        <v>91120</v>
      </c>
    </row>
    <row r="14" spans="4:15" ht="27.95" customHeight="1" thickBot="1" x14ac:dyDescent="0.3">
      <c r="D14" s="95" t="s">
        <v>16</v>
      </c>
      <c r="E14" s="11">
        <v>212890</v>
      </c>
      <c r="F14" s="11">
        <v>147160</v>
      </c>
      <c r="G14" s="11">
        <v>116820</v>
      </c>
      <c r="H14" s="11">
        <v>133073</v>
      </c>
      <c r="I14" s="11">
        <v>40761</v>
      </c>
      <c r="J14" s="11">
        <v>0</v>
      </c>
      <c r="K14" s="11">
        <v>22913</v>
      </c>
      <c r="L14" s="79">
        <v>8210</v>
      </c>
      <c r="M14" s="79">
        <v>27370</v>
      </c>
      <c r="N14" s="79">
        <v>83756</v>
      </c>
      <c r="O14" s="80">
        <v>16572</v>
      </c>
    </row>
    <row r="15" spans="4:15" ht="27.95" customHeight="1" thickBot="1" x14ac:dyDescent="0.3">
      <c r="D15" s="95" t="s">
        <v>17</v>
      </c>
      <c r="E15" s="11">
        <v>305420</v>
      </c>
      <c r="F15" s="11">
        <v>540670</v>
      </c>
      <c r="G15" s="11">
        <v>0</v>
      </c>
      <c r="H15" s="11">
        <v>185530</v>
      </c>
      <c r="I15" s="11">
        <v>287565</v>
      </c>
      <c r="J15" s="11">
        <v>0</v>
      </c>
      <c r="K15" s="11">
        <v>337860</v>
      </c>
      <c r="L15" s="79">
        <v>0</v>
      </c>
      <c r="M15" s="79">
        <v>55090</v>
      </c>
      <c r="N15" s="79">
        <v>0</v>
      </c>
      <c r="O15" s="80">
        <v>0</v>
      </c>
    </row>
    <row r="16" spans="4:15" ht="27.95" customHeight="1" thickBot="1" x14ac:dyDescent="0.3">
      <c r="D16" s="95" t="s">
        <v>18</v>
      </c>
      <c r="E16" s="11">
        <v>11776894</v>
      </c>
      <c r="F16" s="11">
        <v>6132385</v>
      </c>
      <c r="G16" s="11">
        <v>2091184</v>
      </c>
      <c r="H16" s="11">
        <v>2400451</v>
      </c>
      <c r="I16" s="11">
        <v>2586530</v>
      </c>
      <c r="J16" s="11">
        <v>1596510</v>
      </c>
      <c r="K16" s="11">
        <v>4245150</v>
      </c>
      <c r="L16" s="79">
        <v>668720</v>
      </c>
      <c r="M16" s="79">
        <v>4573154</v>
      </c>
      <c r="N16" s="79">
        <v>1367288</v>
      </c>
      <c r="O16" s="80">
        <v>1523920</v>
      </c>
    </row>
    <row r="17" spans="4:15" ht="27.95" customHeight="1" thickBot="1" x14ac:dyDescent="0.3">
      <c r="D17" s="95" t="s">
        <v>20</v>
      </c>
      <c r="E17" s="11">
        <v>340354</v>
      </c>
      <c r="F17" s="11">
        <v>416587</v>
      </c>
      <c r="G17" s="11">
        <v>0</v>
      </c>
      <c r="H17" s="11">
        <v>58510</v>
      </c>
      <c r="I17" s="11">
        <v>241453</v>
      </c>
      <c r="J17" s="11">
        <v>110883</v>
      </c>
      <c r="K17" s="11">
        <v>355620</v>
      </c>
      <c r="L17" s="79">
        <v>90990</v>
      </c>
      <c r="M17" s="79">
        <v>55199</v>
      </c>
      <c r="N17" s="79">
        <v>112481</v>
      </c>
      <c r="O17" s="80">
        <v>134110</v>
      </c>
    </row>
    <row r="18" spans="4:15" ht="27.95" customHeight="1" thickBot="1" x14ac:dyDescent="0.3">
      <c r="D18" s="95" t="s">
        <v>19</v>
      </c>
      <c r="E18" s="11">
        <v>2029850</v>
      </c>
      <c r="F18" s="11">
        <v>1932300</v>
      </c>
      <c r="G18" s="11">
        <v>1564590</v>
      </c>
      <c r="H18" s="11">
        <v>1793135</v>
      </c>
      <c r="I18" s="11">
        <v>2943930</v>
      </c>
      <c r="J18" s="11">
        <v>920710</v>
      </c>
      <c r="K18" s="11">
        <v>4926340</v>
      </c>
      <c r="L18" s="79">
        <v>2315170</v>
      </c>
      <c r="M18" s="79">
        <v>1693208</v>
      </c>
      <c r="N18" s="79">
        <v>1768233</v>
      </c>
      <c r="O18" s="80">
        <v>2395020</v>
      </c>
    </row>
    <row r="19" spans="4:15" ht="27.95" customHeight="1" thickBot="1" x14ac:dyDescent="0.3">
      <c r="D19" s="95" t="s">
        <v>21</v>
      </c>
      <c r="E19" s="11">
        <v>24632</v>
      </c>
      <c r="F19" s="11">
        <v>0</v>
      </c>
      <c r="G19" s="11">
        <v>5340</v>
      </c>
      <c r="H19" s="11">
        <v>1520</v>
      </c>
      <c r="I19" s="11">
        <v>2240</v>
      </c>
      <c r="J19" s="11">
        <v>0</v>
      </c>
      <c r="K19" s="11">
        <v>0</v>
      </c>
      <c r="L19" s="79">
        <v>0</v>
      </c>
      <c r="M19" s="79">
        <v>0</v>
      </c>
      <c r="N19" s="79">
        <v>0</v>
      </c>
      <c r="O19" s="80">
        <v>0</v>
      </c>
    </row>
    <row r="20" spans="4:15" ht="27.95" customHeight="1" thickBot="1" x14ac:dyDescent="0.3">
      <c r="D20" s="95" t="s">
        <v>22</v>
      </c>
      <c r="E20" s="11">
        <v>15885</v>
      </c>
      <c r="F20" s="11">
        <v>0</v>
      </c>
      <c r="G20" s="11">
        <v>2785</v>
      </c>
      <c r="H20" s="11">
        <v>14834</v>
      </c>
      <c r="I20" s="11">
        <v>12001</v>
      </c>
      <c r="J20" s="11">
        <v>0</v>
      </c>
      <c r="K20" s="11">
        <v>2480</v>
      </c>
      <c r="L20" s="79">
        <v>4010</v>
      </c>
      <c r="M20" s="79">
        <v>2800</v>
      </c>
      <c r="N20" s="79">
        <v>3080</v>
      </c>
      <c r="O20" s="80">
        <v>12150</v>
      </c>
    </row>
    <row r="21" spans="4:15" ht="27.95" customHeight="1" thickBot="1" x14ac:dyDescent="0.3">
      <c r="D21" s="95" t="s">
        <v>28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79">
        <v>0</v>
      </c>
      <c r="M21" s="79">
        <v>0</v>
      </c>
      <c r="N21" s="79">
        <v>0</v>
      </c>
      <c r="O21" s="80">
        <v>652</v>
      </c>
    </row>
    <row r="22" spans="4:15" ht="27.95" customHeight="1" thickBot="1" x14ac:dyDescent="0.3">
      <c r="D22" s="96" t="s">
        <v>23</v>
      </c>
      <c r="E22" s="81">
        <v>22703</v>
      </c>
      <c r="F22" s="81">
        <v>0</v>
      </c>
      <c r="G22" s="81">
        <v>4458</v>
      </c>
      <c r="H22" s="81">
        <v>0</v>
      </c>
      <c r="I22" s="81">
        <v>0</v>
      </c>
      <c r="J22" s="81">
        <v>0</v>
      </c>
      <c r="K22" s="81">
        <v>0</v>
      </c>
      <c r="L22" s="82">
        <v>0</v>
      </c>
      <c r="M22" s="82">
        <v>0</v>
      </c>
      <c r="N22" s="82">
        <v>80</v>
      </c>
      <c r="O22" s="83">
        <v>0</v>
      </c>
    </row>
    <row r="23" spans="4:15" ht="30.75" customHeight="1" thickTop="1" thickBot="1" x14ac:dyDescent="0.3">
      <c r="D23" s="84" t="s">
        <v>7</v>
      </c>
      <c r="E23" s="85">
        <v>146751066</v>
      </c>
      <c r="F23" s="85">
        <v>101068633</v>
      </c>
      <c r="G23" s="85">
        <v>66068339</v>
      </c>
      <c r="H23" s="85">
        <v>67129397</v>
      </c>
      <c r="I23" s="85">
        <v>89715385</v>
      </c>
      <c r="J23" s="85">
        <v>45284546</v>
      </c>
      <c r="K23" s="85">
        <v>90328240</v>
      </c>
      <c r="L23" s="85">
        <v>15059798</v>
      </c>
      <c r="M23" s="86">
        <v>81198984</v>
      </c>
      <c r="N23" s="86">
        <v>36948098</v>
      </c>
      <c r="O23" s="87">
        <v>21503040</v>
      </c>
    </row>
    <row r="24" spans="4:15" ht="16.5" thickTop="1" thickBot="1" x14ac:dyDescent="0.3">
      <c r="O24" s="88"/>
    </row>
    <row r="25" spans="4:15" ht="21.75" customHeight="1" thickBot="1" x14ac:dyDescent="0.3">
      <c r="D25" s="13" t="s">
        <v>39</v>
      </c>
      <c r="E25" s="14">
        <v>2192301178</v>
      </c>
      <c r="F25" s="14">
        <v>2620396952</v>
      </c>
      <c r="G25" s="14">
        <v>2891061535</v>
      </c>
      <c r="H25" s="14">
        <v>2243150281</v>
      </c>
      <c r="I25" s="14">
        <v>2872970289</v>
      </c>
      <c r="J25" s="14">
        <v>2635164677</v>
      </c>
      <c r="K25" s="14">
        <v>2415564704</v>
      </c>
      <c r="L25" s="14">
        <v>1760443883</v>
      </c>
      <c r="M25" s="14">
        <v>1966033915</v>
      </c>
      <c r="N25" s="14">
        <v>2573392518</v>
      </c>
    </row>
    <row r="26" spans="4:15" ht="15.75" thickBot="1" x14ac:dyDescent="0.3"/>
    <row r="27" spans="4:15" ht="25.5" customHeight="1" thickTop="1" thickBot="1" x14ac:dyDescent="0.3">
      <c r="D27" s="89" t="s">
        <v>25</v>
      </c>
      <c r="E27" s="90" t="s">
        <v>29</v>
      </c>
      <c r="F27" s="90" t="s">
        <v>30</v>
      </c>
      <c r="G27" s="90" t="s">
        <v>31</v>
      </c>
      <c r="H27" s="90" t="s">
        <v>32</v>
      </c>
      <c r="I27" s="90" t="s">
        <v>33</v>
      </c>
      <c r="J27" s="90" t="s">
        <v>34</v>
      </c>
      <c r="K27" s="90" t="s">
        <v>35</v>
      </c>
      <c r="L27" s="74" t="s">
        <v>36</v>
      </c>
      <c r="M27" s="74" t="s">
        <v>37</v>
      </c>
      <c r="N27" s="75" t="s">
        <v>38</v>
      </c>
      <c r="O27" s="75" t="s">
        <v>46</v>
      </c>
    </row>
    <row r="28" spans="4:15" ht="30" customHeight="1" thickBot="1" x14ac:dyDescent="0.3">
      <c r="D28" s="91" t="s">
        <v>10</v>
      </c>
      <c r="E28" s="12">
        <v>54346609</v>
      </c>
      <c r="F28" s="12">
        <v>31093173</v>
      </c>
      <c r="G28" s="12">
        <v>24733720</v>
      </c>
      <c r="H28" s="12">
        <v>23588972</v>
      </c>
      <c r="I28" s="12">
        <v>24814461</v>
      </c>
      <c r="J28" s="12">
        <v>16873868</v>
      </c>
      <c r="K28" s="12">
        <v>36433302</v>
      </c>
      <c r="L28" s="12">
        <v>700778</v>
      </c>
      <c r="M28" s="92">
        <v>32351431</v>
      </c>
      <c r="N28" s="92">
        <v>7007550</v>
      </c>
      <c r="O28" s="92">
        <v>2829660</v>
      </c>
    </row>
    <row r="29" spans="4:15" ht="30" customHeight="1" thickBot="1" x14ac:dyDescent="0.3">
      <c r="D29" s="93" t="s">
        <v>14</v>
      </c>
      <c r="E29" s="67">
        <v>74714059</v>
      </c>
      <c r="F29" s="67">
        <v>60793666</v>
      </c>
      <c r="G29" s="67">
        <v>37074365</v>
      </c>
      <c r="H29" s="67">
        <v>36802688</v>
      </c>
      <c r="I29" s="67">
        <v>58348335</v>
      </c>
      <c r="J29" s="67">
        <v>25181313</v>
      </c>
      <c r="K29" s="67">
        <v>43858517</v>
      </c>
      <c r="L29" s="67">
        <v>11271920</v>
      </c>
      <c r="M29" s="94">
        <v>41871052</v>
      </c>
      <c r="N29" s="94">
        <v>26494650</v>
      </c>
      <c r="O29" s="94">
        <v>14499836</v>
      </c>
    </row>
    <row r="30" spans="4:15" ht="15.75" thickTop="1" x14ac:dyDescent="0.25"/>
  </sheetData>
  <mergeCells count="2">
    <mergeCell ref="D3:O3"/>
    <mergeCell ref="D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Leticia Lourdes Siragusa</cp:lastModifiedBy>
  <cp:lastPrinted>2018-01-23T13:31:15Z</cp:lastPrinted>
  <dcterms:created xsi:type="dcterms:W3CDTF">2015-02-04T13:47:28Z</dcterms:created>
  <dcterms:modified xsi:type="dcterms:W3CDTF">2019-02-05T17:14:17Z</dcterms:modified>
</cp:coreProperties>
</file>