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administ\TRANSPARENCIA ACTIVA\PRESUPUESTO\Ejec 2023\2023 acumulado\"/>
    </mc:Choice>
  </mc:AlternateContent>
  <bookViews>
    <workbookView xWindow="0" yWindow="0" windowWidth="15528" windowHeight="6756" activeTab="5"/>
  </bookViews>
  <sheets>
    <sheet name="enero 2023" sheetId="7" r:id="rId1"/>
    <sheet name="febrero 2023" sheetId="8" r:id="rId2"/>
    <sheet name="marzo 2023" sheetId="5" r:id="rId3"/>
    <sheet name="abril 2023" sheetId="6" r:id="rId4"/>
    <sheet name="mayo 2023" sheetId="9" r:id="rId5"/>
    <sheet name="junio 2023" sheetId="10" r:id="rId6"/>
  </sheets>
  <externalReferences>
    <externalReference r:id="rId7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7" l="1"/>
  <c r="F12" i="8"/>
  <c r="G12" i="5"/>
  <c r="H12" i="6"/>
  <c r="B18" i="10" l="1"/>
  <c r="C16" i="10"/>
  <c r="I15" i="10"/>
  <c r="I16" i="10" s="1"/>
  <c r="H15" i="10"/>
  <c r="H16" i="10" s="1"/>
  <c r="G15" i="10"/>
  <c r="G16" i="10" s="1"/>
  <c r="F15" i="10"/>
  <c r="F16" i="10" s="1"/>
  <c r="E15" i="10"/>
  <c r="E16" i="10" s="1"/>
  <c r="D15" i="10"/>
  <c r="D16" i="10" s="1"/>
  <c r="J15" i="10" l="1"/>
  <c r="J16" i="10" s="1"/>
  <c r="K15" i="10" l="1"/>
  <c r="K16" i="10" s="1"/>
  <c r="B18" i="9" l="1"/>
  <c r="C16" i="9"/>
  <c r="H15" i="9"/>
  <c r="H16" i="9" s="1"/>
  <c r="G15" i="9"/>
  <c r="G16" i="9" s="1"/>
  <c r="F15" i="9"/>
  <c r="F16" i="9" s="1"/>
  <c r="E15" i="9"/>
  <c r="E16" i="9" s="1"/>
  <c r="D15" i="9"/>
  <c r="D16" i="9" s="1"/>
  <c r="I15" i="9" l="1"/>
  <c r="J15" i="9" s="1"/>
  <c r="J16" i="9" s="1"/>
  <c r="I16" i="9" l="1"/>
  <c r="F6" i="8"/>
  <c r="F7" i="8"/>
  <c r="F8" i="8"/>
  <c r="F9" i="8"/>
  <c r="F10" i="8"/>
  <c r="F11" i="8"/>
  <c r="D15" i="8"/>
  <c r="D16" i="8" s="1"/>
  <c r="E15" i="8"/>
  <c r="E16" i="8" s="1"/>
  <c r="C16" i="8"/>
  <c r="B18" i="8"/>
  <c r="D15" i="7"/>
  <c r="D16" i="7" s="1"/>
  <c r="E11" i="7"/>
  <c r="E10" i="7"/>
  <c r="E9" i="7"/>
  <c r="E8" i="7"/>
  <c r="E7" i="7"/>
  <c r="E6" i="7"/>
  <c r="B18" i="6"/>
  <c r="C16" i="6"/>
  <c r="G15" i="6"/>
  <c r="G16" i="6" s="1"/>
  <c r="F15" i="6"/>
  <c r="F16" i="6" s="1"/>
  <c r="E15" i="6"/>
  <c r="E16" i="6" s="1"/>
  <c r="D15" i="6"/>
  <c r="D16" i="6" s="1"/>
  <c r="H11" i="6"/>
  <c r="H10" i="6"/>
  <c r="H9" i="6"/>
  <c r="H8" i="6"/>
  <c r="H7" i="6"/>
  <c r="H6" i="6"/>
  <c r="B18" i="5"/>
  <c r="C16" i="5"/>
  <c r="F15" i="5"/>
  <c r="F16" i="5" s="1"/>
  <c r="E15" i="5"/>
  <c r="E16" i="5" s="1"/>
  <c r="D15" i="5"/>
  <c r="D16" i="5" s="1"/>
  <c r="G11" i="5"/>
  <c r="G10" i="5"/>
  <c r="G9" i="5"/>
  <c r="G8" i="5"/>
  <c r="G7" i="5"/>
  <c r="G6" i="5"/>
  <c r="E15" i="7" l="1"/>
  <c r="F15" i="7" s="1"/>
  <c r="H15" i="6"/>
  <c r="H16" i="6" s="1"/>
  <c r="G15" i="5"/>
  <c r="H15" i="5" s="1"/>
  <c r="H16" i="5" s="1"/>
  <c r="F15" i="8"/>
  <c r="F16" i="8" s="1"/>
  <c r="F16" i="7"/>
  <c r="E16" i="7" l="1"/>
  <c r="G15" i="8"/>
  <c r="G16" i="8" s="1"/>
  <c r="G16" i="5"/>
  <c r="I15" i="6"/>
  <c r="I16" i="6" s="1"/>
</calcChain>
</file>

<file path=xl/sharedStrings.xml><?xml version="1.0" encoding="utf-8"?>
<sst xmlns="http://schemas.openxmlformats.org/spreadsheetml/2006/main" count="76" uniqueCount="21">
  <si>
    <t>EJECUCION SAF 612 - TRIBUNAL DE TASACIONES DE LA NACION (Inciso 1 al 5)</t>
  </si>
  <si>
    <t>- Importe en pesos -</t>
  </si>
  <si>
    <t>SAF - Programa</t>
  </si>
  <si>
    <t>Crédito Vigente</t>
  </si>
  <si>
    <t>Enero</t>
  </si>
  <si>
    <t>Devengado</t>
  </si>
  <si>
    <t>Ejec %</t>
  </si>
  <si>
    <t xml:space="preserve">Tribunal de Tasaciones de la Nación </t>
  </si>
  <si>
    <t>Tasación de Bienes</t>
  </si>
  <si>
    <t>Fuente: Aplicaciones DGSIAF - Esidif - BI</t>
  </si>
  <si>
    <t>Febrero</t>
  </si>
  <si>
    <t>Marzo</t>
  </si>
  <si>
    <r>
      <t xml:space="preserve">En este documento se detalla el crédito vigente, la ejecución presupuestaria acumulada y el porcentaje de ejecución del TRIBUNAL DE TASACIONES DE LA NACION para el año 2023, por Programa Presupuestario al </t>
    </r>
    <r>
      <rPr>
        <b/>
        <sz val="9"/>
        <color theme="1"/>
        <rFont val="Calibri"/>
        <family val="2"/>
      </rPr>
      <t>31 de marzo de 2023.</t>
    </r>
  </si>
  <si>
    <t>Abril</t>
  </si>
  <si>
    <r>
      <t xml:space="preserve">En este documento se detalla el crédito vigente, la ejecución presupuestaria acumulada y el porcentaje de ejecución del TRIBUNAL DE TASACIONES DE LA NACION para el año 2023, por Programa Presupuestario al </t>
    </r>
    <r>
      <rPr>
        <b/>
        <sz val="9"/>
        <color theme="1"/>
        <rFont val="Calibri"/>
        <family val="2"/>
      </rPr>
      <t>30 de abril de 2023.</t>
    </r>
  </si>
  <si>
    <r>
      <t xml:space="preserve">En este documento se detalla el crédito vigente, la ejecución presupuestaria acumulada y el porcentaje de ejecución del TRIBUNAL DE TASACIONES DE LA NACION para el año 2023, por Programa Presupuestario al </t>
    </r>
    <r>
      <rPr>
        <b/>
        <sz val="9"/>
        <color theme="1"/>
        <rFont val="Calibri"/>
        <family val="2"/>
      </rPr>
      <t>31 de enero de 2023.</t>
    </r>
  </si>
  <si>
    <t>Mayo</t>
  </si>
  <si>
    <t>Junio</t>
  </si>
  <si>
    <r>
      <t xml:space="preserve">En este documento se detalla el crédito vigente, la ejecución presupuestaria acumulada y el porcentaje de ejecución del TRIBUNAL DE TASACIONES DE LA NACION para el año 2023, por Programa Presupuestario al </t>
    </r>
    <r>
      <rPr>
        <b/>
        <sz val="9"/>
        <color theme="1"/>
        <rFont val="Calibri"/>
        <family val="2"/>
      </rPr>
      <t>30 de junio de 2023.</t>
    </r>
  </si>
  <si>
    <r>
      <t xml:space="preserve">En este documento se detalla el crédito vigente, la ejecución presupuestaria acumulada y el porcentaje de ejecución del TRIBUNAL DE TASACIONES DE LA NACION para el año 2023, por Programa Presupuestario al </t>
    </r>
    <r>
      <rPr>
        <b/>
        <sz val="9"/>
        <color theme="1"/>
        <rFont val="Calibri"/>
        <family val="2"/>
      </rPr>
      <t>31 de mayo de 2023.</t>
    </r>
  </si>
  <si>
    <r>
      <t xml:space="preserve">En este documento se detalla el crédito vigente, la ejecución presupuestaria acumulada y el porcentaje de ejecución del TRIBUNAL DE TASACIONES DE LA NACION para el año 2023, por Programa Presupuestario al </t>
    </r>
    <r>
      <rPr>
        <b/>
        <sz val="9"/>
        <color theme="1"/>
        <rFont val="Calibri"/>
        <family val="2"/>
      </rPr>
      <t>28 de febrero de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</si>
</sst>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1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0"/>
      <color theme="0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b/>
      <sz val="9"/>
      <color theme="0"/>
      <name val="Calibri"/>
      <family val="2"/>
    </font>
    <font>
      <sz val="9"/>
      <color theme="0"/>
      <name val="Calibri"/>
      <family val="2"/>
    </font>
    <font>
      <sz val="9"/>
      <name val="Calibri"/>
      <family val="2"/>
    </font>
    <font>
      <sz val="7"/>
      <color theme="1"/>
      <name val="Calibri"/>
      <family val="2"/>
    </font>
    <font>
      <sz val="7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FF"/>
      </patternFill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79991"/>
      </left>
      <right/>
      <top/>
      <bottom style="thin">
        <color rgb="FF97999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5" fillId="0" borderId="0" xfId="0" quotePrefix="1" applyFont="1" applyBorder="1" applyAlignment="1"/>
    <xf numFmtId="0" fontId="5" fillId="0" borderId="0" xfId="0" quotePrefix="1" applyFont="1" applyBorder="1" applyAlignment="1">
      <alignment horizontal="right"/>
    </xf>
    <xf numFmtId="0" fontId="7" fillId="3" borderId="0" xfId="0" applyFont="1" applyFill="1"/>
    <xf numFmtId="3" fontId="7" fillId="3" borderId="0" xfId="0" applyNumberFormat="1" applyFont="1" applyFill="1" applyBorder="1" applyAlignment="1">
      <alignment horizontal="right" vertical="top" wrapText="1"/>
    </xf>
    <xf numFmtId="10" fontId="7" fillId="3" borderId="0" xfId="1" applyNumberFormat="1" applyFont="1" applyFill="1" applyBorder="1" applyAlignment="1">
      <alignment horizontal="center" vertical="top" wrapText="1"/>
    </xf>
    <xf numFmtId="0" fontId="3" fillId="0" borderId="1" xfId="0" applyFont="1" applyBorder="1"/>
    <xf numFmtId="3" fontId="8" fillId="0" borderId="1" xfId="0" applyNumberFormat="1" applyFont="1" applyFill="1" applyBorder="1" applyAlignment="1">
      <alignment horizontal="right" vertical="top" wrapText="1"/>
    </xf>
    <xf numFmtId="10" fontId="8" fillId="0" borderId="1" xfId="1" applyNumberFormat="1" applyFont="1" applyFill="1" applyBorder="1" applyAlignment="1">
      <alignment horizontal="center" vertical="top" wrapText="1"/>
    </xf>
    <xf numFmtId="0" fontId="3" fillId="0" borderId="0" xfId="0" applyFont="1"/>
    <xf numFmtId="3" fontId="9" fillId="4" borderId="2" xfId="0" applyNumberFormat="1" applyFont="1" applyFill="1" applyBorder="1" applyAlignment="1">
      <alignment horizontal="right" vertical="top" wrapText="1"/>
    </xf>
    <xf numFmtId="0" fontId="0" fillId="4" borderId="2" xfId="0" applyFill="1" applyBorder="1" applyAlignment="1">
      <alignment horizontal="right" vertical="top" wrapText="1"/>
    </xf>
    <xf numFmtId="165" fontId="7" fillId="3" borderId="0" xfId="2" applyNumberFormat="1" applyFont="1" applyFill="1" applyBorder="1" applyAlignment="1">
      <alignment horizontal="right" vertical="top" wrapText="1"/>
    </xf>
    <xf numFmtId="165" fontId="8" fillId="0" borderId="1" xfId="2" applyNumberFormat="1" applyFont="1" applyFill="1" applyBorder="1" applyAlignment="1">
      <alignment horizontal="right" vertical="top" wrapText="1"/>
    </xf>
    <xf numFmtId="164" fontId="7" fillId="3" borderId="0" xfId="1" applyNumberFormat="1" applyFont="1" applyFill="1" applyBorder="1" applyAlignment="1">
      <alignment horizontal="center" vertical="top" wrapText="1"/>
    </xf>
    <xf numFmtId="164" fontId="8" fillId="0" borderId="1" xfId="1" applyNumberFormat="1" applyFont="1" applyFill="1" applyBorder="1" applyAlignment="1">
      <alignment horizontal="center" vertical="top" wrapText="1"/>
    </xf>
    <xf numFmtId="3" fontId="10" fillId="4" borderId="2" xfId="0" applyNumberFormat="1" applyFont="1" applyFill="1" applyBorder="1" applyAlignment="1">
      <alignment horizontal="right" vertical="top" wrapText="1"/>
    </xf>
    <xf numFmtId="0" fontId="6" fillId="3" borderId="3" xfId="0" applyFont="1" applyFill="1" applyBorder="1" applyAlignment="1">
      <alignment horizontal="center" vertical="center"/>
    </xf>
    <xf numFmtId="3" fontId="10" fillId="4" borderId="4" xfId="0" applyNumberFormat="1" applyFont="1" applyFill="1" applyBorder="1" applyAlignment="1">
      <alignment horizontal="right" vertical="top" wrapText="1"/>
    </xf>
    <xf numFmtId="3" fontId="9" fillId="4" borderId="4" xfId="0" applyNumberFormat="1" applyFont="1" applyFill="1" applyBorder="1" applyAlignment="1">
      <alignment horizontal="right" vertical="top" wrapText="1"/>
    </xf>
    <xf numFmtId="0" fontId="6" fillId="3" borderId="3" xfId="0" applyFont="1" applyFill="1" applyBorder="1" applyAlignment="1">
      <alignment horizontal="left" vertical="center"/>
    </xf>
    <xf numFmtId="0" fontId="6" fillId="3" borderId="5" xfId="0" applyFont="1" applyFill="1" applyBorder="1" applyAlignment="1">
      <alignment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3" fontId="0" fillId="0" borderId="0" xfId="0" applyNumberFormat="1"/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left" wrapText="1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ist/TRANSPARENCIA%20ACTIVA/PRESUPUESTO/Ejec%202022/2022%20acumulado/2022_%20acumul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ero 2022"/>
      <sheetName val="febrero 2022"/>
      <sheetName val="marzo 2022"/>
      <sheetName val="abril 2022"/>
      <sheetName val="mayo 2022"/>
      <sheetName val="junio 2022"/>
      <sheetName val="julio 2022"/>
      <sheetName val="agosto 2022"/>
      <sheetName val="Sept 2022"/>
      <sheetName val="Oct 2022"/>
      <sheetName val="NOV 2022"/>
      <sheetName val="DIC 2022"/>
      <sheetName val="Sheet1"/>
      <sheetName val="Sheet1 (2)"/>
    </sheetNames>
    <sheetDataSet>
      <sheetData sheetId="0">
        <row r="18">
          <cell r="B18" t="str">
            <v>Fuente: Aplicaciones DGSIAF - Esidif - BI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8"/>
  <sheetViews>
    <sheetView showGridLines="0" zoomScale="170" zoomScaleNormal="170" workbookViewId="0">
      <selection activeCell="A6" sqref="A6:XFD12"/>
    </sheetView>
  </sheetViews>
  <sheetFormatPr baseColWidth="10" defaultColWidth="8.6640625" defaultRowHeight="14.4" x14ac:dyDescent="0.3"/>
  <cols>
    <col min="2" max="2" width="25.5546875" customWidth="1"/>
    <col min="3" max="3" width="13.44140625" customWidth="1"/>
    <col min="4" max="4" width="10.5546875" hidden="1" customWidth="1"/>
    <col min="5" max="5" width="11.33203125" customWidth="1"/>
    <col min="6" max="6" width="10.44140625" customWidth="1"/>
  </cols>
  <sheetData>
    <row r="1" spans="2:6" x14ac:dyDescent="0.3">
      <c r="B1" s="25" t="s">
        <v>0</v>
      </c>
      <c r="C1" s="25"/>
      <c r="D1" s="25"/>
      <c r="E1" s="25"/>
      <c r="F1" s="25"/>
    </row>
    <row r="2" spans="2:6" ht="38.4" customHeight="1" x14ac:dyDescent="0.3">
      <c r="B2" s="26" t="s">
        <v>15</v>
      </c>
      <c r="C2" s="26"/>
      <c r="D2" s="26"/>
      <c r="E2" s="26"/>
      <c r="F2" s="26"/>
    </row>
    <row r="4" spans="2:6" x14ac:dyDescent="0.3">
      <c r="D4" s="1"/>
      <c r="E4" s="1"/>
      <c r="F4" s="2" t="s">
        <v>1</v>
      </c>
    </row>
    <row r="5" spans="2:6" x14ac:dyDescent="0.3">
      <c r="B5" s="20" t="s">
        <v>2</v>
      </c>
      <c r="C5" s="17" t="s">
        <v>3</v>
      </c>
      <c r="D5" s="17" t="s">
        <v>4</v>
      </c>
      <c r="E5" s="17" t="s">
        <v>5</v>
      </c>
      <c r="F5" s="17" t="s">
        <v>6</v>
      </c>
    </row>
    <row r="6" spans="2:6" ht="15" hidden="1" customHeight="1" x14ac:dyDescent="0.3">
      <c r="D6" s="18">
        <v>40820769.859999999</v>
      </c>
      <c r="E6" s="18">
        <f t="shared" ref="E6:E11" si="0">SUM(D6:D6)</f>
        <v>40820769.859999999</v>
      </c>
      <c r="F6" s="19"/>
    </row>
    <row r="7" spans="2:6" ht="15" hidden="1" customHeight="1" x14ac:dyDescent="0.3">
      <c r="D7" s="16">
        <v>0</v>
      </c>
      <c r="E7" s="16">
        <f t="shared" si="0"/>
        <v>0</v>
      </c>
      <c r="F7" s="10"/>
    </row>
    <row r="8" spans="2:6" ht="15" hidden="1" customHeight="1" x14ac:dyDescent="0.3">
      <c r="D8" s="16">
        <v>0</v>
      </c>
      <c r="E8" s="16">
        <f t="shared" si="0"/>
        <v>0</v>
      </c>
      <c r="F8" s="10"/>
    </row>
    <row r="9" spans="2:6" ht="15" hidden="1" customHeight="1" x14ac:dyDescent="0.3">
      <c r="D9" s="16">
        <v>0</v>
      </c>
      <c r="E9" s="16">
        <f t="shared" si="0"/>
        <v>0</v>
      </c>
      <c r="F9" s="10"/>
    </row>
    <row r="10" spans="2:6" ht="15" hidden="1" customHeight="1" x14ac:dyDescent="0.3">
      <c r="D10" s="16">
        <v>12625</v>
      </c>
      <c r="E10" s="16">
        <f t="shared" si="0"/>
        <v>12625</v>
      </c>
      <c r="F10" s="10"/>
    </row>
    <row r="11" spans="2:6" ht="15" hidden="1" customHeight="1" x14ac:dyDescent="0.3">
      <c r="D11" s="16">
        <v>526620.06000000006</v>
      </c>
      <c r="E11" s="16">
        <f t="shared" si="0"/>
        <v>526620.06000000006</v>
      </c>
      <c r="F11" s="10"/>
    </row>
    <row r="12" spans="2:6" ht="15" hidden="1" customHeight="1" x14ac:dyDescent="0.3">
      <c r="D12" s="10"/>
      <c r="E12" s="16"/>
      <c r="F12" s="10"/>
    </row>
    <row r="13" spans="2:6" ht="14.4" customHeight="1" x14ac:dyDescent="0.3"/>
    <row r="15" spans="2:6" x14ac:dyDescent="0.3">
      <c r="B15" s="3" t="s">
        <v>7</v>
      </c>
      <c r="C15" s="12">
        <v>483888200</v>
      </c>
      <c r="D15" s="12">
        <f>SUM(D6:D12)</f>
        <v>41360014.920000002</v>
      </c>
      <c r="E15" s="12">
        <f>SUM(D15)</f>
        <v>41360014.920000002</v>
      </c>
      <c r="F15" s="14">
        <f>+E15/C15</f>
        <v>8.5474320142545329E-2</v>
      </c>
    </row>
    <row r="16" spans="2:6" ht="15" thickBot="1" x14ac:dyDescent="0.35">
      <c r="B16" s="6" t="s">
        <v>8</v>
      </c>
      <c r="C16" s="13">
        <f>+C15</f>
        <v>483888200</v>
      </c>
      <c r="D16" s="13">
        <f>+D15</f>
        <v>41360014.920000002</v>
      </c>
      <c r="E16" s="13">
        <f t="shared" ref="E16:F16" si="1">+E15</f>
        <v>41360014.920000002</v>
      </c>
      <c r="F16" s="15">
        <f t="shared" si="1"/>
        <v>8.5474320142545329E-2</v>
      </c>
    </row>
    <row r="17" spans="2:2" ht="15" thickTop="1" x14ac:dyDescent="0.3"/>
    <row r="18" spans="2:2" x14ac:dyDescent="0.3">
      <c r="B18" s="9" t="s">
        <v>9</v>
      </c>
    </row>
  </sheetData>
  <mergeCells count="2">
    <mergeCell ref="B1:F1"/>
    <mergeCell ref="B2:F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8"/>
  <sheetViews>
    <sheetView showGridLines="0" zoomScaleNormal="100" workbookViewId="0">
      <selection activeCell="B3" sqref="B3"/>
    </sheetView>
  </sheetViews>
  <sheetFormatPr baseColWidth="10" defaultColWidth="8.6640625" defaultRowHeight="14.4" x14ac:dyDescent="0.3"/>
  <cols>
    <col min="2" max="2" width="25.5546875" customWidth="1"/>
    <col min="3" max="3" width="13.44140625" customWidth="1"/>
    <col min="4" max="4" width="10.5546875" hidden="1" customWidth="1"/>
    <col min="5" max="5" width="9.109375" hidden="1" customWidth="1"/>
    <col min="6" max="6" width="11.33203125" customWidth="1"/>
    <col min="7" max="7" width="10.44140625" customWidth="1"/>
  </cols>
  <sheetData>
    <row r="1" spans="2:7" x14ac:dyDescent="0.3">
      <c r="B1" s="25" t="s">
        <v>0</v>
      </c>
      <c r="C1" s="25"/>
      <c r="D1" s="25"/>
      <c r="E1" s="25"/>
      <c r="F1" s="25"/>
      <c r="G1" s="25"/>
    </row>
    <row r="2" spans="2:7" ht="38.4" customHeight="1" x14ac:dyDescent="0.3">
      <c r="B2" s="26" t="s">
        <v>20</v>
      </c>
      <c r="C2" s="26"/>
      <c r="D2" s="26"/>
      <c r="E2" s="26"/>
      <c r="F2" s="26"/>
      <c r="G2" s="26"/>
    </row>
    <row r="4" spans="2:7" x14ac:dyDescent="0.3">
      <c r="D4" s="1"/>
      <c r="E4" s="1"/>
      <c r="F4" s="1"/>
      <c r="G4" s="2" t="s">
        <v>1</v>
      </c>
    </row>
    <row r="5" spans="2:7" x14ac:dyDescent="0.3">
      <c r="B5" s="20" t="s">
        <v>2</v>
      </c>
      <c r="C5" s="17" t="s">
        <v>3</v>
      </c>
      <c r="D5" s="17" t="s">
        <v>4</v>
      </c>
      <c r="E5" s="17" t="s">
        <v>10</v>
      </c>
      <c r="F5" s="17" t="s">
        <v>5</v>
      </c>
      <c r="G5" s="17" t="s">
        <v>6</v>
      </c>
    </row>
    <row r="6" spans="2:7" hidden="1" x14ac:dyDescent="0.3">
      <c r="D6" s="16">
        <v>40820769.859999999</v>
      </c>
      <c r="E6" s="16">
        <v>47901962.950000003</v>
      </c>
      <c r="F6" s="10">
        <f t="shared" ref="F6:F12" si="0">SUM(D6:E6)</f>
        <v>88722732.810000002</v>
      </c>
    </row>
    <row r="7" spans="2:7" hidden="1" x14ac:dyDescent="0.3">
      <c r="D7" s="16">
        <v>0</v>
      </c>
      <c r="E7" s="11"/>
      <c r="F7" s="10">
        <f t="shared" si="0"/>
        <v>0</v>
      </c>
    </row>
    <row r="8" spans="2:7" hidden="1" x14ac:dyDescent="0.3">
      <c r="D8" s="16">
        <v>0</v>
      </c>
      <c r="E8" s="11"/>
      <c r="F8" s="10">
        <f t="shared" si="0"/>
        <v>0</v>
      </c>
    </row>
    <row r="9" spans="2:7" hidden="1" x14ac:dyDescent="0.3">
      <c r="D9" s="16">
        <v>0</v>
      </c>
      <c r="E9" s="16">
        <v>679600</v>
      </c>
      <c r="F9" s="10">
        <f t="shared" si="0"/>
        <v>679600</v>
      </c>
    </row>
    <row r="10" spans="2:7" hidden="1" x14ac:dyDescent="0.3">
      <c r="D10" s="16">
        <v>12625</v>
      </c>
      <c r="E10" s="16">
        <v>18391.060000000001</v>
      </c>
      <c r="F10" s="10">
        <f t="shared" si="0"/>
        <v>31016.06</v>
      </c>
    </row>
    <row r="11" spans="2:7" hidden="1" x14ac:dyDescent="0.3">
      <c r="D11" s="16">
        <v>526620.06000000006</v>
      </c>
      <c r="E11" s="16">
        <v>544897.75</v>
      </c>
      <c r="F11" s="10">
        <f t="shared" si="0"/>
        <v>1071517.81</v>
      </c>
    </row>
    <row r="12" spans="2:7" hidden="1" x14ac:dyDescent="0.3">
      <c r="D12" s="10"/>
      <c r="E12" s="11"/>
      <c r="F12" s="10">
        <f t="shared" si="0"/>
        <v>0</v>
      </c>
    </row>
    <row r="15" spans="2:7" x14ac:dyDescent="0.3">
      <c r="B15" s="3" t="s">
        <v>7</v>
      </c>
      <c r="C15" s="4">
        <v>483888200</v>
      </c>
      <c r="D15" s="4">
        <f>SUM(D6:D12)</f>
        <v>41360014.920000002</v>
      </c>
      <c r="E15" s="4">
        <f>SUM(E6:E12)</f>
        <v>49144851.760000005</v>
      </c>
      <c r="F15" s="4">
        <f>SUM(F6:F12)</f>
        <v>90504866.680000007</v>
      </c>
      <c r="G15" s="5">
        <f>+F15/C15</f>
        <v>0.18703673013725072</v>
      </c>
    </row>
    <row r="16" spans="2:7" ht="15" thickBot="1" x14ac:dyDescent="0.35">
      <c r="B16" s="6" t="s">
        <v>8</v>
      </c>
      <c r="C16" s="7">
        <f>+C15</f>
        <v>483888200</v>
      </c>
      <c r="D16" s="7">
        <f>+D15</f>
        <v>41360014.920000002</v>
      </c>
      <c r="E16" s="7">
        <f>+E15</f>
        <v>49144851.760000005</v>
      </c>
      <c r="F16" s="7">
        <f>+F15</f>
        <v>90504866.680000007</v>
      </c>
      <c r="G16" s="8">
        <f>+G15</f>
        <v>0.18703673013725072</v>
      </c>
    </row>
    <row r="17" spans="2:2" ht="15" thickTop="1" x14ac:dyDescent="0.3"/>
    <row r="18" spans="2:2" x14ac:dyDescent="0.3">
      <c r="B18" s="9" t="str">
        <f>+'[1]enero 2022'!B18</f>
        <v>Fuente: Aplicaciones DGSIAF - Esidif - BI</v>
      </c>
    </row>
  </sheetData>
  <mergeCells count="2">
    <mergeCell ref="B1:G1"/>
    <mergeCell ref="B2:G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8"/>
  <sheetViews>
    <sheetView showGridLines="0" workbookViewId="0">
      <selection activeCell="B35" sqref="B35"/>
    </sheetView>
  </sheetViews>
  <sheetFormatPr baseColWidth="10" defaultColWidth="8.6640625" defaultRowHeight="14.4" x14ac:dyDescent="0.3"/>
  <cols>
    <col min="2" max="2" width="25.5546875" customWidth="1"/>
    <col min="3" max="3" width="13.44140625" customWidth="1"/>
    <col min="4" max="4" width="10.5546875" hidden="1" customWidth="1"/>
    <col min="5" max="5" width="9.109375" hidden="1" customWidth="1"/>
    <col min="6" max="6" width="9.5546875" hidden="1" customWidth="1"/>
    <col min="7" max="7" width="11.33203125" customWidth="1"/>
    <col min="8" max="8" width="10.44140625" customWidth="1"/>
  </cols>
  <sheetData>
    <row r="1" spans="2:8" x14ac:dyDescent="0.3">
      <c r="B1" s="25" t="s">
        <v>0</v>
      </c>
      <c r="C1" s="25"/>
      <c r="D1" s="25"/>
      <c r="E1" s="25"/>
      <c r="F1" s="25"/>
      <c r="G1" s="25"/>
      <c r="H1" s="25"/>
    </row>
    <row r="2" spans="2:8" ht="38.4" customHeight="1" x14ac:dyDescent="0.3">
      <c r="B2" s="26" t="s">
        <v>12</v>
      </c>
      <c r="C2" s="26"/>
      <c r="D2" s="26"/>
      <c r="E2" s="26"/>
      <c r="F2" s="26"/>
      <c r="G2" s="26"/>
      <c r="H2" s="26"/>
    </row>
    <row r="4" spans="2:8" x14ac:dyDescent="0.3">
      <c r="D4" s="1"/>
      <c r="E4" s="1"/>
      <c r="F4" s="1"/>
      <c r="G4" s="1"/>
      <c r="H4" s="2" t="s">
        <v>1</v>
      </c>
    </row>
    <row r="5" spans="2:8" x14ac:dyDescent="0.3">
      <c r="B5" s="20" t="s">
        <v>2</v>
      </c>
      <c r="C5" s="17" t="s">
        <v>3</v>
      </c>
      <c r="D5" s="17" t="s">
        <v>4</v>
      </c>
      <c r="E5" s="17" t="s">
        <v>10</v>
      </c>
      <c r="F5" s="17" t="s">
        <v>11</v>
      </c>
      <c r="G5" s="17" t="s">
        <v>5</v>
      </c>
      <c r="H5" s="17" t="s">
        <v>6</v>
      </c>
    </row>
    <row r="6" spans="2:8" hidden="1" x14ac:dyDescent="0.3">
      <c r="D6" s="16">
        <v>40820769.859999999</v>
      </c>
      <c r="E6" s="16">
        <v>47901962.950000003</v>
      </c>
      <c r="F6" s="16">
        <v>51128126.75</v>
      </c>
      <c r="G6" s="10">
        <f t="shared" ref="G6:G12" si="0">SUM(D6:F6)</f>
        <v>139850859.56</v>
      </c>
    </row>
    <row r="7" spans="2:8" hidden="1" x14ac:dyDescent="0.3">
      <c r="D7" s="16">
        <v>0</v>
      </c>
      <c r="E7" s="11"/>
      <c r="F7" s="11"/>
      <c r="G7" s="10">
        <f t="shared" si="0"/>
        <v>0</v>
      </c>
    </row>
    <row r="8" spans="2:8" hidden="1" x14ac:dyDescent="0.3">
      <c r="D8" s="16">
        <v>0</v>
      </c>
      <c r="E8" s="11"/>
      <c r="F8" s="16">
        <v>115000</v>
      </c>
      <c r="G8" s="10">
        <f t="shared" si="0"/>
        <v>115000</v>
      </c>
    </row>
    <row r="9" spans="2:8" hidden="1" x14ac:dyDescent="0.3">
      <c r="D9" s="16">
        <v>0</v>
      </c>
      <c r="E9" s="16">
        <v>679600</v>
      </c>
      <c r="F9" s="16">
        <v>3064112.8</v>
      </c>
      <c r="G9" s="10">
        <f t="shared" si="0"/>
        <v>3743712.8</v>
      </c>
    </row>
    <row r="10" spans="2:8" hidden="1" x14ac:dyDescent="0.3">
      <c r="D10" s="16">
        <v>12625</v>
      </c>
      <c r="E10" s="16">
        <v>18391.060000000001</v>
      </c>
      <c r="F10" s="16">
        <v>323948.65000000002</v>
      </c>
      <c r="G10" s="10">
        <f t="shared" si="0"/>
        <v>354964.71</v>
      </c>
    </row>
    <row r="11" spans="2:8" hidden="1" x14ac:dyDescent="0.3">
      <c r="D11" s="16">
        <v>526620.06000000006</v>
      </c>
      <c r="E11" s="16">
        <v>544897.75</v>
      </c>
      <c r="F11" s="16">
        <v>1361746.43</v>
      </c>
      <c r="G11" s="10">
        <f t="shared" si="0"/>
        <v>2433264.2400000002</v>
      </c>
    </row>
    <row r="12" spans="2:8" hidden="1" x14ac:dyDescent="0.3">
      <c r="D12" s="10"/>
      <c r="E12" s="11"/>
      <c r="F12" s="10"/>
      <c r="G12" s="10">
        <f t="shared" si="0"/>
        <v>0</v>
      </c>
    </row>
    <row r="15" spans="2:8" x14ac:dyDescent="0.3">
      <c r="B15" s="3" t="s">
        <v>7</v>
      </c>
      <c r="C15" s="4">
        <v>483888200</v>
      </c>
      <c r="D15" s="4">
        <f>SUM(D6:D12)</f>
        <v>41360014.920000002</v>
      </c>
      <c r="E15" s="4">
        <f t="shared" ref="E15:G15" si="1">SUM(E6:E12)</f>
        <v>49144851.760000005</v>
      </c>
      <c r="F15" s="4">
        <f t="shared" si="1"/>
        <v>55992934.629999995</v>
      </c>
      <c r="G15" s="4">
        <f t="shared" si="1"/>
        <v>146497801.31000003</v>
      </c>
      <c r="H15" s="5">
        <f>+G15/C15</f>
        <v>0.30275134072291909</v>
      </c>
    </row>
    <row r="16" spans="2:8" ht="15" thickBot="1" x14ac:dyDescent="0.35">
      <c r="B16" s="6" t="s">
        <v>8</v>
      </c>
      <c r="C16" s="7">
        <f>+C15</f>
        <v>483888200</v>
      </c>
      <c r="D16" s="7">
        <f>+D15</f>
        <v>41360014.920000002</v>
      </c>
      <c r="E16" s="7">
        <f t="shared" ref="E16:H16" si="2">+E15</f>
        <v>49144851.760000005</v>
      </c>
      <c r="F16" s="7">
        <f t="shared" si="2"/>
        <v>55992934.629999995</v>
      </c>
      <c r="G16" s="7">
        <f t="shared" si="2"/>
        <v>146497801.31000003</v>
      </c>
      <c r="H16" s="8">
        <f t="shared" si="2"/>
        <v>0.30275134072291909</v>
      </c>
    </row>
    <row r="17" spans="2:2" ht="15" thickTop="1" x14ac:dyDescent="0.3"/>
    <row r="18" spans="2:2" x14ac:dyDescent="0.3">
      <c r="B18" s="9" t="str">
        <f>+'[1]enero 2022'!B18</f>
        <v>Fuente: Aplicaciones DGSIAF - Esidif - BI</v>
      </c>
    </row>
  </sheetData>
  <mergeCells count="2">
    <mergeCell ref="B1:H1"/>
    <mergeCell ref="B2:H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8"/>
  <sheetViews>
    <sheetView showGridLines="0" workbookViewId="0">
      <selection activeCell="C15" sqref="C15"/>
    </sheetView>
  </sheetViews>
  <sheetFormatPr baseColWidth="10" defaultColWidth="8.6640625" defaultRowHeight="14.4" x14ac:dyDescent="0.3"/>
  <cols>
    <col min="2" max="2" width="25.5546875" customWidth="1"/>
    <col min="3" max="3" width="13.44140625" customWidth="1"/>
    <col min="4" max="4" width="10.5546875" hidden="1" customWidth="1"/>
    <col min="5" max="5" width="9.109375" hidden="1" customWidth="1"/>
    <col min="6" max="6" width="9.5546875" hidden="1" customWidth="1"/>
    <col min="7" max="7" width="9.44140625" hidden="1" customWidth="1"/>
    <col min="8" max="8" width="11.33203125" customWidth="1"/>
    <col min="9" max="9" width="10.44140625" customWidth="1"/>
  </cols>
  <sheetData>
    <row r="1" spans="2:9" x14ac:dyDescent="0.3">
      <c r="B1" s="25" t="s">
        <v>0</v>
      </c>
      <c r="C1" s="25"/>
      <c r="D1" s="25"/>
      <c r="E1" s="25"/>
      <c r="F1" s="25"/>
      <c r="G1" s="25"/>
      <c r="H1" s="25"/>
      <c r="I1" s="25"/>
    </row>
    <row r="2" spans="2:9" ht="38.4" customHeight="1" x14ac:dyDescent="0.3">
      <c r="B2" s="26" t="s">
        <v>14</v>
      </c>
      <c r="C2" s="26"/>
      <c r="D2" s="26"/>
      <c r="E2" s="26"/>
      <c r="F2" s="26"/>
      <c r="G2" s="26"/>
      <c r="H2" s="26"/>
      <c r="I2" s="26"/>
    </row>
    <row r="4" spans="2:9" x14ac:dyDescent="0.3">
      <c r="D4" s="1"/>
      <c r="E4" s="1"/>
      <c r="F4" s="1"/>
      <c r="G4" s="1"/>
      <c r="H4" s="1"/>
      <c r="I4" s="2" t="s">
        <v>1</v>
      </c>
    </row>
    <row r="5" spans="2:9" x14ac:dyDescent="0.3">
      <c r="B5" s="20" t="s">
        <v>2</v>
      </c>
      <c r="C5" s="17" t="s">
        <v>3</v>
      </c>
      <c r="D5" s="17" t="s">
        <v>4</v>
      </c>
      <c r="E5" s="17" t="s">
        <v>10</v>
      </c>
      <c r="F5" s="17" t="s">
        <v>11</v>
      </c>
      <c r="G5" s="17" t="s">
        <v>13</v>
      </c>
      <c r="H5" s="17" t="s">
        <v>5</v>
      </c>
      <c r="I5" s="17" t="s">
        <v>6</v>
      </c>
    </row>
    <row r="6" spans="2:9" hidden="1" x14ac:dyDescent="0.3">
      <c r="D6" s="16">
        <v>40820769.859999999</v>
      </c>
      <c r="E6" s="16">
        <v>47901962.950000003</v>
      </c>
      <c r="F6" s="16">
        <v>51128126.75</v>
      </c>
      <c r="G6" s="16">
        <v>53879766.810000002</v>
      </c>
      <c r="H6" s="10">
        <f t="shared" ref="H6:H12" si="0">SUM(D6:G6)</f>
        <v>193730626.37</v>
      </c>
    </row>
    <row r="7" spans="2:9" hidden="1" x14ac:dyDescent="0.3">
      <c r="D7" s="16">
        <v>0</v>
      </c>
      <c r="E7" s="11"/>
      <c r="F7" s="11"/>
      <c r="G7" s="11"/>
      <c r="H7" s="10">
        <f t="shared" si="0"/>
        <v>0</v>
      </c>
    </row>
    <row r="8" spans="2:9" hidden="1" x14ac:dyDescent="0.3">
      <c r="D8" s="16">
        <v>0</v>
      </c>
      <c r="E8" s="11"/>
      <c r="F8" s="16">
        <v>115000</v>
      </c>
      <c r="G8" s="16">
        <v>81675</v>
      </c>
      <c r="H8" s="10">
        <f t="shared" si="0"/>
        <v>196675</v>
      </c>
    </row>
    <row r="9" spans="2:9" hidden="1" x14ac:dyDescent="0.3">
      <c r="D9" s="16">
        <v>0</v>
      </c>
      <c r="E9" s="16">
        <v>679600</v>
      </c>
      <c r="F9" s="16">
        <v>3064112.8</v>
      </c>
      <c r="G9" s="11"/>
      <c r="H9" s="10">
        <f t="shared" si="0"/>
        <v>3743712.8</v>
      </c>
    </row>
    <row r="10" spans="2:9" hidden="1" x14ac:dyDescent="0.3">
      <c r="D10" s="16">
        <v>12625</v>
      </c>
      <c r="E10" s="16">
        <v>18391.060000000001</v>
      </c>
      <c r="F10" s="16">
        <v>323948.65000000002</v>
      </c>
      <c r="G10" s="11"/>
      <c r="H10" s="10">
        <f t="shared" si="0"/>
        <v>354964.71</v>
      </c>
    </row>
    <row r="11" spans="2:9" hidden="1" x14ac:dyDescent="0.3">
      <c r="D11" s="16">
        <v>526620.06000000006</v>
      </c>
      <c r="E11" s="16">
        <v>544897.75</v>
      </c>
      <c r="F11" s="16">
        <v>1361746.43</v>
      </c>
      <c r="G11" s="16">
        <v>571733.13</v>
      </c>
      <c r="H11" s="10">
        <f t="shared" si="0"/>
        <v>3004997.37</v>
      </c>
    </row>
    <row r="12" spans="2:9" hidden="1" x14ac:dyDescent="0.3">
      <c r="D12" s="10"/>
      <c r="E12" s="11"/>
      <c r="F12" s="10"/>
      <c r="G12" s="11"/>
      <c r="H12" s="10">
        <f t="shared" si="0"/>
        <v>0</v>
      </c>
    </row>
    <row r="15" spans="2:9" x14ac:dyDescent="0.3">
      <c r="B15" s="3" t="s">
        <v>7</v>
      </c>
      <c r="C15" s="4">
        <v>483888200</v>
      </c>
      <c r="D15" s="4">
        <f>SUM(D6:D12)</f>
        <v>41360014.920000002</v>
      </c>
      <c r="E15" s="4">
        <f t="shared" ref="E15:H15" si="1">SUM(E6:E12)</f>
        <v>49144851.760000005</v>
      </c>
      <c r="F15" s="4">
        <f t="shared" si="1"/>
        <v>55992934.629999995</v>
      </c>
      <c r="G15" s="4">
        <f t="shared" si="1"/>
        <v>54533174.940000005</v>
      </c>
      <c r="H15" s="4">
        <f t="shared" si="1"/>
        <v>201030976.25000003</v>
      </c>
      <c r="I15" s="5">
        <f>+H15/C15</f>
        <v>0.41544922205170537</v>
      </c>
    </row>
    <row r="16" spans="2:9" ht="15" thickBot="1" x14ac:dyDescent="0.35">
      <c r="B16" s="6" t="s">
        <v>8</v>
      </c>
      <c r="C16" s="7">
        <f>+C15</f>
        <v>483888200</v>
      </c>
      <c r="D16" s="7">
        <f>+D15</f>
        <v>41360014.920000002</v>
      </c>
      <c r="E16" s="7">
        <f t="shared" ref="E16:I16" si="2">+E15</f>
        <v>49144851.760000005</v>
      </c>
      <c r="F16" s="7">
        <f t="shared" si="2"/>
        <v>55992934.629999995</v>
      </c>
      <c r="G16" s="7">
        <f t="shared" si="2"/>
        <v>54533174.940000005</v>
      </c>
      <c r="H16" s="7">
        <f t="shared" si="2"/>
        <v>201030976.25000003</v>
      </c>
      <c r="I16" s="8">
        <f t="shared" si="2"/>
        <v>0.41544922205170537</v>
      </c>
    </row>
    <row r="17" spans="2:2" ht="15" thickTop="1" x14ac:dyDescent="0.3"/>
    <row r="18" spans="2:2" x14ac:dyDescent="0.3">
      <c r="B18" s="9" t="str">
        <f>+'[1]enero 2022'!B18</f>
        <v>Fuente: Aplicaciones DGSIAF - Esidif - BI</v>
      </c>
    </row>
  </sheetData>
  <mergeCells count="2">
    <mergeCell ref="B1:I1"/>
    <mergeCell ref="B2:I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8"/>
  <sheetViews>
    <sheetView showGridLines="0" workbookViewId="0">
      <selection activeCell="C16" sqref="C16"/>
    </sheetView>
  </sheetViews>
  <sheetFormatPr baseColWidth="10" defaultColWidth="8.6640625" defaultRowHeight="14.4" x14ac:dyDescent="0.3"/>
  <cols>
    <col min="2" max="2" width="25.5546875" customWidth="1"/>
    <col min="3" max="3" width="13.44140625" customWidth="1"/>
    <col min="4" max="4" width="10.5546875" hidden="1" customWidth="1"/>
    <col min="5" max="5" width="9.109375" hidden="1" customWidth="1"/>
    <col min="6" max="6" width="9.5546875" hidden="1" customWidth="1"/>
    <col min="7" max="8" width="9.44140625" hidden="1" customWidth="1"/>
    <col min="9" max="9" width="11.33203125" customWidth="1"/>
    <col min="10" max="10" width="10.44140625" customWidth="1"/>
  </cols>
  <sheetData>
    <row r="1" spans="2:10" x14ac:dyDescent="0.3">
      <c r="B1" s="25" t="s">
        <v>0</v>
      </c>
      <c r="C1" s="25"/>
      <c r="D1" s="25"/>
      <c r="E1" s="25"/>
      <c r="F1" s="25"/>
      <c r="G1" s="25"/>
      <c r="H1" s="25"/>
      <c r="I1" s="25"/>
      <c r="J1" s="25"/>
    </row>
    <row r="2" spans="2:10" ht="38.4" customHeight="1" x14ac:dyDescent="0.3">
      <c r="B2" s="26" t="s">
        <v>19</v>
      </c>
      <c r="C2" s="26"/>
      <c r="D2" s="26"/>
      <c r="E2" s="26"/>
      <c r="F2" s="26"/>
      <c r="G2" s="26"/>
      <c r="H2" s="26"/>
      <c r="I2" s="26"/>
      <c r="J2" s="26"/>
    </row>
    <row r="4" spans="2:10" x14ac:dyDescent="0.3">
      <c r="D4" s="1"/>
      <c r="E4" s="1"/>
      <c r="F4" s="1"/>
      <c r="G4" s="1"/>
      <c r="H4" s="1"/>
      <c r="I4" s="1"/>
      <c r="J4" s="2" t="s">
        <v>1</v>
      </c>
    </row>
    <row r="5" spans="2:10" x14ac:dyDescent="0.3">
      <c r="B5" s="20" t="s">
        <v>2</v>
      </c>
      <c r="C5" s="17" t="s">
        <v>3</v>
      </c>
      <c r="D5" s="17" t="s">
        <v>4</v>
      </c>
      <c r="E5" s="17" t="s">
        <v>10</v>
      </c>
      <c r="F5" s="17" t="s">
        <v>11</v>
      </c>
      <c r="G5" s="17" t="s">
        <v>13</v>
      </c>
      <c r="H5" s="17" t="s">
        <v>16</v>
      </c>
      <c r="I5" s="17" t="s">
        <v>5</v>
      </c>
      <c r="J5" s="17" t="s">
        <v>6</v>
      </c>
    </row>
    <row r="6" spans="2:10" hidden="1" x14ac:dyDescent="0.3">
      <c r="D6" s="10">
        <v>13889481.25</v>
      </c>
      <c r="E6" s="10">
        <v>13978801.039999999</v>
      </c>
      <c r="F6" s="10">
        <v>14479574.720000001</v>
      </c>
      <c r="G6" s="10">
        <v>10587352.49</v>
      </c>
      <c r="H6" s="10">
        <v>28561236.140000001</v>
      </c>
      <c r="I6" s="10">
        <v>236323474.84</v>
      </c>
    </row>
    <row r="7" spans="2:10" hidden="1" x14ac:dyDescent="0.3">
      <c r="D7" s="10">
        <v>0</v>
      </c>
      <c r="E7" s="10">
        <v>2291200</v>
      </c>
      <c r="F7" s="10">
        <v>1145600</v>
      </c>
      <c r="G7" s="10">
        <v>1145600</v>
      </c>
      <c r="H7" s="10">
        <v>0</v>
      </c>
      <c r="I7" s="10">
        <v>0</v>
      </c>
    </row>
    <row r="8" spans="2:10" hidden="1" x14ac:dyDescent="0.3">
      <c r="D8" s="10">
        <v>0</v>
      </c>
      <c r="E8" s="11"/>
      <c r="F8" s="11"/>
      <c r="G8" s="11"/>
      <c r="H8" s="11"/>
      <c r="I8" s="10">
        <v>276625</v>
      </c>
    </row>
    <row r="9" spans="2:10" hidden="1" x14ac:dyDescent="0.3">
      <c r="D9" s="10">
        <v>0</v>
      </c>
      <c r="E9" s="10">
        <v>2900</v>
      </c>
      <c r="F9" s="10">
        <v>108807.81</v>
      </c>
      <c r="G9" s="11"/>
      <c r="H9" s="10">
        <v>193822.17</v>
      </c>
      <c r="I9" s="10">
        <v>4291605</v>
      </c>
    </row>
    <row r="10" spans="2:10" hidden="1" x14ac:dyDescent="0.3">
      <c r="D10" s="10">
        <v>197795.79</v>
      </c>
      <c r="E10" s="10">
        <v>416843.52000000002</v>
      </c>
      <c r="F10" s="10">
        <v>711041.35</v>
      </c>
      <c r="G10" s="10">
        <v>281139.51</v>
      </c>
      <c r="H10" s="10">
        <v>489058.71</v>
      </c>
      <c r="I10" s="10">
        <v>557333.67000000004</v>
      </c>
    </row>
    <row r="11" spans="2:10" hidden="1" x14ac:dyDescent="0.3">
      <c r="D11" s="11"/>
      <c r="E11" s="11"/>
      <c r="F11" s="11"/>
      <c r="G11" s="11"/>
      <c r="H11" s="11"/>
      <c r="I11" s="10">
        <v>3972901.5100000002</v>
      </c>
    </row>
    <row r="12" spans="2:10" hidden="1" x14ac:dyDescent="0.3">
      <c r="D12" s="10">
        <v>0</v>
      </c>
      <c r="E12" s="11"/>
      <c r="F12" s="10">
        <v>129564.43</v>
      </c>
      <c r="G12" s="11"/>
      <c r="H12" s="11"/>
      <c r="I12" s="10">
        <v>0</v>
      </c>
    </row>
    <row r="15" spans="2:10" x14ac:dyDescent="0.3">
      <c r="B15" s="3" t="s">
        <v>7</v>
      </c>
      <c r="C15" s="4">
        <v>483888200</v>
      </c>
      <c r="D15" s="4">
        <f>SUM(D6:D12)</f>
        <v>14087277.039999999</v>
      </c>
      <c r="E15" s="4">
        <f t="shared" ref="E15:I15" si="0">SUM(E6:E12)</f>
        <v>16689744.559999999</v>
      </c>
      <c r="F15" s="4">
        <f t="shared" si="0"/>
        <v>16574588.310000001</v>
      </c>
      <c r="G15" s="4">
        <f t="shared" si="0"/>
        <v>12014092</v>
      </c>
      <c r="H15" s="4">
        <f t="shared" si="0"/>
        <v>29244117.020000003</v>
      </c>
      <c r="I15" s="4">
        <f t="shared" si="0"/>
        <v>245421940.01999998</v>
      </c>
      <c r="J15" s="5">
        <f>+I15/C15</f>
        <v>0.50718728007833214</v>
      </c>
    </row>
    <row r="16" spans="2:10" ht="15" thickBot="1" x14ac:dyDescent="0.35">
      <c r="B16" s="6" t="s">
        <v>8</v>
      </c>
      <c r="C16" s="7">
        <f>+C15</f>
        <v>483888200</v>
      </c>
      <c r="D16" s="7">
        <f>+D15</f>
        <v>14087277.039999999</v>
      </c>
      <c r="E16" s="7">
        <f t="shared" ref="E16:J16" si="1">+E15</f>
        <v>16689744.559999999</v>
      </c>
      <c r="F16" s="7">
        <f t="shared" si="1"/>
        <v>16574588.310000001</v>
      </c>
      <c r="G16" s="7">
        <f t="shared" si="1"/>
        <v>12014092</v>
      </c>
      <c r="H16" s="7">
        <f t="shared" si="1"/>
        <v>29244117.020000003</v>
      </c>
      <c r="I16" s="7">
        <f t="shared" si="1"/>
        <v>245421940.01999998</v>
      </c>
      <c r="J16" s="8">
        <f t="shared" si="1"/>
        <v>0.50718728007833214</v>
      </c>
    </row>
    <row r="17" spans="2:2" ht="15" thickTop="1" x14ac:dyDescent="0.3"/>
    <row r="18" spans="2:2" x14ac:dyDescent="0.3">
      <c r="B18" s="9" t="str">
        <f>+'[1]enero 2022'!B18</f>
        <v>Fuente: Aplicaciones DGSIAF - Esidif - BI</v>
      </c>
    </row>
  </sheetData>
  <mergeCells count="2">
    <mergeCell ref="B1:J1"/>
    <mergeCell ref="B2:J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8"/>
  <sheetViews>
    <sheetView showGridLines="0" tabSelected="1" workbookViewId="0">
      <selection activeCell="L31" sqref="L31"/>
    </sheetView>
  </sheetViews>
  <sheetFormatPr baseColWidth="10" defaultColWidth="8.6640625" defaultRowHeight="14.4" x14ac:dyDescent="0.3"/>
  <cols>
    <col min="2" max="2" width="25.5546875" customWidth="1"/>
    <col min="3" max="3" width="13.44140625" customWidth="1"/>
    <col min="4" max="4" width="10.5546875" hidden="1" customWidth="1"/>
    <col min="5" max="5" width="9.109375" hidden="1" customWidth="1"/>
    <col min="6" max="6" width="9.5546875" hidden="1" customWidth="1"/>
    <col min="7" max="8" width="9.44140625" hidden="1" customWidth="1"/>
    <col min="9" max="9" width="9.109375" hidden="1" customWidth="1"/>
    <col min="10" max="10" width="11.33203125" customWidth="1"/>
    <col min="11" max="11" width="10.44140625" customWidth="1"/>
  </cols>
  <sheetData>
    <row r="1" spans="2:11" x14ac:dyDescent="0.3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</row>
    <row r="2" spans="2:11" ht="38.4" customHeight="1" x14ac:dyDescent="0.3">
      <c r="B2" s="26" t="s">
        <v>18</v>
      </c>
      <c r="C2" s="26"/>
      <c r="D2" s="26"/>
      <c r="E2" s="26"/>
      <c r="F2" s="26"/>
      <c r="G2" s="26"/>
      <c r="H2" s="26"/>
      <c r="I2" s="26"/>
      <c r="J2" s="26"/>
      <c r="K2" s="26"/>
    </row>
    <row r="4" spans="2:11" x14ac:dyDescent="0.3">
      <c r="D4" s="1"/>
      <c r="E4" s="1"/>
      <c r="F4" s="1"/>
      <c r="G4" s="1"/>
      <c r="H4" s="1"/>
      <c r="I4" s="1"/>
      <c r="J4" s="1"/>
      <c r="K4" s="2" t="s">
        <v>1</v>
      </c>
    </row>
    <row r="5" spans="2:11" x14ac:dyDescent="0.3">
      <c r="B5" s="21" t="s">
        <v>2</v>
      </c>
      <c r="C5" s="22" t="s">
        <v>3</v>
      </c>
      <c r="D5" s="22" t="s">
        <v>4</v>
      </c>
      <c r="E5" s="22" t="s">
        <v>10</v>
      </c>
      <c r="F5" s="22" t="s">
        <v>11</v>
      </c>
      <c r="G5" s="22" t="s">
        <v>13</v>
      </c>
      <c r="H5" s="22" t="s">
        <v>16</v>
      </c>
      <c r="I5" s="22" t="s">
        <v>17</v>
      </c>
      <c r="J5" s="22" t="s">
        <v>5</v>
      </c>
      <c r="K5" s="23" t="s">
        <v>6</v>
      </c>
    </row>
    <row r="6" spans="2:11" hidden="1" x14ac:dyDescent="0.3">
      <c r="D6" s="10">
        <v>13889481.25</v>
      </c>
      <c r="E6" s="10">
        <v>13978801.039999999</v>
      </c>
      <c r="F6" s="10">
        <v>14479574.720000001</v>
      </c>
      <c r="G6" s="10">
        <v>10587352.49</v>
      </c>
      <c r="H6" s="10">
        <v>28561236.140000001</v>
      </c>
      <c r="I6" s="10">
        <v>32875364.379999999</v>
      </c>
      <c r="J6" s="24">
        <v>354428721.07999998</v>
      </c>
    </row>
    <row r="7" spans="2:11" hidden="1" x14ac:dyDescent="0.3">
      <c r="D7" s="10">
        <v>0</v>
      </c>
      <c r="E7" s="10">
        <v>2291200</v>
      </c>
      <c r="F7" s="10">
        <v>1145600</v>
      </c>
      <c r="G7" s="10">
        <v>1145600</v>
      </c>
      <c r="H7" s="10">
        <v>0</v>
      </c>
      <c r="I7" s="10">
        <v>2713629.02</v>
      </c>
      <c r="J7" s="24">
        <v>13900</v>
      </c>
    </row>
    <row r="8" spans="2:11" hidden="1" x14ac:dyDescent="0.3">
      <c r="D8" s="10">
        <v>0</v>
      </c>
      <c r="E8" s="11"/>
      <c r="F8" s="11"/>
      <c r="G8" s="11"/>
      <c r="H8" s="11"/>
      <c r="I8" s="11"/>
      <c r="J8" s="24">
        <v>276625</v>
      </c>
    </row>
    <row r="9" spans="2:11" hidden="1" x14ac:dyDescent="0.3">
      <c r="D9" s="10">
        <v>0</v>
      </c>
      <c r="E9" s="10">
        <v>2900</v>
      </c>
      <c r="F9" s="10">
        <v>108807.81</v>
      </c>
      <c r="G9" s="11"/>
      <c r="H9" s="10">
        <v>193822.17</v>
      </c>
      <c r="I9" s="10">
        <v>159844.29999999999</v>
      </c>
      <c r="J9" s="24">
        <v>4291605</v>
      </c>
    </row>
    <row r="10" spans="2:11" hidden="1" x14ac:dyDescent="0.3">
      <c r="D10" s="10">
        <v>197795.79</v>
      </c>
      <c r="E10" s="10">
        <v>416843.52000000002</v>
      </c>
      <c r="F10" s="10">
        <v>711041.35</v>
      </c>
      <c r="G10" s="10">
        <v>281139.51</v>
      </c>
      <c r="H10" s="10">
        <v>489058.71</v>
      </c>
      <c r="I10" s="10">
        <v>689125.21</v>
      </c>
      <c r="J10" s="24">
        <v>907133.14</v>
      </c>
    </row>
    <row r="11" spans="2:11" hidden="1" x14ac:dyDescent="0.3">
      <c r="D11" s="11"/>
      <c r="E11" s="11"/>
      <c r="F11" s="11"/>
      <c r="G11" s="11"/>
      <c r="H11" s="11"/>
      <c r="I11" s="11"/>
      <c r="J11" s="24">
        <v>4989318.82</v>
      </c>
    </row>
    <row r="12" spans="2:11" hidden="1" x14ac:dyDescent="0.3">
      <c r="D12" s="10">
        <v>0</v>
      </c>
      <c r="E12" s="11"/>
      <c r="F12" s="10">
        <v>129564.43</v>
      </c>
      <c r="G12" s="11"/>
      <c r="H12" s="11"/>
      <c r="I12" s="11"/>
      <c r="J12" s="24">
        <v>0</v>
      </c>
    </row>
    <row r="15" spans="2:11" x14ac:dyDescent="0.3">
      <c r="B15" s="3" t="s">
        <v>7</v>
      </c>
      <c r="C15" s="4">
        <v>824337084</v>
      </c>
      <c r="D15" s="4">
        <f>SUM(D6:D12)</f>
        <v>14087277.039999999</v>
      </c>
      <c r="E15" s="4">
        <f t="shared" ref="E15:J15" si="0">SUM(E6:E12)</f>
        <v>16689744.559999999</v>
      </c>
      <c r="F15" s="4">
        <f t="shared" si="0"/>
        <v>16574588.310000001</v>
      </c>
      <c r="G15" s="4">
        <f t="shared" si="0"/>
        <v>12014092</v>
      </c>
      <c r="H15" s="4">
        <f t="shared" si="0"/>
        <v>29244117.020000003</v>
      </c>
      <c r="I15" s="4">
        <f t="shared" si="0"/>
        <v>36437962.909999996</v>
      </c>
      <c r="J15" s="4">
        <f t="shared" si="0"/>
        <v>364907303.03999996</v>
      </c>
      <c r="K15" s="5">
        <f>+J15/C15</f>
        <v>0.44266758116634719</v>
      </c>
    </row>
    <row r="16" spans="2:11" ht="15" thickBot="1" x14ac:dyDescent="0.35">
      <c r="B16" s="6" t="s">
        <v>8</v>
      </c>
      <c r="C16" s="7">
        <f>+C15</f>
        <v>824337084</v>
      </c>
      <c r="D16" s="7">
        <f>+D15</f>
        <v>14087277.039999999</v>
      </c>
      <c r="E16" s="7">
        <f t="shared" ref="E16:K16" si="1">+E15</f>
        <v>16689744.559999999</v>
      </c>
      <c r="F16" s="7">
        <f t="shared" si="1"/>
        <v>16574588.310000001</v>
      </c>
      <c r="G16" s="7">
        <f t="shared" si="1"/>
        <v>12014092</v>
      </c>
      <c r="H16" s="7">
        <f t="shared" si="1"/>
        <v>29244117.020000003</v>
      </c>
      <c r="I16" s="7">
        <f t="shared" si="1"/>
        <v>36437962.909999996</v>
      </c>
      <c r="J16" s="7">
        <f t="shared" si="1"/>
        <v>364907303.03999996</v>
      </c>
      <c r="K16" s="8">
        <f t="shared" si="1"/>
        <v>0.44266758116634719</v>
      </c>
    </row>
    <row r="17" spans="2:2" ht="15" thickTop="1" x14ac:dyDescent="0.3"/>
    <row r="18" spans="2:2" x14ac:dyDescent="0.3">
      <c r="B18" s="9" t="str">
        <f>+'[1]enero 2022'!B18</f>
        <v>Fuente: Aplicaciones DGSIAF - Esidif - BI</v>
      </c>
    </row>
  </sheetData>
  <mergeCells count="2">
    <mergeCell ref="B1:K1"/>
    <mergeCell ref="B2:K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enero 2023</vt:lpstr>
      <vt:lpstr>febrero 2023</vt:lpstr>
      <vt:lpstr>marzo 2023</vt:lpstr>
      <vt:lpstr>abril 2023</vt:lpstr>
      <vt:lpstr>mayo 2023</vt:lpstr>
      <vt:lpstr>junio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2023-06-28T14:39:04Z</cp:lastPrinted>
  <dcterms:created xsi:type="dcterms:W3CDTF">2023-02-17T19:08:32Z</dcterms:created>
  <dcterms:modified xsi:type="dcterms:W3CDTF">2023-07-13T15:57:37Z</dcterms:modified>
</cp:coreProperties>
</file>