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6765" tabRatio="797" firstSheet="1" activeTab="11"/>
  </bookViews>
  <sheets>
    <sheet name="acum enero 2022" sheetId="12" r:id="rId1"/>
    <sheet name="acum febrero 2022" sheetId="11" r:id="rId2"/>
    <sheet name="acum marzo 2022" sheetId="10" r:id="rId3"/>
    <sheet name="acum abril 2022" sheetId="9" r:id="rId4"/>
    <sheet name="acum mayo 2022" sheetId="8" r:id="rId5"/>
    <sheet name="acum junio 2022" sheetId="7" r:id="rId6"/>
    <sheet name="acum julio 2022" sheetId="6" r:id="rId7"/>
    <sheet name="acum agosto 2022" sheetId="5" r:id="rId8"/>
    <sheet name="acum sept 2022" sheetId="4" r:id="rId9"/>
    <sheet name="acum oct 2022" sheetId="3" r:id="rId10"/>
    <sheet name="acum nov 2022" sheetId="14" r:id="rId11"/>
    <sheet name="acum dic 2022" sheetId="15" r:id="rId12"/>
    <sheet name="Sheet1" sheetId="1" r:id="rId13"/>
    <sheet name="Sheet1 (2)" sheetId="13" r:id="rId14"/>
  </sheets>
  <calcPr calcId="162913"/>
</workbook>
</file>

<file path=xl/calcChain.xml><?xml version="1.0" encoding="utf-8"?>
<calcChain xmlns="http://schemas.openxmlformats.org/spreadsheetml/2006/main">
  <c r="O8" i="15" l="1"/>
  <c r="O9" i="15"/>
  <c r="O10" i="15"/>
  <c r="O11" i="15"/>
  <c r="O12" i="15"/>
  <c r="O13" i="15"/>
  <c r="O7" i="15"/>
  <c r="N16" i="15"/>
  <c r="N17" i="15" s="1"/>
  <c r="M16" i="15"/>
  <c r="M17" i="15" s="1"/>
  <c r="L16" i="15"/>
  <c r="L17" i="15" s="1"/>
  <c r="K16" i="15"/>
  <c r="K17" i="15" s="1"/>
  <c r="J16" i="15"/>
  <c r="J17" i="15" s="1"/>
  <c r="I16" i="15"/>
  <c r="I17" i="15" s="1"/>
  <c r="H16" i="15"/>
  <c r="H17" i="15" s="1"/>
  <c r="G16" i="15"/>
  <c r="G17" i="15" s="1"/>
  <c r="F16" i="15"/>
  <c r="F17" i="15" s="1"/>
  <c r="E16" i="15"/>
  <c r="E17" i="15" s="1"/>
  <c r="D16" i="15"/>
  <c r="D17" i="15" s="1"/>
  <c r="C16" i="15"/>
  <c r="C17" i="15" s="1"/>
  <c r="O16" i="15" l="1"/>
  <c r="O17" i="15" s="1"/>
  <c r="N8" i="14"/>
  <c r="N9" i="14"/>
  <c r="N10" i="14"/>
  <c r="N11" i="14"/>
  <c r="N12" i="14"/>
  <c r="N13" i="14"/>
  <c r="N7" i="14"/>
  <c r="M16" i="14"/>
  <c r="M17" i="14" s="1"/>
  <c r="L16" i="14"/>
  <c r="L17" i="14" s="1"/>
  <c r="K16" i="14"/>
  <c r="K17" i="14" s="1"/>
  <c r="J16" i="14"/>
  <c r="J17" i="14" s="1"/>
  <c r="I16" i="14"/>
  <c r="I17" i="14" s="1"/>
  <c r="H16" i="14"/>
  <c r="H17" i="14" s="1"/>
  <c r="G16" i="14"/>
  <c r="G17" i="14" s="1"/>
  <c r="F16" i="14"/>
  <c r="F17" i="14" s="1"/>
  <c r="E16" i="14"/>
  <c r="E17" i="14" s="1"/>
  <c r="D16" i="14"/>
  <c r="D17" i="14" s="1"/>
  <c r="C16" i="14"/>
  <c r="C17" i="14" s="1"/>
  <c r="T15" i="13"/>
  <c r="U15" i="13"/>
  <c r="V15" i="13"/>
  <c r="W15" i="13"/>
  <c r="X15" i="13"/>
  <c r="Y15" i="13"/>
  <c r="Z15" i="13"/>
  <c r="AA15" i="13"/>
  <c r="AB15" i="13"/>
  <c r="AC15" i="13"/>
  <c r="AD15" i="13"/>
  <c r="AE15" i="13"/>
  <c r="AF15" i="13"/>
  <c r="S15" i="13"/>
  <c r="T15" i="1"/>
  <c r="U15" i="1"/>
  <c r="V15" i="1"/>
  <c r="W15" i="1"/>
  <c r="X15" i="1"/>
  <c r="Y15" i="1"/>
  <c r="Z15" i="1"/>
  <c r="AA15" i="1"/>
  <c r="AB15" i="1"/>
  <c r="AC15" i="1"/>
  <c r="S15" i="1"/>
  <c r="T14" i="1"/>
  <c r="U14" i="1"/>
  <c r="V14" i="1"/>
  <c r="W14" i="1"/>
  <c r="X14" i="1"/>
  <c r="Y14" i="1"/>
  <c r="Z14" i="1"/>
  <c r="AA14" i="1"/>
  <c r="AB14" i="1"/>
  <c r="AC14" i="1"/>
  <c r="S14" i="1"/>
  <c r="AG4" i="13"/>
  <c r="AG5" i="13"/>
  <c r="AG6" i="13"/>
  <c r="AG15" i="13" s="1"/>
  <c r="AG7" i="13"/>
  <c r="AG8" i="13"/>
  <c r="AG9" i="13"/>
  <c r="AG10" i="13"/>
  <c r="AG11" i="13"/>
  <c r="AG12" i="13"/>
  <c r="AG13" i="13"/>
  <c r="AG3" i="13"/>
  <c r="AF4" i="13"/>
  <c r="AF5" i="13"/>
  <c r="AF6" i="13"/>
  <c r="AF7" i="13"/>
  <c r="AF8" i="13"/>
  <c r="AF9" i="13"/>
  <c r="AF10" i="13"/>
  <c r="AF11" i="13"/>
  <c r="AF12" i="13"/>
  <c r="AF13" i="13"/>
  <c r="AF3" i="13"/>
  <c r="N16" i="14" l="1"/>
  <c r="N17" i="14" s="1"/>
  <c r="D16" i="12" l="1"/>
  <c r="D17" i="12" s="1"/>
  <c r="E13" i="12"/>
  <c r="E12" i="12"/>
  <c r="E11" i="12"/>
  <c r="E10" i="12"/>
  <c r="E9" i="12"/>
  <c r="E8" i="12"/>
  <c r="E7" i="12"/>
  <c r="E16" i="12" s="1"/>
  <c r="E17" i="12" s="1"/>
  <c r="D16" i="11"/>
  <c r="D17" i="11" s="1"/>
  <c r="C16" i="11"/>
  <c r="C17" i="11" s="1"/>
  <c r="E13" i="11"/>
  <c r="E12" i="11"/>
  <c r="E11" i="11"/>
  <c r="E10" i="11"/>
  <c r="E9" i="11"/>
  <c r="E8" i="11"/>
  <c r="E7" i="11"/>
  <c r="E15" i="10"/>
  <c r="E16" i="10" s="1"/>
  <c r="D15" i="10"/>
  <c r="D16" i="10" s="1"/>
  <c r="C15" i="10"/>
  <c r="C16" i="10" s="1"/>
  <c r="F12" i="10"/>
  <c r="F11" i="10"/>
  <c r="F10" i="10"/>
  <c r="F9" i="10"/>
  <c r="F8" i="10"/>
  <c r="F7" i="10"/>
  <c r="F6" i="10"/>
  <c r="C17" i="9"/>
  <c r="F16" i="9"/>
  <c r="F17" i="9" s="1"/>
  <c r="E16" i="9"/>
  <c r="E17" i="9" s="1"/>
  <c r="D16" i="9"/>
  <c r="D17" i="9" s="1"/>
  <c r="C16" i="9"/>
  <c r="G13" i="9"/>
  <c r="G12" i="9"/>
  <c r="G11" i="9"/>
  <c r="G10" i="9"/>
  <c r="G9" i="9"/>
  <c r="G8" i="9"/>
  <c r="G7" i="9"/>
  <c r="G17" i="8"/>
  <c r="F17" i="8"/>
  <c r="D17" i="8"/>
  <c r="G16" i="8"/>
  <c r="F16" i="8"/>
  <c r="E16" i="8"/>
  <c r="E17" i="8" s="1"/>
  <c r="D16" i="8"/>
  <c r="C16" i="8"/>
  <c r="C17" i="8" s="1"/>
  <c r="H13" i="8"/>
  <c r="H12" i="8"/>
  <c r="H16" i="8" s="1"/>
  <c r="H17" i="8" s="1"/>
  <c r="H11" i="8"/>
  <c r="H10" i="8"/>
  <c r="H9" i="8"/>
  <c r="H8" i="8"/>
  <c r="H7" i="8"/>
  <c r="H16" i="7"/>
  <c r="H17" i="7" s="1"/>
  <c r="G16" i="7"/>
  <c r="G17" i="7" s="1"/>
  <c r="F16" i="7"/>
  <c r="F17" i="7" s="1"/>
  <c r="E16" i="7"/>
  <c r="E17" i="7" s="1"/>
  <c r="D16" i="7"/>
  <c r="D17" i="7" s="1"/>
  <c r="C16" i="7"/>
  <c r="C17" i="7" s="1"/>
  <c r="I13" i="7"/>
  <c r="I12" i="7"/>
  <c r="I11" i="7"/>
  <c r="I10" i="7"/>
  <c r="I9" i="7"/>
  <c r="I8" i="7"/>
  <c r="I7" i="7"/>
  <c r="I16" i="6"/>
  <c r="I17" i="6" s="1"/>
  <c r="H16" i="6"/>
  <c r="H17" i="6" s="1"/>
  <c r="G16" i="6"/>
  <c r="G17" i="6" s="1"/>
  <c r="F16" i="6"/>
  <c r="F17" i="6" s="1"/>
  <c r="E16" i="6"/>
  <c r="E17" i="6" s="1"/>
  <c r="D16" i="6"/>
  <c r="D17" i="6" s="1"/>
  <c r="C16" i="6"/>
  <c r="C17" i="6" s="1"/>
  <c r="J13" i="6"/>
  <c r="J12" i="6"/>
  <c r="J11" i="6"/>
  <c r="J10" i="6"/>
  <c r="J9" i="6"/>
  <c r="J8" i="6"/>
  <c r="J7" i="6"/>
  <c r="J17" i="5"/>
  <c r="J16" i="5"/>
  <c r="I16" i="5"/>
  <c r="I17" i="5" s="1"/>
  <c r="H16" i="5"/>
  <c r="H17" i="5" s="1"/>
  <c r="G16" i="5"/>
  <c r="G17" i="5" s="1"/>
  <c r="F16" i="5"/>
  <c r="F17" i="5" s="1"/>
  <c r="E16" i="5"/>
  <c r="E17" i="5" s="1"/>
  <c r="D16" i="5"/>
  <c r="D17" i="5" s="1"/>
  <c r="C16" i="5"/>
  <c r="C17" i="5" s="1"/>
  <c r="K13" i="5"/>
  <c r="K12" i="5"/>
  <c r="K11" i="5"/>
  <c r="K10" i="5"/>
  <c r="K9" i="5"/>
  <c r="K8" i="5"/>
  <c r="K7" i="5"/>
  <c r="K16" i="4"/>
  <c r="K17" i="4" s="1"/>
  <c r="J16" i="4"/>
  <c r="J17" i="4" s="1"/>
  <c r="I16" i="4"/>
  <c r="I17" i="4" s="1"/>
  <c r="H16" i="4"/>
  <c r="H17" i="4" s="1"/>
  <c r="G16" i="4"/>
  <c r="G17" i="4" s="1"/>
  <c r="F16" i="4"/>
  <c r="F17" i="4" s="1"/>
  <c r="E16" i="4"/>
  <c r="E17" i="4" s="1"/>
  <c r="D16" i="4"/>
  <c r="D17" i="4" s="1"/>
  <c r="C16" i="4"/>
  <c r="C17" i="4" s="1"/>
  <c r="L13" i="4"/>
  <c r="L12" i="4"/>
  <c r="L11" i="4"/>
  <c r="L10" i="4"/>
  <c r="L9" i="4"/>
  <c r="L8" i="4"/>
  <c r="L7" i="4"/>
  <c r="M8" i="3"/>
  <c r="M9" i="3"/>
  <c r="M10" i="3"/>
  <c r="M11" i="3"/>
  <c r="M12" i="3"/>
  <c r="M13" i="3"/>
  <c r="M7" i="3"/>
  <c r="D16" i="3"/>
  <c r="D17" i="3" s="1"/>
  <c r="E16" i="3"/>
  <c r="E17" i="3" s="1"/>
  <c r="F16" i="3"/>
  <c r="F17" i="3" s="1"/>
  <c r="G16" i="3"/>
  <c r="G17" i="3" s="1"/>
  <c r="H16" i="3"/>
  <c r="H17" i="3" s="1"/>
  <c r="I16" i="3"/>
  <c r="I17" i="3" s="1"/>
  <c r="J16" i="3"/>
  <c r="J17" i="3" s="1"/>
  <c r="K16" i="3"/>
  <c r="K17" i="3" s="1"/>
  <c r="L16" i="3"/>
  <c r="L17" i="3" s="1"/>
  <c r="C16" i="3"/>
  <c r="C17" i="3" s="1"/>
  <c r="E16" i="11" l="1"/>
  <c r="E17" i="11" s="1"/>
  <c r="F15" i="10"/>
  <c r="F16" i="10" s="1"/>
  <c r="G16" i="9"/>
  <c r="G17" i="9" s="1"/>
  <c r="I16" i="7"/>
  <c r="I17" i="7" s="1"/>
  <c r="J16" i="6"/>
  <c r="J17" i="6" s="1"/>
  <c r="K16" i="5"/>
  <c r="K17" i="5" s="1"/>
  <c r="L16" i="4"/>
  <c r="L17" i="4" s="1"/>
  <c r="M16" i="3"/>
  <c r="M17" i="3" s="1"/>
</calcChain>
</file>

<file path=xl/sharedStrings.xml><?xml version="1.0" encoding="utf-8"?>
<sst xmlns="http://schemas.openxmlformats.org/spreadsheetml/2006/main" count="257" uniqueCount="52">
  <si>
    <t>Cod Sector</t>
  </si>
  <si>
    <t>Cod Subsector</t>
  </si>
  <si>
    <t>Cod Caracter</t>
  </si>
  <si>
    <t>Cod. Jurisdiccion</t>
  </si>
  <si>
    <t>Cod. Subjurisdiccion</t>
  </si>
  <si>
    <t>Cod. Entidad</t>
  </si>
  <si>
    <t>Cod. Servicio</t>
  </si>
  <si>
    <t>Cod. Programa</t>
  </si>
  <si>
    <t>Cod. Subprograma</t>
  </si>
  <si>
    <t>Cod. Proyecto</t>
  </si>
  <si>
    <t>Cod. Actividad</t>
  </si>
  <si>
    <t>Cod. Obra</t>
  </si>
  <si>
    <t>Cod. Procedencia</t>
  </si>
  <si>
    <t>Cod. Fuente</t>
  </si>
  <si>
    <t>Cod. Inciso</t>
  </si>
  <si>
    <t>Cod. Principal</t>
  </si>
  <si>
    <t>Cod. Parcial</t>
  </si>
  <si>
    <t>Cod. Subparcial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</si>
  <si>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</si>
  <si>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</si>
  <si>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</si>
  <si>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</si>
  <si>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</si>
  <si>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</si>
  <si>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</si>
  <si>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</si>
  <si>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</si>
  <si>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</si>
  <si>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</si>
  <si>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EJECUCION MENSUAL SAF 612 - TRIBUNAL DE TASACIONES DE LA NACION (Inciso 1 al 5)</t>
  </si>
  <si>
    <t xml:space="preserve">Tribunal de Tasaciones de la Nación </t>
  </si>
  <si>
    <t>Tasación de Bienes</t>
  </si>
  <si>
    <t>Total General</t>
  </si>
  <si>
    <t>SAF - Programa</t>
  </si>
  <si>
    <t>Crédito Devengado 2022</t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</si>
  <si>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31 de octubre de 2022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</si>
  <si>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30 de septiembre de 2022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</si>
  <si>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31 de agosto de 2022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</si>
  <si>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31 de julio de 2022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</si>
  <si>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30 de junio de 2022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</si>
  <si>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31 de mayo de 2022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</si>
  <si>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30 de abril de 2022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</si>
  <si>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31 de marzo de 2022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</si>
  <si>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28 de febrero de 2022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</si>
  <si>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31 de enero de 2022</t>
    </r>
    <r>
      <rPr>
        <sz val="9"/>
        <color theme="1"/>
        <rFont val="Calibri"/>
        <family val="2"/>
      </rPr>
      <t>.</t>
    </r>
  </si>
  <si>
    <t>- Importe en pesos -</t>
  </si>
  <si>
    <t>Fuente: Aplicaciones DGSIAF - Esidif - BI</t>
  </si>
  <si>
    <t>Diciembre</t>
  </si>
  <si>
    <t>enero a nov</t>
  </si>
  <si>
    <t>enero a dic</t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</si>
  <si>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30 de noviembre de 2022</t>
    </r>
    <r>
      <rPr>
        <sz val="9"/>
        <color theme="1"/>
        <rFont val="Calibri"/>
        <family val="2"/>
      </rPr>
      <t>.</t>
    </r>
  </si>
  <si>
    <r>
      <t xml:space="preserve">En este documento se detalla la ejecución presupuestaria mensual del Tribunal de Tasaciones de la Nación para el año 2022 al </t>
    </r>
    <r>
      <rPr>
        <b/>
        <sz val="9"/>
        <color theme="1"/>
        <rFont val="Calibri"/>
        <family val="2"/>
      </rPr>
      <t>31 de diciembre de 2022</t>
    </r>
    <r>
      <rPr>
        <sz val="9"/>
        <color theme="1"/>
        <rFont val="Calibri"/>
        <family val="2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</si>
</sst>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</font>
    <font>
      <sz val="7"/>
      <color rgb="FF003366"/>
      <name val="Calibri"/>
      <family val="2"/>
    </font>
    <font>
      <sz val="7"/>
      <color rgb="FF333366"/>
      <name val="Calibri"/>
      <family val="2"/>
    </font>
    <font>
      <sz val="7"/>
      <color theme="1"/>
      <name val="Calibri"/>
      <family val="2"/>
    </font>
    <font>
      <sz val="9"/>
      <color theme="1"/>
      <name val="Calibri"/>
      <family val="2"/>
    </font>
    <font>
      <b/>
      <sz val="11"/>
      <color theme="0"/>
      <name val="Calibri"/>
      <family val="2"/>
    </font>
    <font>
      <sz val="9"/>
      <color theme="0"/>
      <name val="Calibri"/>
      <family val="2"/>
    </font>
    <font>
      <b/>
      <sz val="9"/>
      <color theme="0"/>
      <name val="Calibri"/>
      <family val="2"/>
    </font>
    <font>
      <b/>
      <sz val="11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7"/>
      <color rgb="FF003366"/>
      <name val="Calibri"/>
    </font>
    <font>
      <sz val="7"/>
      <color rgb="FF333366"/>
      <name val="Calibri"/>
    </font>
    <font>
      <sz val="7"/>
      <color theme="1"/>
      <name val="Calibri"/>
    </font>
    <font>
      <sz val="8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E7E7F7"/>
      </patternFill>
    </fill>
    <fill>
      <patternFill patternType="solid">
        <fgColor rgb="FFF0F4FA"/>
      </patternFill>
    </fill>
    <fill>
      <patternFill patternType="solid">
        <fgColor rgb="FFFFFFFF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3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rgb="FF979991"/>
      </left>
      <right/>
      <top style="thin">
        <color rgb="FF979991"/>
      </top>
      <bottom/>
      <diagonal/>
    </border>
    <border>
      <left style="thin">
        <color rgb="FF979991"/>
      </left>
      <right/>
      <top style="thin">
        <color rgb="FF979991"/>
      </top>
      <bottom style="thin">
        <color rgb="FF979991"/>
      </bottom>
      <diagonal/>
    </border>
    <border>
      <left style="thin">
        <color rgb="FF979991"/>
      </left>
      <right style="thin">
        <color rgb="FF979991"/>
      </right>
      <top style="thin">
        <color rgb="FF979991"/>
      </top>
      <bottom style="thin">
        <color rgb="FF97999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79991"/>
      </left>
      <right/>
      <top/>
      <bottom style="thin">
        <color rgb="FF97999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979991"/>
      </left>
      <right/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right" vertical="top" wrapText="1"/>
    </xf>
    <xf numFmtId="0" fontId="3" fillId="3" borderId="3" xfId="0" applyFont="1" applyFill="1" applyBorder="1" applyAlignment="1">
      <alignment horizontal="right" vertical="top" wrapText="1"/>
    </xf>
    <xf numFmtId="38" fontId="3" fillId="3" borderId="2" xfId="0" applyNumberFormat="1" applyFont="1" applyFill="1" applyBorder="1" applyAlignment="1">
      <alignment horizontal="right" vertical="top" wrapText="1"/>
    </xf>
    <xf numFmtId="3" fontId="3" fillId="4" borderId="2" xfId="0" applyNumberFormat="1" applyFont="1" applyFill="1" applyBorder="1" applyAlignment="1">
      <alignment horizontal="right" vertical="top" wrapText="1"/>
    </xf>
    <xf numFmtId="3" fontId="3" fillId="4" borderId="3" xfId="0" applyNumberFormat="1" applyFont="1" applyFill="1" applyBorder="1" applyAlignment="1">
      <alignment horizontal="right" vertical="top" wrapText="1"/>
    </xf>
    <xf numFmtId="0" fontId="0" fillId="4" borderId="2" xfId="0" applyFill="1" applyBorder="1" applyAlignment="1">
      <alignment horizontal="right" vertical="top" wrapText="1"/>
    </xf>
    <xf numFmtId="0" fontId="0" fillId="4" borderId="3" xfId="0" applyFill="1" applyBorder="1" applyAlignment="1">
      <alignment horizontal="right" vertical="top" wrapText="1"/>
    </xf>
    <xf numFmtId="3" fontId="0" fillId="0" borderId="0" xfId="0" applyNumberFormat="1"/>
    <xf numFmtId="0" fontId="4" fillId="0" borderId="0" xfId="0" applyFont="1"/>
    <xf numFmtId="0" fontId="6" fillId="5" borderId="0" xfId="0" applyFont="1" applyFill="1"/>
    <xf numFmtId="0" fontId="8" fillId="0" borderId="0" xfId="0" applyFont="1"/>
    <xf numFmtId="3" fontId="3" fillId="4" borderId="5" xfId="0" applyNumberFormat="1" applyFont="1" applyFill="1" applyBorder="1" applyAlignment="1">
      <alignment horizontal="right" vertical="top" wrapText="1"/>
    </xf>
    <xf numFmtId="0" fontId="7" fillId="5" borderId="7" xfId="0" applyFont="1" applyFill="1" applyBorder="1"/>
    <xf numFmtId="0" fontId="7" fillId="5" borderId="8" xfId="0" applyFont="1" applyFill="1" applyBorder="1"/>
    <xf numFmtId="0" fontId="4" fillId="0" borderId="9" xfId="0" applyFont="1" applyBorder="1"/>
    <xf numFmtId="3" fontId="6" fillId="5" borderId="0" xfId="0" applyNumberFormat="1" applyFont="1" applyFill="1" applyBorder="1" applyAlignment="1">
      <alignment horizontal="right" vertical="top" wrapText="1"/>
    </xf>
    <xf numFmtId="3" fontId="4" fillId="4" borderId="9" xfId="0" applyNumberFormat="1" applyFont="1" applyFill="1" applyBorder="1" applyAlignment="1">
      <alignment horizontal="right" vertical="top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11" fillId="2" borderId="1" xfId="0" applyFont="1" applyFill="1" applyBorder="1" applyAlignment="1">
      <alignment horizontal="left" vertical="top" wrapText="1"/>
    </xf>
    <xf numFmtId="0" fontId="12" fillId="2" borderId="1" xfId="0" applyFont="1" applyFill="1" applyBorder="1" applyAlignment="1">
      <alignment horizontal="left" vertical="center" wrapText="1"/>
    </xf>
    <xf numFmtId="0" fontId="13" fillId="3" borderId="2" xfId="0" applyFont="1" applyFill="1" applyBorder="1" applyAlignment="1">
      <alignment horizontal="right" vertical="top" wrapText="1"/>
    </xf>
    <xf numFmtId="0" fontId="13" fillId="3" borderId="3" xfId="0" applyFont="1" applyFill="1" applyBorder="1" applyAlignment="1">
      <alignment horizontal="right" vertical="top" wrapText="1"/>
    </xf>
    <xf numFmtId="38" fontId="13" fillId="3" borderId="2" xfId="0" applyNumberFormat="1" applyFont="1" applyFill="1" applyBorder="1" applyAlignment="1">
      <alignment horizontal="right" vertical="top" wrapText="1"/>
    </xf>
    <xf numFmtId="3" fontId="13" fillId="4" borderId="2" xfId="0" applyNumberFormat="1" applyFont="1" applyFill="1" applyBorder="1" applyAlignment="1">
      <alignment horizontal="right" vertical="top" wrapText="1"/>
    </xf>
    <xf numFmtId="3" fontId="13" fillId="4" borderId="3" xfId="0" applyNumberFormat="1" applyFont="1" applyFill="1" applyBorder="1" applyAlignment="1">
      <alignment horizontal="right" vertical="top" wrapText="1"/>
    </xf>
    <xf numFmtId="0" fontId="13" fillId="3" borderId="11" xfId="0" applyFont="1" applyFill="1" applyBorder="1" applyAlignment="1">
      <alignment horizontal="right" vertical="top" wrapText="1"/>
    </xf>
    <xf numFmtId="3" fontId="14" fillId="0" borderId="0" xfId="0" applyNumberFormat="1" applyFont="1"/>
    <xf numFmtId="0" fontId="4" fillId="0" borderId="0" xfId="0" applyFont="1" applyAlignment="1">
      <alignment horizontal="left"/>
    </xf>
    <xf numFmtId="0" fontId="7" fillId="5" borderId="6" xfId="0" quotePrefix="1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10" fillId="0" borderId="10" xfId="0" quotePrefix="1" applyFont="1" applyBorder="1" applyAlignment="1">
      <alignment horizontal="right"/>
    </xf>
    <xf numFmtId="0" fontId="5" fillId="6" borderId="0" xfId="0" applyFont="1" applyFill="1" applyAlignment="1">
      <alignment horizontal="center"/>
    </xf>
    <xf numFmtId="0" fontId="7" fillId="5" borderId="4" xfId="0" quotePrefix="1" applyFont="1" applyFill="1" applyBorder="1" applyAlignment="1">
      <alignment horizontal="center" vertical="center" wrapText="1"/>
    </xf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9"/>
  <sheetViews>
    <sheetView showGridLines="0" workbookViewId="0">
      <selection activeCell="N44" sqref="N44"/>
    </sheetView>
  </sheetViews>
  <sheetFormatPr baseColWidth="10" defaultColWidth="8.7109375" defaultRowHeight="15" x14ac:dyDescent="0.25"/>
  <cols>
    <col min="3" max="3" width="35.7109375" customWidth="1"/>
    <col min="4" max="4" width="13.140625" customWidth="1"/>
    <col min="5" max="5" width="13" customWidth="1"/>
  </cols>
  <sheetData>
    <row r="1" spans="2:7" x14ac:dyDescent="0.25">
      <c r="B1" s="37" t="s">
        <v>29</v>
      </c>
      <c r="C1" s="37"/>
      <c r="D1" s="37"/>
      <c r="E1" s="37"/>
      <c r="F1" s="37"/>
    </row>
    <row r="2" spans="2:7" ht="26.45" customHeight="1" x14ac:dyDescent="0.25">
      <c r="B2" s="35" t="s">
        <v>44</v>
      </c>
      <c r="C2" s="35"/>
      <c r="D2" s="35"/>
      <c r="E2" s="35"/>
      <c r="F2" s="35"/>
    </row>
    <row r="3" spans="2:7" ht="6.6" customHeight="1" x14ac:dyDescent="0.25">
      <c r="C3" s="20"/>
      <c r="D3" s="20"/>
      <c r="E3" s="20"/>
      <c r="F3" s="20"/>
      <c r="G3" s="20"/>
    </row>
    <row r="4" spans="2:7" x14ac:dyDescent="0.25">
      <c r="D4" s="36" t="s">
        <v>45</v>
      </c>
      <c r="E4" s="36"/>
    </row>
    <row r="5" spans="2:7" s="13" customFormat="1" x14ac:dyDescent="0.25">
      <c r="C5" s="15" t="s">
        <v>34</v>
      </c>
      <c r="D5" s="33" t="s">
        <v>18</v>
      </c>
      <c r="E5" s="34" t="s">
        <v>32</v>
      </c>
    </row>
    <row r="6" spans="2:7" s="13" customFormat="1" x14ac:dyDescent="0.25">
      <c r="C6" s="16" t="s">
        <v>33</v>
      </c>
      <c r="D6" s="33"/>
      <c r="E6" s="34"/>
    </row>
    <row r="7" spans="2:7" hidden="1" x14ac:dyDescent="0.25">
      <c r="D7" s="14">
        <v>13889481.25</v>
      </c>
      <c r="E7" s="10">
        <f t="shared" ref="E7:E13" si="0">SUM(D7:D7)</f>
        <v>13889481.25</v>
      </c>
    </row>
    <row r="8" spans="2:7" hidden="1" x14ac:dyDescent="0.25">
      <c r="D8" s="6">
        <v>0</v>
      </c>
      <c r="E8" s="10">
        <f t="shared" si="0"/>
        <v>0</v>
      </c>
    </row>
    <row r="9" spans="2:7" hidden="1" x14ac:dyDescent="0.25">
      <c r="D9" s="6">
        <v>0</v>
      </c>
      <c r="E9" s="10">
        <f t="shared" si="0"/>
        <v>0</v>
      </c>
    </row>
    <row r="10" spans="2:7" hidden="1" x14ac:dyDescent="0.25">
      <c r="D10" s="6">
        <v>0</v>
      </c>
      <c r="E10" s="10">
        <f t="shared" si="0"/>
        <v>0</v>
      </c>
    </row>
    <row r="11" spans="2:7" hidden="1" x14ac:dyDescent="0.25">
      <c r="D11" s="6">
        <v>197795.79</v>
      </c>
      <c r="E11" s="10">
        <f t="shared" si="0"/>
        <v>197795.79</v>
      </c>
    </row>
    <row r="12" spans="2:7" hidden="1" x14ac:dyDescent="0.25">
      <c r="D12" s="8"/>
      <c r="E12" s="10">
        <f t="shared" si="0"/>
        <v>0</v>
      </c>
    </row>
    <row r="13" spans="2:7" hidden="1" x14ac:dyDescent="0.25">
      <c r="D13" s="6">
        <v>0</v>
      </c>
      <c r="E13" s="10">
        <f t="shared" si="0"/>
        <v>0</v>
      </c>
    </row>
    <row r="14" spans="2:7" hidden="1" x14ac:dyDescent="0.25"/>
    <row r="16" spans="2:7" s="11" customFormat="1" ht="12" x14ac:dyDescent="0.2">
      <c r="C16" s="12" t="s">
        <v>30</v>
      </c>
      <c r="D16" s="18">
        <f>SUM(D7:D13)</f>
        <v>14087277.039999999</v>
      </c>
      <c r="E16" s="18">
        <f t="shared" ref="E16" si="1">SUM(E7:E13)</f>
        <v>14087277.039999999</v>
      </c>
    </row>
    <row r="17" spans="2:5" s="11" customFormat="1" ht="12.75" thickBot="1" x14ac:dyDescent="0.25">
      <c r="C17" s="17" t="s">
        <v>31</v>
      </c>
      <c r="D17" s="19">
        <f>+D16</f>
        <v>14087277.039999999</v>
      </c>
      <c r="E17" s="19">
        <f t="shared" ref="E17" si="2">+E16</f>
        <v>14087277.039999999</v>
      </c>
    </row>
    <row r="18" spans="2:5" ht="9" customHeight="1" thickTop="1" x14ac:dyDescent="0.25"/>
    <row r="19" spans="2:5" x14ac:dyDescent="0.25">
      <c r="B19" s="11" t="s">
        <v>46</v>
      </c>
    </row>
  </sheetData>
  <mergeCells count="5">
    <mergeCell ref="D5:D6"/>
    <mergeCell ref="E5:E6"/>
    <mergeCell ref="B2:F2"/>
    <mergeCell ref="D4:E4"/>
    <mergeCell ref="B1:F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9"/>
  <sheetViews>
    <sheetView showGridLines="0" workbookViewId="0">
      <selection activeCell="B19" sqref="B19"/>
    </sheetView>
  </sheetViews>
  <sheetFormatPr baseColWidth="10" defaultColWidth="8.7109375" defaultRowHeight="15" x14ac:dyDescent="0.25"/>
  <cols>
    <col min="2" max="2" width="35.7109375" customWidth="1"/>
    <col min="3" max="3" width="13.140625" customWidth="1"/>
    <col min="4" max="4" width="12.42578125" bestFit="1" customWidth="1"/>
    <col min="5" max="5" width="13" customWidth="1"/>
  </cols>
  <sheetData>
    <row r="1" spans="2:5" x14ac:dyDescent="0.25">
      <c r="B1" s="37" t="s">
        <v>29</v>
      </c>
      <c r="C1" s="37"/>
      <c r="D1" s="37"/>
      <c r="E1" s="37"/>
    </row>
    <row r="2" spans="2:5" ht="26.45" customHeight="1" x14ac:dyDescent="0.25">
      <c r="B2" s="35" t="s">
        <v>43</v>
      </c>
      <c r="C2" s="35"/>
      <c r="D2" s="35"/>
      <c r="E2" s="35"/>
    </row>
    <row r="3" spans="2:5" ht="5.0999999999999996" customHeight="1" x14ac:dyDescent="0.25">
      <c r="B3" s="20"/>
      <c r="C3" s="20"/>
      <c r="D3" s="20"/>
      <c r="E3" s="20"/>
    </row>
    <row r="4" spans="2:5" x14ac:dyDescent="0.25">
      <c r="C4" s="36" t="s">
        <v>45</v>
      </c>
      <c r="D4" s="36"/>
      <c r="E4" s="36"/>
    </row>
    <row r="5" spans="2:5" s="13" customFormat="1" x14ac:dyDescent="0.25">
      <c r="B5" s="15" t="s">
        <v>34</v>
      </c>
      <c r="C5" s="33" t="s">
        <v>18</v>
      </c>
      <c r="D5" s="38" t="s">
        <v>19</v>
      </c>
      <c r="E5" s="34" t="s">
        <v>32</v>
      </c>
    </row>
    <row r="6" spans="2:5" s="13" customFormat="1" x14ac:dyDescent="0.25">
      <c r="B6" s="16" t="s">
        <v>33</v>
      </c>
      <c r="C6" s="33"/>
      <c r="D6" s="38"/>
      <c r="E6" s="34"/>
    </row>
    <row r="7" spans="2:5" hidden="1" x14ac:dyDescent="0.25">
      <c r="C7" s="14">
        <v>13889481.25</v>
      </c>
      <c r="D7" s="14">
        <v>13978801.039999999</v>
      </c>
      <c r="E7" s="10">
        <f t="shared" ref="E7:E13" si="0">SUM(C7:D7)</f>
        <v>27868282.289999999</v>
      </c>
    </row>
    <row r="8" spans="2:5" hidden="1" x14ac:dyDescent="0.25">
      <c r="C8" s="6">
        <v>0</v>
      </c>
      <c r="D8" s="6">
        <v>2291200</v>
      </c>
      <c r="E8" s="10">
        <f t="shared" si="0"/>
        <v>2291200</v>
      </c>
    </row>
    <row r="9" spans="2:5" hidden="1" x14ac:dyDescent="0.25">
      <c r="C9" s="6">
        <v>0</v>
      </c>
      <c r="D9" s="8"/>
      <c r="E9" s="10">
        <f t="shared" si="0"/>
        <v>0</v>
      </c>
    </row>
    <row r="10" spans="2:5" hidden="1" x14ac:dyDescent="0.25">
      <c r="C10" s="6">
        <v>0</v>
      </c>
      <c r="D10" s="6">
        <v>2900</v>
      </c>
      <c r="E10" s="10">
        <f t="shared" si="0"/>
        <v>2900</v>
      </c>
    </row>
    <row r="11" spans="2:5" hidden="1" x14ac:dyDescent="0.25">
      <c r="C11" s="6">
        <v>197795.79</v>
      </c>
      <c r="D11" s="6">
        <v>416843.52000000002</v>
      </c>
      <c r="E11" s="10">
        <f t="shared" si="0"/>
        <v>614639.31000000006</v>
      </c>
    </row>
    <row r="12" spans="2:5" hidden="1" x14ac:dyDescent="0.25">
      <c r="C12" s="8"/>
      <c r="D12" s="8"/>
      <c r="E12" s="10">
        <f t="shared" si="0"/>
        <v>0</v>
      </c>
    </row>
    <row r="13" spans="2:5" hidden="1" x14ac:dyDescent="0.25">
      <c r="C13" s="6">
        <v>0</v>
      </c>
      <c r="D13" s="8"/>
      <c r="E13" s="10">
        <f t="shared" si="0"/>
        <v>0</v>
      </c>
    </row>
    <row r="14" spans="2:5" hidden="1" x14ac:dyDescent="0.25"/>
    <row r="16" spans="2:5" s="11" customFormat="1" ht="12" x14ac:dyDescent="0.2">
      <c r="B16" s="12" t="s">
        <v>30</v>
      </c>
      <c r="C16" s="18">
        <f>SUM(C7:C13)</f>
        <v>14087277.039999999</v>
      </c>
      <c r="D16" s="18">
        <f t="shared" ref="D16:E16" si="1">SUM(D7:D13)</f>
        <v>16689744.559999999</v>
      </c>
      <c r="E16" s="18">
        <f t="shared" si="1"/>
        <v>30777021.599999998</v>
      </c>
    </row>
    <row r="17" spans="2:5" s="11" customFormat="1" ht="12.75" thickBot="1" x14ac:dyDescent="0.25">
      <c r="B17" s="17" t="s">
        <v>31</v>
      </c>
      <c r="C17" s="19">
        <f>+C16</f>
        <v>14087277.039999999</v>
      </c>
      <c r="D17" s="19">
        <f t="shared" ref="D17:E17" si="2">+D16</f>
        <v>16689744.559999999</v>
      </c>
      <c r="E17" s="19">
        <f t="shared" si="2"/>
        <v>30777021.599999998</v>
      </c>
    </row>
    <row r="18" spans="2:5" ht="15.75" thickTop="1" x14ac:dyDescent="0.25"/>
    <row r="19" spans="2:5" x14ac:dyDescent="0.25">
      <c r="B19" s="11" t="s">
        <v>46</v>
      </c>
    </row>
  </sheetData>
  <mergeCells count="6">
    <mergeCell ref="B1:E1"/>
    <mergeCell ref="B2:E2"/>
    <mergeCell ref="C5:C6"/>
    <mergeCell ref="D5:D6"/>
    <mergeCell ref="E5:E6"/>
    <mergeCell ref="C4:E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8"/>
  <sheetViews>
    <sheetView showGridLines="0" workbookViewId="0">
      <selection activeCell="B18" sqref="B18"/>
    </sheetView>
  </sheetViews>
  <sheetFormatPr baseColWidth="10" defaultColWidth="8.7109375" defaultRowHeight="15" x14ac:dyDescent="0.25"/>
  <cols>
    <col min="2" max="2" width="35.7109375" customWidth="1"/>
    <col min="3" max="3" width="13.140625" customWidth="1"/>
    <col min="4" max="5" width="12.42578125" bestFit="1" customWidth="1"/>
    <col min="6" max="6" width="13" customWidth="1"/>
  </cols>
  <sheetData>
    <row r="1" spans="2:6" x14ac:dyDescent="0.25">
      <c r="B1" s="37" t="s">
        <v>29</v>
      </c>
      <c r="C1" s="37"/>
      <c r="D1" s="37"/>
      <c r="E1" s="37"/>
      <c r="F1" s="37"/>
    </row>
    <row r="2" spans="2:6" ht="26.45" customHeight="1" x14ac:dyDescent="0.25">
      <c r="B2" s="35" t="s">
        <v>42</v>
      </c>
      <c r="C2" s="35"/>
      <c r="D2" s="35"/>
      <c r="E2" s="35"/>
      <c r="F2" s="35"/>
    </row>
    <row r="3" spans="2:6" x14ac:dyDescent="0.25">
      <c r="C3" s="36" t="s">
        <v>45</v>
      </c>
      <c r="D3" s="36"/>
      <c r="E3" s="36"/>
      <c r="F3" s="36"/>
    </row>
    <row r="4" spans="2:6" s="13" customFormat="1" x14ac:dyDescent="0.25">
      <c r="B4" s="15" t="s">
        <v>34</v>
      </c>
      <c r="C4" s="33" t="s">
        <v>18</v>
      </c>
      <c r="D4" s="38" t="s">
        <v>19</v>
      </c>
      <c r="E4" s="38" t="s">
        <v>20</v>
      </c>
      <c r="F4" s="34" t="s">
        <v>32</v>
      </c>
    </row>
    <row r="5" spans="2:6" s="13" customFormat="1" x14ac:dyDescent="0.25">
      <c r="B5" s="16" t="s">
        <v>33</v>
      </c>
      <c r="C5" s="33"/>
      <c r="D5" s="38"/>
      <c r="E5" s="38" t="s">
        <v>20</v>
      </c>
      <c r="F5" s="34"/>
    </row>
    <row r="6" spans="2:6" hidden="1" x14ac:dyDescent="0.25">
      <c r="C6" s="14">
        <v>13889481.25</v>
      </c>
      <c r="D6" s="14">
        <v>13978801.039999999</v>
      </c>
      <c r="E6" s="14">
        <v>14479574.720000001</v>
      </c>
      <c r="F6" s="10">
        <f t="shared" ref="F6:F12" si="0">SUM(C6:E6)</f>
        <v>42347857.009999998</v>
      </c>
    </row>
    <row r="7" spans="2:6" hidden="1" x14ac:dyDescent="0.25">
      <c r="C7" s="6">
        <v>0</v>
      </c>
      <c r="D7" s="6">
        <v>2291200</v>
      </c>
      <c r="E7" s="6">
        <v>1145600</v>
      </c>
      <c r="F7" s="10">
        <f t="shared" si="0"/>
        <v>3436800</v>
      </c>
    </row>
    <row r="8" spans="2:6" hidden="1" x14ac:dyDescent="0.25">
      <c r="C8" s="6">
        <v>0</v>
      </c>
      <c r="D8" s="8"/>
      <c r="E8" s="8"/>
      <c r="F8" s="10">
        <f t="shared" si="0"/>
        <v>0</v>
      </c>
    </row>
    <row r="9" spans="2:6" hidden="1" x14ac:dyDescent="0.25">
      <c r="C9" s="6">
        <v>0</v>
      </c>
      <c r="D9" s="6">
        <v>2900</v>
      </c>
      <c r="E9" s="6">
        <v>108807.81</v>
      </c>
      <c r="F9" s="10">
        <f t="shared" si="0"/>
        <v>111707.81</v>
      </c>
    </row>
    <row r="10" spans="2:6" hidden="1" x14ac:dyDescent="0.25">
      <c r="C10" s="6">
        <v>197795.79</v>
      </c>
      <c r="D10" s="6">
        <v>416843.52000000002</v>
      </c>
      <c r="E10" s="6">
        <v>711041.35</v>
      </c>
      <c r="F10" s="10">
        <f t="shared" si="0"/>
        <v>1325680.6600000001</v>
      </c>
    </row>
    <row r="11" spans="2:6" hidden="1" x14ac:dyDescent="0.25">
      <c r="C11" s="8"/>
      <c r="D11" s="8"/>
      <c r="E11" s="8"/>
      <c r="F11" s="10">
        <f t="shared" si="0"/>
        <v>0</v>
      </c>
    </row>
    <row r="12" spans="2:6" hidden="1" x14ac:dyDescent="0.25">
      <c r="C12" s="6">
        <v>0</v>
      </c>
      <c r="D12" s="8"/>
      <c r="E12" s="6">
        <v>129564.43</v>
      </c>
      <c r="F12" s="10">
        <f t="shared" si="0"/>
        <v>129564.43</v>
      </c>
    </row>
    <row r="13" spans="2:6" hidden="1" x14ac:dyDescent="0.25"/>
    <row r="15" spans="2:6" s="11" customFormat="1" ht="12" x14ac:dyDescent="0.2">
      <c r="B15" s="12" t="s">
        <v>30</v>
      </c>
      <c r="C15" s="18">
        <f>SUM(C6:C12)</f>
        <v>14087277.039999999</v>
      </c>
      <c r="D15" s="18">
        <f t="shared" ref="D15:F15" si="1">SUM(D6:D12)</f>
        <v>16689744.559999999</v>
      </c>
      <c r="E15" s="18">
        <f t="shared" si="1"/>
        <v>16574588.310000001</v>
      </c>
      <c r="F15" s="18">
        <f t="shared" si="1"/>
        <v>47351609.910000004</v>
      </c>
    </row>
    <row r="16" spans="2:6" s="11" customFormat="1" ht="12.75" thickBot="1" x14ac:dyDescent="0.25">
      <c r="B16" s="17" t="s">
        <v>31</v>
      </c>
      <c r="C16" s="19">
        <f>+C15</f>
        <v>14087277.039999999</v>
      </c>
      <c r="D16" s="19">
        <f t="shared" ref="D16:F16" si="2">+D15</f>
        <v>16689744.559999999</v>
      </c>
      <c r="E16" s="19">
        <f t="shared" si="2"/>
        <v>16574588.310000001</v>
      </c>
      <c r="F16" s="19">
        <f t="shared" si="2"/>
        <v>47351609.910000004</v>
      </c>
    </row>
    <row r="17" spans="2:2" ht="15.75" thickTop="1" x14ac:dyDescent="0.25"/>
    <row r="18" spans="2:2" x14ac:dyDescent="0.25">
      <c r="B18" s="11" t="s">
        <v>46</v>
      </c>
    </row>
  </sheetData>
  <mergeCells count="7">
    <mergeCell ref="B1:F1"/>
    <mergeCell ref="B2:F2"/>
    <mergeCell ref="C4:C5"/>
    <mergeCell ref="D4:D5"/>
    <mergeCell ref="E4:E5"/>
    <mergeCell ref="F4:F5"/>
    <mergeCell ref="C3:F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9"/>
  <sheetViews>
    <sheetView showGridLines="0" workbookViewId="0">
      <selection activeCell="B19" sqref="B19"/>
    </sheetView>
  </sheetViews>
  <sheetFormatPr baseColWidth="10" defaultColWidth="8.7109375" defaultRowHeight="15" x14ac:dyDescent="0.25"/>
  <cols>
    <col min="2" max="2" width="35.7109375" customWidth="1"/>
    <col min="3" max="3" width="13.140625" customWidth="1"/>
    <col min="4" max="6" width="12.42578125" bestFit="1" customWidth="1"/>
    <col min="7" max="7" width="13" customWidth="1"/>
  </cols>
  <sheetData>
    <row r="1" spans="2:7" x14ac:dyDescent="0.25">
      <c r="B1" s="37" t="s">
        <v>29</v>
      </c>
      <c r="C1" s="37"/>
      <c r="D1" s="37"/>
      <c r="E1" s="37"/>
      <c r="F1" s="37"/>
      <c r="G1" s="37"/>
    </row>
    <row r="2" spans="2:7" x14ac:dyDescent="0.25">
      <c r="B2" s="39" t="s">
        <v>41</v>
      </c>
      <c r="C2" s="39"/>
      <c r="D2" s="39"/>
      <c r="E2" s="39"/>
      <c r="F2" s="39"/>
      <c r="G2" s="39"/>
    </row>
    <row r="3" spans="2:7" ht="6.95" customHeight="1" x14ac:dyDescent="0.25">
      <c r="B3" s="21"/>
      <c r="C3" s="21"/>
      <c r="D3" s="21"/>
      <c r="E3" s="21"/>
      <c r="F3" s="21"/>
      <c r="G3" s="21"/>
    </row>
    <row r="4" spans="2:7" x14ac:dyDescent="0.25">
      <c r="C4" s="36" t="s">
        <v>45</v>
      </c>
      <c r="D4" s="36"/>
      <c r="E4" s="36"/>
      <c r="F4" s="36"/>
      <c r="G4" s="36"/>
    </row>
    <row r="5" spans="2:7" s="13" customFormat="1" x14ac:dyDescent="0.25">
      <c r="B5" s="15" t="s">
        <v>34</v>
      </c>
      <c r="C5" s="33" t="s">
        <v>18</v>
      </c>
      <c r="D5" s="38" t="s">
        <v>19</v>
      </c>
      <c r="E5" s="38" t="s">
        <v>20</v>
      </c>
      <c r="F5" s="34" t="s">
        <v>21</v>
      </c>
      <c r="G5" s="34" t="s">
        <v>32</v>
      </c>
    </row>
    <row r="6" spans="2:7" s="13" customFormat="1" x14ac:dyDescent="0.25">
      <c r="B6" s="16" t="s">
        <v>33</v>
      </c>
      <c r="C6" s="33"/>
      <c r="D6" s="38"/>
      <c r="E6" s="38" t="s">
        <v>20</v>
      </c>
      <c r="F6" s="34"/>
      <c r="G6" s="34"/>
    </row>
    <row r="7" spans="2:7" hidden="1" x14ac:dyDescent="0.25">
      <c r="C7" s="14">
        <v>13889481.25</v>
      </c>
      <c r="D7" s="14">
        <v>13978801.039999999</v>
      </c>
      <c r="E7" s="14">
        <v>14479574.720000001</v>
      </c>
      <c r="F7" s="14">
        <v>10587352.49</v>
      </c>
      <c r="G7" s="10">
        <f t="shared" ref="G7:G13" si="0">SUM(C7:F7)</f>
        <v>52935209.5</v>
      </c>
    </row>
    <row r="8" spans="2:7" hidden="1" x14ac:dyDescent="0.25">
      <c r="C8" s="6">
        <v>0</v>
      </c>
      <c r="D8" s="6">
        <v>2291200</v>
      </c>
      <c r="E8" s="6">
        <v>1145600</v>
      </c>
      <c r="F8" s="6">
        <v>1145600</v>
      </c>
      <c r="G8" s="10">
        <f t="shared" si="0"/>
        <v>4582400</v>
      </c>
    </row>
    <row r="9" spans="2:7" hidden="1" x14ac:dyDescent="0.25">
      <c r="C9" s="6">
        <v>0</v>
      </c>
      <c r="D9" s="8"/>
      <c r="E9" s="8"/>
      <c r="F9" s="8"/>
      <c r="G9" s="10">
        <f t="shared" si="0"/>
        <v>0</v>
      </c>
    </row>
    <row r="10" spans="2:7" hidden="1" x14ac:dyDescent="0.25">
      <c r="C10" s="6">
        <v>0</v>
      </c>
      <c r="D10" s="6">
        <v>2900</v>
      </c>
      <c r="E10" s="6">
        <v>108807.81</v>
      </c>
      <c r="F10" s="8"/>
      <c r="G10" s="10">
        <f t="shared" si="0"/>
        <v>111707.81</v>
      </c>
    </row>
    <row r="11" spans="2:7" hidden="1" x14ac:dyDescent="0.25">
      <c r="C11" s="6">
        <v>197795.79</v>
      </c>
      <c r="D11" s="6">
        <v>416843.52000000002</v>
      </c>
      <c r="E11" s="6">
        <v>711041.35</v>
      </c>
      <c r="F11" s="6">
        <v>281139.51</v>
      </c>
      <c r="G11" s="10">
        <f t="shared" si="0"/>
        <v>1606820.1700000002</v>
      </c>
    </row>
    <row r="12" spans="2:7" hidden="1" x14ac:dyDescent="0.25">
      <c r="C12" s="8"/>
      <c r="D12" s="8"/>
      <c r="E12" s="8"/>
      <c r="F12" s="8"/>
      <c r="G12" s="10">
        <f t="shared" si="0"/>
        <v>0</v>
      </c>
    </row>
    <row r="13" spans="2:7" hidden="1" x14ac:dyDescent="0.25">
      <c r="C13" s="6">
        <v>0</v>
      </c>
      <c r="D13" s="8"/>
      <c r="E13" s="6">
        <v>129564.43</v>
      </c>
      <c r="F13" s="8"/>
      <c r="G13" s="10">
        <f t="shared" si="0"/>
        <v>129564.43</v>
      </c>
    </row>
    <row r="14" spans="2:7" hidden="1" x14ac:dyDescent="0.25"/>
    <row r="16" spans="2:7" s="11" customFormat="1" ht="12" x14ac:dyDescent="0.2">
      <c r="B16" s="12" t="s">
        <v>30</v>
      </c>
      <c r="C16" s="18">
        <f>SUM(C7:C13)</f>
        <v>14087277.039999999</v>
      </c>
      <c r="D16" s="18">
        <f t="shared" ref="D16:G16" si="1">SUM(D7:D13)</f>
        <v>16689744.559999999</v>
      </c>
      <c r="E16" s="18">
        <f t="shared" si="1"/>
        <v>16574588.310000001</v>
      </c>
      <c r="F16" s="18">
        <f t="shared" si="1"/>
        <v>12014092</v>
      </c>
      <c r="G16" s="18">
        <f t="shared" si="1"/>
        <v>59365701.910000004</v>
      </c>
    </row>
    <row r="17" spans="2:7" s="11" customFormat="1" ht="12.75" thickBot="1" x14ac:dyDescent="0.25">
      <c r="B17" s="17" t="s">
        <v>31</v>
      </c>
      <c r="C17" s="19">
        <f>+C16</f>
        <v>14087277.039999999</v>
      </c>
      <c r="D17" s="19">
        <f t="shared" ref="D17:G17" si="2">+D16</f>
        <v>16689744.559999999</v>
      </c>
      <c r="E17" s="19">
        <f t="shared" si="2"/>
        <v>16574588.310000001</v>
      </c>
      <c r="F17" s="19">
        <f t="shared" si="2"/>
        <v>12014092</v>
      </c>
      <c r="G17" s="19">
        <f t="shared" si="2"/>
        <v>59365701.910000004</v>
      </c>
    </row>
    <row r="18" spans="2:7" ht="15.75" thickTop="1" x14ac:dyDescent="0.25"/>
    <row r="19" spans="2:7" x14ac:dyDescent="0.25">
      <c r="B19" s="11" t="s">
        <v>46</v>
      </c>
    </row>
  </sheetData>
  <mergeCells count="8">
    <mergeCell ref="B1:G1"/>
    <mergeCell ref="B2:G2"/>
    <mergeCell ref="C5:C6"/>
    <mergeCell ref="D5:D6"/>
    <mergeCell ref="E5:E6"/>
    <mergeCell ref="F5:F6"/>
    <mergeCell ref="G5:G6"/>
    <mergeCell ref="C4:G4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9"/>
  <sheetViews>
    <sheetView showGridLines="0" workbookViewId="0">
      <selection activeCell="B19" sqref="B19"/>
    </sheetView>
  </sheetViews>
  <sheetFormatPr baseColWidth="10" defaultColWidth="8.7109375" defaultRowHeight="15" x14ac:dyDescent="0.25"/>
  <cols>
    <col min="2" max="2" width="30.5703125" customWidth="1"/>
    <col min="3" max="3" width="13.140625" customWidth="1"/>
    <col min="4" max="7" width="12.42578125" bestFit="1" customWidth="1"/>
    <col min="8" max="8" width="13" customWidth="1"/>
  </cols>
  <sheetData>
    <row r="1" spans="2:8" x14ac:dyDescent="0.25">
      <c r="B1" s="37" t="s">
        <v>29</v>
      </c>
      <c r="C1" s="37"/>
      <c r="D1" s="37"/>
      <c r="E1" s="37"/>
      <c r="F1" s="37"/>
      <c r="G1" s="37"/>
      <c r="H1" s="37"/>
    </row>
    <row r="2" spans="2:8" x14ac:dyDescent="0.25">
      <c r="B2" s="39" t="s">
        <v>40</v>
      </c>
      <c r="C2" s="39"/>
      <c r="D2" s="39"/>
      <c r="E2" s="39"/>
      <c r="F2" s="39"/>
      <c r="G2" s="39"/>
      <c r="H2" s="39"/>
    </row>
    <row r="3" spans="2:8" ht="8.4499999999999993" customHeight="1" x14ac:dyDescent="0.25">
      <c r="B3" s="21"/>
      <c r="C3" s="21"/>
      <c r="D3" s="21"/>
      <c r="E3" s="21"/>
      <c r="F3" s="21"/>
      <c r="G3" s="21"/>
      <c r="H3" s="21"/>
    </row>
    <row r="4" spans="2:8" x14ac:dyDescent="0.25">
      <c r="C4" s="36" t="s">
        <v>45</v>
      </c>
      <c r="D4" s="36"/>
      <c r="E4" s="36"/>
      <c r="F4" s="36"/>
      <c r="G4" s="36"/>
      <c r="H4" s="36"/>
    </row>
    <row r="5" spans="2:8" s="13" customFormat="1" x14ac:dyDescent="0.25">
      <c r="B5" s="15" t="s">
        <v>34</v>
      </c>
      <c r="C5" s="33" t="s">
        <v>18</v>
      </c>
      <c r="D5" s="38" t="s">
        <v>19</v>
      </c>
      <c r="E5" s="38" t="s">
        <v>20</v>
      </c>
      <c r="F5" s="34" t="s">
        <v>21</v>
      </c>
      <c r="G5" s="34" t="s">
        <v>22</v>
      </c>
      <c r="H5" s="34" t="s">
        <v>32</v>
      </c>
    </row>
    <row r="6" spans="2:8" s="13" customFormat="1" x14ac:dyDescent="0.25">
      <c r="B6" s="16" t="s">
        <v>33</v>
      </c>
      <c r="C6" s="33"/>
      <c r="D6" s="38"/>
      <c r="E6" s="38" t="s">
        <v>20</v>
      </c>
      <c r="F6" s="34"/>
      <c r="G6" s="34"/>
      <c r="H6" s="34"/>
    </row>
    <row r="7" spans="2:8" hidden="1" x14ac:dyDescent="0.25">
      <c r="C7" s="14">
        <v>13889481.25</v>
      </c>
      <c r="D7" s="14">
        <v>13978801.039999999</v>
      </c>
      <c r="E7" s="14">
        <v>14479574.720000001</v>
      </c>
      <c r="F7" s="14">
        <v>10587352.49</v>
      </c>
      <c r="G7" s="14">
        <v>28561236.140000001</v>
      </c>
      <c r="H7" s="10">
        <f t="shared" ref="H7:H13" si="0">SUM(C7:G7)</f>
        <v>81496445.640000001</v>
      </c>
    </row>
    <row r="8" spans="2:8" hidden="1" x14ac:dyDescent="0.25">
      <c r="C8" s="6">
        <v>0</v>
      </c>
      <c r="D8" s="6">
        <v>2291200</v>
      </c>
      <c r="E8" s="6">
        <v>1145600</v>
      </c>
      <c r="F8" s="6">
        <v>1145600</v>
      </c>
      <c r="G8" s="6">
        <v>0</v>
      </c>
      <c r="H8" s="10">
        <f t="shared" si="0"/>
        <v>4582400</v>
      </c>
    </row>
    <row r="9" spans="2:8" hidden="1" x14ac:dyDescent="0.25">
      <c r="C9" s="6">
        <v>0</v>
      </c>
      <c r="D9" s="8"/>
      <c r="E9" s="8"/>
      <c r="F9" s="8"/>
      <c r="G9" s="8"/>
      <c r="H9" s="10">
        <f t="shared" si="0"/>
        <v>0</v>
      </c>
    </row>
    <row r="10" spans="2:8" hidden="1" x14ac:dyDescent="0.25">
      <c r="C10" s="6">
        <v>0</v>
      </c>
      <c r="D10" s="6">
        <v>2900</v>
      </c>
      <c r="E10" s="6">
        <v>108807.81</v>
      </c>
      <c r="F10" s="8"/>
      <c r="G10" s="6">
        <v>193822.17</v>
      </c>
      <c r="H10" s="10">
        <f t="shared" si="0"/>
        <v>305529.98</v>
      </c>
    </row>
    <row r="11" spans="2:8" hidden="1" x14ac:dyDescent="0.25">
      <c r="C11" s="6">
        <v>197795.79</v>
      </c>
      <c r="D11" s="6">
        <v>416843.52000000002</v>
      </c>
      <c r="E11" s="6">
        <v>711041.35</v>
      </c>
      <c r="F11" s="6">
        <v>281139.51</v>
      </c>
      <c r="G11" s="6">
        <v>489058.71</v>
      </c>
      <c r="H11" s="10">
        <f t="shared" si="0"/>
        <v>2095878.8800000001</v>
      </c>
    </row>
    <row r="12" spans="2:8" hidden="1" x14ac:dyDescent="0.25">
      <c r="C12" s="8"/>
      <c r="D12" s="8"/>
      <c r="E12" s="8"/>
      <c r="F12" s="8"/>
      <c r="G12" s="8"/>
      <c r="H12" s="10">
        <f t="shared" si="0"/>
        <v>0</v>
      </c>
    </row>
    <row r="13" spans="2:8" hidden="1" x14ac:dyDescent="0.25">
      <c r="C13" s="6">
        <v>0</v>
      </c>
      <c r="D13" s="8"/>
      <c r="E13" s="6">
        <v>129564.43</v>
      </c>
      <c r="F13" s="8"/>
      <c r="G13" s="8"/>
      <c r="H13" s="10">
        <f t="shared" si="0"/>
        <v>129564.43</v>
      </c>
    </row>
    <row r="14" spans="2:8" hidden="1" x14ac:dyDescent="0.25"/>
    <row r="16" spans="2:8" s="11" customFormat="1" ht="12" x14ac:dyDescent="0.2">
      <c r="B16" s="12" t="s">
        <v>30</v>
      </c>
      <c r="C16" s="18">
        <f>SUM(C7:C13)</f>
        <v>14087277.039999999</v>
      </c>
      <c r="D16" s="18">
        <f t="shared" ref="D16:H16" si="1">SUM(D7:D13)</f>
        <v>16689744.559999999</v>
      </c>
      <c r="E16" s="18">
        <f t="shared" si="1"/>
        <v>16574588.310000001</v>
      </c>
      <c r="F16" s="18">
        <f t="shared" si="1"/>
        <v>12014092</v>
      </c>
      <c r="G16" s="18">
        <f t="shared" si="1"/>
        <v>29244117.020000003</v>
      </c>
      <c r="H16" s="18">
        <f t="shared" si="1"/>
        <v>88609818.930000007</v>
      </c>
    </row>
    <row r="17" spans="2:8" s="11" customFormat="1" ht="12.75" thickBot="1" x14ac:dyDescent="0.25">
      <c r="B17" s="17" t="s">
        <v>31</v>
      </c>
      <c r="C17" s="19">
        <f>+C16</f>
        <v>14087277.039999999</v>
      </c>
      <c r="D17" s="19">
        <f t="shared" ref="D17:H17" si="2">+D16</f>
        <v>16689744.559999999</v>
      </c>
      <c r="E17" s="19">
        <f t="shared" si="2"/>
        <v>16574588.310000001</v>
      </c>
      <c r="F17" s="19">
        <f t="shared" si="2"/>
        <v>12014092</v>
      </c>
      <c r="G17" s="19">
        <f t="shared" si="2"/>
        <v>29244117.020000003</v>
      </c>
      <c r="H17" s="19">
        <f t="shared" si="2"/>
        <v>88609818.930000007</v>
      </c>
    </row>
    <row r="18" spans="2:8" ht="15.75" thickTop="1" x14ac:dyDescent="0.25"/>
    <row r="19" spans="2:8" x14ac:dyDescent="0.25">
      <c r="B19" s="11" t="s">
        <v>46</v>
      </c>
    </row>
  </sheetData>
  <mergeCells count="9">
    <mergeCell ref="C4:H4"/>
    <mergeCell ref="B1:H1"/>
    <mergeCell ref="B2:H2"/>
    <mergeCell ref="C5:C6"/>
    <mergeCell ref="D5:D6"/>
    <mergeCell ref="E5:E6"/>
    <mergeCell ref="F5:F6"/>
    <mergeCell ref="G5:G6"/>
    <mergeCell ref="H5:H6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19"/>
  <sheetViews>
    <sheetView showGridLines="0" workbookViewId="0">
      <selection activeCell="B19" sqref="B19"/>
    </sheetView>
  </sheetViews>
  <sheetFormatPr baseColWidth="10" defaultColWidth="8.7109375" defaultRowHeight="15" x14ac:dyDescent="0.25"/>
  <cols>
    <col min="2" max="2" width="30.5703125" customWidth="1"/>
    <col min="3" max="3" width="13.140625" customWidth="1"/>
    <col min="4" max="8" width="12.42578125" bestFit="1" customWidth="1"/>
    <col min="9" max="9" width="13" customWidth="1"/>
  </cols>
  <sheetData>
    <row r="1" spans="2:9" x14ac:dyDescent="0.25">
      <c r="B1" s="37" t="s">
        <v>29</v>
      </c>
      <c r="C1" s="37"/>
      <c r="D1" s="37"/>
      <c r="E1" s="37"/>
      <c r="F1" s="37"/>
      <c r="G1" s="37"/>
      <c r="H1" s="37"/>
      <c r="I1" s="37"/>
    </row>
    <row r="2" spans="2:9" x14ac:dyDescent="0.25">
      <c r="B2" s="39" t="s">
        <v>39</v>
      </c>
      <c r="C2" s="39"/>
      <c r="D2" s="39"/>
      <c r="E2" s="39"/>
      <c r="F2" s="39"/>
      <c r="G2" s="39"/>
      <c r="H2" s="39"/>
      <c r="I2" s="39"/>
    </row>
    <row r="3" spans="2:9" ht="8.1" customHeight="1" x14ac:dyDescent="0.25">
      <c r="B3" s="21"/>
      <c r="C3" s="21"/>
      <c r="D3" s="21"/>
      <c r="E3" s="21"/>
      <c r="F3" s="21"/>
      <c r="G3" s="21"/>
      <c r="H3" s="21"/>
      <c r="I3" s="21"/>
    </row>
    <row r="4" spans="2:9" x14ac:dyDescent="0.25">
      <c r="C4" s="36" t="s">
        <v>45</v>
      </c>
      <c r="D4" s="36"/>
      <c r="E4" s="36"/>
      <c r="F4" s="36"/>
      <c r="G4" s="36"/>
      <c r="H4" s="36"/>
      <c r="I4" s="36"/>
    </row>
    <row r="5" spans="2:9" s="13" customFormat="1" x14ac:dyDescent="0.25">
      <c r="B5" s="15" t="s">
        <v>34</v>
      </c>
      <c r="C5" s="33" t="s">
        <v>18</v>
      </c>
      <c r="D5" s="38" t="s">
        <v>19</v>
      </c>
      <c r="E5" s="38" t="s">
        <v>20</v>
      </c>
      <c r="F5" s="34" t="s">
        <v>21</v>
      </c>
      <c r="G5" s="34" t="s">
        <v>22</v>
      </c>
      <c r="H5" s="34" t="s">
        <v>23</v>
      </c>
      <c r="I5" s="34" t="s">
        <v>32</v>
      </c>
    </row>
    <row r="6" spans="2:9" s="13" customFormat="1" x14ac:dyDescent="0.25">
      <c r="B6" s="16" t="s">
        <v>33</v>
      </c>
      <c r="C6" s="33"/>
      <c r="D6" s="38"/>
      <c r="E6" s="38" t="s">
        <v>20</v>
      </c>
      <c r="F6" s="34"/>
      <c r="G6" s="34"/>
      <c r="H6" s="34"/>
      <c r="I6" s="34"/>
    </row>
    <row r="7" spans="2:9" hidden="1" x14ac:dyDescent="0.25">
      <c r="C7" s="14">
        <v>13889481.25</v>
      </c>
      <c r="D7" s="14">
        <v>13978801.039999999</v>
      </c>
      <c r="E7" s="14">
        <v>14479574.720000001</v>
      </c>
      <c r="F7" s="14">
        <v>10587352.49</v>
      </c>
      <c r="G7" s="14">
        <v>28561236.140000001</v>
      </c>
      <c r="H7" s="14">
        <v>32875364.379999999</v>
      </c>
      <c r="I7" s="10">
        <f t="shared" ref="I7:I13" si="0">SUM(C7:H7)</f>
        <v>114371810.02</v>
      </c>
    </row>
    <row r="8" spans="2:9" hidden="1" x14ac:dyDescent="0.25">
      <c r="C8" s="6">
        <v>0</v>
      </c>
      <c r="D8" s="6">
        <v>2291200</v>
      </c>
      <c r="E8" s="6">
        <v>1145600</v>
      </c>
      <c r="F8" s="6">
        <v>1145600</v>
      </c>
      <c r="G8" s="6">
        <v>0</v>
      </c>
      <c r="H8" s="6">
        <v>2713629.02</v>
      </c>
      <c r="I8" s="10">
        <f t="shared" si="0"/>
        <v>7296029.0199999996</v>
      </c>
    </row>
    <row r="9" spans="2:9" hidden="1" x14ac:dyDescent="0.25">
      <c r="C9" s="6">
        <v>0</v>
      </c>
      <c r="D9" s="8"/>
      <c r="E9" s="8"/>
      <c r="F9" s="8"/>
      <c r="G9" s="8"/>
      <c r="H9" s="8"/>
      <c r="I9" s="10">
        <f t="shared" si="0"/>
        <v>0</v>
      </c>
    </row>
    <row r="10" spans="2:9" hidden="1" x14ac:dyDescent="0.25">
      <c r="C10" s="6">
        <v>0</v>
      </c>
      <c r="D10" s="6">
        <v>2900</v>
      </c>
      <c r="E10" s="6">
        <v>108807.81</v>
      </c>
      <c r="F10" s="8"/>
      <c r="G10" s="6">
        <v>193822.17</v>
      </c>
      <c r="H10" s="6">
        <v>159844.29999999999</v>
      </c>
      <c r="I10" s="10">
        <f t="shared" si="0"/>
        <v>465374.27999999997</v>
      </c>
    </row>
    <row r="11" spans="2:9" hidden="1" x14ac:dyDescent="0.25">
      <c r="C11" s="6">
        <v>197795.79</v>
      </c>
      <c r="D11" s="6">
        <v>416843.52000000002</v>
      </c>
      <c r="E11" s="6">
        <v>711041.35</v>
      </c>
      <c r="F11" s="6">
        <v>281139.51</v>
      </c>
      <c r="G11" s="6">
        <v>489058.71</v>
      </c>
      <c r="H11" s="6">
        <v>689125.21</v>
      </c>
      <c r="I11" s="10">
        <f t="shared" si="0"/>
        <v>2785004.09</v>
      </c>
    </row>
    <row r="12" spans="2:9" hidden="1" x14ac:dyDescent="0.25">
      <c r="C12" s="8"/>
      <c r="D12" s="8"/>
      <c r="E12" s="8"/>
      <c r="F12" s="8"/>
      <c r="G12" s="8"/>
      <c r="H12" s="8"/>
      <c r="I12" s="10">
        <f t="shared" si="0"/>
        <v>0</v>
      </c>
    </row>
    <row r="13" spans="2:9" hidden="1" x14ac:dyDescent="0.25">
      <c r="C13" s="6">
        <v>0</v>
      </c>
      <c r="D13" s="8"/>
      <c r="E13" s="6">
        <v>129564.43</v>
      </c>
      <c r="F13" s="8"/>
      <c r="G13" s="8"/>
      <c r="H13" s="8"/>
      <c r="I13" s="10">
        <f t="shared" si="0"/>
        <v>129564.43</v>
      </c>
    </row>
    <row r="14" spans="2:9" hidden="1" x14ac:dyDescent="0.25"/>
    <row r="16" spans="2:9" s="11" customFormat="1" ht="12" x14ac:dyDescent="0.2">
      <c r="B16" s="12" t="s">
        <v>30</v>
      </c>
      <c r="C16" s="18">
        <f>SUM(C7:C13)</f>
        <v>14087277.039999999</v>
      </c>
      <c r="D16" s="18">
        <f t="shared" ref="D16:I16" si="1">SUM(D7:D13)</f>
        <v>16689744.559999999</v>
      </c>
      <c r="E16" s="18">
        <f t="shared" si="1"/>
        <v>16574588.310000001</v>
      </c>
      <c r="F16" s="18">
        <f t="shared" si="1"/>
        <v>12014092</v>
      </c>
      <c r="G16" s="18">
        <f t="shared" si="1"/>
        <v>29244117.020000003</v>
      </c>
      <c r="H16" s="18">
        <f t="shared" si="1"/>
        <v>36437962.909999996</v>
      </c>
      <c r="I16" s="18">
        <f t="shared" si="1"/>
        <v>125047781.84</v>
      </c>
    </row>
    <row r="17" spans="2:9" s="11" customFormat="1" ht="12.75" thickBot="1" x14ac:dyDescent="0.25">
      <c r="B17" s="17" t="s">
        <v>31</v>
      </c>
      <c r="C17" s="19">
        <f>+C16</f>
        <v>14087277.039999999</v>
      </c>
      <c r="D17" s="19">
        <f t="shared" ref="D17:I17" si="2">+D16</f>
        <v>16689744.559999999</v>
      </c>
      <c r="E17" s="19">
        <f t="shared" si="2"/>
        <v>16574588.310000001</v>
      </c>
      <c r="F17" s="19">
        <f t="shared" si="2"/>
        <v>12014092</v>
      </c>
      <c r="G17" s="19">
        <f t="shared" si="2"/>
        <v>29244117.020000003</v>
      </c>
      <c r="H17" s="19">
        <f t="shared" si="2"/>
        <v>36437962.909999996</v>
      </c>
      <c r="I17" s="19">
        <f t="shared" si="2"/>
        <v>125047781.84</v>
      </c>
    </row>
    <row r="18" spans="2:9" ht="15.75" thickTop="1" x14ac:dyDescent="0.25"/>
    <row r="19" spans="2:9" x14ac:dyDescent="0.25">
      <c r="B19" s="11" t="s">
        <v>46</v>
      </c>
    </row>
  </sheetData>
  <mergeCells count="10">
    <mergeCell ref="C4:I4"/>
    <mergeCell ref="B1:I1"/>
    <mergeCell ref="B2:I2"/>
    <mergeCell ref="C5:C6"/>
    <mergeCell ref="D5:D6"/>
    <mergeCell ref="E5:E6"/>
    <mergeCell ref="F5:F6"/>
    <mergeCell ref="G5:G6"/>
    <mergeCell ref="H5:H6"/>
    <mergeCell ref="I5:I6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9"/>
  <sheetViews>
    <sheetView showGridLines="0" workbookViewId="0">
      <selection activeCell="B19" sqref="B19"/>
    </sheetView>
  </sheetViews>
  <sheetFormatPr baseColWidth="10" defaultColWidth="8.7109375" defaultRowHeight="15" x14ac:dyDescent="0.25"/>
  <cols>
    <col min="2" max="2" width="30.5703125" customWidth="1"/>
    <col min="3" max="3" width="13.140625" customWidth="1"/>
    <col min="4" max="9" width="12.42578125" bestFit="1" customWidth="1"/>
    <col min="10" max="10" width="13" customWidth="1"/>
  </cols>
  <sheetData>
    <row r="1" spans="2:10" x14ac:dyDescent="0.25">
      <c r="B1" s="37" t="s">
        <v>29</v>
      </c>
      <c r="C1" s="37"/>
      <c r="D1" s="37"/>
      <c r="E1" s="37"/>
      <c r="F1" s="37"/>
      <c r="G1" s="37"/>
      <c r="H1" s="37"/>
      <c r="I1" s="37"/>
      <c r="J1" s="37"/>
    </row>
    <row r="2" spans="2:10" x14ac:dyDescent="0.25">
      <c r="B2" s="39" t="s">
        <v>38</v>
      </c>
      <c r="C2" s="39"/>
      <c r="D2" s="39"/>
      <c r="E2" s="39"/>
      <c r="F2" s="39"/>
      <c r="G2" s="39"/>
      <c r="H2" s="39"/>
      <c r="I2" s="39"/>
      <c r="J2" s="39"/>
    </row>
    <row r="3" spans="2:10" x14ac:dyDescent="0.25">
      <c r="B3" s="21"/>
      <c r="C3" s="21"/>
      <c r="D3" s="21"/>
      <c r="E3" s="21"/>
      <c r="F3" s="21"/>
      <c r="G3" s="21"/>
      <c r="H3" s="21"/>
      <c r="I3" s="21"/>
      <c r="J3" s="21"/>
    </row>
    <row r="4" spans="2:10" x14ac:dyDescent="0.25">
      <c r="C4" s="36" t="s">
        <v>45</v>
      </c>
      <c r="D4" s="36"/>
      <c r="E4" s="36"/>
      <c r="F4" s="36"/>
      <c r="G4" s="36"/>
      <c r="H4" s="36"/>
      <c r="I4" s="36"/>
      <c r="J4" s="36"/>
    </row>
    <row r="5" spans="2:10" s="13" customFormat="1" x14ac:dyDescent="0.25">
      <c r="B5" s="15" t="s">
        <v>34</v>
      </c>
      <c r="C5" s="33" t="s">
        <v>18</v>
      </c>
      <c r="D5" s="38" t="s">
        <v>19</v>
      </c>
      <c r="E5" s="38" t="s">
        <v>20</v>
      </c>
      <c r="F5" s="34" t="s">
        <v>21</v>
      </c>
      <c r="G5" s="34" t="s">
        <v>22</v>
      </c>
      <c r="H5" s="34" t="s">
        <v>23</v>
      </c>
      <c r="I5" s="34" t="s">
        <v>24</v>
      </c>
      <c r="J5" s="34" t="s">
        <v>32</v>
      </c>
    </row>
    <row r="6" spans="2:10" s="13" customFormat="1" x14ac:dyDescent="0.25">
      <c r="B6" s="16" t="s">
        <v>33</v>
      </c>
      <c r="C6" s="33"/>
      <c r="D6" s="38"/>
      <c r="E6" s="38" t="s">
        <v>20</v>
      </c>
      <c r="F6" s="34"/>
      <c r="G6" s="34"/>
      <c r="H6" s="34"/>
      <c r="I6" s="34"/>
      <c r="J6" s="34"/>
    </row>
    <row r="7" spans="2:10" hidden="1" x14ac:dyDescent="0.25">
      <c r="C7" s="14">
        <v>13889481.25</v>
      </c>
      <c r="D7" s="14">
        <v>13978801.039999999</v>
      </c>
      <c r="E7" s="14">
        <v>14479574.720000001</v>
      </c>
      <c r="F7" s="14">
        <v>10587352.49</v>
      </c>
      <c r="G7" s="14">
        <v>28561236.140000001</v>
      </c>
      <c r="H7" s="14">
        <v>32875364.379999999</v>
      </c>
      <c r="I7" s="14">
        <v>23942327.489999998</v>
      </c>
      <c r="J7" s="10">
        <f t="shared" ref="J7:J13" si="0">SUM(C7:I7)</f>
        <v>138314137.50999999</v>
      </c>
    </row>
    <row r="8" spans="2:10" hidden="1" x14ac:dyDescent="0.25">
      <c r="C8" s="6">
        <v>0</v>
      </c>
      <c r="D8" s="6">
        <v>2291200</v>
      </c>
      <c r="E8" s="6">
        <v>1145600</v>
      </c>
      <c r="F8" s="6">
        <v>1145600</v>
      </c>
      <c r="G8" s="6">
        <v>0</v>
      </c>
      <c r="H8" s="6">
        <v>2713629.02</v>
      </c>
      <c r="I8" s="6">
        <v>1501100</v>
      </c>
      <c r="J8" s="10">
        <f t="shared" si="0"/>
        <v>8797129.0199999996</v>
      </c>
    </row>
    <row r="9" spans="2:10" hidden="1" x14ac:dyDescent="0.25">
      <c r="C9" s="6">
        <v>0</v>
      </c>
      <c r="D9" s="8"/>
      <c r="E9" s="8"/>
      <c r="F9" s="8"/>
      <c r="G9" s="8"/>
      <c r="H9" s="8"/>
      <c r="I9" s="6">
        <v>416556</v>
      </c>
      <c r="J9" s="10">
        <f t="shared" si="0"/>
        <v>416556</v>
      </c>
    </row>
    <row r="10" spans="2:10" hidden="1" x14ac:dyDescent="0.25">
      <c r="C10" s="6">
        <v>0</v>
      </c>
      <c r="D10" s="6">
        <v>2900</v>
      </c>
      <c r="E10" s="6">
        <v>108807.81</v>
      </c>
      <c r="F10" s="8"/>
      <c r="G10" s="6">
        <v>193822.17</v>
      </c>
      <c r="H10" s="6">
        <v>159844.29999999999</v>
      </c>
      <c r="I10" s="6">
        <v>0</v>
      </c>
      <c r="J10" s="10">
        <f t="shared" si="0"/>
        <v>465374.27999999997</v>
      </c>
    </row>
    <row r="11" spans="2:10" hidden="1" x14ac:dyDescent="0.25">
      <c r="C11" s="6">
        <v>197795.79</v>
      </c>
      <c r="D11" s="6">
        <v>416843.52000000002</v>
      </c>
      <c r="E11" s="6">
        <v>711041.35</v>
      </c>
      <c r="F11" s="6">
        <v>281139.51</v>
      </c>
      <c r="G11" s="6">
        <v>489058.71</v>
      </c>
      <c r="H11" s="6">
        <v>689125.21</v>
      </c>
      <c r="I11" s="6">
        <v>297605.06</v>
      </c>
      <c r="J11" s="10">
        <f t="shared" si="0"/>
        <v>3082609.15</v>
      </c>
    </row>
    <row r="12" spans="2:10" hidden="1" x14ac:dyDescent="0.25">
      <c r="C12" s="8"/>
      <c r="D12" s="8"/>
      <c r="E12" s="8"/>
      <c r="F12" s="8"/>
      <c r="G12" s="8"/>
      <c r="H12" s="8"/>
      <c r="I12" s="6">
        <v>0</v>
      </c>
      <c r="J12" s="10">
        <f t="shared" si="0"/>
        <v>0</v>
      </c>
    </row>
    <row r="13" spans="2:10" hidden="1" x14ac:dyDescent="0.25">
      <c r="C13" s="6">
        <v>0</v>
      </c>
      <c r="D13" s="8"/>
      <c r="E13" s="6">
        <v>129564.43</v>
      </c>
      <c r="F13" s="8"/>
      <c r="G13" s="8"/>
      <c r="H13" s="8"/>
      <c r="I13" s="6">
        <v>0</v>
      </c>
      <c r="J13" s="10">
        <f t="shared" si="0"/>
        <v>129564.43</v>
      </c>
    </row>
    <row r="14" spans="2:10" hidden="1" x14ac:dyDescent="0.25"/>
    <row r="16" spans="2:10" s="11" customFormat="1" ht="12" x14ac:dyDescent="0.2">
      <c r="B16" s="12" t="s">
        <v>30</v>
      </c>
      <c r="C16" s="18">
        <f>SUM(C7:C13)</f>
        <v>14087277.039999999</v>
      </c>
      <c r="D16" s="18">
        <f t="shared" ref="D16:J16" si="1">SUM(D7:D13)</f>
        <v>16689744.559999999</v>
      </c>
      <c r="E16" s="18">
        <f t="shared" si="1"/>
        <v>16574588.310000001</v>
      </c>
      <c r="F16" s="18">
        <f t="shared" si="1"/>
        <v>12014092</v>
      </c>
      <c r="G16" s="18">
        <f t="shared" si="1"/>
        <v>29244117.020000003</v>
      </c>
      <c r="H16" s="18">
        <f t="shared" si="1"/>
        <v>36437962.909999996</v>
      </c>
      <c r="I16" s="18">
        <f t="shared" si="1"/>
        <v>26157588.549999997</v>
      </c>
      <c r="J16" s="18">
        <f t="shared" si="1"/>
        <v>151205370.39000002</v>
      </c>
    </row>
    <row r="17" spans="2:10" s="11" customFormat="1" ht="12.75" thickBot="1" x14ac:dyDescent="0.25">
      <c r="B17" s="17" t="s">
        <v>31</v>
      </c>
      <c r="C17" s="19">
        <f>+C16</f>
        <v>14087277.039999999</v>
      </c>
      <c r="D17" s="19">
        <f t="shared" ref="D17:J17" si="2">+D16</f>
        <v>16689744.559999999</v>
      </c>
      <c r="E17" s="19">
        <f t="shared" si="2"/>
        <v>16574588.310000001</v>
      </c>
      <c r="F17" s="19">
        <f t="shared" si="2"/>
        <v>12014092</v>
      </c>
      <c r="G17" s="19">
        <f t="shared" si="2"/>
        <v>29244117.020000003</v>
      </c>
      <c r="H17" s="19">
        <f t="shared" si="2"/>
        <v>36437962.909999996</v>
      </c>
      <c r="I17" s="19">
        <f t="shared" si="2"/>
        <v>26157588.549999997</v>
      </c>
      <c r="J17" s="19">
        <f t="shared" si="2"/>
        <v>151205370.39000002</v>
      </c>
    </row>
    <row r="18" spans="2:10" ht="15.75" thickTop="1" x14ac:dyDescent="0.25"/>
    <row r="19" spans="2:10" x14ac:dyDescent="0.25">
      <c r="B19" s="11" t="s">
        <v>46</v>
      </c>
    </row>
  </sheetData>
  <mergeCells count="11">
    <mergeCell ref="J5:J6"/>
    <mergeCell ref="C4:J4"/>
    <mergeCell ref="B1:J1"/>
    <mergeCell ref="B2:J2"/>
    <mergeCell ref="C5:C6"/>
    <mergeCell ref="D5:D6"/>
    <mergeCell ref="E5:E6"/>
    <mergeCell ref="F5:F6"/>
    <mergeCell ref="G5:G6"/>
    <mergeCell ref="H5:H6"/>
    <mergeCell ref="I5:I6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9"/>
  <sheetViews>
    <sheetView showGridLines="0" workbookViewId="0">
      <selection activeCell="B19" sqref="B19"/>
    </sheetView>
  </sheetViews>
  <sheetFormatPr baseColWidth="10" defaultColWidth="8.7109375" defaultRowHeight="15" x14ac:dyDescent="0.25"/>
  <cols>
    <col min="2" max="2" width="30.5703125" customWidth="1"/>
    <col min="3" max="3" width="13.140625" customWidth="1"/>
    <col min="4" max="10" width="12.42578125" bestFit="1" customWidth="1"/>
    <col min="11" max="11" width="13" customWidth="1"/>
  </cols>
  <sheetData>
    <row r="1" spans="2:11" x14ac:dyDescent="0.25">
      <c r="B1" s="37" t="s">
        <v>29</v>
      </c>
      <c r="C1" s="37"/>
      <c r="D1" s="37"/>
      <c r="E1" s="37"/>
      <c r="F1" s="37"/>
      <c r="G1" s="37"/>
      <c r="H1" s="37"/>
      <c r="I1" s="37"/>
      <c r="J1" s="37"/>
      <c r="K1" s="37"/>
    </row>
    <row r="2" spans="2:11" x14ac:dyDescent="0.25">
      <c r="B2" s="39" t="s">
        <v>37</v>
      </c>
      <c r="C2" s="39"/>
      <c r="D2" s="39"/>
      <c r="E2" s="39"/>
      <c r="F2" s="39"/>
      <c r="G2" s="39"/>
      <c r="H2" s="39"/>
      <c r="I2" s="39"/>
      <c r="J2" s="39"/>
      <c r="K2" s="39"/>
    </row>
    <row r="3" spans="2:11" ht="6.6" customHeight="1" x14ac:dyDescent="0.25">
      <c r="B3" s="21"/>
      <c r="C3" s="21"/>
      <c r="D3" s="21"/>
      <c r="E3" s="21"/>
      <c r="F3" s="21"/>
      <c r="G3" s="21"/>
      <c r="H3" s="21"/>
      <c r="I3" s="21"/>
      <c r="J3" s="21"/>
      <c r="K3" s="21"/>
    </row>
    <row r="4" spans="2:11" x14ac:dyDescent="0.25">
      <c r="C4" s="36" t="s">
        <v>45</v>
      </c>
      <c r="D4" s="36"/>
      <c r="E4" s="36"/>
      <c r="F4" s="36"/>
      <c r="G4" s="36"/>
      <c r="H4" s="36"/>
      <c r="I4" s="36"/>
      <c r="J4" s="36"/>
      <c r="K4" s="36"/>
    </row>
    <row r="5" spans="2:11" s="13" customFormat="1" x14ac:dyDescent="0.25">
      <c r="B5" s="15" t="s">
        <v>34</v>
      </c>
      <c r="C5" s="33" t="s">
        <v>18</v>
      </c>
      <c r="D5" s="38" t="s">
        <v>19</v>
      </c>
      <c r="E5" s="38" t="s">
        <v>20</v>
      </c>
      <c r="F5" s="34" t="s">
        <v>21</v>
      </c>
      <c r="G5" s="34" t="s">
        <v>22</v>
      </c>
      <c r="H5" s="34" t="s">
        <v>23</v>
      </c>
      <c r="I5" s="34" t="s">
        <v>24</v>
      </c>
      <c r="J5" s="34" t="s">
        <v>25</v>
      </c>
      <c r="K5" s="34" t="s">
        <v>32</v>
      </c>
    </row>
    <row r="6" spans="2:11" s="13" customFormat="1" x14ac:dyDescent="0.25">
      <c r="B6" s="16" t="s">
        <v>33</v>
      </c>
      <c r="C6" s="33"/>
      <c r="D6" s="38"/>
      <c r="E6" s="38" t="s">
        <v>20</v>
      </c>
      <c r="F6" s="34"/>
      <c r="G6" s="34"/>
      <c r="H6" s="34"/>
      <c r="I6" s="34"/>
      <c r="J6" s="34"/>
      <c r="K6" s="34"/>
    </row>
    <row r="7" spans="2:11" hidden="1" x14ac:dyDescent="0.25">
      <c r="C7" s="14">
        <v>13889481.25</v>
      </c>
      <c r="D7" s="14">
        <v>13978801.039999999</v>
      </c>
      <c r="E7" s="14">
        <v>14479574.720000001</v>
      </c>
      <c r="F7" s="14">
        <v>10587352.49</v>
      </c>
      <c r="G7" s="14">
        <v>28561236.140000001</v>
      </c>
      <c r="H7" s="14">
        <v>32875364.379999999</v>
      </c>
      <c r="I7" s="14">
        <v>23942327.489999998</v>
      </c>
      <c r="J7" s="14">
        <v>32274302.100000001</v>
      </c>
      <c r="K7" s="10">
        <f t="shared" ref="K7:K13" si="0">SUM(C7:J7)</f>
        <v>170588439.60999998</v>
      </c>
    </row>
    <row r="8" spans="2:11" hidden="1" x14ac:dyDescent="0.25">
      <c r="C8" s="6">
        <v>0</v>
      </c>
      <c r="D8" s="6">
        <v>2291200</v>
      </c>
      <c r="E8" s="6">
        <v>1145600</v>
      </c>
      <c r="F8" s="6">
        <v>1145600</v>
      </c>
      <c r="G8" s="6">
        <v>0</v>
      </c>
      <c r="H8" s="6">
        <v>2713629.02</v>
      </c>
      <c r="I8" s="6">
        <v>1501100</v>
      </c>
      <c r="J8" s="6">
        <v>2057390</v>
      </c>
      <c r="K8" s="10">
        <f t="shared" si="0"/>
        <v>10854519.02</v>
      </c>
    </row>
    <row r="9" spans="2:11" hidden="1" x14ac:dyDescent="0.25">
      <c r="C9" s="6">
        <v>0</v>
      </c>
      <c r="D9" s="8"/>
      <c r="E9" s="8"/>
      <c r="F9" s="8"/>
      <c r="G9" s="8"/>
      <c r="H9" s="8"/>
      <c r="I9" s="6">
        <v>416556</v>
      </c>
      <c r="J9" s="6">
        <v>57356</v>
      </c>
      <c r="K9" s="10">
        <f t="shared" si="0"/>
        <v>473912</v>
      </c>
    </row>
    <row r="10" spans="2:11" hidden="1" x14ac:dyDescent="0.25">
      <c r="C10" s="6">
        <v>0</v>
      </c>
      <c r="D10" s="6">
        <v>2900</v>
      </c>
      <c r="E10" s="6">
        <v>108807.81</v>
      </c>
      <c r="F10" s="8"/>
      <c r="G10" s="6">
        <v>193822.17</v>
      </c>
      <c r="H10" s="6">
        <v>159844.29999999999</v>
      </c>
      <c r="I10" s="6">
        <v>0</v>
      </c>
      <c r="J10" s="6">
        <v>275542.17</v>
      </c>
      <c r="K10" s="10">
        <f t="shared" si="0"/>
        <v>740916.45</v>
      </c>
    </row>
    <row r="11" spans="2:11" hidden="1" x14ac:dyDescent="0.25">
      <c r="C11" s="6">
        <v>197795.79</v>
      </c>
      <c r="D11" s="6">
        <v>416843.52000000002</v>
      </c>
      <c r="E11" s="6">
        <v>711041.35</v>
      </c>
      <c r="F11" s="6">
        <v>281139.51</v>
      </c>
      <c r="G11" s="6">
        <v>489058.71</v>
      </c>
      <c r="H11" s="6">
        <v>689125.21</v>
      </c>
      <c r="I11" s="6">
        <v>297605.06</v>
      </c>
      <c r="J11" s="6">
        <v>332305.99</v>
      </c>
      <c r="K11" s="10">
        <f t="shared" si="0"/>
        <v>3414915.1399999997</v>
      </c>
    </row>
    <row r="12" spans="2:11" hidden="1" x14ac:dyDescent="0.25">
      <c r="C12" s="8"/>
      <c r="D12" s="8"/>
      <c r="E12" s="8"/>
      <c r="F12" s="8"/>
      <c r="G12" s="8"/>
      <c r="H12" s="8"/>
      <c r="I12" s="6">
        <v>0</v>
      </c>
      <c r="J12" s="8"/>
      <c r="K12" s="10">
        <f t="shared" si="0"/>
        <v>0</v>
      </c>
    </row>
    <row r="13" spans="2:11" hidden="1" x14ac:dyDescent="0.25">
      <c r="C13" s="6">
        <v>0</v>
      </c>
      <c r="D13" s="8"/>
      <c r="E13" s="6">
        <v>129564.43</v>
      </c>
      <c r="F13" s="8"/>
      <c r="G13" s="8"/>
      <c r="H13" s="8"/>
      <c r="I13" s="6">
        <v>0</v>
      </c>
      <c r="J13" s="8"/>
      <c r="K13" s="10">
        <f t="shared" si="0"/>
        <v>129564.43</v>
      </c>
    </row>
    <row r="14" spans="2:11" hidden="1" x14ac:dyDescent="0.25"/>
    <row r="16" spans="2:11" s="11" customFormat="1" ht="12" x14ac:dyDescent="0.2">
      <c r="B16" s="12" t="s">
        <v>30</v>
      </c>
      <c r="C16" s="18">
        <f>SUM(C7:C13)</f>
        <v>14087277.039999999</v>
      </c>
      <c r="D16" s="18">
        <f t="shared" ref="D16:K16" si="1">SUM(D7:D13)</f>
        <v>16689744.559999999</v>
      </c>
      <c r="E16" s="18">
        <f t="shared" si="1"/>
        <v>16574588.310000001</v>
      </c>
      <c r="F16" s="18">
        <f t="shared" si="1"/>
        <v>12014092</v>
      </c>
      <c r="G16" s="18">
        <f t="shared" si="1"/>
        <v>29244117.020000003</v>
      </c>
      <c r="H16" s="18">
        <f t="shared" si="1"/>
        <v>36437962.909999996</v>
      </c>
      <c r="I16" s="18">
        <f t="shared" si="1"/>
        <v>26157588.549999997</v>
      </c>
      <c r="J16" s="18">
        <f t="shared" si="1"/>
        <v>34996896.260000005</v>
      </c>
      <c r="K16" s="18">
        <f t="shared" si="1"/>
        <v>186202266.64999998</v>
      </c>
    </row>
    <row r="17" spans="2:11" s="11" customFormat="1" ht="12.75" thickBot="1" x14ac:dyDescent="0.25">
      <c r="B17" s="17" t="s">
        <v>31</v>
      </c>
      <c r="C17" s="19">
        <f>+C16</f>
        <v>14087277.039999999</v>
      </c>
      <c r="D17" s="19">
        <f t="shared" ref="D17:K17" si="2">+D16</f>
        <v>16689744.559999999</v>
      </c>
      <c r="E17" s="19">
        <f t="shared" si="2"/>
        <v>16574588.310000001</v>
      </c>
      <c r="F17" s="19">
        <f t="shared" si="2"/>
        <v>12014092</v>
      </c>
      <c r="G17" s="19">
        <f t="shared" si="2"/>
        <v>29244117.020000003</v>
      </c>
      <c r="H17" s="19">
        <f t="shared" si="2"/>
        <v>36437962.909999996</v>
      </c>
      <c r="I17" s="19">
        <f t="shared" si="2"/>
        <v>26157588.549999997</v>
      </c>
      <c r="J17" s="19">
        <f t="shared" si="2"/>
        <v>34996896.260000005</v>
      </c>
      <c r="K17" s="19">
        <f t="shared" si="2"/>
        <v>186202266.64999998</v>
      </c>
    </row>
    <row r="18" spans="2:11" ht="15.75" thickTop="1" x14ac:dyDescent="0.25"/>
    <row r="19" spans="2:11" x14ac:dyDescent="0.25">
      <c r="B19" s="11" t="s">
        <v>46</v>
      </c>
    </row>
  </sheetData>
  <mergeCells count="12">
    <mergeCell ref="K5:K6"/>
    <mergeCell ref="C4:K4"/>
    <mergeCell ref="B1:K1"/>
    <mergeCell ref="B2:K2"/>
    <mergeCell ref="C5:C6"/>
    <mergeCell ref="D5:D6"/>
    <mergeCell ref="E5:E6"/>
    <mergeCell ref="F5:F6"/>
    <mergeCell ref="G5:G6"/>
    <mergeCell ref="H5:H6"/>
    <mergeCell ref="I5:I6"/>
    <mergeCell ref="J5:J6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9"/>
  <sheetViews>
    <sheetView showGridLines="0" workbookViewId="0">
      <selection activeCell="B19" sqref="B19"/>
    </sheetView>
  </sheetViews>
  <sheetFormatPr baseColWidth="10" defaultColWidth="8.7109375" defaultRowHeight="15" x14ac:dyDescent="0.25"/>
  <cols>
    <col min="2" max="2" width="30.5703125" customWidth="1"/>
    <col min="3" max="3" width="13.140625" customWidth="1"/>
    <col min="4" max="11" width="12.42578125" bestFit="1" customWidth="1"/>
    <col min="12" max="12" width="13" customWidth="1"/>
  </cols>
  <sheetData>
    <row r="1" spans="2:12" x14ac:dyDescent="0.25">
      <c r="B1" s="37" t="s">
        <v>29</v>
      </c>
      <c r="C1" s="37"/>
      <c r="D1" s="37"/>
      <c r="E1" s="37"/>
      <c r="F1" s="37"/>
      <c r="G1" s="37"/>
      <c r="H1" s="37"/>
      <c r="I1" s="37"/>
      <c r="J1" s="37"/>
      <c r="K1" s="37"/>
      <c r="L1" s="37"/>
    </row>
    <row r="2" spans="2:12" x14ac:dyDescent="0.25">
      <c r="B2" s="39" t="s">
        <v>36</v>
      </c>
      <c r="C2" s="39"/>
      <c r="D2" s="39"/>
      <c r="E2" s="39"/>
      <c r="F2" s="39"/>
      <c r="G2" s="39"/>
      <c r="H2" s="39"/>
      <c r="I2" s="39"/>
      <c r="J2" s="39"/>
      <c r="K2" s="39"/>
      <c r="L2" s="39"/>
    </row>
    <row r="3" spans="2:12" ht="9.9499999999999993" customHeight="1" x14ac:dyDescent="0.25"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</row>
    <row r="4" spans="2:12" x14ac:dyDescent="0.25">
      <c r="C4" s="36" t="s">
        <v>45</v>
      </c>
      <c r="D4" s="36"/>
      <c r="E4" s="36"/>
      <c r="F4" s="36"/>
      <c r="G4" s="36"/>
      <c r="H4" s="36"/>
      <c r="I4" s="36"/>
      <c r="J4" s="36"/>
      <c r="K4" s="36"/>
      <c r="L4" s="36"/>
    </row>
    <row r="5" spans="2:12" s="13" customFormat="1" x14ac:dyDescent="0.25">
      <c r="B5" s="15" t="s">
        <v>34</v>
      </c>
      <c r="C5" s="33" t="s">
        <v>18</v>
      </c>
      <c r="D5" s="38" t="s">
        <v>19</v>
      </c>
      <c r="E5" s="38" t="s">
        <v>20</v>
      </c>
      <c r="F5" s="34" t="s">
        <v>21</v>
      </c>
      <c r="G5" s="34" t="s">
        <v>22</v>
      </c>
      <c r="H5" s="34" t="s">
        <v>23</v>
      </c>
      <c r="I5" s="34" t="s">
        <v>24</v>
      </c>
      <c r="J5" s="34" t="s">
        <v>25</v>
      </c>
      <c r="K5" s="34" t="s">
        <v>26</v>
      </c>
      <c r="L5" s="34" t="s">
        <v>32</v>
      </c>
    </row>
    <row r="6" spans="2:12" s="13" customFormat="1" x14ac:dyDescent="0.25">
      <c r="B6" s="16" t="s">
        <v>33</v>
      </c>
      <c r="C6" s="33"/>
      <c r="D6" s="38"/>
      <c r="E6" s="38" t="s">
        <v>20</v>
      </c>
      <c r="F6" s="34"/>
      <c r="G6" s="34"/>
      <c r="H6" s="34"/>
      <c r="I6" s="34"/>
      <c r="J6" s="34"/>
      <c r="K6" s="34"/>
      <c r="L6" s="34"/>
    </row>
    <row r="7" spans="2:12" hidden="1" x14ac:dyDescent="0.25">
      <c r="C7" s="14">
        <v>13889481.25</v>
      </c>
      <c r="D7" s="14">
        <v>13978801.039999999</v>
      </c>
      <c r="E7" s="14">
        <v>14479574.720000001</v>
      </c>
      <c r="F7" s="14">
        <v>10587352.49</v>
      </c>
      <c r="G7" s="14">
        <v>28561236.140000001</v>
      </c>
      <c r="H7" s="14">
        <v>32875364.379999999</v>
      </c>
      <c r="I7" s="14">
        <v>23942327.489999998</v>
      </c>
      <c r="J7" s="14">
        <v>32274302.100000001</v>
      </c>
      <c r="K7" s="14">
        <v>26888263.59</v>
      </c>
      <c r="L7" s="10">
        <f t="shared" ref="L7:L13" si="0">SUM(C7:K7)</f>
        <v>197476703.19999999</v>
      </c>
    </row>
    <row r="8" spans="2:12" hidden="1" x14ac:dyDescent="0.25">
      <c r="C8" s="6">
        <v>0</v>
      </c>
      <c r="D8" s="6">
        <v>2291200</v>
      </c>
      <c r="E8" s="6">
        <v>1145600</v>
      </c>
      <c r="F8" s="6">
        <v>1145600</v>
      </c>
      <c r="G8" s="6">
        <v>0</v>
      </c>
      <c r="H8" s="6">
        <v>2713629.02</v>
      </c>
      <c r="I8" s="6">
        <v>1501100</v>
      </c>
      <c r="J8" s="6">
        <v>2057390</v>
      </c>
      <c r="K8" s="6">
        <v>1924940</v>
      </c>
      <c r="L8" s="10">
        <f t="shared" si="0"/>
        <v>12779459.02</v>
      </c>
    </row>
    <row r="9" spans="2:12" hidden="1" x14ac:dyDescent="0.25">
      <c r="C9" s="6">
        <v>0</v>
      </c>
      <c r="D9" s="8"/>
      <c r="E9" s="8"/>
      <c r="F9" s="8"/>
      <c r="G9" s="8"/>
      <c r="H9" s="8"/>
      <c r="I9" s="6">
        <v>416556</v>
      </c>
      <c r="J9" s="6">
        <v>57356</v>
      </c>
      <c r="K9" s="6">
        <v>641610.11</v>
      </c>
      <c r="L9" s="10">
        <f t="shared" si="0"/>
        <v>1115522.1099999999</v>
      </c>
    </row>
    <row r="10" spans="2:12" hidden="1" x14ac:dyDescent="0.25">
      <c r="C10" s="6">
        <v>0</v>
      </c>
      <c r="D10" s="6">
        <v>2900</v>
      </c>
      <c r="E10" s="6">
        <v>108807.81</v>
      </c>
      <c r="F10" s="8"/>
      <c r="G10" s="6">
        <v>193822.17</v>
      </c>
      <c r="H10" s="6">
        <v>159844.29999999999</v>
      </c>
      <c r="I10" s="6">
        <v>0</v>
      </c>
      <c r="J10" s="6">
        <v>275542.17</v>
      </c>
      <c r="K10" s="6">
        <v>88471.99</v>
      </c>
      <c r="L10" s="10">
        <f t="shared" si="0"/>
        <v>829388.44</v>
      </c>
    </row>
    <row r="11" spans="2:12" hidden="1" x14ac:dyDescent="0.25">
      <c r="C11" s="6">
        <v>197795.79</v>
      </c>
      <c r="D11" s="6">
        <v>416843.52000000002</v>
      </c>
      <c r="E11" s="6">
        <v>711041.35</v>
      </c>
      <c r="F11" s="6">
        <v>281139.51</v>
      </c>
      <c r="G11" s="6">
        <v>489058.71</v>
      </c>
      <c r="H11" s="6">
        <v>689125.21</v>
      </c>
      <c r="I11" s="6">
        <v>297605.06</v>
      </c>
      <c r="J11" s="6">
        <v>332305.99</v>
      </c>
      <c r="K11" s="6">
        <v>810832.61</v>
      </c>
      <c r="L11" s="10">
        <f t="shared" si="0"/>
        <v>4225747.75</v>
      </c>
    </row>
    <row r="12" spans="2:12" hidden="1" x14ac:dyDescent="0.25">
      <c r="C12" s="8"/>
      <c r="D12" s="8"/>
      <c r="E12" s="8"/>
      <c r="F12" s="8"/>
      <c r="G12" s="8"/>
      <c r="H12" s="8"/>
      <c r="I12" s="6">
        <v>0</v>
      </c>
      <c r="J12" s="8"/>
      <c r="K12" s="6">
        <v>13100</v>
      </c>
      <c r="L12" s="10">
        <f t="shared" si="0"/>
        <v>13100</v>
      </c>
    </row>
    <row r="13" spans="2:12" hidden="1" x14ac:dyDescent="0.25">
      <c r="C13" s="6">
        <v>0</v>
      </c>
      <c r="D13" s="8"/>
      <c r="E13" s="6">
        <v>129564.43</v>
      </c>
      <c r="F13" s="8"/>
      <c r="G13" s="8"/>
      <c r="H13" s="8"/>
      <c r="I13" s="6">
        <v>0</v>
      </c>
      <c r="J13" s="8"/>
      <c r="K13" s="8"/>
      <c r="L13" s="10">
        <f t="shared" si="0"/>
        <v>129564.43</v>
      </c>
    </row>
    <row r="14" spans="2:12" hidden="1" x14ac:dyDescent="0.25"/>
    <row r="16" spans="2:12" s="11" customFormat="1" ht="12" x14ac:dyDescent="0.2">
      <c r="B16" s="12" t="s">
        <v>30</v>
      </c>
      <c r="C16" s="18">
        <f>SUM(C7:C13)</f>
        <v>14087277.039999999</v>
      </c>
      <c r="D16" s="18">
        <f t="shared" ref="D16:L16" si="1">SUM(D7:D13)</f>
        <v>16689744.559999999</v>
      </c>
      <c r="E16" s="18">
        <f t="shared" si="1"/>
        <v>16574588.310000001</v>
      </c>
      <c r="F16" s="18">
        <f t="shared" si="1"/>
        <v>12014092</v>
      </c>
      <c r="G16" s="18">
        <f t="shared" si="1"/>
        <v>29244117.020000003</v>
      </c>
      <c r="H16" s="18">
        <f t="shared" si="1"/>
        <v>36437962.909999996</v>
      </c>
      <c r="I16" s="18">
        <f t="shared" si="1"/>
        <v>26157588.549999997</v>
      </c>
      <c r="J16" s="18">
        <f t="shared" si="1"/>
        <v>34996896.260000005</v>
      </c>
      <c r="K16" s="18">
        <f t="shared" si="1"/>
        <v>30367218.299999997</v>
      </c>
      <c r="L16" s="18">
        <f t="shared" si="1"/>
        <v>216569484.95000002</v>
      </c>
    </row>
    <row r="17" spans="2:12" s="11" customFormat="1" ht="12.75" thickBot="1" x14ac:dyDescent="0.25">
      <c r="B17" s="17" t="s">
        <v>31</v>
      </c>
      <c r="C17" s="19">
        <f>+C16</f>
        <v>14087277.039999999</v>
      </c>
      <c r="D17" s="19">
        <f t="shared" ref="D17:L17" si="2">+D16</f>
        <v>16689744.559999999</v>
      </c>
      <c r="E17" s="19">
        <f t="shared" si="2"/>
        <v>16574588.310000001</v>
      </c>
      <c r="F17" s="19">
        <f t="shared" si="2"/>
        <v>12014092</v>
      </c>
      <c r="G17" s="19">
        <f t="shared" si="2"/>
        <v>29244117.020000003</v>
      </c>
      <c r="H17" s="19">
        <f t="shared" si="2"/>
        <v>36437962.909999996</v>
      </c>
      <c r="I17" s="19">
        <f t="shared" si="2"/>
        <v>26157588.549999997</v>
      </c>
      <c r="J17" s="19">
        <f t="shared" si="2"/>
        <v>34996896.260000005</v>
      </c>
      <c r="K17" s="19">
        <f t="shared" si="2"/>
        <v>30367218.299999997</v>
      </c>
      <c r="L17" s="19">
        <f t="shared" si="2"/>
        <v>216569484.95000002</v>
      </c>
    </row>
    <row r="18" spans="2:12" ht="15.75" thickTop="1" x14ac:dyDescent="0.25"/>
    <row r="19" spans="2:12" x14ac:dyDescent="0.25">
      <c r="B19" s="11" t="s">
        <v>46</v>
      </c>
    </row>
  </sheetData>
  <mergeCells count="13">
    <mergeCell ref="K5:K6"/>
    <mergeCell ref="L5:L6"/>
    <mergeCell ref="C4:L4"/>
    <mergeCell ref="B1:L1"/>
    <mergeCell ref="B2:L2"/>
    <mergeCell ref="C5:C6"/>
    <mergeCell ref="D5:D6"/>
    <mergeCell ref="E5:E6"/>
    <mergeCell ref="F5:F6"/>
    <mergeCell ref="G5:G6"/>
    <mergeCell ref="H5:H6"/>
    <mergeCell ref="I5:I6"/>
    <mergeCell ref="J5:J6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9"/>
  <sheetViews>
    <sheetView showGridLines="0" topLeftCell="C1" workbookViewId="0">
      <selection activeCell="M3" sqref="M1:M1048576"/>
    </sheetView>
  </sheetViews>
  <sheetFormatPr baseColWidth="10" defaultColWidth="8.7109375" defaultRowHeight="15" x14ac:dyDescent="0.25"/>
  <cols>
    <col min="2" max="2" width="30.5703125" customWidth="1"/>
    <col min="3" max="3" width="13.140625" customWidth="1"/>
    <col min="4" max="12" width="12.42578125" bestFit="1" customWidth="1"/>
    <col min="13" max="13" width="13" customWidth="1"/>
  </cols>
  <sheetData>
    <row r="1" spans="2:13" x14ac:dyDescent="0.25">
      <c r="B1" s="37" t="s">
        <v>29</v>
      </c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</row>
    <row r="2" spans="2:13" x14ac:dyDescent="0.25">
      <c r="B2" s="39" t="s">
        <v>35</v>
      </c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spans="2:13" x14ac:dyDescent="0.25"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</row>
    <row r="4" spans="2:13" x14ac:dyDescent="0.25">
      <c r="C4" s="36" t="s">
        <v>45</v>
      </c>
      <c r="D4" s="36"/>
      <c r="E4" s="36"/>
      <c r="F4" s="36"/>
      <c r="G4" s="36"/>
      <c r="H4" s="36"/>
      <c r="I4" s="36"/>
      <c r="J4" s="36"/>
      <c r="K4" s="36"/>
      <c r="L4" s="36"/>
      <c r="M4" s="36"/>
    </row>
    <row r="5" spans="2:13" s="13" customFormat="1" x14ac:dyDescent="0.25">
      <c r="B5" s="15" t="s">
        <v>34</v>
      </c>
      <c r="C5" s="33" t="s">
        <v>18</v>
      </c>
      <c r="D5" s="38" t="s">
        <v>19</v>
      </c>
      <c r="E5" s="38" t="s">
        <v>20</v>
      </c>
      <c r="F5" s="34" t="s">
        <v>21</v>
      </c>
      <c r="G5" s="34" t="s">
        <v>22</v>
      </c>
      <c r="H5" s="34" t="s">
        <v>23</v>
      </c>
      <c r="I5" s="34" t="s">
        <v>24</v>
      </c>
      <c r="J5" s="34" t="s">
        <v>25</v>
      </c>
      <c r="K5" s="34" t="s">
        <v>26</v>
      </c>
      <c r="L5" s="34" t="s">
        <v>27</v>
      </c>
      <c r="M5" s="34" t="s">
        <v>32</v>
      </c>
    </row>
    <row r="6" spans="2:13" s="13" customFormat="1" x14ac:dyDescent="0.25">
      <c r="B6" s="16" t="s">
        <v>33</v>
      </c>
      <c r="C6" s="33"/>
      <c r="D6" s="38"/>
      <c r="E6" s="38" t="s">
        <v>20</v>
      </c>
      <c r="F6" s="34"/>
      <c r="G6" s="34"/>
      <c r="H6" s="34"/>
      <c r="I6" s="34"/>
      <c r="J6" s="34"/>
      <c r="K6" s="34"/>
      <c r="L6" s="34"/>
      <c r="M6" s="34"/>
    </row>
    <row r="7" spans="2:13" hidden="1" x14ac:dyDescent="0.25">
      <c r="C7" s="14">
        <v>13889481.25</v>
      </c>
      <c r="D7" s="14">
        <v>13978801.039999999</v>
      </c>
      <c r="E7" s="14">
        <v>14479574.720000001</v>
      </c>
      <c r="F7" s="14">
        <v>10587352.49</v>
      </c>
      <c r="G7" s="14">
        <v>28561236.140000001</v>
      </c>
      <c r="H7" s="14">
        <v>32875364.379999999</v>
      </c>
      <c r="I7" s="14">
        <v>23942327.489999998</v>
      </c>
      <c r="J7" s="14">
        <v>32274302.100000001</v>
      </c>
      <c r="K7" s="14">
        <v>26888263.59</v>
      </c>
      <c r="L7" s="14">
        <v>30829351.75</v>
      </c>
      <c r="M7" s="10">
        <f t="shared" ref="M7:M13" si="0">SUM(C7:L7)</f>
        <v>228306054.94999999</v>
      </c>
    </row>
    <row r="8" spans="2:13" hidden="1" x14ac:dyDescent="0.25">
      <c r="C8" s="6">
        <v>0</v>
      </c>
      <c r="D8" s="6">
        <v>2291200</v>
      </c>
      <c r="E8" s="6">
        <v>1145600</v>
      </c>
      <c r="F8" s="6">
        <v>1145600</v>
      </c>
      <c r="G8" s="6">
        <v>0</v>
      </c>
      <c r="H8" s="6">
        <v>2713629.02</v>
      </c>
      <c r="I8" s="6">
        <v>1501100</v>
      </c>
      <c r="J8" s="6">
        <v>2057390</v>
      </c>
      <c r="K8" s="6">
        <v>1924940</v>
      </c>
      <c r="L8" s="6">
        <v>132450</v>
      </c>
      <c r="M8" s="10">
        <f t="shared" si="0"/>
        <v>12911909.02</v>
      </c>
    </row>
    <row r="9" spans="2:13" hidden="1" x14ac:dyDescent="0.25">
      <c r="C9" s="6">
        <v>0</v>
      </c>
      <c r="D9" s="8"/>
      <c r="E9" s="8"/>
      <c r="F9" s="8"/>
      <c r="G9" s="8"/>
      <c r="H9" s="8"/>
      <c r="I9" s="6">
        <v>416556</v>
      </c>
      <c r="J9" s="6">
        <v>57356</v>
      </c>
      <c r="K9" s="6">
        <v>641610.11</v>
      </c>
      <c r="L9" s="8"/>
      <c r="M9" s="10">
        <f t="shared" si="0"/>
        <v>1115522.1099999999</v>
      </c>
    </row>
    <row r="10" spans="2:13" hidden="1" x14ac:dyDescent="0.25">
      <c r="C10" s="6">
        <v>0</v>
      </c>
      <c r="D10" s="6">
        <v>2900</v>
      </c>
      <c r="E10" s="6">
        <v>108807.81</v>
      </c>
      <c r="F10" s="8"/>
      <c r="G10" s="6">
        <v>193822.17</v>
      </c>
      <c r="H10" s="6">
        <v>159844.29999999999</v>
      </c>
      <c r="I10" s="6">
        <v>0</v>
      </c>
      <c r="J10" s="6">
        <v>275542.17</v>
      </c>
      <c r="K10" s="6">
        <v>88471.99</v>
      </c>
      <c r="L10" s="6">
        <v>114706.56</v>
      </c>
      <c r="M10" s="10">
        <f t="shared" si="0"/>
        <v>944095</v>
      </c>
    </row>
    <row r="11" spans="2:13" hidden="1" x14ac:dyDescent="0.25">
      <c r="C11" s="6">
        <v>197795.79</v>
      </c>
      <c r="D11" s="6">
        <v>416843.52000000002</v>
      </c>
      <c r="E11" s="6">
        <v>711041.35</v>
      </c>
      <c r="F11" s="6">
        <v>281139.51</v>
      </c>
      <c r="G11" s="6">
        <v>489058.71</v>
      </c>
      <c r="H11" s="6">
        <v>689125.21</v>
      </c>
      <c r="I11" s="6">
        <v>297605.06</v>
      </c>
      <c r="J11" s="6">
        <v>332305.99</v>
      </c>
      <c r="K11" s="6">
        <v>810832.61</v>
      </c>
      <c r="L11" s="6">
        <v>2342657.86</v>
      </c>
      <c r="M11" s="10">
        <f t="shared" si="0"/>
        <v>6568405.6099999994</v>
      </c>
    </row>
    <row r="12" spans="2:13" hidden="1" x14ac:dyDescent="0.25">
      <c r="C12" s="8"/>
      <c r="D12" s="8"/>
      <c r="E12" s="8"/>
      <c r="F12" s="8"/>
      <c r="G12" s="8"/>
      <c r="H12" s="8"/>
      <c r="I12" s="6">
        <v>0</v>
      </c>
      <c r="J12" s="8"/>
      <c r="K12" s="6">
        <v>13100</v>
      </c>
      <c r="L12" s="6">
        <v>0</v>
      </c>
      <c r="M12" s="10">
        <f t="shared" si="0"/>
        <v>13100</v>
      </c>
    </row>
    <row r="13" spans="2:13" hidden="1" x14ac:dyDescent="0.25">
      <c r="C13" s="6">
        <v>0</v>
      </c>
      <c r="D13" s="8"/>
      <c r="E13" s="6">
        <v>129564.43</v>
      </c>
      <c r="F13" s="8"/>
      <c r="G13" s="8"/>
      <c r="H13" s="8"/>
      <c r="I13" s="6">
        <v>0</v>
      </c>
      <c r="J13" s="8"/>
      <c r="K13" s="8"/>
      <c r="L13" s="8"/>
      <c r="M13" s="10">
        <f t="shared" si="0"/>
        <v>129564.43</v>
      </c>
    </row>
    <row r="14" spans="2:13" hidden="1" x14ac:dyDescent="0.25"/>
    <row r="16" spans="2:13" s="11" customFormat="1" ht="12" x14ac:dyDescent="0.2">
      <c r="B16" s="12" t="s">
        <v>30</v>
      </c>
      <c r="C16" s="18">
        <f>SUM(C7:C13)</f>
        <v>14087277.039999999</v>
      </c>
      <c r="D16" s="18">
        <f t="shared" ref="D16:L16" si="1">SUM(D7:D13)</f>
        <v>16689744.559999999</v>
      </c>
      <c r="E16" s="18">
        <f t="shared" si="1"/>
        <v>16574588.310000001</v>
      </c>
      <c r="F16" s="18">
        <f t="shared" si="1"/>
        <v>12014092</v>
      </c>
      <c r="G16" s="18">
        <f t="shared" si="1"/>
        <v>29244117.020000003</v>
      </c>
      <c r="H16" s="18">
        <f t="shared" si="1"/>
        <v>36437962.909999996</v>
      </c>
      <c r="I16" s="18">
        <f t="shared" si="1"/>
        <v>26157588.549999997</v>
      </c>
      <c r="J16" s="18">
        <f t="shared" si="1"/>
        <v>34996896.260000005</v>
      </c>
      <c r="K16" s="18">
        <f t="shared" si="1"/>
        <v>30367218.299999997</v>
      </c>
      <c r="L16" s="18">
        <f t="shared" si="1"/>
        <v>33419166.169999998</v>
      </c>
      <c r="M16" s="18">
        <f t="shared" ref="M16" si="2">SUM(M7:M13)</f>
        <v>249988651.12</v>
      </c>
    </row>
    <row r="17" spans="2:13" s="11" customFormat="1" ht="12.75" thickBot="1" x14ac:dyDescent="0.25">
      <c r="B17" s="17" t="s">
        <v>31</v>
      </c>
      <c r="C17" s="19">
        <f>+C16</f>
        <v>14087277.039999999</v>
      </c>
      <c r="D17" s="19">
        <f t="shared" ref="D17:M17" si="3">+D16</f>
        <v>16689744.559999999</v>
      </c>
      <c r="E17" s="19">
        <f t="shared" si="3"/>
        <v>16574588.310000001</v>
      </c>
      <c r="F17" s="19">
        <f t="shared" si="3"/>
        <v>12014092</v>
      </c>
      <c r="G17" s="19">
        <f t="shared" si="3"/>
        <v>29244117.020000003</v>
      </c>
      <c r="H17" s="19">
        <f t="shared" si="3"/>
        <v>36437962.909999996</v>
      </c>
      <c r="I17" s="19">
        <f t="shared" si="3"/>
        <v>26157588.549999997</v>
      </c>
      <c r="J17" s="19">
        <f t="shared" si="3"/>
        <v>34996896.260000005</v>
      </c>
      <c r="K17" s="19">
        <f t="shared" si="3"/>
        <v>30367218.299999997</v>
      </c>
      <c r="L17" s="19">
        <f t="shared" si="3"/>
        <v>33419166.169999998</v>
      </c>
      <c r="M17" s="19">
        <f t="shared" si="3"/>
        <v>249988651.12</v>
      </c>
    </row>
    <row r="18" spans="2:13" ht="15.75" thickTop="1" x14ac:dyDescent="0.25"/>
    <row r="19" spans="2:13" x14ac:dyDescent="0.25">
      <c r="B19" s="11" t="s">
        <v>46</v>
      </c>
    </row>
  </sheetData>
  <mergeCells count="14">
    <mergeCell ref="J5:J6"/>
    <mergeCell ref="K5:K6"/>
    <mergeCell ref="L5:L6"/>
    <mergeCell ref="M5:M6"/>
    <mergeCell ref="B1:M1"/>
    <mergeCell ref="B2:M2"/>
    <mergeCell ref="C4:M4"/>
    <mergeCell ref="C5:C6"/>
    <mergeCell ref="D5:D6"/>
    <mergeCell ref="E5:E6"/>
    <mergeCell ref="F5:F6"/>
    <mergeCell ref="G5:G6"/>
    <mergeCell ref="H5:H6"/>
    <mergeCell ref="I5:I6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9"/>
  <sheetViews>
    <sheetView showGridLines="0" topLeftCell="C1" workbookViewId="0">
      <selection activeCell="N16" sqref="N16"/>
    </sheetView>
  </sheetViews>
  <sheetFormatPr baseColWidth="10" defaultColWidth="8.7109375" defaultRowHeight="15" x14ac:dyDescent="0.25"/>
  <cols>
    <col min="2" max="2" width="30.5703125" customWidth="1"/>
    <col min="3" max="3" width="13.140625" customWidth="1"/>
    <col min="4" max="12" width="12.42578125" bestFit="1" customWidth="1"/>
    <col min="13" max="13" width="12.42578125" customWidth="1"/>
    <col min="14" max="14" width="13" customWidth="1"/>
  </cols>
  <sheetData>
    <row r="1" spans="2:14" x14ac:dyDescent="0.25">
      <c r="B1" s="37" t="s">
        <v>29</v>
      </c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spans="2:14" x14ac:dyDescent="0.25">
      <c r="B2" s="39" t="s">
        <v>50</v>
      </c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</row>
    <row r="3" spans="2:14" x14ac:dyDescent="0.25"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</row>
    <row r="4" spans="2:14" x14ac:dyDescent="0.25">
      <c r="C4" s="36" t="s">
        <v>45</v>
      </c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</row>
    <row r="5" spans="2:14" s="13" customFormat="1" x14ac:dyDescent="0.25">
      <c r="B5" s="15" t="s">
        <v>34</v>
      </c>
      <c r="C5" s="33" t="s">
        <v>18</v>
      </c>
      <c r="D5" s="38" t="s">
        <v>19</v>
      </c>
      <c r="E5" s="38" t="s">
        <v>20</v>
      </c>
      <c r="F5" s="34" t="s">
        <v>21</v>
      </c>
      <c r="G5" s="34" t="s">
        <v>22</v>
      </c>
      <c r="H5" s="34" t="s">
        <v>23</v>
      </c>
      <c r="I5" s="34" t="s">
        <v>24</v>
      </c>
      <c r="J5" s="34" t="s">
        <v>25</v>
      </c>
      <c r="K5" s="34" t="s">
        <v>26</v>
      </c>
      <c r="L5" s="34" t="s">
        <v>27</v>
      </c>
      <c r="M5" s="34" t="s">
        <v>28</v>
      </c>
      <c r="N5" s="34" t="s">
        <v>32</v>
      </c>
    </row>
    <row r="6" spans="2:14" s="13" customFormat="1" x14ac:dyDescent="0.25">
      <c r="B6" s="16" t="s">
        <v>33</v>
      </c>
      <c r="C6" s="33"/>
      <c r="D6" s="38"/>
      <c r="E6" s="38" t="s">
        <v>20</v>
      </c>
      <c r="F6" s="34"/>
      <c r="G6" s="34"/>
      <c r="H6" s="34"/>
      <c r="I6" s="34"/>
      <c r="J6" s="34"/>
      <c r="K6" s="34"/>
      <c r="L6" s="34"/>
      <c r="M6" s="34"/>
      <c r="N6" s="34"/>
    </row>
    <row r="7" spans="2:14" hidden="1" x14ac:dyDescent="0.25">
      <c r="C7" s="14">
        <v>13889481.25</v>
      </c>
      <c r="D7" s="14">
        <v>13978801.039999999</v>
      </c>
      <c r="E7" s="14">
        <v>14479574.720000001</v>
      </c>
      <c r="F7" s="14">
        <v>10587352.49</v>
      </c>
      <c r="G7" s="14">
        <v>28561236.140000001</v>
      </c>
      <c r="H7" s="14">
        <v>32875364.379999999</v>
      </c>
      <c r="I7" s="14">
        <v>23942327.489999998</v>
      </c>
      <c r="J7" s="14">
        <v>32274302.100000001</v>
      </c>
      <c r="K7" s="14">
        <v>26888263.59</v>
      </c>
      <c r="L7" s="14">
        <v>30829351.75</v>
      </c>
      <c r="M7" s="28">
        <v>32116819.5</v>
      </c>
      <c r="N7" s="10">
        <f>SUM(C7:M7)</f>
        <v>260422874.44999999</v>
      </c>
    </row>
    <row r="8" spans="2:14" hidden="1" x14ac:dyDescent="0.25">
      <c r="C8" s="6">
        <v>0</v>
      </c>
      <c r="D8" s="6">
        <v>2291200</v>
      </c>
      <c r="E8" s="6">
        <v>1145600</v>
      </c>
      <c r="F8" s="6">
        <v>1145600</v>
      </c>
      <c r="G8" s="6">
        <v>0</v>
      </c>
      <c r="H8" s="6">
        <v>2713629.02</v>
      </c>
      <c r="I8" s="6">
        <v>1501100</v>
      </c>
      <c r="J8" s="6">
        <v>2057390</v>
      </c>
      <c r="K8" s="6">
        <v>1924940</v>
      </c>
      <c r="L8" s="6">
        <v>132450</v>
      </c>
      <c r="M8" s="28">
        <v>2887410</v>
      </c>
      <c r="N8" s="10">
        <f t="shared" ref="N8:N13" si="0">SUM(C8:M8)</f>
        <v>15799319.02</v>
      </c>
    </row>
    <row r="9" spans="2:14" hidden="1" x14ac:dyDescent="0.25">
      <c r="C9" s="6">
        <v>0</v>
      </c>
      <c r="D9" s="8"/>
      <c r="E9" s="8"/>
      <c r="F9" s="8"/>
      <c r="G9" s="8"/>
      <c r="H9" s="8"/>
      <c r="I9" s="6">
        <v>416556</v>
      </c>
      <c r="J9" s="6">
        <v>57356</v>
      </c>
      <c r="K9" s="6">
        <v>641610.11</v>
      </c>
      <c r="L9" s="8"/>
      <c r="M9" s="8"/>
      <c r="N9" s="10">
        <f t="shared" si="0"/>
        <v>1115522.1099999999</v>
      </c>
    </row>
    <row r="10" spans="2:14" hidden="1" x14ac:dyDescent="0.25">
      <c r="C10" s="6">
        <v>0</v>
      </c>
      <c r="D10" s="6">
        <v>2900</v>
      </c>
      <c r="E10" s="6">
        <v>108807.81</v>
      </c>
      <c r="F10" s="8"/>
      <c r="G10" s="6">
        <v>193822.17</v>
      </c>
      <c r="H10" s="6">
        <v>159844.29999999999</v>
      </c>
      <c r="I10" s="6">
        <v>0</v>
      </c>
      <c r="J10" s="6">
        <v>275542.17</v>
      </c>
      <c r="K10" s="6">
        <v>88471.99</v>
      </c>
      <c r="L10" s="6">
        <v>114706.56</v>
      </c>
      <c r="M10" s="28">
        <v>284038.12</v>
      </c>
      <c r="N10" s="10">
        <f t="shared" si="0"/>
        <v>1228133.1200000001</v>
      </c>
    </row>
    <row r="11" spans="2:14" hidden="1" x14ac:dyDescent="0.25">
      <c r="C11" s="6">
        <v>197795.79</v>
      </c>
      <c r="D11" s="6">
        <v>416843.52000000002</v>
      </c>
      <c r="E11" s="6">
        <v>711041.35</v>
      </c>
      <c r="F11" s="6">
        <v>281139.51</v>
      </c>
      <c r="G11" s="6">
        <v>489058.71</v>
      </c>
      <c r="H11" s="6">
        <v>689125.21</v>
      </c>
      <c r="I11" s="6">
        <v>297605.06</v>
      </c>
      <c r="J11" s="6">
        <v>332305.99</v>
      </c>
      <c r="K11" s="6">
        <v>810832.61</v>
      </c>
      <c r="L11" s="6">
        <v>2342657.86</v>
      </c>
      <c r="M11" s="28">
        <v>817537.62</v>
      </c>
      <c r="N11" s="10">
        <f t="shared" si="0"/>
        <v>7385943.2299999995</v>
      </c>
    </row>
    <row r="12" spans="2:14" hidden="1" x14ac:dyDescent="0.25">
      <c r="C12" s="8"/>
      <c r="D12" s="8"/>
      <c r="E12" s="8"/>
      <c r="F12" s="8"/>
      <c r="G12" s="8"/>
      <c r="H12" s="8"/>
      <c r="I12" s="6">
        <v>0</v>
      </c>
      <c r="J12" s="8"/>
      <c r="K12" s="6">
        <v>13100</v>
      </c>
      <c r="L12" s="6">
        <v>0</v>
      </c>
      <c r="M12" s="8"/>
      <c r="N12" s="10">
        <f t="shared" si="0"/>
        <v>13100</v>
      </c>
    </row>
    <row r="13" spans="2:14" hidden="1" x14ac:dyDescent="0.25">
      <c r="C13" s="6">
        <v>0</v>
      </c>
      <c r="D13" s="8"/>
      <c r="E13" s="6">
        <v>129564.43</v>
      </c>
      <c r="F13" s="8"/>
      <c r="G13" s="8"/>
      <c r="H13" s="8"/>
      <c r="I13" s="6">
        <v>0</v>
      </c>
      <c r="J13" s="8"/>
      <c r="K13" s="8"/>
      <c r="L13" s="8"/>
      <c r="M13" s="8"/>
      <c r="N13" s="10">
        <f t="shared" si="0"/>
        <v>129564.43</v>
      </c>
    </row>
    <row r="14" spans="2:14" hidden="1" x14ac:dyDescent="0.25"/>
    <row r="16" spans="2:14" s="11" customFormat="1" ht="12" x14ac:dyDescent="0.2">
      <c r="B16" s="12" t="s">
        <v>30</v>
      </c>
      <c r="C16" s="18">
        <f>SUM(C7:C13)</f>
        <v>14087277.039999999</v>
      </c>
      <c r="D16" s="18">
        <f t="shared" ref="D16:N16" si="1">SUM(D7:D13)</f>
        <v>16689744.559999999</v>
      </c>
      <c r="E16" s="18">
        <f t="shared" si="1"/>
        <v>16574588.310000001</v>
      </c>
      <c r="F16" s="18">
        <f t="shared" si="1"/>
        <v>12014092</v>
      </c>
      <c r="G16" s="18">
        <f t="shared" si="1"/>
        <v>29244117.020000003</v>
      </c>
      <c r="H16" s="18">
        <f t="shared" si="1"/>
        <v>36437962.909999996</v>
      </c>
      <c r="I16" s="18">
        <f t="shared" si="1"/>
        <v>26157588.549999997</v>
      </c>
      <c r="J16" s="18">
        <f t="shared" si="1"/>
        <v>34996896.260000005</v>
      </c>
      <c r="K16" s="18">
        <f t="shared" si="1"/>
        <v>30367218.299999997</v>
      </c>
      <c r="L16" s="18">
        <f t="shared" si="1"/>
        <v>33419166.169999998</v>
      </c>
      <c r="M16" s="18">
        <f t="shared" ref="M16" si="2">SUM(M7:M13)</f>
        <v>36105805.239999995</v>
      </c>
      <c r="N16" s="18">
        <f t="shared" si="1"/>
        <v>286094456.36000001</v>
      </c>
    </row>
    <row r="17" spans="2:14" s="11" customFormat="1" ht="12.75" thickBot="1" x14ac:dyDescent="0.25">
      <c r="B17" s="17" t="s">
        <v>31</v>
      </c>
      <c r="C17" s="19">
        <f>+C16</f>
        <v>14087277.039999999</v>
      </c>
      <c r="D17" s="19">
        <f t="shared" ref="D17:N17" si="3">+D16</f>
        <v>16689744.559999999</v>
      </c>
      <c r="E17" s="19">
        <f t="shared" si="3"/>
        <v>16574588.310000001</v>
      </c>
      <c r="F17" s="19">
        <f t="shared" si="3"/>
        <v>12014092</v>
      </c>
      <c r="G17" s="19">
        <f t="shared" si="3"/>
        <v>29244117.020000003</v>
      </c>
      <c r="H17" s="19">
        <f t="shared" si="3"/>
        <v>36437962.909999996</v>
      </c>
      <c r="I17" s="19">
        <f t="shared" si="3"/>
        <v>26157588.549999997</v>
      </c>
      <c r="J17" s="19">
        <f t="shared" si="3"/>
        <v>34996896.260000005</v>
      </c>
      <c r="K17" s="19">
        <f t="shared" si="3"/>
        <v>30367218.299999997</v>
      </c>
      <c r="L17" s="19">
        <f t="shared" si="3"/>
        <v>33419166.169999998</v>
      </c>
      <c r="M17" s="19">
        <f t="shared" ref="M17" si="4">+M16</f>
        <v>36105805.239999995</v>
      </c>
      <c r="N17" s="19">
        <f t="shared" si="3"/>
        <v>286094456.36000001</v>
      </c>
    </row>
    <row r="18" spans="2:14" ht="15.75" thickTop="1" x14ac:dyDescent="0.25"/>
    <row r="19" spans="2:14" x14ac:dyDescent="0.25">
      <c r="B19" s="11" t="s">
        <v>46</v>
      </c>
    </row>
  </sheetData>
  <mergeCells count="15">
    <mergeCell ref="B1:N1"/>
    <mergeCell ref="B2:N2"/>
    <mergeCell ref="C4:N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N5:N6"/>
    <mergeCell ref="M5:M6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19"/>
  <sheetViews>
    <sheetView showGridLines="0" tabSelected="1" workbookViewId="0">
      <selection activeCell="L36" sqref="L36"/>
    </sheetView>
  </sheetViews>
  <sheetFormatPr baseColWidth="10" defaultColWidth="8.7109375" defaultRowHeight="15" x14ac:dyDescent="0.25"/>
  <cols>
    <col min="2" max="2" width="30.5703125" customWidth="1"/>
    <col min="3" max="3" width="13.140625" customWidth="1"/>
    <col min="4" max="12" width="12.42578125" bestFit="1" customWidth="1"/>
    <col min="13" max="14" width="12.42578125" customWidth="1"/>
    <col min="15" max="15" width="13" customWidth="1"/>
  </cols>
  <sheetData>
    <row r="1" spans="2:15" x14ac:dyDescent="0.25">
      <c r="B1" s="37" t="s">
        <v>29</v>
      </c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</row>
    <row r="2" spans="2:15" x14ac:dyDescent="0.25">
      <c r="B2" s="39" t="s">
        <v>51</v>
      </c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</row>
    <row r="3" spans="2:15" x14ac:dyDescent="0.25"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</row>
    <row r="4" spans="2:15" x14ac:dyDescent="0.25">
      <c r="C4" s="36" t="s">
        <v>45</v>
      </c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</row>
    <row r="5" spans="2:15" s="13" customFormat="1" x14ac:dyDescent="0.25">
      <c r="B5" s="15" t="s">
        <v>34</v>
      </c>
      <c r="C5" s="33" t="s">
        <v>18</v>
      </c>
      <c r="D5" s="38" t="s">
        <v>19</v>
      </c>
      <c r="E5" s="38" t="s">
        <v>20</v>
      </c>
      <c r="F5" s="34" t="s">
        <v>21</v>
      </c>
      <c r="G5" s="34" t="s">
        <v>22</v>
      </c>
      <c r="H5" s="34" t="s">
        <v>23</v>
      </c>
      <c r="I5" s="34" t="s">
        <v>24</v>
      </c>
      <c r="J5" s="34" t="s">
        <v>25</v>
      </c>
      <c r="K5" s="34" t="s">
        <v>26</v>
      </c>
      <c r="L5" s="34" t="s">
        <v>27</v>
      </c>
      <c r="M5" s="34" t="s">
        <v>28</v>
      </c>
      <c r="N5" s="34" t="s">
        <v>47</v>
      </c>
      <c r="O5" s="34" t="s">
        <v>32</v>
      </c>
    </row>
    <row r="6" spans="2:15" s="13" customFormat="1" x14ac:dyDescent="0.25">
      <c r="B6" s="16" t="s">
        <v>33</v>
      </c>
      <c r="C6" s="33"/>
      <c r="D6" s="38"/>
      <c r="E6" s="38" t="s">
        <v>20</v>
      </c>
      <c r="F6" s="34"/>
      <c r="G6" s="34"/>
      <c r="H6" s="34"/>
      <c r="I6" s="34"/>
      <c r="J6" s="34"/>
      <c r="K6" s="34"/>
      <c r="L6" s="34"/>
      <c r="M6" s="34"/>
      <c r="N6" s="34"/>
      <c r="O6" s="34"/>
    </row>
    <row r="7" spans="2:15" hidden="1" x14ac:dyDescent="0.25">
      <c r="C7" s="14">
        <v>13889481.25</v>
      </c>
      <c r="D7" s="14">
        <v>13978801.039999999</v>
      </c>
      <c r="E7" s="14">
        <v>14479574.720000001</v>
      </c>
      <c r="F7" s="14">
        <v>10587352.49</v>
      </c>
      <c r="G7" s="14">
        <v>28561236.140000001</v>
      </c>
      <c r="H7" s="14">
        <v>32875364.379999999</v>
      </c>
      <c r="I7" s="14">
        <v>23942327.489999998</v>
      </c>
      <c r="J7" s="14">
        <v>32274302.100000001</v>
      </c>
      <c r="K7" s="14">
        <v>26888263.59</v>
      </c>
      <c r="L7" s="14">
        <v>30829351.75</v>
      </c>
      <c r="M7" s="28">
        <v>32116819.5</v>
      </c>
      <c r="N7" s="28">
        <v>53911976.359999999</v>
      </c>
      <c r="O7" s="10">
        <f>SUM(C7:N7)</f>
        <v>314334850.81</v>
      </c>
    </row>
    <row r="8" spans="2:15" hidden="1" x14ac:dyDescent="0.25">
      <c r="C8" s="6">
        <v>0</v>
      </c>
      <c r="D8" s="6">
        <v>2291200</v>
      </c>
      <c r="E8" s="6">
        <v>1145600</v>
      </c>
      <c r="F8" s="6">
        <v>1145600</v>
      </c>
      <c r="G8" s="6">
        <v>0</v>
      </c>
      <c r="H8" s="6">
        <v>2713629.02</v>
      </c>
      <c r="I8" s="6">
        <v>1501100</v>
      </c>
      <c r="J8" s="6">
        <v>2057390</v>
      </c>
      <c r="K8" s="6">
        <v>1924940</v>
      </c>
      <c r="L8" s="6">
        <v>132450</v>
      </c>
      <c r="M8" s="28">
        <v>2887410</v>
      </c>
      <c r="N8" s="28">
        <v>2013240</v>
      </c>
      <c r="O8" s="10">
        <f t="shared" ref="O8:O13" si="0">SUM(C8:N8)</f>
        <v>17812559.02</v>
      </c>
    </row>
    <row r="9" spans="2:15" hidden="1" x14ac:dyDescent="0.25">
      <c r="C9" s="6">
        <v>0</v>
      </c>
      <c r="D9" s="8"/>
      <c r="E9" s="8"/>
      <c r="F9" s="8"/>
      <c r="G9" s="8"/>
      <c r="H9" s="8"/>
      <c r="I9" s="6">
        <v>416556</v>
      </c>
      <c r="J9" s="6">
        <v>57356</v>
      </c>
      <c r="K9" s="6">
        <v>641610.11</v>
      </c>
      <c r="L9" s="8"/>
      <c r="M9" s="8"/>
      <c r="N9" s="28"/>
      <c r="O9" s="10">
        <f t="shared" si="0"/>
        <v>1115522.1099999999</v>
      </c>
    </row>
    <row r="10" spans="2:15" hidden="1" x14ac:dyDescent="0.25">
      <c r="C10" s="6">
        <v>0</v>
      </c>
      <c r="D10" s="6">
        <v>2900</v>
      </c>
      <c r="E10" s="6">
        <v>108807.81</v>
      </c>
      <c r="F10" s="8"/>
      <c r="G10" s="6">
        <v>193822.17</v>
      </c>
      <c r="H10" s="6">
        <v>159844.29999999999</v>
      </c>
      <c r="I10" s="6">
        <v>0</v>
      </c>
      <c r="J10" s="6">
        <v>275542.17</v>
      </c>
      <c r="K10" s="6">
        <v>88471.99</v>
      </c>
      <c r="L10" s="6">
        <v>114706.56</v>
      </c>
      <c r="M10" s="28">
        <v>284038.12</v>
      </c>
      <c r="N10" s="28">
        <v>992664.27</v>
      </c>
      <c r="O10" s="10">
        <f t="shared" si="0"/>
        <v>2220797.39</v>
      </c>
    </row>
    <row r="11" spans="2:15" hidden="1" x14ac:dyDescent="0.25">
      <c r="C11" s="6">
        <v>197795.79</v>
      </c>
      <c r="D11" s="6">
        <v>416843.52000000002</v>
      </c>
      <c r="E11" s="6">
        <v>711041.35</v>
      </c>
      <c r="F11" s="6">
        <v>281139.51</v>
      </c>
      <c r="G11" s="6">
        <v>489058.71</v>
      </c>
      <c r="H11" s="6">
        <v>689125.21</v>
      </c>
      <c r="I11" s="6">
        <v>297605.06</v>
      </c>
      <c r="J11" s="6">
        <v>332305.99</v>
      </c>
      <c r="K11" s="6">
        <v>810832.61</v>
      </c>
      <c r="L11" s="6">
        <v>2342657.86</v>
      </c>
      <c r="M11" s="28">
        <v>817537.62</v>
      </c>
      <c r="N11" s="28">
        <v>3767522.63</v>
      </c>
      <c r="O11" s="10">
        <f t="shared" si="0"/>
        <v>11153465.859999999</v>
      </c>
    </row>
    <row r="12" spans="2:15" hidden="1" x14ac:dyDescent="0.25">
      <c r="C12" s="8"/>
      <c r="D12" s="8"/>
      <c r="E12" s="8"/>
      <c r="F12" s="8"/>
      <c r="G12" s="8"/>
      <c r="H12" s="8"/>
      <c r="I12" s="6">
        <v>0</v>
      </c>
      <c r="J12" s="8"/>
      <c r="K12" s="6">
        <v>13100</v>
      </c>
      <c r="L12" s="6">
        <v>0</v>
      </c>
      <c r="M12" s="8"/>
      <c r="N12" s="28">
        <v>639149.18000000005</v>
      </c>
      <c r="O12" s="10">
        <f t="shared" si="0"/>
        <v>652249.18000000005</v>
      </c>
    </row>
    <row r="13" spans="2:15" hidden="1" x14ac:dyDescent="0.25">
      <c r="C13" s="6">
        <v>0</v>
      </c>
      <c r="D13" s="8"/>
      <c r="E13" s="6">
        <v>129564.43</v>
      </c>
      <c r="F13" s="8"/>
      <c r="G13" s="8"/>
      <c r="H13" s="8"/>
      <c r="I13" s="6">
        <v>0</v>
      </c>
      <c r="J13" s="8"/>
      <c r="K13" s="8"/>
      <c r="L13" s="8"/>
      <c r="M13" s="8"/>
      <c r="N13" s="28"/>
      <c r="O13" s="10">
        <f t="shared" si="0"/>
        <v>129564.43</v>
      </c>
    </row>
    <row r="14" spans="2:15" hidden="1" x14ac:dyDescent="0.25"/>
    <row r="16" spans="2:15" s="11" customFormat="1" ht="12" x14ac:dyDescent="0.2">
      <c r="B16" s="12" t="s">
        <v>30</v>
      </c>
      <c r="C16" s="18">
        <f>SUM(C7:C13)</f>
        <v>14087277.039999999</v>
      </c>
      <c r="D16" s="18">
        <f t="shared" ref="D16:O16" si="1">SUM(D7:D13)</f>
        <v>16689744.559999999</v>
      </c>
      <c r="E16" s="18">
        <f t="shared" si="1"/>
        <v>16574588.310000001</v>
      </c>
      <c r="F16" s="18">
        <f t="shared" si="1"/>
        <v>12014092</v>
      </c>
      <c r="G16" s="18">
        <f t="shared" si="1"/>
        <v>29244117.020000003</v>
      </c>
      <c r="H16" s="18">
        <f t="shared" si="1"/>
        <v>36437962.909999996</v>
      </c>
      <c r="I16" s="18">
        <f t="shared" si="1"/>
        <v>26157588.549999997</v>
      </c>
      <c r="J16" s="18">
        <f t="shared" si="1"/>
        <v>34996896.260000005</v>
      </c>
      <c r="K16" s="18">
        <f t="shared" si="1"/>
        <v>30367218.299999997</v>
      </c>
      <c r="L16" s="18">
        <f t="shared" si="1"/>
        <v>33419166.169999998</v>
      </c>
      <c r="M16" s="18">
        <f t="shared" si="1"/>
        <v>36105805.239999995</v>
      </c>
      <c r="N16" s="18">
        <f t="shared" ref="N16" si="2">SUM(N7:N13)</f>
        <v>61324552.440000005</v>
      </c>
      <c r="O16" s="18">
        <f t="shared" si="1"/>
        <v>347419008.80000001</v>
      </c>
    </row>
    <row r="17" spans="2:15" s="11" customFormat="1" ht="12.75" thickBot="1" x14ac:dyDescent="0.25">
      <c r="B17" s="17" t="s">
        <v>31</v>
      </c>
      <c r="C17" s="19">
        <f>+C16</f>
        <v>14087277.039999999</v>
      </c>
      <c r="D17" s="19">
        <f t="shared" ref="D17:O17" si="3">+D16</f>
        <v>16689744.559999999</v>
      </c>
      <c r="E17" s="19">
        <f t="shared" si="3"/>
        <v>16574588.310000001</v>
      </c>
      <c r="F17" s="19">
        <f t="shared" si="3"/>
        <v>12014092</v>
      </c>
      <c r="G17" s="19">
        <f t="shared" si="3"/>
        <v>29244117.020000003</v>
      </c>
      <c r="H17" s="19">
        <f t="shared" si="3"/>
        <v>36437962.909999996</v>
      </c>
      <c r="I17" s="19">
        <f t="shared" si="3"/>
        <v>26157588.549999997</v>
      </c>
      <c r="J17" s="19">
        <f t="shared" si="3"/>
        <v>34996896.260000005</v>
      </c>
      <c r="K17" s="19">
        <f t="shared" si="3"/>
        <v>30367218.299999997</v>
      </c>
      <c r="L17" s="19">
        <f t="shared" si="3"/>
        <v>33419166.169999998</v>
      </c>
      <c r="M17" s="19">
        <f t="shared" si="3"/>
        <v>36105805.239999995</v>
      </c>
      <c r="N17" s="19">
        <f t="shared" ref="N17" si="4">+N16</f>
        <v>61324552.440000005</v>
      </c>
      <c r="O17" s="19">
        <f t="shared" si="3"/>
        <v>347419008.80000001</v>
      </c>
    </row>
    <row r="18" spans="2:15" ht="15.75" thickTop="1" x14ac:dyDescent="0.25"/>
    <row r="19" spans="2:15" x14ac:dyDescent="0.25">
      <c r="B19" s="11" t="s">
        <v>46</v>
      </c>
    </row>
  </sheetData>
  <mergeCells count="16">
    <mergeCell ref="B1:O1"/>
    <mergeCell ref="B2:O2"/>
    <mergeCell ref="C4:O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O5:O6"/>
    <mergeCell ref="N5:N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4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C15"/>
  <sheetViews>
    <sheetView showGridLines="0" topLeftCell="R1" workbookViewId="0">
      <selection activeCell="S15" sqref="S15:AC15"/>
    </sheetView>
  </sheetViews>
  <sheetFormatPr baseColWidth="10" defaultColWidth="8.7109375" defaultRowHeight="15" x14ac:dyDescent="0.25"/>
  <cols>
    <col min="1" max="1" width="5.140625" customWidth="1"/>
    <col min="2" max="2" width="7.28515625" customWidth="1"/>
    <col min="3" max="3" width="6.42578125" customWidth="1"/>
    <col min="4" max="4" width="8.140625" customWidth="1"/>
    <col min="5" max="5" width="10.140625" customWidth="1"/>
    <col min="6" max="6" width="5.7109375" customWidth="1"/>
    <col min="7" max="7" width="6" customWidth="1"/>
    <col min="8" max="8" width="7.140625" customWidth="1"/>
    <col min="9" max="9" width="9.42578125" customWidth="1"/>
    <col min="10" max="11" width="6.5703125" customWidth="1"/>
    <col min="12" max="12" width="4.140625" customWidth="1"/>
    <col min="13" max="13" width="8.5703125" customWidth="1"/>
    <col min="14" max="14" width="5.42578125" customWidth="1"/>
    <col min="15" max="15" width="4.7109375" customWidth="1"/>
    <col min="16" max="16" width="6.42578125" customWidth="1"/>
    <col min="17" max="17" width="5.42578125" customWidth="1"/>
    <col min="18" max="18" width="7.5703125" customWidth="1"/>
    <col min="19" max="26" width="7.85546875" customWidth="1"/>
    <col min="27" max="27" width="8.140625" customWidth="1"/>
    <col min="28" max="29" width="7.85546875" customWidth="1"/>
    <col min="30" max="30" width="0.7109375" customWidth="1"/>
  </cols>
  <sheetData>
    <row r="2" spans="1:29" ht="18" x14ac:dyDescent="0.25">
      <c r="A2" s="1" t="s">
        <v>0</v>
      </c>
      <c r="B2" s="1" t="s">
        <v>1</v>
      </c>
      <c r="C2" s="1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2" t="s">
        <v>12</v>
      </c>
      <c r="N2" s="2" t="s">
        <v>13</v>
      </c>
      <c r="O2" s="1" t="s">
        <v>14</v>
      </c>
      <c r="P2" s="1" t="s">
        <v>15</v>
      </c>
      <c r="Q2" s="1" t="s">
        <v>16</v>
      </c>
      <c r="R2" s="1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3" t="s">
        <v>25</v>
      </c>
      <c r="AA2" s="3" t="s">
        <v>26</v>
      </c>
      <c r="AB2" s="3" t="s">
        <v>27</v>
      </c>
      <c r="AC2" s="4" t="s">
        <v>28</v>
      </c>
    </row>
    <row r="3" spans="1:29" x14ac:dyDescent="0.25">
      <c r="A3" s="5">
        <v>1</v>
      </c>
      <c r="B3" s="5">
        <v>1</v>
      </c>
      <c r="C3" s="5">
        <v>2</v>
      </c>
      <c r="D3" s="6">
        <v>64</v>
      </c>
      <c r="E3" s="6">
        <v>0</v>
      </c>
      <c r="F3" s="6">
        <v>612</v>
      </c>
      <c r="G3" s="6">
        <v>612</v>
      </c>
      <c r="H3" s="5">
        <v>54</v>
      </c>
      <c r="I3" s="5">
        <v>0</v>
      </c>
      <c r="J3" s="5">
        <v>0</v>
      </c>
      <c r="K3" s="5">
        <v>0</v>
      </c>
      <c r="L3" s="5">
        <v>0</v>
      </c>
      <c r="M3" s="6">
        <v>1</v>
      </c>
      <c r="N3" s="6">
        <v>1</v>
      </c>
      <c r="O3" s="5">
        <v>1</v>
      </c>
      <c r="P3" s="5">
        <v>0</v>
      </c>
      <c r="Q3" s="5">
        <v>0</v>
      </c>
      <c r="R3" s="5">
        <v>0</v>
      </c>
      <c r="S3" s="6">
        <v>13889481.25</v>
      </c>
      <c r="T3" s="6">
        <v>13978801.039999999</v>
      </c>
      <c r="U3" s="6">
        <v>14479574.720000001</v>
      </c>
      <c r="V3" s="6">
        <v>10587352.49</v>
      </c>
      <c r="W3" s="6">
        <v>28561236.140000001</v>
      </c>
      <c r="X3" s="6">
        <v>32875364.379999999</v>
      </c>
      <c r="Y3" s="6">
        <v>23942327.489999998</v>
      </c>
      <c r="Z3" s="6">
        <v>32274302.100000001</v>
      </c>
      <c r="AA3" s="6">
        <v>26888263.59</v>
      </c>
      <c r="AB3" s="6">
        <v>30829351.75</v>
      </c>
      <c r="AC3" s="7">
        <v>344778.06</v>
      </c>
    </row>
    <row r="4" spans="1:29" x14ac:dyDescent="0.25">
      <c r="A4" s="5">
        <v>1</v>
      </c>
      <c r="B4" s="5">
        <v>1</v>
      </c>
      <c r="C4" s="5">
        <v>2</v>
      </c>
      <c r="D4" s="6">
        <v>64</v>
      </c>
      <c r="E4" s="6">
        <v>0</v>
      </c>
      <c r="F4" s="6">
        <v>612</v>
      </c>
      <c r="G4" s="6">
        <v>612</v>
      </c>
      <c r="H4" s="5">
        <v>54</v>
      </c>
      <c r="I4" s="5">
        <v>0</v>
      </c>
      <c r="J4" s="5">
        <v>0</v>
      </c>
      <c r="K4" s="5">
        <v>0</v>
      </c>
      <c r="L4" s="5">
        <v>0</v>
      </c>
      <c r="M4" s="6">
        <v>1</v>
      </c>
      <c r="N4" s="6">
        <v>1</v>
      </c>
      <c r="O4" s="5">
        <v>3</v>
      </c>
      <c r="P4" s="5">
        <v>0</v>
      </c>
      <c r="Q4" s="5">
        <v>0</v>
      </c>
      <c r="R4" s="5">
        <v>0</v>
      </c>
      <c r="S4" s="6">
        <v>0</v>
      </c>
      <c r="T4" s="6">
        <v>2291200</v>
      </c>
      <c r="U4" s="6">
        <v>1145600</v>
      </c>
      <c r="V4" s="6">
        <v>1145600</v>
      </c>
      <c r="W4" s="6">
        <v>0</v>
      </c>
      <c r="X4" s="6">
        <v>2713629.02</v>
      </c>
      <c r="Y4" s="6">
        <v>1501100</v>
      </c>
      <c r="Z4" s="6">
        <v>2057390</v>
      </c>
      <c r="AA4" s="6">
        <v>1924940</v>
      </c>
      <c r="AB4" s="6">
        <v>132450</v>
      </c>
      <c r="AC4" s="7">
        <v>370860</v>
      </c>
    </row>
    <row r="5" spans="1:29" x14ac:dyDescent="0.25">
      <c r="A5" s="5">
        <v>1</v>
      </c>
      <c r="B5" s="5">
        <v>1</v>
      </c>
      <c r="C5" s="5">
        <v>2</v>
      </c>
      <c r="D5" s="6">
        <v>64</v>
      </c>
      <c r="E5" s="6">
        <v>0</v>
      </c>
      <c r="F5" s="6">
        <v>612</v>
      </c>
      <c r="G5" s="6">
        <v>612</v>
      </c>
      <c r="H5" s="5">
        <v>54</v>
      </c>
      <c r="I5" s="5">
        <v>0</v>
      </c>
      <c r="J5" s="5">
        <v>0</v>
      </c>
      <c r="K5" s="5">
        <v>0</v>
      </c>
      <c r="L5" s="5">
        <v>0</v>
      </c>
      <c r="M5" s="6">
        <v>1</v>
      </c>
      <c r="N5" s="6">
        <v>1</v>
      </c>
      <c r="O5" s="5">
        <v>4</v>
      </c>
      <c r="P5" s="5">
        <v>0</v>
      </c>
      <c r="Q5" s="5">
        <v>0</v>
      </c>
      <c r="R5" s="5">
        <v>0</v>
      </c>
      <c r="S5" s="6">
        <v>0</v>
      </c>
      <c r="T5" s="8"/>
      <c r="U5" s="8"/>
      <c r="V5" s="8"/>
      <c r="W5" s="8"/>
      <c r="X5" s="8"/>
      <c r="Y5" s="6">
        <v>416556</v>
      </c>
      <c r="Z5" s="6">
        <v>57356</v>
      </c>
      <c r="AA5" s="6">
        <v>641610.11</v>
      </c>
      <c r="AB5" s="8"/>
      <c r="AC5" s="9"/>
    </row>
    <row r="6" spans="1:29" x14ac:dyDescent="0.25">
      <c r="A6" s="5">
        <v>1</v>
      </c>
      <c r="B6" s="5">
        <v>1</v>
      </c>
      <c r="C6" s="5">
        <v>2</v>
      </c>
      <c r="D6" s="6">
        <v>64</v>
      </c>
      <c r="E6" s="6">
        <v>0</v>
      </c>
      <c r="F6" s="6">
        <v>612</v>
      </c>
      <c r="G6" s="6">
        <v>612</v>
      </c>
      <c r="H6" s="5">
        <v>54</v>
      </c>
      <c r="I6" s="5">
        <v>0</v>
      </c>
      <c r="J6" s="5">
        <v>0</v>
      </c>
      <c r="K6" s="5">
        <v>0</v>
      </c>
      <c r="L6" s="5">
        <v>0</v>
      </c>
      <c r="M6" s="6">
        <v>1</v>
      </c>
      <c r="N6" s="6">
        <v>2</v>
      </c>
      <c r="O6" s="5">
        <v>2</v>
      </c>
      <c r="P6" s="5">
        <v>0</v>
      </c>
      <c r="Q6" s="5">
        <v>0</v>
      </c>
      <c r="R6" s="5">
        <v>0</v>
      </c>
      <c r="S6" s="6">
        <v>0</v>
      </c>
      <c r="T6" s="6">
        <v>2900</v>
      </c>
      <c r="U6" s="6">
        <v>108807.81</v>
      </c>
      <c r="V6" s="8"/>
      <c r="W6" s="6">
        <v>193822.17</v>
      </c>
      <c r="X6" s="6">
        <v>159844.29999999999</v>
      </c>
      <c r="Y6" s="6">
        <v>0</v>
      </c>
      <c r="Z6" s="6">
        <v>275542.17</v>
      </c>
      <c r="AA6" s="6">
        <v>88471.99</v>
      </c>
      <c r="AB6" s="6">
        <v>114706.56</v>
      </c>
      <c r="AC6" s="7">
        <v>168828.98</v>
      </c>
    </row>
    <row r="7" spans="1:29" x14ac:dyDescent="0.25">
      <c r="A7" s="5">
        <v>1</v>
      </c>
      <c r="B7" s="5">
        <v>1</v>
      </c>
      <c r="C7" s="5">
        <v>2</v>
      </c>
      <c r="D7" s="6">
        <v>64</v>
      </c>
      <c r="E7" s="6">
        <v>0</v>
      </c>
      <c r="F7" s="6">
        <v>612</v>
      </c>
      <c r="G7" s="6">
        <v>612</v>
      </c>
      <c r="H7" s="5">
        <v>54</v>
      </c>
      <c r="I7" s="5">
        <v>0</v>
      </c>
      <c r="J7" s="5">
        <v>0</v>
      </c>
      <c r="K7" s="5">
        <v>0</v>
      </c>
      <c r="L7" s="5">
        <v>0</v>
      </c>
      <c r="M7" s="6">
        <v>1</v>
      </c>
      <c r="N7" s="6">
        <v>2</v>
      </c>
      <c r="O7" s="5">
        <v>3</v>
      </c>
      <c r="P7" s="5">
        <v>0</v>
      </c>
      <c r="Q7" s="5">
        <v>0</v>
      </c>
      <c r="R7" s="5">
        <v>0</v>
      </c>
      <c r="S7" s="6">
        <v>197795.79</v>
      </c>
      <c r="T7" s="6">
        <v>416843.52000000002</v>
      </c>
      <c r="U7" s="6">
        <v>711041.35</v>
      </c>
      <c r="V7" s="6">
        <v>281139.51</v>
      </c>
      <c r="W7" s="6">
        <v>489058.71</v>
      </c>
      <c r="X7" s="6">
        <v>689125.21</v>
      </c>
      <c r="Y7" s="6">
        <v>297605.06</v>
      </c>
      <c r="Z7" s="6">
        <v>332305.99</v>
      </c>
      <c r="AA7" s="6">
        <v>810832.61</v>
      </c>
      <c r="AB7" s="6">
        <v>2342657.86</v>
      </c>
      <c r="AC7" s="7">
        <v>728229.02</v>
      </c>
    </row>
    <row r="8" spans="1:29" x14ac:dyDescent="0.25">
      <c r="A8" s="5">
        <v>1</v>
      </c>
      <c r="B8" s="5">
        <v>1</v>
      </c>
      <c r="C8" s="5">
        <v>2</v>
      </c>
      <c r="D8" s="6">
        <v>64</v>
      </c>
      <c r="E8" s="6">
        <v>0</v>
      </c>
      <c r="F8" s="6">
        <v>612</v>
      </c>
      <c r="G8" s="6">
        <v>612</v>
      </c>
      <c r="H8" s="5">
        <v>54</v>
      </c>
      <c r="I8" s="5">
        <v>0</v>
      </c>
      <c r="J8" s="5">
        <v>0</v>
      </c>
      <c r="K8" s="5">
        <v>0</v>
      </c>
      <c r="L8" s="5">
        <v>0</v>
      </c>
      <c r="M8" s="6">
        <v>1</v>
      </c>
      <c r="N8" s="6">
        <v>2</v>
      </c>
      <c r="O8" s="5">
        <v>4</v>
      </c>
      <c r="P8" s="5">
        <v>0</v>
      </c>
      <c r="Q8" s="5">
        <v>0</v>
      </c>
      <c r="R8" s="5">
        <v>0</v>
      </c>
      <c r="S8" s="8"/>
      <c r="T8" s="8"/>
      <c r="U8" s="8"/>
      <c r="V8" s="8"/>
      <c r="W8" s="8"/>
      <c r="X8" s="8"/>
      <c r="Y8" s="6">
        <v>0</v>
      </c>
      <c r="Z8" s="8"/>
      <c r="AA8" s="6">
        <v>13100</v>
      </c>
      <c r="AB8" s="6">
        <v>0</v>
      </c>
      <c r="AC8" s="9"/>
    </row>
    <row r="9" spans="1:29" x14ac:dyDescent="0.25">
      <c r="A9" s="5">
        <v>1</v>
      </c>
      <c r="B9" s="5">
        <v>1</v>
      </c>
      <c r="C9" s="5">
        <v>2</v>
      </c>
      <c r="D9" s="6">
        <v>64</v>
      </c>
      <c r="E9" s="6">
        <v>0</v>
      </c>
      <c r="F9" s="6">
        <v>612</v>
      </c>
      <c r="G9" s="6">
        <v>612</v>
      </c>
      <c r="H9" s="5">
        <v>54</v>
      </c>
      <c r="I9" s="5">
        <v>0</v>
      </c>
      <c r="J9" s="5">
        <v>0</v>
      </c>
      <c r="K9" s="5">
        <v>0</v>
      </c>
      <c r="L9" s="5">
        <v>0</v>
      </c>
      <c r="M9" s="6">
        <v>1</v>
      </c>
      <c r="N9" s="6">
        <v>5</v>
      </c>
      <c r="O9" s="5">
        <v>4</v>
      </c>
      <c r="P9" s="5">
        <v>0</v>
      </c>
      <c r="Q9" s="5">
        <v>0</v>
      </c>
      <c r="R9" s="5">
        <v>0</v>
      </c>
      <c r="S9" s="6">
        <v>0</v>
      </c>
      <c r="T9" s="8"/>
      <c r="U9" s="6">
        <v>129564.43</v>
      </c>
      <c r="V9" s="8"/>
      <c r="W9" s="8"/>
      <c r="X9" s="8"/>
      <c r="Y9" s="6">
        <v>0</v>
      </c>
      <c r="Z9" s="8"/>
      <c r="AA9" s="8"/>
      <c r="AB9" s="8"/>
      <c r="AC9" s="9"/>
    </row>
    <row r="10" spans="1:29" x14ac:dyDescent="0.25">
      <c r="A10" s="5">
        <v>1</v>
      </c>
      <c r="B10" s="5">
        <v>1</v>
      </c>
      <c r="C10" s="5">
        <v>2</v>
      </c>
      <c r="D10" s="6">
        <v>64</v>
      </c>
      <c r="E10" s="6">
        <v>0</v>
      </c>
      <c r="F10" s="6">
        <v>612</v>
      </c>
      <c r="G10" s="6">
        <v>612</v>
      </c>
      <c r="H10" s="5">
        <v>98</v>
      </c>
      <c r="I10" s="5">
        <v>0</v>
      </c>
      <c r="J10" s="5">
        <v>0</v>
      </c>
      <c r="K10" s="5">
        <v>0</v>
      </c>
      <c r="L10" s="5">
        <v>0</v>
      </c>
      <c r="M10" s="6">
        <v>1</v>
      </c>
      <c r="N10" s="6">
        <v>2</v>
      </c>
      <c r="O10" s="5">
        <v>6</v>
      </c>
      <c r="P10" s="5">
        <v>5</v>
      </c>
      <c r="Q10" s="5">
        <v>1</v>
      </c>
      <c r="R10" s="5">
        <v>0</v>
      </c>
      <c r="S10" s="6">
        <v>0</v>
      </c>
      <c r="T10" s="8"/>
      <c r="U10" s="8"/>
      <c r="V10" s="8"/>
      <c r="W10" s="8"/>
      <c r="X10" s="6">
        <v>0</v>
      </c>
      <c r="Y10" s="8"/>
      <c r="Z10" s="8"/>
      <c r="AA10" s="8"/>
      <c r="AB10" s="8"/>
      <c r="AC10" s="9"/>
    </row>
    <row r="11" spans="1:29" x14ac:dyDescent="0.25">
      <c r="A11" s="5">
        <v>1</v>
      </c>
      <c r="B11" s="5">
        <v>1</v>
      </c>
      <c r="C11" s="5">
        <v>2</v>
      </c>
      <c r="D11" s="6">
        <v>64</v>
      </c>
      <c r="E11" s="6">
        <v>0</v>
      </c>
      <c r="F11" s="6">
        <v>612</v>
      </c>
      <c r="G11" s="6">
        <v>612</v>
      </c>
      <c r="H11" s="5">
        <v>99</v>
      </c>
      <c r="I11" s="5">
        <v>0</v>
      </c>
      <c r="J11" s="5">
        <v>0</v>
      </c>
      <c r="K11" s="5">
        <v>0</v>
      </c>
      <c r="L11" s="5">
        <v>0</v>
      </c>
      <c r="M11" s="6">
        <v>1</v>
      </c>
      <c r="N11" s="6">
        <v>1</v>
      </c>
      <c r="O11" s="5">
        <v>9</v>
      </c>
      <c r="P11" s="5">
        <v>3</v>
      </c>
      <c r="Q11" s="5">
        <v>1</v>
      </c>
      <c r="R11" s="5">
        <v>989</v>
      </c>
      <c r="S11" s="6">
        <v>0</v>
      </c>
      <c r="T11" s="8"/>
      <c r="U11" s="8"/>
      <c r="V11" s="8"/>
      <c r="W11" s="8"/>
      <c r="X11" s="6">
        <v>0</v>
      </c>
      <c r="Y11" s="8"/>
      <c r="Z11" s="8"/>
      <c r="AA11" s="8"/>
      <c r="AB11" s="6">
        <v>2540611</v>
      </c>
      <c r="AC11" s="9"/>
    </row>
    <row r="12" spans="1:29" x14ac:dyDescent="0.25">
      <c r="A12" s="5">
        <v>1</v>
      </c>
      <c r="B12" s="5">
        <v>1</v>
      </c>
      <c r="C12" s="5">
        <v>2</v>
      </c>
      <c r="D12" s="6">
        <v>64</v>
      </c>
      <c r="E12" s="6">
        <v>0</v>
      </c>
      <c r="F12" s="6">
        <v>612</v>
      </c>
      <c r="G12" s="6">
        <v>612</v>
      </c>
      <c r="H12" s="5">
        <v>99</v>
      </c>
      <c r="I12" s="5">
        <v>0</v>
      </c>
      <c r="J12" s="5">
        <v>0</v>
      </c>
      <c r="K12" s="5">
        <v>0</v>
      </c>
      <c r="L12" s="5">
        <v>0</v>
      </c>
      <c r="M12" s="6">
        <v>1</v>
      </c>
      <c r="N12" s="6">
        <v>2</v>
      </c>
      <c r="O12" s="5">
        <v>9</v>
      </c>
      <c r="P12" s="5">
        <v>3</v>
      </c>
      <c r="Q12" s="5">
        <v>1</v>
      </c>
      <c r="R12" s="5">
        <v>989</v>
      </c>
      <c r="S12" s="6">
        <v>0</v>
      </c>
      <c r="T12" s="8"/>
      <c r="U12" s="8"/>
      <c r="V12" s="8"/>
      <c r="W12" s="8"/>
      <c r="X12" s="6">
        <v>0</v>
      </c>
      <c r="Y12" s="8"/>
      <c r="Z12" s="8"/>
      <c r="AA12" s="8"/>
      <c r="AB12" s="6">
        <v>15290658</v>
      </c>
      <c r="AC12" s="9"/>
    </row>
    <row r="13" spans="1:29" x14ac:dyDescent="0.25">
      <c r="A13" s="5">
        <v>1</v>
      </c>
      <c r="B13" s="5">
        <v>1</v>
      </c>
      <c r="C13" s="5">
        <v>2</v>
      </c>
      <c r="D13" s="6">
        <v>64</v>
      </c>
      <c r="E13" s="6">
        <v>0</v>
      </c>
      <c r="F13" s="6">
        <v>612</v>
      </c>
      <c r="G13" s="6">
        <v>612</v>
      </c>
      <c r="H13" s="5">
        <v>99</v>
      </c>
      <c r="I13" s="5">
        <v>0</v>
      </c>
      <c r="J13" s="5">
        <v>0</v>
      </c>
      <c r="K13" s="5">
        <v>0</v>
      </c>
      <c r="L13" s="5">
        <v>0</v>
      </c>
      <c r="M13" s="6">
        <v>1</v>
      </c>
      <c r="N13" s="6">
        <v>5</v>
      </c>
      <c r="O13" s="5">
        <v>9</v>
      </c>
      <c r="P13" s="5">
        <v>3</v>
      </c>
      <c r="Q13" s="5">
        <v>1</v>
      </c>
      <c r="R13" s="5">
        <v>989</v>
      </c>
      <c r="S13" s="8"/>
      <c r="T13" s="8"/>
      <c r="U13" s="8"/>
      <c r="V13" s="8"/>
      <c r="W13" s="8"/>
      <c r="X13" s="8"/>
      <c r="Y13" s="8"/>
      <c r="Z13" s="8"/>
      <c r="AA13" s="8"/>
      <c r="AB13" s="6">
        <v>2986455</v>
      </c>
      <c r="AC13" s="9"/>
    </row>
    <row r="14" spans="1:29" x14ac:dyDescent="0.25">
      <c r="S14" s="31">
        <f>SUM(S3:S13)</f>
        <v>14087277.039999999</v>
      </c>
      <c r="T14" s="31">
        <f t="shared" ref="T14:AC14" si="0">SUM(T3:T13)</f>
        <v>16689744.559999999</v>
      </c>
      <c r="U14" s="31">
        <f t="shared" si="0"/>
        <v>16574588.310000001</v>
      </c>
      <c r="V14" s="31">
        <f t="shared" si="0"/>
        <v>12014092</v>
      </c>
      <c r="W14" s="31">
        <f t="shared" si="0"/>
        <v>29244117.020000003</v>
      </c>
      <c r="X14" s="31">
        <f t="shared" si="0"/>
        <v>36437962.909999996</v>
      </c>
      <c r="Y14" s="31">
        <f t="shared" si="0"/>
        <v>26157588.549999997</v>
      </c>
      <c r="Z14" s="31">
        <f t="shared" si="0"/>
        <v>34996896.260000005</v>
      </c>
      <c r="AA14" s="31">
        <f t="shared" si="0"/>
        <v>30367218.299999997</v>
      </c>
      <c r="AB14" s="31">
        <f t="shared" si="0"/>
        <v>54236890.170000002</v>
      </c>
      <c r="AC14" s="31">
        <f t="shared" si="0"/>
        <v>1612696.06</v>
      </c>
    </row>
    <row r="15" spans="1:29" x14ac:dyDescent="0.25">
      <c r="S15" s="31">
        <f>SUM(S3:S9)</f>
        <v>14087277.039999999</v>
      </c>
      <c r="T15" s="31">
        <f t="shared" ref="T15:AC15" si="1">SUM(T3:T9)</f>
        <v>16689744.559999999</v>
      </c>
      <c r="U15" s="31">
        <f t="shared" si="1"/>
        <v>16574588.310000001</v>
      </c>
      <c r="V15" s="31">
        <f t="shared" si="1"/>
        <v>12014092</v>
      </c>
      <c r="W15" s="31">
        <f t="shared" si="1"/>
        <v>29244117.020000003</v>
      </c>
      <c r="X15" s="31">
        <f t="shared" si="1"/>
        <v>36437962.909999996</v>
      </c>
      <c r="Y15" s="31">
        <f t="shared" si="1"/>
        <v>26157588.549999997</v>
      </c>
      <c r="Z15" s="31">
        <f t="shared" si="1"/>
        <v>34996896.260000005</v>
      </c>
      <c r="AA15" s="31">
        <f t="shared" si="1"/>
        <v>30367218.299999997</v>
      </c>
      <c r="AB15" s="31">
        <f t="shared" si="1"/>
        <v>33419166.169999998</v>
      </c>
      <c r="AC15" s="31">
        <f t="shared" si="1"/>
        <v>1612696.06</v>
      </c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G15"/>
  <sheetViews>
    <sheetView showGridLines="0" topLeftCell="R1" zoomScale="130" zoomScaleNormal="130" workbookViewId="0">
      <selection activeCell="AD3" sqref="AD3:AD8"/>
    </sheetView>
  </sheetViews>
  <sheetFormatPr baseColWidth="10" defaultColWidth="8.7109375" defaultRowHeight="15" x14ac:dyDescent="0.25"/>
  <cols>
    <col min="1" max="1" width="5.140625" customWidth="1"/>
    <col min="2" max="2" width="7.28515625" customWidth="1"/>
    <col min="3" max="3" width="6.42578125" customWidth="1"/>
    <col min="4" max="4" width="8.28515625" customWidth="1"/>
    <col min="5" max="5" width="10.28515625" customWidth="1"/>
    <col min="6" max="6" width="5.85546875" customWidth="1"/>
    <col min="7" max="7" width="6" customWidth="1"/>
    <col min="8" max="8" width="7.140625" customWidth="1"/>
    <col min="9" max="9" width="9.42578125" customWidth="1"/>
    <col min="10" max="10" width="6.5703125" customWidth="1"/>
    <col min="11" max="11" width="6.7109375" customWidth="1"/>
    <col min="12" max="12" width="4.28515625" customWidth="1"/>
    <col min="13" max="13" width="8.7109375" customWidth="1"/>
    <col min="14" max="14" width="5.42578125" customWidth="1"/>
    <col min="15" max="15" width="4.7109375" customWidth="1"/>
    <col min="16" max="16" width="6.42578125" customWidth="1"/>
    <col min="17" max="17" width="5.42578125" customWidth="1"/>
    <col min="18" max="18" width="7.5703125" customWidth="1"/>
    <col min="19" max="26" width="7.85546875" customWidth="1"/>
    <col min="27" max="27" width="8.140625" customWidth="1"/>
    <col min="28" max="29" width="7.85546875" customWidth="1"/>
    <col min="30" max="30" width="8" customWidth="1"/>
    <col min="31" max="31" width="0" hidden="1" customWidth="1"/>
    <col min="32" max="33" width="11.140625" bestFit="1" customWidth="1"/>
  </cols>
  <sheetData>
    <row r="2" spans="1:33" ht="18" x14ac:dyDescent="0.25">
      <c r="A2" s="23" t="s">
        <v>0</v>
      </c>
      <c r="B2" s="23" t="s">
        <v>1</v>
      </c>
      <c r="C2" s="23" t="s">
        <v>2</v>
      </c>
      <c r="D2" s="24" t="s">
        <v>3</v>
      </c>
      <c r="E2" s="24" t="s">
        <v>4</v>
      </c>
      <c r="F2" s="24" t="s">
        <v>5</v>
      </c>
      <c r="G2" s="24" t="s">
        <v>6</v>
      </c>
      <c r="H2" s="23" t="s">
        <v>7</v>
      </c>
      <c r="I2" s="23" t="s">
        <v>8</v>
      </c>
      <c r="J2" s="23" t="s">
        <v>9</v>
      </c>
      <c r="K2" s="23" t="s">
        <v>10</v>
      </c>
      <c r="L2" s="23" t="s">
        <v>11</v>
      </c>
      <c r="M2" s="24" t="s">
        <v>12</v>
      </c>
      <c r="N2" s="24" t="s">
        <v>13</v>
      </c>
      <c r="O2" s="23" t="s">
        <v>14</v>
      </c>
      <c r="P2" s="23" t="s">
        <v>15</v>
      </c>
      <c r="Q2" s="23" t="s">
        <v>16</v>
      </c>
      <c r="R2" s="23" t="s">
        <v>17</v>
      </c>
      <c r="S2" s="25" t="s">
        <v>18</v>
      </c>
      <c r="T2" s="25" t="s">
        <v>19</v>
      </c>
      <c r="U2" s="25" t="s">
        <v>20</v>
      </c>
      <c r="V2" s="25" t="s">
        <v>21</v>
      </c>
      <c r="W2" s="25" t="s">
        <v>22</v>
      </c>
      <c r="X2" s="25" t="s">
        <v>23</v>
      </c>
      <c r="Y2" s="25" t="s">
        <v>24</v>
      </c>
      <c r="Z2" s="25" t="s">
        <v>25</v>
      </c>
      <c r="AA2" s="25" t="s">
        <v>26</v>
      </c>
      <c r="AB2" s="25" t="s">
        <v>27</v>
      </c>
      <c r="AC2" s="25" t="s">
        <v>28</v>
      </c>
      <c r="AD2" s="26" t="s">
        <v>47</v>
      </c>
      <c r="AF2" s="30" t="s">
        <v>48</v>
      </c>
      <c r="AG2" s="30" t="s">
        <v>49</v>
      </c>
    </row>
    <row r="3" spans="1:33" x14ac:dyDescent="0.25">
      <c r="A3" s="27">
        <v>1</v>
      </c>
      <c r="B3" s="27">
        <v>1</v>
      </c>
      <c r="C3" s="27">
        <v>2</v>
      </c>
      <c r="D3" s="28">
        <v>64</v>
      </c>
      <c r="E3" s="28">
        <v>0</v>
      </c>
      <c r="F3" s="28">
        <v>612</v>
      </c>
      <c r="G3" s="28">
        <v>612</v>
      </c>
      <c r="H3" s="27">
        <v>54</v>
      </c>
      <c r="I3" s="27">
        <v>0</v>
      </c>
      <c r="J3" s="27">
        <v>0</v>
      </c>
      <c r="K3" s="27">
        <v>0</v>
      </c>
      <c r="L3" s="27">
        <v>0</v>
      </c>
      <c r="M3" s="28">
        <v>1</v>
      </c>
      <c r="N3" s="28">
        <v>1</v>
      </c>
      <c r="O3" s="27">
        <v>1</v>
      </c>
      <c r="P3" s="27">
        <v>0</v>
      </c>
      <c r="Q3" s="27">
        <v>0</v>
      </c>
      <c r="R3" s="27">
        <v>0</v>
      </c>
      <c r="S3" s="28">
        <v>13889481.25</v>
      </c>
      <c r="T3" s="28">
        <v>13978801.039999999</v>
      </c>
      <c r="U3" s="28">
        <v>14479574.720000001</v>
      </c>
      <c r="V3" s="28">
        <v>10587352.49</v>
      </c>
      <c r="W3" s="28">
        <v>28561236.140000001</v>
      </c>
      <c r="X3" s="28">
        <v>32875364.379999999</v>
      </c>
      <c r="Y3" s="28">
        <v>23942327.489999998</v>
      </c>
      <c r="Z3" s="28">
        <v>32274302.100000001</v>
      </c>
      <c r="AA3" s="28">
        <v>26888263.59</v>
      </c>
      <c r="AB3" s="28">
        <v>30829351.75</v>
      </c>
      <c r="AC3" s="28">
        <v>32116819.5</v>
      </c>
      <c r="AD3" s="29">
        <v>53911976.359999999</v>
      </c>
      <c r="AF3" s="10">
        <f>SUM(S3:AC3)</f>
        <v>260422874.44999999</v>
      </c>
      <c r="AG3" s="10">
        <f>SUM(S3:AD3)</f>
        <v>314334850.81</v>
      </c>
    </row>
    <row r="4" spans="1:33" x14ac:dyDescent="0.25">
      <c r="A4" s="27">
        <v>1</v>
      </c>
      <c r="B4" s="27">
        <v>1</v>
      </c>
      <c r="C4" s="27">
        <v>2</v>
      </c>
      <c r="D4" s="28">
        <v>64</v>
      </c>
      <c r="E4" s="28">
        <v>0</v>
      </c>
      <c r="F4" s="28">
        <v>612</v>
      </c>
      <c r="G4" s="28">
        <v>612</v>
      </c>
      <c r="H4" s="27">
        <v>54</v>
      </c>
      <c r="I4" s="27">
        <v>0</v>
      </c>
      <c r="J4" s="27">
        <v>0</v>
      </c>
      <c r="K4" s="27">
        <v>0</v>
      </c>
      <c r="L4" s="27">
        <v>0</v>
      </c>
      <c r="M4" s="28">
        <v>1</v>
      </c>
      <c r="N4" s="28">
        <v>1</v>
      </c>
      <c r="O4" s="27">
        <v>3</v>
      </c>
      <c r="P4" s="27">
        <v>0</v>
      </c>
      <c r="Q4" s="27">
        <v>0</v>
      </c>
      <c r="R4" s="27">
        <v>0</v>
      </c>
      <c r="S4" s="28">
        <v>0</v>
      </c>
      <c r="T4" s="28">
        <v>2291200</v>
      </c>
      <c r="U4" s="28">
        <v>1145600</v>
      </c>
      <c r="V4" s="28">
        <v>1145600</v>
      </c>
      <c r="W4" s="28">
        <v>0</v>
      </c>
      <c r="X4" s="28">
        <v>2713629.02</v>
      </c>
      <c r="Y4" s="28">
        <v>1501100</v>
      </c>
      <c r="Z4" s="28">
        <v>2057390</v>
      </c>
      <c r="AA4" s="28">
        <v>1924940</v>
      </c>
      <c r="AB4" s="28">
        <v>132450</v>
      </c>
      <c r="AC4" s="28">
        <v>2887410</v>
      </c>
      <c r="AD4" s="29">
        <v>2013240</v>
      </c>
      <c r="AF4" s="10">
        <f t="shared" ref="AF4:AF13" si="0">SUM(S4:AC4)</f>
        <v>15799319.02</v>
      </c>
      <c r="AG4" s="10">
        <f t="shared" ref="AG4:AG13" si="1">SUM(S4:AD4)</f>
        <v>17812559.02</v>
      </c>
    </row>
    <row r="5" spans="1:33" x14ac:dyDescent="0.25">
      <c r="A5" s="27">
        <v>1</v>
      </c>
      <c r="B5" s="27">
        <v>1</v>
      </c>
      <c r="C5" s="27">
        <v>2</v>
      </c>
      <c r="D5" s="28">
        <v>64</v>
      </c>
      <c r="E5" s="28">
        <v>0</v>
      </c>
      <c r="F5" s="28">
        <v>612</v>
      </c>
      <c r="G5" s="28">
        <v>612</v>
      </c>
      <c r="H5" s="27">
        <v>54</v>
      </c>
      <c r="I5" s="27">
        <v>0</v>
      </c>
      <c r="J5" s="27">
        <v>0</v>
      </c>
      <c r="K5" s="27">
        <v>0</v>
      </c>
      <c r="L5" s="27">
        <v>0</v>
      </c>
      <c r="M5" s="28">
        <v>1</v>
      </c>
      <c r="N5" s="28">
        <v>1</v>
      </c>
      <c r="O5" s="27">
        <v>4</v>
      </c>
      <c r="P5" s="27">
        <v>0</v>
      </c>
      <c r="Q5" s="27">
        <v>0</v>
      </c>
      <c r="R5" s="27">
        <v>0</v>
      </c>
      <c r="S5" s="28">
        <v>0</v>
      </c>
      <c r="T5" s="8"/>
      <c r="U5" s="8"/>
      <c r="V5" s="8"/>
      <c r="W5" s="8"/>
      <c r="X5" s="8"/>
      <c r="Y5" s="28">
        <v>416556</v>
      </c>
      <c r="Z5" s="28">
        <v>57356</v>
      </c>
      <c r="AA5" s="28">
        <v>641610.11</v>
      </c>
      <c r="AB5" s="8"/>
      <c r="AC5" s="8"/>
      <c r="AD5" s="9"/>
      <c r="AF5" s="10">
        <f t="shared" si="0"/>
        <v>1115522.1099999999</v>
      </c>
      <c r="AG5" s="10">
        <f t="shared" si="1"/>
        <v>1115522.1099999999</v>
      </c>
    </row>
    <row r="6" spans="1:33" x14ac:dyDescent="0.25">
      <c r="A6" s="27">
        <v>1</v>
      </c>
      <c r="B6" s="27">
        <v>1</v>
      </c>
      <c r="C6" s="27">
        <v>2</v>
      </c>
      <c r="D6" s="28">
        <v>64</v>
      </c>
      <c r="E6" s="28">
        <v>0</v>
      </c>
      <c r="F6" s="28">
        <v>612</v>
      </c>
      <c r="G6" s="28">
        <v>612</v>
      </c>
      <c r="H6" s="27">
        <v>54</v>
      </c>
      <c r="I6" s="27">
        <v>0</v>
      </c>
      <c r="J6" s="27">
        <v>0</v>
      </c>
      <c r="K6" s="27">
        <v>0</v>
      </c>
      <c r="L6" s="27">
        <v>0</v>
      </c>
      <c r="M6" s="28">
        <v>1</v>
      </c>
      <c r="N6" s="28">
        <v>2</v>
      </c>
      <c r="O6" s="27">
        <v>2</v>
      </c>
      <c r="P6" s="27">
        <v>0</v>
      </c>
      <c r="Q6" s="27">
        <v>0</v>
      </c>
      <c r="R6" s="27">
        <v>0</v>
      </c>
      <c r="S6" s="28">
        <v>0</v>
      </c>
      <c r="T6" s="28">
        <v>2900</v>
      </c>
      <c r="U6" s="28">
        <v>108807.81</v>
      </c>
      <c r="V6" s="8"/>
      <c r="W6" s="28">
        <v>193822.17</v>
      </c>
      <c r="X6" s="28">
        <v>159844.29999999999</v>
      </c>
      <c r="Y6" s="28">
        <v>0</v>
      </c>
      <c r="Z6" s="28">
        <v>275542.17</v>
      </c>
      <c r="AA6" s="28">
        <v>88471.99</v>
      </c>
      <c r="AB6" s="28">
        <v>114706.56</v>
      </c>
      <c r="AC6" s="28">
        <v>284038.12</v>
      </c>
      <c r="AD6" s="29">
        <v>992664.27</v>
      </c>
      <c r="AF6" s="10">
        <f t="shared" si="0"/>
        <v>1228133.1200000001</v>
      </c>
      <c r="AG6" s="10">
        <f t="shared" si="1"/>
        <v>2220797.39</v>
      </c>
    </row>
    <row r="7" spans="1:33" x14ac:dyDescent="0.25">
      <c r="A7" s="27">
        <v>1</v>
      </c>
      <c r="B7" s="27">
        <v>1</v>
      </c>
      <c r="C7" s="27">
        <v>2</v>
      </c>
      <c r="D7" s="28">
        <v>64</v>
      </c>
      <c r="E7" s="28">
        <v>0</v>
      </c>
      <c r="F7" s="28">
        <v>612</v>
      </c>
      <c r="G7" s="28">
        <v>612</v>
      </c>
      <c r="H7" s="27">
        <v>54</v>
      </c>
      <c r="I7" s="27">
        <v>0</v>
      </c>
      <c r="J7" s="27">
        <v>0</v>
      </c>
      <c r="K7" s="27">
        <v>0</v>
      </c>
      <c r="L7" s="27">
        <v>0</v>
      </c>
      <c r="M7" s="28">
        <v>1</v>
      </c>
      <c r="N7" s="28">
        <v>2</v>
      </c>
      <c r="O7" s="27">
        <v>3</v>
      </c>
      <c r="P7" s="27">
        <v>0</v>
      </c>
      <c r="Q7" s="27">
        <v>0</v>
      </c>
      <c r="R7" s="27">
        <v>0</v>
      </c>
      <c r="S7" s="28">
        <v>197795.79</v>
      </c>
      <c r="T7" s="28">
        <v>416843.52000000002</v>
      </c>
      <c r="U7" s="28">
        <v>711041.35</v>
      </c>
      <c r="V7" s="28">
        <v>281139.51</v>
      </c>
      <c r="W7" s="28">
        <v>489058.71</v>
      </c>
      <c r="X7" s="28">
        <v>689125.21</v>
      </c>
      <c r="Y7" s="28">
        <v>297605.06</v>
      </c>
      <c r="Z7" s="28">
        <v>332305.99</v>
      </c>
      <c r="AA7" s="28">
        <v>810832.61</v>
      </c>
      <c r="AB7" s="28">
        <v>2342657.86</v>
      </c>
      <c r="AC7" s="28">
        <v>817537.62</v>
      </c>
      <c r="AD7" s="29">
        <v>3767522.63</v>
      </c>
      <c r="AF7" s="10">
        <f t="shared" si="0"/>
        <v>7385943.2299999995</v>
      </c>
      <c r="AG7" s="10">
        <f t="shared" si="1"/>
        <v>11153465.859999999</v>
      </c>
    </row>
    <row r="8" spans="1:33" x14ac:dyDescent="0.25">
      <c r="A8" s="27">
        <v>1</v>
      </c>
      <c r="B8" s="27">
        <v>1</v>
      </c>
      <c r="C8" s="27">
        <v>2</v>
      </c>
      <c r="D8" s="28">
        <v>64</v>
      </c>
      <c r="E8" s="28">
        <v>0</v>
      </c>
      <c r="F8" s="28">
        <v>612</v>
      </c>
      <c r="G8" s="28">
        <v>612</v>
      </c>
      <c r="H8" s="27">
        <v>54</v>
      </c>
      <c r="I8" s="27">
        <v>0</v>
      </c>
      <c r="J8" s="27">
        <v>0</v>
      </c>
      <c r="K8" s="27">
        <v>0</v>
      </c>
      <c r="L8" s="27">
        <v>0</v>
      </c>
      <c r="M8" s="28">
        <v>1</v>
      </c>
      <c r="N8" s="28">
        <v>2</v>
      </c>
      <c r="O8" s="27">
        <v>4</v>
      </c>
      <c r="P8" s="27">
        <v>0</v>
      </c>
      <c r="Q8" s="27">
        <v>0</v>
      </c>
      <c r="R8" s="27">
        <v>0</v>
      </c>
      <c r="S8" s="8"/>
      <c r="T8" s="8"/>
      <c r="U8" s="8"/>
      <c r="V8" s="8"/>
      <c r="W8" s="8"/>
      <c r="X8" s="8"/>
      <c r="Y8" s="28">
        <v>0</v>
      </c>
      <c r="Z8" s="8"/>
      <c r="AA8" s="28">
        <v>13100</v>
      </c>
      <c r="AB8" s="28">
        <v>0</v>
      </c>
      <c r="AC8" s="8"/>
      <c r="AD8" s="29">
        <v>639149.18000000005</v>
      </c>
      <c r="AF8" s="10">
        <f t="shared" si="0"/>
        <v>13100</v>
      </c>
      <c r="AG8" s="10">
        <f t="shared" si="1"/>
        <v>652249.18000000005</v>
      </c>
    </row>
    <row r="9" spans="1:33" x14ac:dyDescent="0.25">
      <c r="A9" s="27">
        <v>1</v>
      </c>
      <c r="B9" s="27">
        <v>1</v>
      </c>
      <c r="C9" s="27">
        <v>2</v>
      </c>
      <c r="D9" s="28">
        <v>64</v>
      </c>
      <c r="E9" s="28">
        <v>0</v>
      </c>
      <c r="F9" s="28">
        <v>612</v>
      </c>
      <c r="G9" s="28">
        <v>612</v>
      </c>
      <c r="H9" s="27">
        <v>54</v>
      </c>
      <c r="I9" s="27">
        <v>0</v>
      </c>
      <c r="J9" s="27">
        <v>0</v>
      </c>
      <c r="K9" s="27">
        <v>0</v>
      </c>
      <c r="L9" s="27">
        <v>0</v>
      </c>
      <c r="M9" s="28">
        <v>1</v>
      </c>
      <c r="N9" s="28">
        <v>5</v>
      </c>
      <c r="O9" s="27">
        <v>4</v>
      </c>
      <c r="P9" s="27">
        <v>0</v>
      </c>
      <c r="Q9" s="27">
        <v>0</v>
      </c>
      <c r="R9" s="27">
        <v>0</v>
      </c>
      <c r="S9" s="28">
        <v>0</v>
      </c>
      <c r="T9" s="8"/>
      <c r="U9" s="28">
        <v>129564.43</v>
      </c>
      <c r="V9" s="8"/>
      <c r="W9" s="8"/>
      <c r="X9" s="8"/>
      <c r="Y9" s="28">
        <v>0</v>
      </c>
      <c r="Z9" s="8"/>
      <c r="AA9" s="8"/>
      <c r="AB9" s="8"/>
      <c r="AC9" s="8"/>
      <c r="AD9" s="9"/>
      <c r="AF9" s="10">
        <f t="shared" si="0"/>
        <v>129564.43</v>
      </c>
      <c r="AG9" s="10">
        <f t="shared" si="1"/>
        <v>129564.43</v>
      </c>
    </row>
    <row r="10" spans="1:33" x14ac:dyDescent="0.25">
      <c r="A10" s="27">
        <v>1</v>
      </c>
      <c r="B10" s="27">
        <v>1</v>
      </c>
      <c r="C10" s="27">
        <v>2</v>
      </c>
      <c r="D10" s="28">
        <v>64</v>
      </c>
      <c r="E10" s="28">
        <v>0</v>
      </c>
      <c r="F10" s="28">
        <v>612</v>
      </c>
      <c r="G10" s="28">
        <v>612</v>
      </c>
      <c r="H10" s="27">
        <v>98</v>
      </c>
      <c r="I10" s="27">
        <v>0</v>
      </c>
      <c r="J10" s="27">
        <v>0</v>
      </c>
      <c r="K10" s="27">
        <v>0</v>
      </c>
      <c r="L10" s="27">
        <v>0</v>
      </c>
      <c r="M10" s="28">
        <v>1</v>
      </c>
      <c r="N10" s="28">
        <v>2</v>
      </c>
      <c r="O10" s="27">
        <v>6</v>
      </c>
      <c r="P10" s="27">
        <v>5</v>
      </c>
      <c r="Q10" s="27">
        <v>1</v>
      </c>
      <c r="R10" s="27">
        <v>0</v>
      </c>
      <c r="S10" s="28">
        <v>0</v>
      </c>
      <c r="T10" s="8"/>
      <c r="U10" s="8"/>
      <c r="V10" s="8"/>
      <c r="W10" s="8"/>
      <c r="X10" s="28">
        <v>0</v>
      </c>
      <c r="Y10" s="8"/>
      <c r="Z10" s="8"/>
      <c r="AA10" s="8"/>
      <c r="AB10" s="8"/>
      <c r="AC10" s="8"/>
      <c r="AD10" s="9"/>
      <c r="AF10" s="10">
        <f t="shared" si="0"/>
        <v>0</v>
      </c>
      <c r="AG10" s="10">
        <f t="shared" si="1"/>
        <v>0</v>
      </c>
    </row>
    <row r="11" spans="1:33" x14ac:dyDescent="0.25">
      <c r="A11" s="27">
        <v>1</v>
      </c>
      <c r="B11" s="27">
        <v>1</v>
      </c>
      <c r="C11" s="27">
        <v>2</v>
      </c>
      <c r="D11" s="28">
        <v>64</v>
      </c>
      <c r="E11" s="28">
        <v>0</v>
      </c>
      <c r="F11" s="28">
        <v>612</v>
      </c>
      <c r="G11" s="28">
        <v>612</v>
      </c>
      <c r="H11" s="27">
        <v>99</v>
      </c>
      <c r="I11" s="27">
        <v>0</v>
      </c>
      <c r="J11" s="27">
        <v>0</v>
      </c>
      <c r="K11" s="27">
        <v>0</v>
      </c>
      <c r="L11" s="27">
        <v>0</v>
      </c>
      <c r="M11" s="28">
        <v>1</v>
      </c>
      <c r="N11" s="28">
        <v>1</v>
      </c>
      <c r="O11" s="27">
        <v>9</v>
      </c>
      <c r="P11" s="27">
        <v>3</v>
      </c>
      <c r="Q11" s="27">
        <v>1</v>
      </c>
      <c r="R11" s="27">
        <v>989</v>
      </c>
      <c r="S11" s="28">
        <v>0</v>
      </c>
      <c r="T11" s="8"/>
      <c r="U11" s="8"/>
      <c r="V11" s="8"/>
      <c r="W11" s="8"/>
      <c r="X11" s="28">
        <v>0</v>
      </c>
      <c r="Y11" s="8"/>
      <c r="Z11" s="8"/>
      <c r="AA11" s="8"/>
      <c r="AB11" s="28">
        <v>2540611</v>
      </c>
      <c r="AC11" s="8"/>
      <c r="AD11" s="9"/>
      <c r="AF11" s="10">
        <f t="shared" si="0"/>
        <v>2540611</v>
      </c>
      <c r="AG11" s="10">
        <f t="shared" si="1"/>
        <v>2540611</v>
      </c>
    </row>
    <row r="12" spans="1:33" x14ac:dyDescent="0.25">
      <c r="A12" s="27">
        <v>1</v>
      </c>
      <c r="B12" s="27">
        <v>1</v>
      </c>
      <c r="C12" s="27">
        <v>2</v>
      </c>
      <c r="D12" s="28">
        <v>64</v>
      </c>
      <c r="E12" s="28">
        <v>0</v>
      </c>
      <c r="F12" s="28">
        <v>612</v>
      </c>
      <c r="G12" s="28">
        <v>612</v>
      </c>
      <c r="H12" s="27">
        <v>99</v>
      </c>
      <c r="I12" s="27">
        <v>0</v>
      </c>
      <c r="J12" s="27">
        <v>0</v>
      </c>
      <c r="K12" s="27">
        <v>0</v>
      </c>
      <c r="L12" s="27">
        <v>0</v>
      </c>
      <c r="M12" s="28">
        <v>1</v>
      </c>
      <c r="N12" s="28">
        <v>2</v>
      </c>
      <c r="O12" s="27">
        <v>9</v>
      </c>
      <c r="P12" s="27">
        <v>3</v>
      </c>
      <c r="Q12" s="27">
        <v>1</v>
      </c>
      <c r="R12" s="27">
        <v>989</v>
      </c>
      <c r="S12" s="28">
        <v>0</v>
      </c>
      <c r="T12" s="8"/>
      <c r="U12" s="8"/>
      <c r="V12" s="8"/>
      <c r="W12" s="8"/>
      <c r="X12" s="28">
        <v>0</v>
      </c>
      <c r="Y12" s="8"/>
      <c r="Z12" s="8"/>
      <c r="AA12" s="8"/>
      <c r="AB12" s="28">
        <v>15290658</v>
      </c>
      <c r="AC12" s="8"/>
      <c r="AD12" s="9"/>
      <c r="AF12" s="10">
        <f t="shared" si="0"/>
        <v>15290658</v>
      </c>
      <c r="AG12" s="10">
        <f t="shared" si="1"/>
        <v>15290658</v>
      </c>
    </row>
    <row r="13" spans="1:33" x14ac:dyDescent="0.25">
      <c r="A13" s="27">
        <v>1</v>
      </c>
      <c r="B13" s="27">
        <v>1</v>
      </c>
      <c r="C13" s="27">
        <v>2</v>
      </c>
      <c r="D13" s="28">
        <v>64</v>
      </c>
      <c r="E13" s="28">
        <v>0</v>
      </c>
      <c r="F13" s="28">
        <v>612</v>
      </c>
      <c r="G13" s="28">
        <v>612</v>
      </c>
      <c r="H13" s="27">
        <v>99</v>
      </c>
      <c r="I13" s="27">
        <v>0</v>
      </c>
      <c r="J13" s="27">
        <v>0</v>
      </c>
      <c r="K13" s="27">
        <v>0</v>
      </c>
      <c r="L13" s="27">
        <v>0</v>
      </c>
      <c r="M13" s="28">
        <v>1</v>
      </c>
      <c r="N13" s="28">
        <v>5</v>
      </c>
      <c r="O13" s="27">
        <v>9</v>
      </c>
      <c r="P13" s="27">
        <v>3</v>
      </c>
      <c r="Q13" s="27">
        <v>1</v>
      </c>
      <c r="R13" s="27">
        <v>989</v>
      </c>
      <c r="S13" s="8"/>
      <c r="T13" s="8"/>
      <c r="U13" s="8"/>
      <c r="V13" s="8"/>
      <c r="W13" s="8"/>
      <c r="X13" s="8"/>
      <c r="Y13" s="8"/>
      <c r="Z13" s="8"/>
      <c r="AA13" s="8"/>
      <c r="AB13" s="28">
        <v>2986455</v>
      </c>
      <c r="AC13" s="8"/>
      <c r="AD13" s="9"/>
      <c r="AF13" s="10">
        <f t="shared" si="0"/>
        <v>2986455</v>
      </c>
      <c r="AG13" s="10">
        <f t="shared" si="1"/>
        <v>2986455</v>
      </c>
    </row>
    <row r="15" spans="1:33" x14ac:dyDescent="0.25">
      <c r="S15" s="31">
        <f>SUM(S3:S9)</f>
        <v>14087277.039999999</v>
      </c>
      <c r="T15" s="31">
        <f t="shared" ref="T15:AG15" si="2">SUM(T3:T9)</f>
        <v>16689744.559999999</v>
      </c>
      <c r="U15" s="31">
        <f t="shared" si="2"/>
        <v>16574588.310000001</v>
      </c>
      <c r="V15" s="31">
        <f t="shared" si="2"/>
        <v>12014092</v>
      </c>
      <c r="W15" s="31">
        <f t="shared" si="2"/>
        <v>29244117.020000003</v>
      </c>
      <c r="X15" s="31">
        <f t="shared" si="2"/>
        <v>36437962.909999996</v>
      </c>
      <c r="Y15" s="31">
        <f t="shared" si="2"/>
        <v>26157588.549999997</v>
      </c>
      <c r="Z15" s="31">
        <f t="shared" si="2"/>
        <v>34996896.260000005</v>
      </c>
      <c r="AA15" s="31">
        <f t="shared" si="2"/>
        <v>30367218.299999997</v>
      </c>
      <c r="AB15" s="31">
        <f t="shared" si="2"/>
        <v>33419166.169999998</v>
      </c>
      <c r="AC15" s="31">
        <f t="shared" si="2"/>
        <v>36105805.239999995</v>
      </c>
      <c r="AD15" s="31">
        <f t="shared" si="2"/>
        <v>61324552.440000005</v>
      </c>
      <c r="AE15" s="31">
        <f t="shared" si="2"/>
        <v>0</v>
      </c>
      <c r="AF15" s="31">
        <f t="shared" si="2"/>
        <v>286094456.36000001</v>
      </c>
      <c r="AG15" s="31">
        <f t="shared" si="2"/>
        <v>347419008.80000001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acum enero 2022</vt:lpstr>
      <vt:lpstr>acum febrero 2022</vt:lpstr>
      <vt:lpstr>acum marzo 2022</vt:lpstr>
      <vt:lpstr>acum abril 2022</vt:lpstr>
      <vt:lpstr>acum mayo 2022</vt:lpstr>
      <vt:lpstr>acum junio 2022</vt:lpstr>
      <vt:lpstr>acum julio 2022</vt:lpstr>
      <vt:lpstr>acum agosto 2022</vt:lpstr>
      <vt:lpstr>acum sept 2022</vt:lpstr>
      <vt:lpstr>acum oct 2022</vt:lpstr>
      <vt:lpstr>acum nov 2022</vt:lpstr>
      <vt:lpstr>acum dic 2022</vt:lpstr>
      <vt:lpstr>Sheet1</vt:lpstr>
      <vt:lpstr>Sheet1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2022-11-15T18:03:13Z</dcterms:created>
  <dcterms:modified xsi:type="dcterms:W3CDTF">2023-02-17T20:21:03Z</dcterms:modified>
</cp:coreProperties>
</file>