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  <Override PartName="/xl/commentsmeta0" ContentType="application/binary"/>
  <Override PartName="/xl/commentsmeta1" ContentType="application/binary"/>
  <Override PartName="/xl/commentsmeta2" ContentType="application/binary"/>
  <Override PartName="/xl/commentsmeta3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0268443119\Downloads\"/>
    </mc:Choice>
  </mc:AlternateContent>
  <bookViews>
    <workbookView xWindow="0" yWindow="0" windowWidth="24000" windowHeight="9030" firstSheet="2" activeTab="5"/>
  </bookViews>
  <sheets>
    <sheet name="Resumen " sheetId="1" r:id="rId1"/>
    <sheet name="CalcAux" sheetId="2" state="hidden" r:id="rId2"/>
    <sheet name="Proyecto de Equipamiento" sheetId="3" r:id="rId3"/>
    <sheet name="Proyecto de Asist. Tec. y Capac" sheetId="4" r:id="rId4"/>
    <sheet name="Proyecto de Creación o Consolid" sheetId="5" r:id="rId5"/>
    <sheet name="Otros Gastos de Contraparte del" sheetId="6" r:id="rId6"/>
    <sheet name="Sheet7" sheetId="7" state="hidden" r:id="rId7"/>
  </sheets>
  <calcPr calcId="162913"/>
  <extLst>
    <ext uri="GoogleSheetsCustomDataVersion1">
      <go:sheetsCustomData xmlns:go="http://customooxmlschemas.google.com/" r:id="rId11" roundtripDataSignature="AMtx7miy0xpDRPr2XWIkv1i/+CWbzoIjYg=="/>
    </ext>
  </extLst>
</workbook>
</file>

<file path=xl/calcChain.xml><?xml version="1.0" encoding="utf-8"?>
<calcChain xmlns="http://schemas.openxmlformats.org/spreadsheetml/2006/main">
  <c r="F19" i="6" l="1"/>
  <c r="H10" i="6"/>
  <c r="F15" i="5"/>
  <c r="G13" i="5"/>
  <c r="B9" i="5"/>
  <c r="F18" i="4"/>
  <c r="B8" i="4" s="1"/>
  <c r="G14" i="4"/>
  <c r="F21" i="3"/>
  <c r="G18" i="3" s="1"/>
  <c r="H19" i="3"/>
  <c r="G19" i="3"/>
  <c r="G17" i="3"/>
  <c r="H16" i="3"/>
  <c r="G16" i="3"/>
  <c r="B9" i="3"/>
  <c r="B11" i="2"/>
  <c r="C20" i="1"/>
  <c r="C18" i="1"/>
  <c r="B15" i="1"/>
  <c r="B13" i="1"/>
  <c r="B10" i="2" s="1"/>
  <c r="C8" i="1" s="1"/>
  <c r="B10" i="1" l="1"/>
  <c r="C19" i="1"/>
  <c r="B11" i="1" s="1"/>
  <c r="G15" i="4"/>
  <c r="G16" i="4"/>
  <c r="G7" i="2" l="1"/>
  <c r="G4" i="2"/>
  <c r="G12" i="6"/>
  <c r="F7" i="2"/>
  <c r="F4" i="2"/>
  <c r="G11" i="6"/>
  <c r="G3" i="2"/>
  <c r="B12" i="1"/>
  <c r="F6" i="2"/>
  <c r="G5" i="2"/>
  <c r="C15" i="1"/>
  <c r="F5" i="2"/>
  <c r="G6" i="2"/>
  <c r="F3" i="2"/>
  <c r="C12" i="1" l="1"/>
  <c r="G10" i="6"/>
  <c r="B14" i="1"/>
  <c r="B12" i="2"/>
  <c r="C11" i="1" s="1"/>
  <c r="B16" i="1"/>
  <c r="C16" i="1" s="1"/>
</calcChain>
</file>

<file path=xl/comments1.xml><?xml version="1.0" encoding="utf-8"?>
<comments xmlns="http://schemas.openxmlformats.org/spreadsheetml/2006/main">
  <authors>
    <author/>
  </authors>
  <commentList>
    <comment ref="B9" authorId="0" shapeId="0">
      <text>
        <r>
          <rPr>
            <sz val="10"/>
            <color rgb="FF000000"/>
            <rFont val="Calibri"/>
            <scheme val="minor"/>
          </rPr>
          <t>======
ID#AAAAW64eEyw
     (2022-03-15 15:51:35)
NO COMPLETAR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S6I7Gd+iajeSfej7Y5s6gIYYWrw=="/>
    </ext>
  </extLst>
</comments>
</file>

<file path=xl/comments2.xml><?xml version="1.0" encoding="utf-8"?>
<comments xmlns="http://schemas.openxmlformats.org/spreadsheetml/2006/main">
  <authors>
    <author/>
  </authors>
  <commentList>
    <comment ref="B8" authorId="0" shapeId="0">
      <text>
        <r>
          <rPr>
            <sz val="10"/>
            <color rgb="FF000000"/>
            <rFont val="Calibri"/>
            <scheme val="minor"/>
          </rPr>
          <t>======
ID#AAAAW64eEyY
     (2022-03-15 15:51:35)
NO COMPLETAR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gpQk6YD/9DLTO9nudJgg7VQo5nEg=="/>
    </ext>
  </extLst>
</comments>
</file>

<file path=xl/comments3.xml><?xml version="1.0" encoding="utf-8"?>
<comments xmlns="http://schemas.openxmlformats.org/spreadsheetml/2006/main">
  <authors>
    <author/>
  </authors>
  <commentList>
    <comment ref="B9" authorId="0" shapeId="0">
      <text>
        <r>
          <rPr>
            <sz val="10"/>
            <color rgb="FF000000"/>
            <rFont val="Calibri"/>
            <scheme val="minor"/>
          </rPr>
          <t>======
ID#AAAAW64eEyU
     (2022-03-15 15:51:35)
NO COMPLETAR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c55POJON78sdcXK9ikPiuhzBIvg=="/>
    </ext>
  </extLst>
</comments>
</file>

<file path=xl/comments4.xml><?xml version="1.0" encoding="utf-8"?>
<comments xmlns="http://schemas.openxmlformats.org/spreadsheetml/2006/main">
  <authors>
    <author/>
  </authors>
  <commentList>
    <comment ref="F19" authorId="0" shapeId="0">
      <text>
        <r>
          <rPr>
            <sz val="10"/>
            <color rgb="FF000000"/>
            <rFont val="Calibri"/>
            <scheme val="minor"/>
          </rPr>
          <t>======
ID#AAAAW64eEzQ
     (2022-03-15 15:51:35)
NO COMPLETAR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MKvIdiMw5yqHuI77WA4fA1Abmzg=="/>
    </ext>
  </extLst>
</comments>
</file>

<file path=xl/sharedStrings.xml><?xml version="1.0" encoding="utf-8"?>
<sst xmlns="http://schemas.openxmlformats.org/spreadsheetml/2006/main" count="117" uniqueCount="79">
  <si>
    <t>Nodos de la Economía del Conocimiento</t>
  </si>
  <si>
    <t>Tercera convocatoria</t>
  </si>
  <si>
    <t xml:space="preserve">Planilla de Gastos - Componente II </t>
  </si>
  <si>
    <t>Nombre de la Entidad Solicitante:</t>
  </si>
  <si>
    <t>Escriba aquí</t>
  </si>
  <si>
    <t>Nombre de la Entidad Beneficiaria:</t>
  </si>
  <si>
    <t>¿Solicitante y/o beneficiaria aporta espacio físico para el proyecto de equipamiento? SELECCIONE SI O NO &gt;&gt;</t>
  </si>
  <si>
    <t>Si</t>
  </si>
  <si>
    <t xml:space="preserve">% de financiamiento mediante ANR </t>
  </si>
  <si>
    <t>Nota: Este % varía en función del monto de gastos financiables que usted indique, según las bases del programa.</t>
  </si>
  <si>
    <t>Costo Total del Plan de Inversión:</t>
  </si>
  <si>
    <t>Gastos financiables</t>
  </si>
  <si>
    <t>Total ANR a otorgar</t>
  </si>
  <si>
    <t>% final de ANR sobre gastos finaciables</t>
  </si>
  <si>
    <t>Gastos de capital ANR Total:</t>
  </si>
  <si>
    <t>Gastos corrientes ANR Total:</t>
  </si>
  <si>
    <t>Gastos aceptados solo como contraparte</t>
  </si>
  <si>
    <t>Saldo total a afrontar como contraparte</t>
  </si>
  <si>
    <t xml:space="preserve">Tipo de proyecto y Monto solicitado </t>
  </si>
  <si>
    <t xml:space="preserve">Proyecto de Equipamiento  </t>
  </si>
  <si>
    <t>Monto total del proyecto:</t>
  </si>
  <si>
    <t xml:space="preserve">Proyecto de Asist. Tec. y Capacitación </t>
  </si>
  <si>
    <t xml:space="preserve">Proyecto de Creación o Consolidación  </t>
  </si>
  <si>
    <t>S EF</t>
  </si>
  <si>
    <t>C EF</t>
  </si>
  <si>
    <t>Rango ANR solicitado</t>
  </si>
  <si>
    <t>ANR máximo</t>
  </si>
  <si>
    <t>Proyecto de Equipamiento</t>
  </si>
  <si>
    <t>Título del Proyecto: (completar)</t>
  </si>
  <si>
    <t>Costo Total del Proyecto:</t>
  </si>
  <si>
    <t xml:space="preserve">GASTO </t>
  </si>
  <si>
    <t>Descripción</t>
  </si>
  <si>
    <t>Cantidad</t>
  </si>
  <si>
    <t>Entidad BENEFICIARIA a la que se destina</t>
  </si>
  <si>
    <t>Nombre y CUIT Proveedor (o normativa licitaciones)</t>
  </si>
  <si>
    <t>Costo a imputar (con/sin IVA según condición fiscal de la Solicitante)</t>
  </si>
  <si>
    <t>Adquisición de máquinas, herramientas, equipamiento y bienesde capital específicamente vinculados con las actividadespromovidas por la Ley N° 27.506 (excepto las mencionadas en elinciso e) del Artículo 2° de la misma) para la instalación de centrosde i+d e innovación, servicios tecnológicos o formación técnica.</t>
  </si>
  <si>
    <t>Equipamiento informático (hardware) y sistemas (software) para su uso en el marco de programas de formación específica en Economía del Conocimiento, servicios tecnológicos o de investigación, desarrollo e innovación (I+D+i) vinculados con las actividades promovidas de la Ley N° 27.506 y su modificatoria (pueden financiarse aulas informáticas y para un número no mayor a 50 asistentes, no así aulas tradicionales, salas de videoconferencia ni auditorios).</t>
  </si>
  <si>
    <t>Materiales de conectividad digital, iluminación, instalaciones eléctricas, elementos de aislación y seguridad, equipamientos de control de temperatura y ambiente para la adecuación de espacios físicos afectados al desempeño de actividades promovidas por la Ley N° 27.506 y su modificatoria.</t>
  </si>
  <si>
    <t>Mobiliario para la utilización o resguardo del equipamiento adquirido en el Proyecto (hasta un QUINCE POR CIENTO (15 %) del Proyecto y no podrá superar la suma de lo invertido en los incisos i y ii).</t>
  </si>
  <si>
    <t>Honorarios de los arquitectos, ingenieros y aquellos incurridos en el diseño y ejecución de la obra civil y refacciones que se solicita financiar (hasta un CINCO POR CIENTO (5 %) del gasto a financiar en concepto de obra civil, refacciones y materiales)</t>
  </si>
  <si>
    <t>Obra civil y refacciones para acondicionar espacios físicos para la recepción y utilización del equipamiento tecnológico (entendiendo como tal el comprendido en los incisos i y ii de este punto) adquirido en funciones específicas de la Economía del Conocimiento (máximo de un SESENTA POR CIENTO (60 %) del total del Proyecto de Equipamiento).</t>
  </si>
  <si>
    <t>Servicios profesionales de asesoramiento técnico necesarios para la ejecución del Proyecto (por ejemplo: asesoramiento para la selección del equipamiento, y capacitación al personal del centro que operará el equipamiento; NO INCLUYE capacitación a personas que no formen parte del equipo del centro, ni apoyo a emprendedores o asesoramiento tecnológico a empresas) hasta un máximo de $1.000.000 (pesos un millón) y sin superar 10% de lo invertido en los incisos i y ii).</t>
  </si>
  <si>
    <t>Otros servicios logísticos y técnicos necesarios para la ejecución del Proyecto (por ejemplo, transporte, instalación y montaje, calibración, configuración).</t>
  </si>
  <si>
    <t>TOTAL</t>
  </si>
  <si>
    <t xml:space="preserve">Proyecto de Asistencia Técnica </t>
  </si>
  <si>
    <t>Título del Proyecto:</t>
  </si>
  <si>
    <t>Asistencia Técnica, Consultorías, auditorías, ensayos y otros gastos relativos a planes de mejora continua que cumplan con lo establecido por la Resolución 4/21 del ex MINISTERIO DE DESARROLLO PRODUCTIVO, o certificaciones de calidad u homologaciones de normas válidas para acceder al régimen de promoción, para mejorar la gestión de RRHH o para el logro de los objetivos de especialización productiva o internacionalización.</t>
  </si>
  <si>
    <t>Servicios tecnológicos necesarios para el cumplimiento del objetivo del Proyecto, contratados a Universidades, organismos o institutos inscriptos en el Registro de Organismos y Entidades de Ciencia y Tecnología (ROECYT), o laboratorios estatales.</t>
  </si>
  <si>
    <r>
      <rPr>
        <sz val="11"/>
        <color theme="1"/>
        <rFont val="Arial"/>
      </rPr>
      <t xml:space="preserve">Capacitaciones </t>
    </r>
    <r>
      <rPr>
        <b/>
        <sz val="11"/>
        <color theme="1"/>
        <rFont val="Arial"/>
      </rPr>
      <t>(hasta un máximo de PESOS DOS MILLONES ($ 2.000.000)</t>
    </r>
    <r>
      <rPr>
        <sz val="11"/>
        <color theme="1"/>
        <rFont val="Arial"/>
      </rPr>
      <t xml:space="preserve"> por Plan de Inversión) necesarias para el cumplimiento del objetivo del Proyecto dirigidas a los titulares de las Empresas de Economía del Conocimiento o su personal directivo, gerencial o ejecutivo </t>
    </r>
    <r>
      <rPr>
        <i/>
        <sz val="11"/>
        <color theme="1"/>
        <rFont val="Arial"/>
      </rPr>
      <t>(NO incluirán formación laboral ni capacitación de recursos humanos para la realización de los procesos productivos que ya forman parte de la operación de las empresas destinatarias).</t>
    </r>
  </si>
  <si>
    <t>Adquisición de equipamiento informático (hardware) necesario para desarrollar las tareas comprendidas en el Proyecto (hasta el QUINCE POR CIENTO (15%) del Proyecto), a ser incorporado al patrimonio de la/s Beneficiaria/s.</t>
  </si>
  <si>
    <t>Adquisición de licencias de software y pago de abonos de aplicaciones on-line para ser utilizadas en pos del objetivo del Proyecto (por ej. Software de gestión, sistemas de seguridad de la información) (hasta el VEINTE POR CIENTO (20 %) del Proyecto).</t>
  </si>
  <si>
    <t>Gastos de viaje (traslados, alojamiento, comidas) del equipo asignado al Proyecto.</t>
  </si>
  <si>
    <t xml:space="preserve">Las adquisiciones de hardware, software, abonos de aplicaciones y gastos de viaje no podrán superar en su  
</t>
  </si>
  <si>
    <t>conjunto el VEINTE POR CIENTO (20 %) de la suma de los gastos en Asistencia Técnica, consultorías, servicios tecnológicos y Capacitación.</t>
  </si>
  <si>
    <t>Proyecto de Creación o consolidación</t>
  </si>
  <si>
    <t>Servicios profesionales para elaboración de planes estratégicos; el gasto máximo será de PESOS TRES MILLONES ($3.000.000).</t>
  </si>
  <si>
    <t xml:space="preserve"> Gastos de contraparte</t>
  </si>
  <si>
    <t>Honorarios de formulación, administración y/o coordinación de un Plan de Inversión el DIEZ POR CIENTO (10%) del monto resultante de la suma de los beneficios solicitados para dichos Proyectos, con un valor máximo total de PESOS QUINIENTOS MIL ($ 500.000.-). Deberá ser realizado por profesionales inscriptos en el Registro de Articuladores de Economía del Conocimiento</t>
  </si>
  <si>
    <t>Sueldos brutos de personal de las Entidades beneficiarias del Plan de Inversión, afectado a la ejecución de los Proyectos, hasta un DIEZ POR CIENTO (10%) del costo total del Proyecto</t>
  </si>
  <si>
    <t>Gastos para la construcción de oficinas de administración, cocinas, comedores, baños, salas de reunión, auditorios.</t>
  </si>
  <si>
    <t>Obras de infraestructura u obra civil extramuros en parques industriales o parques tecnológicos.</t>
  </si>
  <si>
    <t>Gastos en alimentación, pasajes y hospedaje del personal propio afectado al Proyecto, necesarios para la ejecución de las tareas.</t>
  </si>
  <si>
    <t>Honorarios jurídicos y gastos legales relacionados con la constitución de Clusters o la reforma de sus estatutos.</t>
  </si>
  <si>
    <t>Gastos complementarios o actividades asociadas a la promoción de Actividades Promovidas (eventos, capacitaciones, consultorías, obras civiles, adquisiciones, etc.) que se ejecuten a partir de la fecha de apertura de esta convocatoria y hasta la finalización de las erogaciones financiadas.</t>
  </si>
  <si>
    <t>Para Proyectos de Equipamiento: honorarios y sueldos de capacitadores y personal contratado por los beneficiarios que realice tareas de mantenimiento y operación del equipamiento adquirido, o dicte capacitaciones haciendo uso del mismo.</t>
  </si>
  <si>
    <t>Para Proyectos que incluyan obra civil en Espacios de Desarrollo de Economía del Conocimiento: Honorarios, aranceles y gastos relacionados con habilitaciones municipales, autorizaciones de obras, y trámites en general requeridos por Autoridades Nacionales, Provinciales o Municipales.</t>
  </si>
  <si>
    <t>TOTAL:</t>
  </si>
  <si>
    <t>Seleccionar Rango de ANR solicitado:  &gt;&gt;&gt;</t>
  </si>
  <si>
    <t>(Sin aportar sede del Nodo): 10 millones</t>
  </si>
  <si>
    <t>(Sin aportar sede del Nodo): De $10.000.001 y hasta $20 millones</t>
  </si>
  <si>
    <t>(Sin aportar sede del Nodo): De $20.000.001 y hasta de $30 millones</t>
  </si>
  <si>
    <t>(Sin aportar sede del Nodo): De $30.000.001 y hasta de $40 millones</t>
  </si>
  <si>
    <t>(Sin aportar sede del Nodo): De $40.000.001 y hasta de $50 millones</t>
  </si>
  <si>
    <t>(Aporta un espacio físico para un Proyecto de Equipamiento): 10 millones</t>
  </si>
  <si>
    <t>(Aporta un espacio físico para un Proyecto de Equipamiento) De $10.000.001 y hasta $20 millones</t>
  </si>
  <si>
    <t>(Aporta un espacio físico para un Proyecto de Equipamiento): De $20.000.001 y hasta de $30 millones</t>
  </si>
  <si>
    <t>(Aporta un espacio físico para un Proyecto de Equipamiento): De $30.000.001 y hasta de $40 millones</t>
  </si>
  <si>
    <t>(Aporta un espacio físico para un Proyecto de Equipamiento): De $40.000.001 y hasta de $50 millones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</si>
</sst>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[$$-2C0A]\ #,##0.00"/>
    <numFmt numFmtId="165" formatCode="[$$]#,##0.00"/>
    <numFmt numFmtId="166" formatCode="[$$-409]#,##0.00;[Red]\-[$$-409]#,##0.00"/>
    <numFmt numFmtId="167" formatCode="[$$]#,##0.00;[Red]\-[$$]#,##0.00"/>
    <numFmt numFmtId="168" formatCode="[$$-2C0A]#,##0.00;[Red]\-[$$-2C0A]#,##0.00"/>
  </numFmts>
  <fonts count="61">
    <font>
      <sz val="10"/>
      <color rgb="FF000000"/>
      <name val="Calibri"/>
      <scheme val="minor"/>
    </font>
    <font>
      <b/>
      <i/>
      <sz val="14"/>
      <color rgb="FF000000"/>
      <name val="Times New Roman"/>
    </font>
    <font>
      <b/>
      <sz val="16"/>
      <color theme="1"/>
      <name val="Arial"/>
    </font>
    <font>
      <b/>
      <u/>
      <sz val="16"/>
      <color theme="1"/>
      <name val="Arial"/>
    </font>
    <font>
      <sz val="10"/>
      <color rgb="FF000000"/>
      <name val="Calibri"/>
    </font>
    <font>
      <sz val="10"/>
      <color theme="1"/>
      <name val="Arial"/>
    </font>
    <font>
      <i/>
      <sz val="14"/>
      <color theme="1"/>
      <name val="Times New Roman"/>
    </font>
    <font>
      <i/>
      <sz val="12"/>
      <color theme="1"/>
      <name val="Times New Roman"/>
    </font>
    <font>
      <b/>
      <u/>
      <sz val="16"/>
      <color theme="1"/>
      <name val="Arial"/>
    </font>
    <font>
      <b/>
      <sz val="14"/>
      <color theme="1"/>
      <name val="Times New Roman"/>
    </font>
    <font>
      <b/>
      <u/>
      <sz val="16"/>
      <color theme="1"/>
      <name val="Arial"/>
    </font>
    <font>
      <b/>
      <u/>
      <sz val="16"/>
      <color theme="1"/>
      <name val="Arial"/>
    </font>
    <font>
      <b/>
      <u/>
      <sz val="16"/>
      <color theme="1"/>
      <name val="Arial"/>
    </font>
    <font>
      <b/>
      <u/>
      <sz val="16"/>
      <color theme="1"/>
      <name val="Arial"/>
    </font>
    <font>
      <b/>
      <u/>
      <sz val="16"/>
      <color theme="1"/>
      <name val="Arial"/>
    </font>
    <font>
      <i/>
      <sz val="11"/>
      <color theme="1"/>
      <name val="Arial"/>
    </font>
    <font>
      <b/>
      <u/>
      <sz val="11"/>
      <color theme="1"/>
      <name val="Arial"/>
    </font>
    <font>
      <b/>
      <u/>
      <sz val="13"/>
      <color theme="1"/>
      <name val="Arial"/>
    </font>
    <font>
      <b/>
      <u/>
      <sz val="16"/>
      <color theme="1"/>
      <name val="Arial"/>
    </font>
    <font>
      <sz val="10"/>
      <color theme="1"/>
      <name val="Arial"/>
    </font>
    <font>
      <b/>
      <sz val="12"/>
      <color theme="1"/>
      <name val="Arial"/>
    </font>
    <font>
      <b/>
      <sz val="10"/>
      <color theme="1"/>
      <name val="Arial"/>
    </font>
    <font>
      <i/>
      <sz val="10"/>
      <color theme="1"/>
      <name val="Arial"/>
    </font>
    <font>
      <sz val="12"/>
      <color theme="1"/>
      <name val="Arial"/>
    </font>
    <font>
      <sz val="11"/>
      <color theme="1"/>
      <name val="Arial"/>
    </font>
    <font>
      <b/>
      <sz val="10"/>
      <color theme="1"/>
      <name val="Arial"/>
    </font>
    <font>
      <b/>
      <sz val="12"/>
      <color theme="1"/>
      <name val="Times New Roman"/>
    </font>
    <font>
      <sz val="10"/>
      <color theme="1"/>
      <name val="Times New Roman"/>
    </font>
    <font>
      <b/>
      <sz val="11"/>
      <color rgb="FFFF0000"/>
      <name val="Inconsolata"/>
    </font>
    <font>
      <b/>
      <sz val="10"/>
      <color theme="1"/>
      <name val="Times New Roman"/>
    </font>
    <font>
      <sz val="12"/>
      <color theme="1"/>
      <name val="Times New Roman"/>
    </font>
    <font>
      <sz val="11"/>
      <color rgb="FF000000"/>
      <name val="Arial"/>
    </font>
    <font>
      <b/>
      <sz val="10"/>
      <color rgb="FF000000"/>
      <name val="Times New Roman"/>
    </font>
    <font>
      <sz val="10"/>
      <color rgb="FF000000"/>
      <name val="Times New Roman"/>
    </font>
    <font>
      <b/>
      <sz val="10"/>
      <color rgb="FFFF0000"/>
      <name val="Times New Roman"/>
    </font>
    <font>
      <sz val="10"/>
      <name val="Calibri"/>
    </font>
    <font>
      <b/>
      <u/>
      <sz val="14"/>
      <color theme="1"/>
      <name val="Arial"/>
    </font>
    <font>
      <b/>
      <u/>
      <sz val="13"/>
      <color theme="1"/>
      <name val="Arial"/>
    </font>
    <font>
      <sz val="10"/>
      <color theme="1"/>
      <name val="Calibri"/>
    </font>
    <font>
      <sz val="11"/>
      <color theme="1"/>
      <name val="Calibri"/>
    </font>
    <font>
      <b/>
      <sz val="14"/>
      <color theme="1"/>
      <name val="Arial"/>
    </font>
    <font>
      <u/>
      <sz val="14"/>
      <color theme="1"/>
      <name val="Times New Roman"/>
    </font>
    <font>
      <b/>
      <u/>
      <sz val="16"/>
      <color theme="1"/>
      <name val="Arial"/>
    </font>
    <font>
      <b/>
      <u/>
      <sz val="16"/>
      <color theme="1"/>
      <name val="Arial"/>
    </font>
    <font>
      <b/>
      <u/>
      <sz val="16"/>
      <color theme="1"/>
      <name val="Arial"/>
    </font>
    <font>
      <sz val="10"/>
      <color theme="1"/>
      <name val="Calibri"/>
    </font>
    <font>
      <b/>
      <u/>
      <sz val="16"/>
      <color theme="1"/>
      <name val="Arial"/>
    </font>
    <font>
      <i/>
      <sz val="12"/>
      <color theme="1"/>
      <name val="Arial"/>
    </font>
    <font>
      <b/>
      <sz val="11"/>
      <color rgb="FF9900FF"/>
      <name val="Arial"/>
    </font>
    <font>
      <sz val="11"/>
      <color rgb="FF000000"/>
      <name val="Inconsolata"/>
    </font>
    <font>
      <b/>
      <sz val="12"/>
      <color rgb="FF9900FF"/>
      <name val="Arial"/>
    </font>
    <font>
      <sz val="15"/>
      <color theme="1"/>
      <name val="Arial"/>
    </font>
    <font>
      <b/>
      <sz val="11"/>
      <color theme="1"/>
      <name val="Arial"/>
    </font>
    <font>
      <b/>
      <u/>
      <sz val="16"/>
      <color theme="1"/>
      <name val="Arial"/>
    </font>
    <font>
      <i/>
      <sz val="10"/>
      <color theme="1"/>
      <name val="Arial"/>
    </font>
    <font>
      <b/>
      <u/>
      <sz val="16"/>
      <color theme="1"/>
      <name val="Arial"/>
    </font>
    <font>
      <b/>
      <u/>
      <sz val="17"/>
      <color theme="1"/>
      <name val="Arial"/>
    </font>
    <font>
      <sz val="11"/>
      <color rgb="FF202124"/>
      <name val="Arial"/>
    </font>
    <font>
      <b/>
      <sz val="15"/>
      <color theme="1"/>
      <name val="Arial"/>
    </font>
    <font>
      <sz val="15"/>
      <color rgb="FF000000"/>
      <name val="Arial"/>
    </font>
    <font>
      <b/>
      <i/>
      <sz val="10"/>
      <color theme="1"/>
      <name val="Arial"/>
    </font>
  </fonts>
  <fills count="1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08080"/>
        <bgColor rgb="FF808080"/>
      </patternFill>
    </fill>
    <fill>
      <patternFill patternType="solid">
        <fgColor rgb="FFF3F3F3"/>
        <bgColor rgb="FFF3F3F3"/>
      </patternFill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B7E1CD"/>
        <bgColor rgb="FFB7E1CD"/>
      </patternFill>
    </fill>
    <fill>
      <patternFill patternType="solid">
        <fgColor rgb="FFFBD4B4"/>
        <bgColor rgb="FFFBD4B4"/>
      </patternFill>
    </fill>
    <fill>
      <patternFill patternType="solid">
        <fgColor rgb="FFCFE2F3"/>
        <bgColor rgb="FFCFE2F3"/>
      </patternFill>
    </fill>
    <fill>
      <patternFill patternType="solid">
        <fgColor rgb="FFEFEFEF"/>
        <bgColor rgb="FFEFEFEF"/>
      </patternFill>
    </fill>
    <fill>
      <patternFill patternType="solid">
        <fgColor rgb="FFADC5E7"/>
        <bgColor rgb="FFADC5E7"/>
      </patternFill>
    </fill>
    <fill>
      <patternFill patternType="solid">
        <fgColor rgb="FFC9DAF8"/>
        <bgColor rgb="FFC9DAF8"/>
      </patternFill>
    </fill>
    <fill>
      <patternFill patternType="solid">
        <fgColor rgb="FFFFE599"/>
        <bgColor rgb="FFFFE599"/>
      </patternFill>
    </fill>
    <fill>
      <patternFill patternType="solid">
        <fgColor rgb="FFFCE5CD"/>
        <bgColor rgb="FFFCE5CD"/>
      </patternFill>
    </fill>
    <fill>
      <patternFill patternType="solid">
        <fgColor rgb="FFFFDAA2"/>
        <bgColor rgb="FFFFDAA2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166">
    <xf numFmtId="0" fontId="0" fillId="0" borderId="0" xfId="0" applyFont="1" applyAlignme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4" fillId="0" borderId="0" xfId="0" applyFont="1"/>
    <xf numFmtId="0" fontId="5" fillId="3" borderId="1" xfId="0" applyFont="1" applyFill="1" applyBorder="1"/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top"/>
    </xf>
    <xf numFmtId="0" fontId="11" fillId="4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top"/>
    </xf>
    <xf numFmtId="0" fontId="14" fillId="2" borderId="1" xfId="0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horizontal="right"/>
    </xf>
    <xf numFmtId="0" fontId="15" fillId="6" borderId="1" xfId="0" applyFont="1" applyFill="1" applyBorder="1" applyAlignment="1">
      <alignment horizontal="right" vertical="center" wrapText="1"/>
    </xf>
    <xf numFmtId="0" fontId="16" fillId="0" borderId="0" xfId="0" applyFont="1" applyAlignment="1">
      <alignment horizontal="left" vertical="top" wrapText="1"/>
    </xf>
    <xf numFmtId="0" fontId="17" fillId="0" borderId="0" xfId="0" applyFont="1" applyAlignment="1">
      <alignment horizontal="left"/>
    </xf>
    <xf numFmtId="0" fontId="18" fillId="0" borderId="0" xfId="0" applyFont="1" applyAlignment="1">
      <alignment horizontal="center" vertical="top" wrapText="1"/>
    </xf>
    <xf numFmtId="0" fontId="19" fillId="0" borderId="2" xfId="0" applyFont="1" applyBorder="1" applyAlignment="1">
      <alignment horizontal="right" wrapText="1"/>
    </xf>
    <xf numFmtId="0" fontId="20" fillId="7" borderId="3" xfId="0" applyFont="1" applyFill="1" applyBorder="1" applyAlignment="1">
      <alignment horizontal="center" wrapText="1"/>
    </xf>
    <xf numFmtId="10" fontId="20" fillId="2" borderId="0" xfId="0" applyNumberFormat="1" applyFont="1" applyFill="1" applyAlignment="1">
      <alignment wrapText="1"/>
    </xf>
    <xf numFmtId="0" fontId="21" fillId="8" borderId="3" xfId="0" applyFont="1" applyFill="1" applyBorder="1" applyAlignment="1">
      <alignment wrapText="1"/>
    </xf>
    <xf numFmtId="0" fontId="22" fillId="8" borderId="4" xfId="0" applyFont="1" applyFill="1" applyBorder="1" applyAlignment="1">
      <alignment wrapText="1"/>
    </xf>
    <xf numFmtId="0" fontId="23" fillId="5" borderId="5" xfId="0" applyFont="1" applyFill="1" applyBorder="1" applyAlignment="1">
      <alignment horizontal="left" vertical="top" wrapText="1"/>
    </xf>
    <xf numFmtId="164" fontId="23" fillId="5" borderId="6" xfId="0" applyNumberFormat="1" applyFont="1" applyFill="1" applyBorder="1"/>
    <xf numFmtId="0" fontId="24" fillId="0" borderId="0" xfId="0" applyFont="1" applyAlignment="1">
      <alignment horizontal="right" vertical="top"/>
    </xf>
    <xf numFmtId="0" fontId="2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/>
    </xf>
    <xf numFmtId="0" fontId="26" fillId="0" borderId="7" xfId="0" applyFont="1" applyBorder="1" applyAlignment="1">
      <alignment wrapText="1"/>
    </xf>
    <xf numFmtId="164" fontId="27" fillId="9" borderId="8" xfId="0" applyNumberFormat="1" applyFont="1" applyFill="1" applyBorder="1" applyAlignment="1">
      <alignment horizontal="right"/>
    </xf>
    <xf numFmtId="165" fontId="28" fillId="2" borderId="1" xfId="0" applyNumberFormat="1" applyFont="1" applyFill="1" applyBorder="1" applyAlignment="1">
      <alignment horizontal="center" wrapText="1"/>
    </xf>
    <xf numFmtId="0" fontId="29" fillId="0" borderId="0" xfId="0" applyFont="1" applyAlignment="1">
      <alignment horizontal="left" vertical="top" wrapText="1"/>
    </xf>
    <xf numFmtId="0" fontId="27" fillId="0" borderId="0" xfId="0" applyFont="1"/>
    <xf numFmtId="0" fontId="30" fillId="0" borderId="7" xfId="0" applyFont="1" applyBorder="1" applyAlignment="1">
      <alignment horizontal="right" wrapText="1"/>
    </xf>
    <xf numFmtId="164" fontId="29" fillId="9" borderId="8" xfId="0" applyNumberFormat="1" applyFont="1" applyFill="1" applyBorder="1" applyAlignment="1">
      <alignment horizontal="center" wrapText="1"/>
    </xf>
    <xf numFmtId="9" fontId="31" fillId="8" borderId="1" xfId="0" applyNumberFormat="1" applyFont="1" applyFill="1" applyBorder="1"/>
    <xf numFmtId="0" fontId="32" fillId="0" borderId="0" xfId="0" applyFont="1"/>
    <xf numFmtId="0" fontId="33" fillId="2" borderId="1" xfId="0" applyFont="1" applyFill="1" applyBorder="1" applyAlignment="1">
      <alignment horizontal="center"/>
    </xf>
    <xf numFmtId="0" fontId="30" fillId="0" borderId="7" xfId="0" applyFont="1" applyBorder="1" applyAlignment="1">
      <alignment horizontal="right"/>
    </xf>
    <xf numFmtId="166" fontId="29" fillId="9" borderId="8" xfId="0" applyNumberFormat="1" applyFont="1" applyFill="1" applyBorder="1" applyAlignment="1">
      <alignment horizontal="right"/>
    </xf>
    <xf numFmtId="0" fontId="29" fillId="0" borderId="0" xfId="0" applyFont="1" applyAlignment="1">
      <alignment horizontal="center" vertical="top" wrapText="1"/>
    </xf>
    <xf numFmtId="0" fontId="27" fillId="0" borderId="0" xfId="0" applyFont="1" applyAlignment="1">
      <alignment horizontal="center"/>
    </xf>
    <xf numFmtId="164" fontId="29" fillId="9" borderId="8" xfId="0" applyNumberFormat="1" applyFont="1" applyFill="1" applyBorder="1" applyAlignment="1">
      <alignment horizontal="right"/>
    </xf>
    <xf numFmtId="10" fontId="32" fillId="9" borderId="9" xfId="0" applyNumberFormat="1" applyFont="1" applyFill="1" applyBorder="1" applyAlignment="1">
      <alignment horizontal="right" vertical="center" wrapText="1"/>
    </xf>
    <xf numFmtId="0" fontId="29" fillId="9" borderId="1" xfId="0" applyFont="1" applyFill="1" applyBorder="1" applyAlignment="1">
      <alignment horizontal="left" vertical="center" wrapText="1"/>
    </xf>
    <xf numFmtId="0" fontId="27" fillId="9" borderId="1" xfId="0" applyFont="1" applyFill="1" applyBorder="1" applyAlignment="1">
      <alignment horizontal="center"/>
    </xf>
    <xf numFmtId="164" fontId="33" fillId="9" borderId="8" xfId="0" applyNumberFormat="1" applyFont="1" applyFill="1" applyBorder="1" applyAlignment="1">
      <alignment horizontal="center"/>
    </xf>
    <xf numFmtId="0" fontId="26" fillId="0" borderId="11" xfId="0" applyFont="1" applyBorder="1" applyAlignment="1">
      <alignment horizontal="left"/>
    </xf>
    <xf numFmtId="0" fontId="36" fillId="0" borderId="0" xfId="0" applyFont="1" applyAlignment="1">
      <alignment horizontal="center"/>
    </xf>
    <xf numFmtId="0" fontId="5" fillId="0" borderId="0" xfId="0" applyFont="1"/>
    <xf numFmtId="0" fontId="37" fillId="0" borderId="0" xfId="0" applyFont="1"/>
    <xf numFmtId="0" fontId="30" fillId="9" borderId="5" xfId="0" applyFont="1" applyFill="1" applyBorder="1" applyAlignment="1">
      <alignment horizontal="left"/>
    </xf>
    <xf numFmtId="0" fontId="30" fillId="0" borderId="0" xfId="0" applyFont="1" applyAlignment="1">
      <alignment horizontal="right"/>
    </xf>
    <xf numFmtId="164" fontId="30" fillId="9" borderId="9" xfId="0" applyNumberFormat="1" applyFont="1" applyFill="1" applyBorder="1"/>
    <xf numFmtId="0" fontId="30" fillId="9" borderId="1" xfId="0" applyFont="1" applyFill="1" applyBorder="1" applyAlignment="1">
      <alignment horizontal="left"/>
    </xf>
    <xf numFmtId="0" fontId="38" fillId="0" borderId="0" xfId="0" applyFont="1" applyAlignment="1"/>
    <xf numFmtId="4" fontId="19" fillId="0" borderId="0" xfId="0" applyNumberFormat="1" applyFont="1" applyAlignment="1">
      <alignment horizontal="center"/>
    </xf>
    <xf numFmtId="0" fontId="19" fillId="0" borderId="0" xfId="0" applyFont="1" applyAlignment="1">
      <alignment horizontal="right"/>
    </xf>
    <xf numFmtId="10" fontId="38" fillId="0" borderId="0" xfId="0" applyNumberFormat="1" applyFont="1" applyAlignment="1"/>
    <xf numFmtId="4" fontId="39" fillId="0" borderId="0" xfId="0" applyNumberFormat="1" applyFont="1" applyAlignment="1">
      <alignment horizontal="right"/>
    </xf>
    <xf numFmtId="0" fontId="38" fillId="0" borderId="0" xfId="0" applyFont="1" applyAlignment="1">
      <alignment horizontal="right"/>
    </xf>
    <xf numFmtId="4" fontId="38" fillId="0" borderId="0" xfId="0" applyNumberFormat="1" applyFont="1" applyAlignment="1">
      <alignment horizontal="right"/>
    </xf>
    <xf numFmtId="0" fontId="40" fillId="0" borderId="0" xfId="0" applyFont="1" applyAlignment="1">
      <alignment horizontal="center" vertical="top" wrapText="1"/>
    </xf>
    <xf numFmtId="0" fontId="41" fillId="0" borderId="0" xfId="0" applyFont="1" applyAlignment="1">
      <alignment horizontal="center"/>
    </xf>
    <xf numFmtId="0" fontId="42" fillId="10" borderId="1" xfId="0" applyFont="1" applyFill="1" applyBorder="1" applyAlignment="1">
      <alignment horizontal="center" vertical="top" wrapText="1"/>
    </xf>
    <xf numFmtId="0" fontId="9" fillId="10" borderId="1" xfId="0" applyFont="1" applyFill="1" applyBorder="1" applyAlignment="1">
      <alignment horizontal="center" vertical="center"/>
    </xf>
    <xf numFmtId="0" fontId="43" fillId="10" borderId="1" xfId="0" applyFont="1" applyFill="1" applyBorder="1" applyAlignment="1">
      <alignment horizontal="center" vertical="top"/>
    </xf>
    <xf numFmtId="0" fontId="2" fillId="10" borderId="1" xfId="0" applyFont="1" applyFill="1" applyBorder="1" applyAlignment="1">
      <alignment horizontal="center" vertical="top"/>
    </xf>
    <xf numFmtId="0" fontId="44" fillId="10" borderId="1" xfId="0" applyFont="1" applyFill="1" applyBorder="1" applyAlignment="1">
      <alignment horizontal="left" vertical="top" wrapText="1"/>
    </xf>
    <xf numFmtId="0" fontId="23" fillId="0" borderId="0" xfId="0" applyFont="1" applyAlignment="1">
      <alignment horizontal="left"/>
    </xf>
    <xf numFmtId="0" fontId="45" fillId="0" borderId="0" xfId="0" applyFont="1" applyAlignment="1">
      <alignment wrapText="1"/>
    </xf>
    <xf numFmtId="0" fontId="20" fillId="2" borderId="5" xfId="0" applyFont="1" applyFill="1" applyBorder="1"/>
    <xf numFmtId="0" fontId="23" fillId="2" borderId="1" xfId="0" applyFont="1" applyFill="1" applyBorder="1"/>
    <xf numFmtId="0" fontId="20" fillId="0" borderId="0" xfId="0" applyFont="1" applyAlignment="1">
      <alignment vertical="top"/>
    </xf>
    <xf numFmtId="0" fontId="23" fillId="0" borderId="0" xfId="0" applyFont="1"/>
    <xf numFmtId="0" fontId="5" fillId="0" borderId="2" xfId="0" applyFont="1" applyBorder="1" applyAlignment="1">
      <alignment wrapText="1"/>
    </xf>
    <xf numFmtId="0" fontId="20" fillId="11" borderId="5" xfId="0" applyFont="1" applyFill="1" applyBorder="1" applyAlignment="1">
      <alignment horizontal="right"/>
    </xf>
    <xf numFmtId="0" fontId="47" fillId="12" borderId="1" xfId="0" applyFont="1" applyFill="1" applyBorder="1" applyAlignment="1">
      <alignment horizontal="right"/>
    </xf>
    <xf numFmtId="0" fontId="20" fillId="0" borderId="11" xfId="0" applyFont="1" applyBorder="1" applyAlignment="1">
      <alignment horizontal="right"/>
    </xf>
    <xf numFmtId="164" fontId="23" fillId="13" borderId="1" xfId="0" applyNumberFormat="1" applyFont="1" applyFill="1" applyBorder="1"/>
    <xf numFmtId="164" fontId="23" fillId="0" borderId="0" xfId="0" applyNumberFormat="1" applyFont="1"/>
    <xf numFmtId="0" fontId="20" fillId="0" borderId="11" xfId="0" applyFont="1" applyBorder="1"/>
    <xf numFmtId="0" fontId="20" fillId="0" borderId="0" xfId="0" applyFont="1"/>
    <xf numFmtId="0" fontId="23" fillId="0" borderId="11" xfId="0" applyFont="1" applyBorder="1"/>
    <xf numFmtId="0" fontId="20" fillId="0" borderId="11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49" fontId="20" fillId="0" borderId="0" xfId="0" applyNumberFormat="1" applyFont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0" fontId="23" fillId="6" borderId="8" xfId="0" applyFont="1" applyFill="1" applyBorder="1"/>
    <xf numFmtId="166" fontId="23" fillId="6" borderId="8" xfId="0" applyNumberFormat="1" applyFont="1" applyFill="1" applyBorder="1"/>
    <xf numFmtId="166" fontId="23" fillId="6" borderId="8" xfId="0" applyNumberFormat="1" applyFont="1" applyFill="1" applyBorder="1" applyAlignment="1"/>
    <xf numFmtId="0" fontId="48" fillId="2" borderId="1" xfId="0" applyFont="1" applyFill="1" applyBorder="1" applyAlignment="1">
      <alignment wrapText="1"/>
    </xf>
    <xf numFmtId="0" fontId="48" fillId="0" borderId="2" xfId="0" applyFont="1" applyBorder="1" applyAlignment="1">
      <alignment wrapText="1"/>
    </xf>
    <xf numFmtId="0" fontId="48" fillId="2" borderId="1" xfId="0" applyFont="1" applyFill="1" applyBorder="1"/>
    <xf numFmtId="0" fontId="49" fillId="2" borderId="1" xfId="0" applyFont="1" applyFill="1" applyBorder="1"/>
    <xf numFmtId="166" fontId="23" fillId="6" borderId="1" xfId="0" applyNumberFormat="1" applyFont="1" applyFill="1" applyBorder="1"/>
    <xf numFmtId="0" fontId="50" fillId="0" borderId="0" xfId="0" applyFont="1" applyAlignment="1">
      <alignment wrapText="1"/>
    </xf>
    <xf numFmtId="0" fontId="31" fillId="0" borderId="0" xfId="0" applyFont="1" applyAlignment="1">
      <alignment horizontal="center"/>
    </xf>
    <xf numFmtId="0" fontId="51" fillId="0" borderId="0" xfId="0" applyFont="1"/>
    <xf numFmtId="0" fontId="52" fillId="0" borderId="0" xfId="0" applyFont="1" applyAlignment="1">
      <alignment horizontal="right"/>
    </xf>
    <xf numFmtId="0" fontId="20" fillId="0" borderId="0" xfId="0" applyFont="1" applyAlignment="1">
      <alignment horizontal="right"/>
    </xf>
    <xf numFmtId="167" fontId="20" fillId="13" borderId="1" xfId="0" applyNumberFormat="1" applyFont="1" applyFill="1" applyBorder="1"/>
    <xf numFmtId="0" fontId="20" fillId="0" borderId="0" xfId="0" applyFont="1" applyAlignment="1">
      <alignment horizontal="center"/>
    </xf>
    <xf numFmtId="0" fontId="5" fillId="0" borderId="15" xfId="0" applyFont="1" applyBorder="1" applyAlignment="1">
      <alignment wrapText="1"/>
    </xf>
    <xf numFmtId="0" fontId="20" fillId="11" borderId="5" xfId="0" applyFont="1" applyFill="1" applyBorder="1" applyAlignment="1">
      <alignment horizontal="right" vertical="center"/>
    </xf>
    <xf numFmtId="0" fontId="47" fillId="9" borderId="1" xfId="0" applyFont="1" applyFill="1" applyBorder="1" applyAlignment="1">
      <alignment horizontal="center" vertical="center"/>
    </xf>
    <xf numFmtId="0" fontId="52" fillId="0" borderId="11" xfId="0" applyFont="1" applyBorder="1" applyAlignment="1">
      <alignment horizontal="right" vertical="center"/>
    </xf>
    <xf numFmtId="164" fontId="23" fillId="14" borderId="8" xfId="0" applyNumberFormat="1" applyFont="1" applyFill="1" applyBorder="1" applyAlignment="1">
      <alignment vertical="center"/>
    </xf>
    <xf numFmtId="164" fontId="23" fillId="0" borderId="8" xfId="0" applyNumberFormat="1" applyFont="1" applyBorder="1"/>
    <xf numFmtId="0" fontId="52" fillId="0" borderId="11" xfId="0" applyFont="1" applyBorder="1" applyAlignment="1">
      <alignment horizontal="center" vertical="center"/>
    </xf>
    <xf numFmtId="0" fontId="52" fillId="0" borderId="0" xfId="0" applyFont="1" applyAlignment="1">
      <alignment horizontal="center" vertical="center"/>
    </xf>
    <xf numFmtId="49" fontId="52" fillId="0" borderId="0" xfId="0" applyNumberFormat="1" applyFont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164" fontId="23" fillId="6" borderId="8" xfId="0" applyNumberFormat="1" applyFont="1" applyFill="1" applyBorder="1"/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8" fillId="2" borderId="16" xfId="0" applyFont="1" applyFill="1" applyBorder="1" applyAlignment="1">
      <alignment wrapText="1"/>
    </xf>
    <xf numFmtId="0" fontId="5" fillId="0" borderId="15" xfId="0" applyFont="1" applyBorder="1" applyAlignment="1">
      <alignment horizontal="center" vertical="center" wrapText="1"/>
    </xf>
    <xf numFmtId="0" fontId="52" fillId="0" borderId="0" xfId="0" applyFont="1" applyAlignment="1">
      <alignment horizontal="center"/>
    </xf>
    <xf numFmtId="164" fontId="52" fillId="15" borderId="1" xfId="0" applyNumberFormat="1" applyFont="1" applyFill="1" applyBorder="1"/>
    <xf numFmtId="0" fontId="5" fillId="0" borderId="0" xfId="0" applyFont="1" applyAlignment="1">
      <alignment wrapText="1"/>
    </xf>
    <xf numFmtId="0" fontId="54" fillId="0" borderId="0" xfId="0" applyFont="1"/>
    <xf numFmtId="0" fontId="45" fillId="10" borderId="1" xfId="0" applyFont="1" applyFill="1" applyBorder="1"/>
    <xf numFmtId="0" fontId="20" fillId="11" borderId="5" xfId="0" applyFont="1" applyFill="1" applyBorder="1" applyAlignment="1">
      <alignment horizontal="right" vertical="center" wrapText="1"/>
    </xf>
    <xf numFmtId="0" fontId="15" fillId="9" borderId="1" xfId="0" applyFont="1" applyFill="1" applyBorder="1" applyAlignment="1">
      <alignment horizontal="right" vertical="center"/>
    </xf>
    <xf numFmtId="0" fontId="52" fillId="0" borderId="11" xfId="0" applyFont="1" applyBorder="1" applyAlignment="1">
      <alignment horizontal="right"/>
    </xf>
    <xf numFmtId="164" fontId="23" fillId="13" borderId="8" xfId="0" applyNumberFormat="1" applyFont="1" applyFill="1" applyBorder="1"/>
    <xf numFmtId="0" fontId="31" fillId="0" borderId="0" xfId="0" applyFont="1" applyAlignment="1">
      <alignment vertical="center" wrapText="1"/>
    </xf>
    <xf numFmtId="164" fontId="52" fillId="13" borderId="1" xfId="0" applyNumberFormat="1" applyFont="1" applyFill="1" applyBorder="1"/>
    <xf numFmtId="0" fontId="55" fillId="0" borderId="0" xfId="0" applyFont="1" applyAlignment="1">
      <alignment horizontal="center" vertical="top"/>
    </xf>
    <xf numFmtId="0" fontId="57" fillId="0" borderId="0" xfId="0" applyFont="1" applyAlignment="1">
      <alignment vertical="center" wrapText="1"/>
    </xf>
    <xf numFmtId="167" fontId="23" fillId="6" borderId="8" xfId="0" applyNumberFormat="1" applyFont="1" applyFill="1" applyBorder="1"/>
    <xf numFmtId="168" fontId="23" fillId="6" borderId="8" xfId="0" applyNumberFormat="1" applyFont="1" applyFill="1" applyBorder="1"/>
    <xf numFmtId="0" fontId="57" fillId="0" borderId="0" xfId="0" applyFont="1" applyAlignment="1">
      <alignment vertical="center" wrapText="1"/>
    </xf>
    <xf numFmtId="168" fontId="23" fillId="6" borderId="8" xfId="0" applyNumberFormat="1" applyFont="1" applyFill="1" applyBorder="1" applyAlignment="1"/>
    <xf numFmtId="0" fontId="58" fillId="0" borderId="0" xfId="0" applyFont="1"/>
    <xf numFmtId="0" fontId="58" fillId="0" borderId="0" xfId="0" applyFont="1" applyAlignment="1">
      <alignment horizontal="right"/>
    </xf>
    <xf numFmtId="167" fontId="59" fillId="13" borderId="1" xfId="0" applyNumberFormat="1" applyFont="1" applyFill="1" applyBorder="1"/>
    <xf numFmtId="0" fontId="60" fillId="0" borderId="20" xfId="0" applyFont="1" applyBorder="1"/>
    <xf numFmtId="0" fontId="54" fillId="0" borderId="20" xfId="0" applyFont="1" applyBorder="1"/>
    <xf numFmtId="10" fontId="5" fillId="0" borderId="0" xfId="0" applyNumberFormat="1" applyFont="1"/>
    <xf numFmtId="0" fontId="31" fillId="0" borderId="0" xfId="0" applyFont="1"/>
    <xf numFmtId="0" fontId="31" fillId="2" borderId="1" xfId="0" applyFont="1" applyFill="1" applyBorder="1" applyAlignment="1">
      <alignment horizontal="left"/>
    </xf>
    <xf numFmtId="0" fontId="31" fillId="0" borderId="0" xfId="0" applyFont="1" applyAlignment="1">
      <alignment wrapText="1"/>
    </xf>
    <xf numFmtId="0" fontId="31" fillId="2" borderId="1" xfId="0" applyFont="1" applyFill="1" applyBorder="1" applyAlignment="1">
      <alignment horizontal="left" wrapText="1"/>
    </xf>
    <xf numFmtId="0" fontId="34" fillId="9" borderId="10" xfId="0" applyFont="1" applyFill="1" applyBorder="1" applyAlignment="1">
      <alignment horizontal="center" vertical="center" wrapText="1"/>
    </xf>
    <xf numFmtId="0" fontId="35" fillId="0" borderId="3" xfId="0" applyFont="1" applyBorder="1"/>
    <xf numFmtId="0" fontId="35" fillId="0" borderId="4" xfId="0" applyFont="1" applyBorder="1"/>
    <xf numFmtId="0" fontId="46" fillId="0" borderId="12" xfId="0" applyFont="1" applyBorder="1" applyAlignment="1">
      <alignment horizontal="center" vertical="top" wrapText="1"/>
    </xf>
    <xf numFmtId="0" fontId="35" fillId="0" borderId="13" xfId="0" applyFont="1" applyBorder="1"/>
    <xf numFmtId="0" fontId="35" fillId="0" borderId="14" xfId="0" applyFont="1" applyBorder="1"/>
    <xf numFmtId="0" fontId="53" fillId="0" borderId="11" xfId="0" applyFont="1" applyBorder="1" applyAlignment="1">
      <alignment horizontal="center" vertical="top" wrapText="1"/>
    </xf>
    <xf numFmtId="0" fontId="0" fillId="0" borderId="0" xfId="0" applyFont="1" applyAlignment="1"/>
    <xf numFmtId="0" fontId="35" fillId="0" borderId="2" xfId="0" applyFont="1" applyBorder="1"/>
    <xf numFmtId="0" fontId="4" fillId="0" borderId="0" xfId="0" applyFont="1"/>
    <xf numFmtId="0" fontId="5" fillId="0" borderId="0" xfId="0" applyFont="1"/>
    <xf numFmtId="0" fontId="54" fillId="2" borderId="17" xfId="0" applyFont="1" applyFill="1" applyBorder="1" applyAlignment="1">
      <alignment wrapText="1"/>
    </xf>
    <xf numFmtId="0" fontId="35" fillId="0" borderId="18" xfId="0" applyFont="1" applyBorder="1"/>
    <xf numFmtId="0" fontId="35" fillId="0" borderId="19" xfId="0" applyFont="1" applyBorder="1"/>
    <xf numFmtId="0" fontId="56" fillId="0" borderId="0" xfId="0" applyFont="1" applyAlignment="1">
      <alignment horizontal="center" vertical="top" wrapText="1"/>
    </xf>
  </cellXfs>
  <cellStyles count="1"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
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
<Relationships xmlns="http://schemas.openxmlformats.org/package/2006/relationships"><Relationship Id="rId1" Type="http://customschemas.google.com/relationships/workbookmetadata" Target="commentsmeta2"/></Relationships>
</file>

<file path=xl/_rels/comments4.xml.rels><?xml version="1.0" encoding="UTF-8" standalone="yes"?>
<Relationships xmlns="http://schemas.openxmlformats.org/package/2006/relationships"><Relationship Id="rId1" Type="http://customschemas.google.com/relationships/workbookmetadata" Target="commentsmeta3"/></Relationships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3228975</xdr:colOff>
      <xdr:row>0</xdr:row>
      <xdr:rowOff>0</xdr:rowOff>
    </xdr:from>
    <xdr:ext cx="2895600" cy="59055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98"/>
  <sheetViews>
    <sheetView workbookViewId="0"/>
  </sheetViews>
  <sheetFormatPr baseColWidth="10" defaultColWidth="14.42578125" defaultRowHeight="15" customHeight="1"/>
  <cols>
    <col min="1" max="1" width="39.85546875" customWidth="1"/>
    <col min="2" max="2" width="36.140625" customWidth="1"/>
    <col min="3" max="3" width="25.85546875" customWidth="1"/>
    <col min="4" max="4" width="21.28515625" customWidth="1"/>
    <col min="5" max="5" width="22.85546875" customWidth="1"/>
    <col min="6" max="6" width="19.42578125" customWidth="1"/>
    <col min="7" max="11" width="11.5703125" customWidth="1"/>
    <col min="12" max="26" width="8.7109375" customWidth="1"/>
  </cols>
  <sheetData>
    <row r="1" spans="1:11" ht="43.5" customHeight="1">
      <c r="A1" s="1"/>
      <c r="B1" s="2" t="s">
        <v>0</v>
      </c>
      <c r="C1" s="3"/>
      <c r="D1" s="4"/>
      <c r="E1" s="5"/>
      <c r="F1" s="5"/>
      <c r="G1" s="5"/>
      <c r="H1" s="6"/>
      <c r="I1" s="6"/>
      <c r="J1" s="6"/>
      <c r="K1" s="6"/>
    </row>
    <row r="2" spans="1:11" ht="36.75" customHeight="1">
      <c r="A2" s="7"/>
      <c r="B2" s="8" t="s">
        <v>1</v>
      </c>
      <c r="C2" s="3"/>
      <c r="D2" s="4"/>
      <c r="E2" s="5"/>
      <c r="F2" s="5"/>
      <c r="G2" s="5"/>
      <c r="H2" s="6"/>
      <c r="I2" s="6"/>
      <c r="J2" s="6"/>
      <c r="K2" s="6"/>
    </row>
    <row r="3" spans="1:11" ht="34.5" customHeight="1">
      <c r="A3" s="9"/>
      <c r="B3" s="10" t="s">
        <v>2</v>
      </c>
      <c r="C3" s="11"/>
      <c r="D3" s="12"/>
      <c r="E3" s="12"/>
      <c r="F3" s="12"/>
      <c r="G3" s="5"/>
      <c r="H3" s="6"/>
      <c r="I3" s="6"/>
      <c r="J3" s="6"/>
      <c r="K3" s="6"/>
    </row>
    <row r="4" spans="1:11" ht="16.5" customHeight="1">
      <c r="A4" s="13"/>
      <c r="B4" s="14"/>
      <c r="C4" s="15"/>
      <c r="D4" s="16"/>
      <c r="E4" s="16"/>
      <c r="F4" s="16"/>
      <c r="G4" s="16"/>
      <c r="H4" s="6"/>
      <c r="I4" s="6"/>
      <c r="J4" s="6"/>
      <c r="K4" s="6"/>
    </row>
    <row r="5" spans="1:11" ht="28.5" customHeight="1">
      <c r="A5" s="17" t="s">
        <v>3</v>
      </c>
      <c r="B5" s="18" t="s">
        <v>4</v>
      </c>
      <c r="C5" s="19"/>
      <c r="D5" s="4"/>
      <c r="E5" s="5"/>
      <c r="F5" s="5"/>
      <c r="G5" s="5"/>
      <c r="H5" s="6"/>
      <c r="I5" s="6"/>
      <c r="J5" s="6"/>
      <c r="K5" s="6"/>
    </row>
    <row r="6" spans="1:11" ht="28.5" customHeight="1">
      <c r="A6" s="17" t="s">
        <v>5</v>
      </c>
      <c r="B6" s="18" t="s">
        <v>4</v>
      </c>
      <c r="C6" s="19"/>
      <c r="D6" s="4"/>
      <c r="E6" s="5"/>
      <c r="F6" s="5"/>
      <c r="G6" s="5"/>
      <c r="H6" s="6"/>
      <c r="I6" s="6"/>
      <c r="J6" s="6"/>
      <c r="K6" s="6"/>
    </row>
    <row r="7" spans="1:11" ht="13.5" customHeight="1">
      <c r="A7" s="20"/>
      <c r="B7" s="4"/>
      <c r="C7" s="21"/>
      <c r="D7" s="4"/>
      <c r="E7" s="5"/>
      <c r="F7" s="5"/>
      <c r="G7" s="5"/>
      <c r="H7" s="6"/>
      <c r="I7" s="6"/>
      <c r="J7" s="6"/>
      <c r="K7" s="6"/>
    </row>
    <row r="8" spans="1:11" ht="55.5" customHeight="1">
      <c r="A8" s="22" t="s">
        <v>6</v>
      </c>
      <c r="B8" s="23" t="s">
        <v>7</v>
      </c>
      <c r="C8" s="24" t="str">
        <f>IFERROR(VLOOKUP(CalcAux!B10,CalcAux!B3:D7,CalcAux!B11,1),"")</f>
        <v/>
      </c>
      <c r="D8" s="25" t="s">
        <v>8</v>
      </c>
      <c r="E8" s="26" t="s">
        <v>9</v>
      </c>
      <c r="F8" s="5"/>
      <c r="G8" s="5"/>
      <c r="H8" s="6"/>
      <c r="I8" s="6"/>
      <c r="J8" s="6"/>
      <c r="K8" s="6"/>
    </row>
    <row r="9" spans="1:11" ht="37.5" customHeight="1">
      <c r="A9" s="27"/>
      <c r="B9" s="28"/>
      <c r="C9" s="29"/>
      <c r="D9" s="30"/>
      <c r="E9" s="5"/>
      <c r="F9" s="5"/>
      <c r="G9" s="31"/>
      <c r="H9" s="6"/>
      <c r="I9" s="6"/>
      <c r="J9" s="6"/>
      <c r="K9" s="6"/>
    </row>
    <row r="10" spans="1:11" ht="30" customHeight="1">
      <c r="A10" s="32" t="s">
        <v>10</v>
      </c>
      <c r="B10" s="33">
        <f>'Proyecto de Equipamiento'!F21+'Proyecto de Asist. Tec. y Capac'!F18+'Proyecto de Creación o Consolid'!F15+'Otros Gastos de Contraparte del'!F19</f>
        <v>0</v>
      </c>
      <c r="C10" s="34"/>
      <c r="D10" s="35"/>
      <c r="E10" s="36"/>
      <c r="F10" s="5"/>
      <c r="G10" s="31"/>
      <c r="H10" s="6"/>
      <c r="I10" s="6"/>
      <c r="J10" s="6"/>
      <c r="K10" s="6"/>
    </row>
    <row r="11" spans="1:11" ht="27" customHeight="1">
      <c r="A11" s="37" t="s">
        <v>11</v>
      </c>
      <c r="B11" s="33">
        <f>SUM(C18:C20)</f>
        <v>0</v>
      </c>
      <c r="C11" s="34" t="str">
        <f>IF(CalcAux!B12&gt;B12,"Reduciendo a $"&amp;VALUE(CalcAux!B12)&amp;" recibe más ANR"," ")</f>
        <v xml:space="preserve"> </v>
      </c>
      <c r="D11" s="35"/>
      <c r="E11" s="36"/>
      <c r="F11" s="5"/>
      <c r="G11" s="5"/>
      <c r="H11" s="6"/>
      <c r="I11" s="6"/>
      <c r="J11" s="6"/>
      <c r="K11" s="6"/>
    </row>
    <row r="12" spans="1:11" ht="28.5" customHeight="1">
      <c r="A12" s="37" t="s">
        <v>12</v>
      </c>
      <c r="B12" s="38" t="str">
        <f>IFERROR(IF(MIN(50000000,B10*C8,B11)&lt;10000000,"El ANR es $ "&amp;MIN(50000000,B10*C8,B11)&amp;" y debe ser mayor a $ 10 millones",MIN(50000000,B10*C8,B11)),"")</f>
        <v/>
      </c>
      <c r="C12" s="39">
        <f>IFERROR(B12/B11,0)</f>
        <v>0</v>
      </c>
      <c r="D12" s="40" t="s">
        <v>13</v>
      </c>
      <c r="E12" s="41"/>
      <c r="F12" s="5"/>
      <c r="G12" s="5"/>
      <c r="H12" s="6"/>
      <c r="I12" s="6"/>
      <c r="J12" s="6"/>
      <c r="K12" s="6"/>
    </row>
    <row r="13" spans="1:11" ht="21" hidden="1" customHeight="1">
      <c r="A13" s="42" t="s">
        <v>14</v>
      </c>
      <c r="B13" s="43">
        <f>'Proyecto de Equipamiento'!F13+'Proyecto de Equipamiento'!F14+'Proyecto de Equipamiento'!F15+'Proyecto de Equipamiento'!F16+'Proyecto de Asist. Tec. y Capac'!F15</f>
        <v>0</v>
      </c>
      <c r="C13" s="44"/>
      <c r="D13" s="44"/>
      <c r="E13" s="45"/>
      <c r="F13" s="5"/>
      <c r="G13" s="5"/>
      <c r="H13" s="6"/>
      <c r="I13" s="6"/>
      <c r="J13" s="6"/>
      <c r="K13" s="6"/>
    </row>
    <row r="14" spans="1:11" ht="22.5" hidden="1" customHeight="1">
      <c r="A14" s="37" t="s">
        <v>15</v>
      </c>
      <c r="B14" s="46" t="e">
        <f>B12-B13</f>
        <v>#VALUE!</v>
      </c>
      <c r="C14" s="44"/>
      <c r="D14" s="44"/>
      <c r="E14" s="45"/>
      <c r="F14" s="5"/>
      <c r="G14" s="5"/>
      <c r="H14" s="6"/>
      <c r="I14" s="6"/>
      <c r="J14" s="6"/>
      <c r="K14" s="6"/>
    </row>
    <row r="15" spans="1:11" ht="27.75" customHeight="1">
      <c r="A15" s="37" t="s">
        <v>16</v>
      </c>
      <c r="B15" s="33">
        <f>'Otros Gastos de Contraparte del'!F19</f>
        <v>0</v>
      </c>
      <c r="C15" s="47" t="str">
        <f>IFERROR(B15/B10,"")</f>
        <v/>
      </c>
      <c r="D15" s="48"/>
      <c r="E15" s="49"/>
      <c r="F15" s="5"/>
      <c r="G15" s="5"/>
      <c r="H15" s="6"/>
      <c r="I15" s="6"/>
      <c r="J15" s="6"/>
      <c r="K15" s="6"/>
    </row>
    <row r="16" spans="1:11" ht="29.25" customHeight="1">
      <c r="A16" s="37" t="s">
        <v>17</v>
      </c>
      <c r="B16" s="50" t="str">
        <f>IFERROR(B10-B12,"")</f>
        <v/>
      </c>
      <c r="C16" s="151" t="str">
        <f>IF(B15&lt;B16,"Los gastos de contraparte que usted declaró son de $"&amp;B15&amp;". Este monto es inferior al saldo que deberá afrontar de $"&amp;B16&amp;".","Ok")</f>
        <v>Los gastos de contraparte que usted declaró son de $0. Este monto es inferior al saldo que deberá afrontar de $.</v>
      </c>
      <c r="D16" s="152"/>
      <c r="E16" s="153"/>
      <c r="F16" s="5"/>
      <c r="G16" s="5"/>
      <c r="H16" s="6"/>
      <c r="I16" s="6"/>
      <c r="J16" s="6"/>
      <c r="K16" s="6"/>
    </row>
    <row r="17" spans="1:11" ht="50.25" customHeight="1">
      <c r="A17" s="51" t="s">
        <v>18</v>
      </c>
      <c r="B17" s="52"/>
      <c r="C17" s="53"/>
      <c r="D17" s="54"/>
      <c r="E17" s="5"/>
      <c r="F17" s="5"/>
      <c r="G17" s="5"/>
      <c r="H17" s="6"/>
      <c r="I17" s="6"/>
      <c r="J17" s="6"/>
      <c r="K17" s="6"/>
    </row>
    <row r="18" spans="1:11" ht="20.25" customHeight="1">
      <c r="A18" s="55" t="s">
        <v>19</v>
      </c>
      <c r="B18" s="56" t="s">
        <v>20</v>
      </c>
      <c r="C18" s="57">
        <f>'Proyecto de Equipamiento'!F21</f>
        <v>0</v>
      </c>
      <c r="D18" s="54"/>
      <c r="E18" s="5"/>
      <c r="F18" s="5"/>
      <c r="G18" s="5"/>
      <c r="H18" s="6"/>
      <c r="I18" s="6"/>
      <c r="J18" s="6"/>
      <c r="K18" s="6"/>
    </row>
    <row r="19" spans="1:11" ht="18" customHeight="1">
      <c r="A19" s="55" t="s">
        <v>21</v>
      </c>
      <c r="B19" s="56" t="s">
        <v>20</v>
      </c>
      <c r="C19" s="57">
        <f>'Proyecto de Asist. Tec. y Capac'!F18</f>
        <v>0</v>
      </c>
      <c r="D19" s="54"/>
      <c r="E19" s="5"/>
      <c r="F19" s="5"/>
      <c r="G19" s="5"/>
      <c r="H19" s="6"/>
      <c r="I19" s="6"/>
      <c r="J19" s="6"/>
      <c r="K19" s="6"/>
    </row>
    <row r="20" spans="1:11" ht="20.25" customHeight="1">
      <c r="A20" s="58" t="s">
        <v>22</v>
      </c>
      <c r="B20" s="56" t="s">
        <v>20</v>
      </c>
      <c r="C20" s="57">
        <f>'Proyecto de Creación o Consolid'!F15</f>
        <v>0</v>
      </c>
      <c r="D20" s="54"/>
      <c r="E20" s="5"/>
      <c r="F20" s="5"/>
      <c r="G20" s="5"/>
      <c r="H20" s="6"/>
      <c r="I20" s="6"/>
      <c r="J20" s="6"/>
      <c r="K20" s="6"/>
    </row>
    <row r="21" spans="1:11" ht="12" customHeight="1">
      <c r="A21" s="5"/>
      <c r="B21" s="5"/>
      <c r="C21" s="5"/>
      <c r="D21" s="5"/>
      <c r="E21" s="5"/>
      <c r="F21" s="5"/>
      <c r="G21" s="5"/>
    </row>
    <row r="22" spans="1:11" ht="12" customHeight="1"/>
    <row r="23" spans="1:11" ht="12" customHeight="1"/>
    <row r="24" spans="1:11" ht="12" customHeight="1"/>
    <row r="25" spans="1:11" ht="12" customHeight="1"/>
    <row r="26" spans="1:11" ht="12" customHeight="1"/>
    <row r="27" spans="1:11" ht="12" customHeight="1"/>
    <row r="28" spans="1:11" ht="12" customHeight="1"/>
    <row r="29" spans="1:11" ht="12" customHeight="1"/>
    <row r="30" spans="1:11" ht="12" customHeight="1"/>
    <row r="31" spans="1:11" ht="12" customHeight="1"/>
    <row r="32" spans="1:11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  <row r="145" ht="12" customHeight="1"/>
    <row r="146" ht="12" customHeight="1"/>
    <row r="147" ht="12" customHeight="1"/>
    <row r="148" ht="12" customHeight="1"/>
    <row r="149" ht="12" customHeight="1"/>
    <row r="150" ht="12" customHeight="1"/>
    <row r="151" ht="12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2" customHeight="1"/>
    <row r="160" ht="12" customHeight="1"/>
    <row r="161" ht="12" customHeight="1"/>
    <row r="162" ht="12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2" customHeight="1"/>
    <row r="171" ht="12" customHeight="1"/>
    <row r="172" ht="12" customHeight="1"/>
    <row r="173" ht="12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  <row r="246" ht="12" customHeight="1"/>
    <row r="247" ht="12" customHeight="1"/>
    <row r="248" ht="12" customHeight="1"/>
    <row r="249" ht="12" customHeight="1"/>
    <row r="250" ht="12" customHeight="1"/>
    <row r="251" ht="12" customHeight="1"/>
    <row r="252" ht="12" customHeight="1"/>
    <row r="253" ht="12" customHeight="1"/>
    <row r="254" ht="12" customHeight="1"/>
    <row r="255" ht="12" customHeight="1"/>
    <row r="256" ht="12" customHeight="1"/>
    <row r="257" ht="12" customHeight="1"/>
    <row r="258" ht="12" customHeight="1"/>
    <row r="259" ht="12" customHeight="1"/>
    <row r="260" ht="12" customHeight="1"/>
    <row r="261" ht="12" customHeight="1"/>
    <row r="262" ht="12" customHeight="1"/>
    <row r="263" ht="12" customHeight="1"/>
    <row r="264" ht="12" customHeight="1"/>
    <row r="265" ht="12" customHeight="1"/>
    <row r="266" ht="12" customHeight="1"/>
    <row r="267" ht="12" customHeight="1"/>
    <row r="268" ht="12" customHeight="1"/>
    <row r="269" ht="12" customHeight="1"/>
    <row r="270" ht="12" customHeight="1"/>
    <row r="271" ht="12" customHeight="1"/>
    <row r="272" ht="12" customHeight="1"/>
    <row r="273" ht="12" customHeight="1"/>
    <row r="274" ht="12" customHeight="1"/>
    <row r="275" ht="12" customHeight="1"/>
    <row r="276" ht="12" customHeight="1"/>
    <row r="277" ht="12" customHeight="1"/>
    <row r="278" ht="12" customHeight="1"/>
    <row r="279" ht="12" customHeight="1"/>
    <row r="280" ht="12" customHeight="1"/>
    <row r="281" ht="12" customHeight="1"/>
    <row r="282" ht="12" customHeight="1"/>
    <row r="283" ht="12" customHeight="1"/>
    <row r="284" ht="12" customHeight="1"/>
    <row r="285" ht="12" customHeight="1"/>
    <row r="286" ht="12" customHeight="1"/>
    <row r="287" ht="12" customHeight="1"/>
    <row r="288" ht="12" customHeight="1"/>
    <row r="289" ht="12" customHeight="1"/>
    <row r="290" ht="12" customHeight="1"/>
    <row r="291" ht="12" customHeight="1"/>
    <row r="292" ht="12" customHeight="1"/>
    <row r="293" ht="12" customHeight="1"/>
    <row r="294" ht="12" customHeight="1"/>
    <row r="295" ht="12" customHeight="1"/>
    <row r="296" ht="12" customHeight="1"/>
    <row r="297" ht="12" customHeight="1"/>
    <row r="298" ht="12" customHeight="1"/>
    <row r="299" ht="12" customHeight="1"/>
    <row r="300" ht="12" customHeight="1"/>
    <row r="301" ht="12" customHeight="1"/>
    <row r="302" ht="12" customHeight="1"/>
    <row r="303" ht="12" customHeight="1"/>
    <row r="304" ht="12" customHeight="1"/>
    <row r="305" ht="12" customHeight="1"/>
    <row r="306" ht="12" customHeight="1"/>
    <row r="307" ht="12" customHeight="1"/>
    <row r="308" ht="12" customHeight="1"/>
    <row r="309" ht="12" customHeight="1"/>
    <row r="310" ht="12" customHeight="1"/>
    <row r="311" ht="12" customHeight="1"/>
    <row r="312" ht="12" customHeight="1"/>
    <row r="313" ht="12" customHeight="1"/>
    <row r="314" ht="12" customHeight="1"/>
    <row r="315" ht="12" customHeight="1"/>
    <row r="316" ht="12" customHeight="1"/>
    <row r="317" ht="12" customHeight="1"/>
    <row r="318" ht="12" customHeight="1"/>
    <row r="319" ht="12" customHeight="1"/>
    <row r="320" ht="12" customHeight="1"/>
    <row r="321" ht="12" customHeight="1"/>
    <row r="322" ht="12" customHeight="1"/>
    <row r="323" ht="12" customHeight="1"/>
    <row r="324" ht="12" customHeight="1"/>
    <row r="325" ht="12" customHeight="1"/>
    <row r="326" ht="12" customHeight="1"/>
    <row r="327" ht="12" customHeight="1"/>
    <row r="328" ht="12" customHeight="1"/>
    <row r="329" ht="12" customHeight="1"/>
    <row r="330" ht="12" customHeight="1"/>
    <row r="331" ht="12" customHeight="1"/>
    <row r="332" ht="12" customHeight="1"/>
    <row r="333" ht="12" customHeight="1"/>
    <row r="334" ht="12" customHeight="1"/>
    <row r="335" ht="12" customHeight="1"/>
    <row r="336" ht="12" customHeight="1"/>
    <row r="337" ht="12" customHeight="1"/>
    <row r="338" ht="12" customHeight="1"/>
    <row r="339" ht="12" customHeight="1"/>
    <row r="340" ht="12" customHeight="1"/>
    <row r="341" ht="12" customHeight="1"/>
    <row r="342" ht="12" customHeight="1"/>
    <row r="343" ht="12" customHeight="1"/>
    <row r="344" ht="12" customHeight="1"/>
    <row r="345" ht="12" customHeight="1"/>
    <row r="346" ht="12" customHeight="1"/>
    <row r="347" ht="12" customHeight="1"/>
    <row r="348" ht="12" customHeight="1"/>
    <row r="349" ht="12" customHeight="1"/>
    <row r="350" ht="12" customHeight="1"/>
    <row r="351" ht="12" customHeight="1"/>
    <row r="352" ht="12" customHeight="1"/>
    <row r="353" ht="12" customHeight="1"/>
    <row r="354" ht="12" customHeight="1"/>
    <row r="355" ht="12" customHeight="1"/>
    <row r="356" ht="12" customHeight="1"/>
    <row r="357" ht="12" customHeight="1"/>
    <row r="358" ht="12" customHeight="1"/>
    <row r="359" ht="12" customHeight="1"/>
    <row r="360" ht="12" customHeight="1"/>
    <row r="361" ht="12" customHeight="1"/>
    <row r="362" ht="12" customHeight="1"/>
    <row r="363" ht="12" customHeight="1"/>
    <row r="364" ht="12" customHeight="1"/>
    <row r="365" ht="12" customHeight="1"/>
    <row r="366" ht="12" customHeight="1"/>
    <row r="367" ht="12" customHeight="1"/>
    <row r="368" ht="12" customHeight="1"/>
    <row r="369" ht="12" customHeight="1"/>
    <row r="370" ht="12" customHeight="1"/>
    <row r="371" ht="12" customHeight="1"/>
    <row r="372" ht="12" customHeight="1"/>
    <row r="373" ht="12" customHeight="1"/>
    <row r="374" ht="12" customHeight="1"/>
    <row r="375" ht="12" customHeight="1"/>
    <row r="376" ht="12" customHeight="1"/>
    <row r="377" ht="12" customHeight="1"/>
    <row r="378" ht="12" customHeight="1"/>
    <row r="379" ht="12" customHeight="1"/>
    <row r="380" ht="12" customHeight="1"/>
    <row r="381" ht="12" customHeight="1"/>
    <row r="382" ht="12" customHeight="1"/>
    <row r="383" ht="12" customHeight="1"/>
    <row r="384" ht="12" customHeight="1"/>
    <row r="385" ht="12" customHeight="1"/>
    <row r="386" ht="12" customHeight="1"/>
    <row r="387" ht="12" customHeight="1"/>
    <row r="388" ht="12" customHeight="1"/>
    <row r="389" ht="12" customHeight="1"/>
    <row r="390" ht="12" customHeight="1"/>
    <row r="391" ht="12" customHeight="1"/>
    <row r="392" ht="12" customHeight="1"/>
    <row r="393" ht="12" customHeight="1"/>
    <row r="394" ht="12" customHeight="1"/>
    <row r="395" ht="12" customHeight="1"/>
    <row r="396" ht="12" customHeight="1"/>
    <row r="397" ht="12" customHeight="1"/>
    <row r="398" ht="12" customHeight="1"/>
    <row r="399" ht="12" customHeight="1"/>
    <row r="400" ht="12" customHeight="1"/>
    <row r="401" ht="12" customHeight="1"/>
    <row r="402" ht="12" customHeight="1"/>
    <row r="403" ht="12" customHeight="1"/>
    <row r="404" ht="12" customHeight="1"/>
    <row r="405" ht="12" customHeight="1"/>
    <row r="406" ht="12" customHeight="1"/>
    <row r="407" ht="12" customHeight="1"/>
    <row r="408" ht="12" customHeight="1"/>
    <row r="409" ht="12" customHeight="1"/>
    <row r="410" ht="12" customHeight="1"/>
    <row r="411" ht="12" customHeight="1"/>
    <row r="412" ht="12" customHeight="1"/>
    <row r="413" ht="12" customHeight="1"/>
    <row r="414" ht="12" customHeight="1"/>
    <row r="415" ht="12" customHeight="1"/>
    <row r="416" ht="12" customHeight="1"/>
    <row r="417" ht="12" customHeight="1"/>
    <row r="418" ht="12" customHeight="1"/>
    <row r="419" ht="12" customHeight="1"/>
    <row r="420" ht="12" customHeight="1"/>
    <row r="421" ht="12" customHeight="1"/>
    <row r="422" ht="12" customHeight="1"/>
    <row r="423" ht="12" customHeight="1"/>
    <row r="424" ht="12" customHeight="1"/>
    <row r="425" ht="12" customHeight="1"/>
    <row r="426" ht="12" customHeight="1"/>
    <row r="427" ht="12" customHeight="1"/>
    <row r="428" ht="12" customHeight="1"/>
    <row r="429" ht="12" customHeight="1"/>
    <row r="430" ht="12" customHeight="1"/>
    <row r="431" ht="12" customHeight="1"/>
    <row r="432" ht="12" customHeight="1"/>
    <row r="433" ht="12" customHeight="1"/>
    <row r="434" ht="12" customHeight="1"/>
    <row r="435" ht="12" customHeight="1"/>
    <row r="436" ht="12" customHeight="1"/>
    <row r="437" ht="12" customHeight="1"/>
    <row r="438" ht="12" customHeight="1"/>
    <row r="439" ht="12" customHeight="1"/>
    <row r="440" ht="12" customHeight="1"/>
    <row r="441" ht="12" customHeight="1"/>
    <row r="442" ht="12" customHeight="1"/>
    <row r="443" ht="12" customHeight="1"/>
    <row r="444" ht="12" customHeight="1"/>
    <row r="445" ht="12" customHeight="1"/>
    <row r="446" ht="12" customHeight="1"/>
    <row r="447" ht="12" customHeight="1"/>
    <row r="448" ht="12" customHeight="1"/>
    <row r="449" ht="12" customHeight="1"/>
    <row r="450" ht="12" customHeight="1"/>
    <row r="451" ht="12" customHeight="1"/>
    <row r="452" ht="12" customHeight="1"/>
    <row r="453" ht="12" customHeight="1"/>
    <row r="454" ht="12" customHeight="1"/>
    <row r="455" ht="12" customHeight="1"/>
    <row r="456" ht="12" customHeight="1"/>
    <row r="457" ht="12" customHeight="1"/>
    <row r="458" ht="12" customHeight="1"/>
    <row r="459" ht="12" customHeight="1"/>
    <row r="460" ht="12" customHeight="1"/>
    <row r="461" ht="12" customHeight="1"/>
    <row r="462" ht="12" customHeight="1"/>
    <row r="463" ht="12" customHeight="1"/>
    <row r="464" ht="12" customHeight="1"/>
    <row r="465" ht="12" customHeight="1"/>
    <row r="466" ht="12" customHeight="1"/>
    <row r="467" ht="12" customHeight="1"/>
    <row r="468" ht="12" customHeight="1"/>
    <row r="469" ht="12" customHeight="1"/>
    <row r="470" ht="12" customHeight="1"/>
    <row r="471" ht="12" customHeight="1"/>
    <row r="472" ht="12" customHeight="1"/>
    <row r="473" ht="12" customHeight="1"/>
    <row r="474" ht="12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2" customHeight="1"/>
    <row r="483" ht="12" customHeight="1"/>
    <row r="484" ht="12" customHeight="1"/>
    <row r="485" ht="12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2" customHeight="1"/>
    <row r="494" ht="12" customHeight="1"/>
    <row r="495" ht="12" customHeight="1"/>
    <row r="496" ht="12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12" customHeight="1"/>
    <row r="506" ht="12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12" customHeight="1"/>
    <row r="515" ht="12" customHeight="1"/>
    <row r="516" ht="12" customHeight="1"/>
    <row r="517" ht="12" customHeight="1"/>
    <row r="518" ht="12" customHeight="1"/>
    <row r="519" ht="12" customHeight="1"/>
    <row r="520" ht="12" customHeight="1"/>
    <row r="521" ht="12" customHeight="1"/>
    <row r="522" ht="12" customHeight="1"/>
    <row r="523" ht="12" customHeight="1"/>
    <row r="524" ht="12" customHeight="1"/>
    <row r="525" ht="12" customHeight="1"/>
    <row r="526" ht="12" customHeight="1"/>
    <row r="527" ht="12" customHeight="1"/>
    <row r="528" ht="12" customHeight="1"/>
    <row r="529" ht="12" customHeight="1"/>
    <row r="530" ht="12" customHeight="1"/>
    <row r="531" ht="12" customHeight="1"/>
    <row r="532" ht="12" customHeight="1"/>
    <row r="533" ht="12" customHeight="1"/>
    <row r="534" ht="12" customHeight="1"/>
    <row r="535" ht="12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2" customHeight="1"/>
    <row r="544" ht="12" customHeight="1"/>
    <row r="545" ht="12" customHeight="1"/>
    <row r="546" ht="12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2" customHeight="1"/>
    <row r="555" ht="12" customHeight="1"/>
    <row r="556" ht="12" customHeight="1"/>
    <row r="557" ht="12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2" customHeight="1"/>
    <row r="566" ht="12" customHeight="1"/>
    <row r="567" ht="12" customHeight="1"/>
    <row r="568" ht="12" customHeight="1"/>
    <row r="569" ht="12" customHeight="1"/>
    <row r="570" ht="12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2" customHeight="1"/>
    <row r="579" ht="12" customHeight="1"/>
    <row r="580" ht="12" customHeight="1"/>
    <row r="581" ht="12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2" customHeight="1"/>
    <row r="590" ht="12" customHeight="1"/>
    <row r="591" ht="12" customHeight="1"/>
    <row r="592" ht="12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12" customHeight="1"/>
    <row r="602" ht="12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12" customHeight="1"/>
    <row r="611" ht="12" customHeight="1"/>
    <row r="612" ht="12" customHeight="1"/>
    <row r="613" ht="12" customHeight="1"/>
    <row r="614" ht="12" customHeight="1"/>
    <row r="615" ht="12" customHeight="1"/>
    <row r="616" ht="12" customHeight="1"/>
    <row r="617" ht="12" customHeight="1"/>
    <row r="618" ht="12" customHeight="1"/>
    <row r="619" ht="12" customHeight="1"/>
    <row r="620" ht="12" customHeight="1"/>
    <row r="621" ht="12" customHeight="1"/>
    <row r="622" ht="12" customHeight="1"/>
    <row r="623" ht="12" customHeight="1"/>
    <row r="624" ht="12" customHeight="1"/>
    <row r="625" ht="12" customHeight="1"/>
    <row r="626" ht="12" customHeight="1"/>
    <row r="627" ht="12" customHeight="1"/>
    <row r="628" ht="12" customHeight="1"/>
    <row r="629" ht="12" customHeight="1"/>
    <row r="630" ht="12" customHeight="1"/>
    <row r="631" ht="12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2" customHeight="1"/>
    <row r="640" ht="12" customHeight="1"/>
    <row r="641" ht="12" customHeight="1"/>
    <row r="642" ht="12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2" customHeight="1"/>
    <row r="651" ht="12" customHeight="1"/>
    <row r="652" ht="12" customHeight="1"/>
    <row r="653" ht="12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2" customHeight="1"/>
    <row r="662" ht="12" customHeight="1"/>
    <row r="663" ht="12" customHeight="1"/>
    <row r="664" ht="12" customHeight="1"/>
    <row r="665" ht="12" customHeight="1"/>
    <row r="666" ht="12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2" customHeight="1"/>
    <row r="675" ht="12" customHeight="1"/>
    <row r="676" ht="12" customHeight="1"/>
    <row r="677" ht="12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2" customHeight="1"/>
    <row r="686" ht="12" customHeight="1"/>
    <row r="687" ht="12" customHeight="1"/>
    <row r="688" ht="12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12" customHeight="1"/>
    <row r="698" ht="12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12" customHeight="1"/>
    <row r="707" ht="12" customHeight="1"/>
    <row r="708" ht="12" customHeight="1"/>
    <row r="709" ht="12" customHeight="1"/>
    <row r="710" ht="12" customHeight="1"/>
    <row r="711" ht="12" customHeight="1"/>
    <row r="712" ht="12" customHeight="1"/>
    <row r="713" ht="12" customHeight="1"/>
    <row r="714" ht="12" customHeight="1"/>
    <row r="715" ht="12" customHeight="1"/>
    <row r="716" ht="12" customHeight="1"/>
    <row r="717" ht="12" customHeight="1"/>
    <row r="718" ht="12" customHeight="1"/>
    <row r="719" ht="12" customHeight="1"/>
    <row r="720" ht="12" customHeight="1"/>
    <row r="721" ht="12" customHeight="1"/>
    <row r="722" ht="12" customHeight="1"/>
    <row r="723" ht="12" customHeight="1"/>
    <row r="724" ht="12" customHeight="1"/>
    <row r="725" ht="12" customHeight="1"/>
    <row r="726" ht="12" customHeight="1"/>
    <row r="727" ht="12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2" customHeight="1"/>
    <row r="736" ht="12" customHeight="1"/>
    <row r="737" ht="12" customHeight="1"/>
    <row r="738" ht="12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2" customHeight="1"/>
    <row r="747" ht="12" customHeight="1"/>
    <row r="748" ht="12" customHeight="1"/>
    <row r="749" ht="12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2" customHeight="1"/>
    <row r="758" ht="12" customHeight="1"/>
    <row r="759" ht="12" customHeight="1"/>
    <row r="760" ht="12" customHeight="1"/>
    <row r="761" ht="12" customHeight="1"/>
    <row r="762" ht="12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2" customHeight="1"/>
    <row r="771" ht="12" customHeight="1"/>
    <row r="772" ht="12" customHeight="1"/>
    <row r="773" ht="12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2" customHeight="1"/>
    <row r="782" ht="12" customHeight="1"/>
    <row r="783" ht="12" customHeight="1"/>
    <row r="784" ht="12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12" customHeight="1"/>
    <row r="794" ht="12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12" customHeight="1"/>
    <row r="803" ht="12" customHeight="1"/>
    <row r="804" ht="12" customHeight="1"/>
    <row r="805" ht="12" customHeight="1"/>
    <row r="806" ht="12" customHeight="1"/>
    <row r="807" ht="12" customHeight="1"/>
    <row r="808" ht="12" customHeight="1"/>
    <row r="809" ht="12" customHeight="1"/>
    <row r="810" ht="12" customHeight="1"/>
    <row r="811" ht="12" customHeight="1"/>
    <row r="812" ht="12" customHeight="1"/>
    <row r="813" ht="12" customHeight="1"/>
    <row r="814" ht="12" customHeight="1"/>
    <row r="815" ht="12" customHeight="1"/>
    <row r="816" ht="12" customHeight="1"/>
    <row r="817" ht="12" customHeight="1"/>
    <row r="818" ht="12" customHeight="1"/>
    <row r="819" ht="12" customHeight="1"/>
    <row r="820" ht="12" customHeight="1"/>
    <row r="821" ht="12" customHeight="1"/>
    <row r="822" ht="12" customHeight="1"/>
    <row r="823" ht="12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2" customHeight="1"/>
    <row r="832" ht="12" customHeight="1"/>
    <row r="833" ht="12" customHeight="1"/>
    <row r="834" ht="12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2" customHeight="1"/>
    <row r="843" ht="12" customHeight="1"/>
    <row r="844" ht="12" customHeight="1"/>
    <row r="845" ht="12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2" customHeight="1"/>
    <row r="854" ht="12" customHeight="1"/>
    <row r="855" ht="12" customHeight="1"/>
    <row r="856" ht="12" customHeight="1"/>
    <row r="857" ht="12" customHeight="1"/>
    <row r="858" ht="12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2" customHeight="1"/>
    <row r="867" ht="12" customHeight="1"/>
    <row r="868" ht="12" customHeight="1"/>
    <row r="869" ht="12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2" customHeight="1"/>
    <row r="878" ht="12" customHeight="1"/>
    <row r="879" ht="12" customHeight="1"/>
    <row r="880" ht="12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12" customHeight="1"/>
    <row r="890" ht="12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12" customHeight="1"/>
    <row r="899" ht="12" customHeight="1"/>
    <row r="900" ht="12" customHeight="1"/>
    <row r="901" ht="12" customHeight="1"/>
    <row r="902" ht="12" customHeight="1"/>
    <row r="903" ht="12" customHeight="1"/>
    <row r="904" ht="12" customHeight="1"/>
    <row r="905" ht="12" customHeight="1"/>
    <row r="906" ht="12" customHeight="1"/>
    <row r="907" ht="12" customHeight="1"/>
    <row r="908" ht="12" customHeight="1"/>
    <row r="909" ht="12" customHeight="1"/>
    <row r="910" ht="12" customHeight="1"/>
    <row r="911" ht="12" customHeight="1"/>
    <row r="912" ht="12" customHeight="1"/>
    <row r="913" ht="12" customHeight="1"/>
    <row r="914" ht="12" customHeight="1"/>
    <row r="915" ht="12" customHeight="1"/>
    <row r="916" ht="12" customHeight="1"/>
    <row r="917" ht="12" customHeight="1"/>
    <row r="918" ht="12" customHeight="1"/>
    <row r="919" ht="12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2" customHeight="1"/>
    <row r="928" ht="12" customHeight="1"/>
    <row r="929" ht="12" customHeight="1"/>
    <row r="930" ht="12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2" customHeight="1"/>
    <row r="939" ht="12" customHeight="1"/>
    <row r="940" ht="12" customHeight="1"/>
    <row r="941" ht="12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2" customHeight="1"/>
    <row r="950" ht="12" customHeight="1"/>
    <row r="951" ht="12" customHeight="1"/>
    <row r="952" ht="12" customHeight="1"/>
    <row r="953" ht="12" customHeight="1"/>
    <row r="954" ht="12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2" customHeight="1"/>
    <row r="963" ht="12" customHeight="1"/>
    <row r="964" ht="12" customHeight="1"/>
    <row r="965" ht="12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2" customHeight="1"/>
    <row r="974" ht="12" customHeight="1"/>
    <row r="975" ht="12" customHeight="1"/>
    <row r="976" ht="12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12" customHeight="1"/>
    <row r="986" ht="12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12" customHeight="1"/>
    <row r="995" ht="12" customHeight="1"/>
    <row r="996" ht="12" customHeight="1"/>
    <row r="997" ht="12" customHeight="1"/>
    <row r="998" ht="12" customHeight="1"/>
  </sheetData>
  <mergeCells count="1">
    <mergeCell ref="C16:E16"/>
  </mergeCells>
  <conditionalFormatting sqref="B8:C8">
    <cfRule type="colorScale" priority="1">
      <colorScale>
        <cfvo type="min"/>
        <cfvo type="max"/>
        <color rgb="FF57BB8A"/>
        <color rgb="FFFFFFFF"/>
      </colorScale>
    </cfRule>
  </conditionalFormatting>
  <conditionalFormatting sqref="B8">
    <cfRule type="notContainsBlanks" dxfId="0" priority="2">
      <formula>LEN(TRIM(B8))&gt;0</formula>
    </cfRule>
  </conditionalFormatting>
  <dataValidations count="1">
    <dataValidation type="list" allowBlank="1" showInputMessage="1" showErrorMessage="1" prompt="Seleccione (Si/No)" sqref="B8">
      <formula1>"Si,No"</formula1>
    </dataValidation>
  </dataValidations>
  <pageMargins left="1.05277777777778" right="1.05277777777778" top="0.78749999999999998" bottom="0.78749999999999998" header="0" footer="0"/>
  <pageSetup fitToHeight="0" orientation="landscape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16"/>
  <sheetViews>
    <sheetView workbookViewId="0"/>
  </sheetViews>
  <sheetFormatPr baseColWidth="10" defaultColWidth="14.42578125" defaultRowHeight="15" customHeight="1"/>
  <sheetData>
    <row r="1" spans="1:8" ht="15" customHeight="1">
      <c r="A1" s="59"/>
      <c r="B1" s="59"/>
      <c r="C1" s="59" t="s">
        <v>23</v>
      </c>
      <c r="D1" s="59" t="s">
        <v>24</v>
      </c>
      <c r="E1" s="59"/>
      <c r="F1" s="59"/>
      <c r="G1" s="59"/>
      <c r="H1" s="59"/>
    </row>
    <row r="2" spans="1:8" ht="15" customHeight="1">
      <c r="A2" s="60">
        <v>1</v>
      </c>
      <c r="B2" s="61">
        <v>1</v>
      </c>
      <c r="C2" s="62"/>
      <c r="D2" s="62"/>
      <c r="E2" s="59"/>
      <c r="F2" s="59"/>
      <c r="G2" s="59"/>
      <c r="H2" s="59"/>
    </row>
    <row r="3" spans="1:8">
      <c r="A3" s="60">
        <v>10000000</v>
      </c>
      <c r="B3" s="61">
        <v>2</v>
      </c>
      <c r="C3" s="62">
        <v>0.9</v>
      </c>
      <c r="D3" s="62">
        <v>1</v>
      </c>
      <c r="E3" s="59"/>
      <c r="F3" s="63">
        <f>MIN(50000000,'Resumen '!$B$10*C3,$A3+9999999)</f>
        <v>0</v>
      </c>
      <c r="G3" s="63">
        <f>MIN(50000000,'Resumen '!$B$10*D3,$A3+9999999)</f>
        <v>0</v>
      </c>
      <c r="H3" s="59"/>
    </row>
    <row r="4" spans="1:8">
      <c r="A4" s="60">
        <v>10000001</v>
      </c>
      <c r="B4" s="61">
        <v>3</v>
      </c>
      <c r="C4" s="62">
        <v>0.8</v>
      </c>
      <c r="D4" s="62">
        <v>0.9</v>
      </c>
      <c r="E4" s="59"/>
      <c r="F4" s="63">
        <f>MIN(50000000,'Resumen '!$B$10*C4,$A4+9999999)</f>
        <v>0</v>
      </c>
      <c r="G4" s="63">
        <f>MIN(50000000,'Resumen '!$B$10*D4,$A4+9999999)</f>
        <v>0</v>
      </c>
      <c r="H4" s="59"/>
    </row>
    <row r="5" spans="1:8">
      <c r="A5" s="60">
        <v>20000001</v>
      </c>
      <c r="B5" s="61">
        <v>4</v>
      </c>
      <c r="C5" s="62">
        <v>0.7</v>
      </c>
      <c r="D5" s="62">
        <v>0.85</v>
      </c>
      <c r="E5" s="59"/>
      <c r="F5" s="63">
        <f>MIN(50000000,'Resumen '!$B$10*C5,$A5+9999999)</f>
        <v>0</v>
      </c>
      <c r="G5" s="63">
        <f>MIN(50000000,'Resumen '!$B$10*D5,$A5+9999999)</f>
        <v>0</v>
      </c>
      <c r="H5" s="59"/>
    </row>
    <row r="6" spans="1:8">
      <c r="A6" s="60">
        <v>30000001</v>
      </c>
      <c r="B6" s="61">
        <v>5</v>
      </c>
      <c r="C6" s="62">
        <v>0.6</v>
      </c>
      <c r="D6" s="62">
        <v>0.65</v>
      </c>
      <c r="E6" s="59"/>
      <c r="F6" s="63">
        <f>MIN(50000000,'Resumen '!$B$10*C6,$A6+9999999)</f>
        <v>0</v>
      </c>
      <c r="G6" s="63">
        <f>MIN(50000000,'Resumen '!$B$10*D6,$A6+9999999)</f>
        <v>0</v>
      </c>
      <c r="H6" s="59"/>
    </row>
    <row r="7" spans="1:8">
      <c r="A7" s="60">
        <v>40000001</v>
      </c>
      <c r="B7" s="64">
        <v>6</v>
      </c>
      <c r="C7" s="62">
        <v>0.5</v>
      </c>
      <c r="D7" s="62">
        <v>0.5</v>
      </c>
      <c r="E7" s="59"/>
      <c r="F7" s="63">
        <f>MIN(50000000,'Resumen '!$B$10*C7,$A7+9999999)</f>
        <v>0</v>
      </c>
      <c r="G7" s="63">
        <f>MIN(50000000,'Resumen '!$B$10*D7,$A7+9999999)</f>
        <v>0</v>
      </c>
      <c r="H7" s="59"/>
    </row>
    <row r="8" spans="1:8" ht="15" customHeight="1">
      <c r="A8" s="59"/>
      <c r="B8" s="59"/>
      <c r="C8" s="59"/>
      <c r="D8" s="59"/>
      <c r="E8" s="59"/>
      <c r="F8" s="59"/>
      <c r="G8" s="59"/>
      <c r="H8" s="59"/>
    </row>
    <row r="9" spans="1:8" ht="15" customHeight="1">
      <c r="A9" s="59"/>
      <c r="B9" s="59"/>
      <c r="C9" s="59"/>
      <c r="D9" s="59"/>
      <c r="E9" s="59"/>
      <c r="F9" s="59"/>
      <c r="G9" s="59"/>
      <c r="H9" s="59"/>
    </row>
    <row r="10" spans="1:8" ht="15" customHeight="1">
      <c r="A10" s="59" t="s">
        <v>25</v>
      </c>
      <c r="B10" s="64" t="e">
        <f>MATCH('Resumen '!B13,A2:A7)</f>
        <v>#N/A</v>
      </c>
      <c r="C10" s="59"/>
      <c r="D10" s="59"/>
      <c r="E10" s="59"/>
      <c r="F10" s="59"/>
      <c r="G10" s="59"/>
      <c r="H10" s="59"/>
    </row>
    <row r="11" spans="1:8" ht="15" customHeight="1">
      <c r="A11" s="59"/>
      <c r="B11" s="64">
        <f>IF('Resumen '!B8="Si",3,IF('Resumen '!B8="No",2,4))</f>
        <v>3</v>
      </c>
      <c r="C11" s="59"/>
      <c r="D11" s="59"/>
      <c r="E11" s="59"/>
      <c r="F11" s="59"/>
      <c r="G11" s="59"/>
      <c r="H11" s="59"/>
    </row>
    <row r="12" spans="1:8" ht="15" customHeight="1">
      <c r="A12" s="59" t="s">
        <v>26</v>
      </c>
      <c r="B12" s="65">
        <f>IF(B11=3,MAX(G3:G7),MAX(F3:F7))</f>
        <v>0</v>
      </c>
      <c r="C12" s="59"/>
      <c r="D12" s="59"/>
      <c r="E12" s="59"/>
      <c r="F12" s="59"/>
      <c r="G12" s="59"/>
      <c r="H12" s="59"/>
    </row>
    <row r="13" spans="1:8" ht="15" customHeight="1">
      <c r="A13" s="59"/>
      <c r="B13" s="59"/>
      <c r="C13" s="59"/>
      <c r="D13" s="59"/>
      <c r="E13" s="59"/>
      <c r="F13" s="59"/>
      <c r="G13" s="59"/>
      <c r="H13" s="59"/>
    </row>
    <row r="14" spans="1:8" ht="15" customHeight="1">
      <c r="A14" s="59"/>
      <c r="B14" s="59"/>
      <c r="C14" s="59"/>
      <c r="D14" s="59"/>
      <c r="E14" s="59"/>
      <c r="F14" s="59"/>
      <c r="G14" s="59"/>
      <c r="H14" s="59"/>
    </row>
    <row r="15" spans="1:8" ht="15" customHeight="1">
      <c r="A15" s="59"/>
      <c r="B15" s="59"/>
      <c r="C15" s="59"/>
      <c r="D15" s="59"/>
      <c r="E15" s="59"/>
      <c r="F15" s="59"/>
      <c r="G15" s="59"/>
      <c r="H15" s="59"/>
    </row>
    <row r="16" spans="1:8" ht="15" customHeight="1">
      <c r="A16" s="59"/>
      <c r="B16" s="59"/>
      <c r="C16" s="59"/>
      <c r="D16" s="59"/>
      <c r="E16" s="59"/>
      <c r="F16" s="59"/>
      <c r="G16" s="59"/>
      <c r="H16" s="5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993"/>
  <sheetViews>
    <sheetView topLeftCell="A14" workbookViewId="0">
      <selection activeCell="G17" sqref="G17"/>
    </sheetView>
  </sheetViews>
  <sheetFormatPr baseColWidth="10" defaultColWidth="14.42578125" defaultRowHeight="15" customHeight="1"/>
  <cols>
    <col min="1" max="1" width="54.140625" customWidth="1"/>
    <col min="2" max="2" width="37.85546875" customWidth="1"/>
    <col min="3" max="3" width="12" customWidth="1"/>
    <col min="4" max="4" width="35" customWidth="1"/>
    <col min="5" max="6" width="30.140625" customWidth="1"/>
    <col min="7" max="7" width="19.5703125" customWidth="1"/>
    <col min="8" max="8" width="14.140625" customWidth="1"/>
    <col min="9" max="9" width="11.5703125" customWidth="1"/>
    <col min="10" max="14" width="8.7109375" customWidth="1"/>
    <col min="15" max="15" width="5.140625" customWidth="1"/>
    <col min="16" max="16" width="16.7109375" customWidth="1"/>
    <col min="17" max="26" width="8.7109375" customWidth="1"/>
  </cols>
  <sheetData>
    <row r="1" spans="1:8" ht="36" customHeight="1">
      <c r="A1" s="1"/>
      <c r="B1" s="2" t="s">
        <v>0</v>
      </c>
      <c r="C1" s="3"/>
      <c r="D1" s="66"/>
      <c r="E1" s="66"/>
      <c r="F1" s="66"/>
      <c r="G1" s="66"/>
      <c r="H1" s="5"/>
    </row>
    <row r="2" spans="1:8" ht="32.25" customHeight="1">
      <c r="A2" s="7"/>
      <c r="B2" s="8" t="s">
        <v>1</v>
      </c>
      <c r="C2" s="3"/>
      <c r="D2" s="4"/>
      <c r="E2" s="4"/>
      <c r="F2" s="4"/>
      <c r="G2" s="4"/>
      <c r="H2" s="5"/>
    </row>
    <row r="3" spans="1:8" ht="12" customHeight="1">
      <c r="A3" s="66"/>
      <c r="B3" s="67"/>
      <c r="C3" s="3"/>
      <c r="D3" s="4"/>
      <c r="E3" s="4"/>
      <c r="F3" s="4"/>
      <c r="G3" s="4"/>
      <c r="H3" s="5"/>
    </row>
    <row r="4" spans="1:8" ht="35.25" customHeight="1">
      <c r="A4" s="68"/>
      <c r="B4" s="69" t="s">
        <v>27</v>
      </c>
      <c r="C4" s="70"/>
      <c r="D4" s="71"/>
      <c r="E4" s="72"/>
      <c r="F4" s="72"/>
      <c r="G4" s="72"/>
      <c r="H4" s="5"/>
    </row>
    <row r="5" spans="1:8" ht="12" customHeight="1">
      <c r="A5" s="21"/>
      <c r="B5" s="73"/>
      <c r="C5" s="73"/>
      <c r="D5" s="53"/>
      <c r="E5" s="54"/>
      <c r="F5" s="54"/>
      <c r="G5" s="74"/>
      <c r="H5" s="5"/>
    </row>
    <row r="6" spans="1:8" ht="12.75" customHeight="1">
      <c r="A6" s="154"/>
      <c r="B6" s="155"/>
      <c r="C6" s="155"/>
      <c r="D6" s="155"/>
      <c r="E6" s="155"/>
      <c r="F6" s="155"/>
      <c r="G6" s="156"/>
      <c r="H6" s="5"/>
    </row>
    <row r="7" spans="1:8" ht="10.5" customHeight="1">
      <c r="A7" s="75"/>
      <c r="B7" s="76"/>
      <c r="C7" s="77"/>
      <c r="D7" s="78"/>
      <c r="E7" s="78"/>
      <c r="F7" s="78"/>
      <c r="G7" s="79"/>
      <c r="H7" s="5"/>
    </row>
    <row r="8" spans="1:8" ht="26.25" customHeight="1">
      <c r="A8" s="80" t="s">
        <v>28</v>
      </c>
      <c r="B8" s="81" t="s">
        <v>4</v>
      </c>
      <c r="C8" s="78"/>
      <c r="D8" s="78"/>
      <c r="E8" s="78"/>
      <c r="F8" s="78"/>
      <c r="G8" s="79"/>
      <c r="H8" s="5"/>
    </row>
    <row r="9" spans="1:8" ht="22.5" customHeight="1">
      <c r="A9" s="82" t="s">
        <v>29</v>
      </c>
      <c r="B9" s="83">
        <f>F21</f>
        <v>0</v>
      </c>
      <c r="C9" s="84"/>
      <c r="D9" s="78"/>
      <c r="E9" s="78"/>
      <c r="F9" s="78"/>
      <c r="G9" s="79"/>
      <c r="H9" s="5"/>
    </row>
    <row r="10" spans="1:8" ht="12" customHeight="1">
      <c r="A10" s="85"/>
      <c r="B10" s="86"/>
      <c r="C10" s="86"/>
      <c r="D10" s="78"/>
      <c r="E10" s="78"/>
      <c r="F10" s="78"/>
      <c r="G10" s="79"/>
      <c r="H10" s="5"/>
    </row>
    <row r="11" spans="1:8" ht="12" customHeight="1">
      <c r="A11" s="87"/>
      <c r="B11" s="78"/>
      <c r="C11" s="78"/>
      <c r="D11" s="78"/>
      <c r="E11" s="78"/>
      <c r="F11" s="78"/>
      <c r="G11" s="79"/>
      <c r="H11" s="5"/>
    </row>
    <row r="12" spans="1:8" ht="54.75" customHeight="1">
      <c r="A12" s="88" t="s">
        <v>30</v>
      </c>
      <c r="B12" s="89" t="s">
        <v>31</v>
      </c>
      <c r="C12" s="89" t="s">
        <v>32</v>
      </c>
      <c r="D12" s="90" t="s">
        <v>33</v>
      </c>
      <c r="E12" s="90" t="s">
        <v>34</v>
      </c>
      <c r="F12" s="90" t="s">
        <v>35</v>
      </c>
      <c r="G12" s="79"/>
      <c r="H12" s="5"/>
    </row>
    <row r="13" spans="1:8" ht="57" customHeight="1">
      <c r="A13" s="91" t="s">
        <v>36</v>
      </c>
      <c r="B13" s="92"/>
      <c r="C13" s="92"/>
      <c r="D13" s="92"/>
      <c r="E13" s="93"/>
      <c r="F13" s="94"/>
      <c r="G13" s="95"/>
      <c r="H13" s="5"/>
    </row>
    <row r="14" spans="1:8" ht="138.75" customHeight="1">
      <c r="A14" s="91" t="s">
        <v>37</v>
      </c>
      <c r="B14" s="92"/>
      <c r="C14" s="92"/>
      <c r="D14" s="92"/>
      <c r="E14" s="93"/>
      <c r="F14" s="94"/>
      <c r="G14" s="96"/>
      <c r="H14" s="5"/>
    </row>
    <row r="15" spans="1:8" ht="96" customHeight="1">
      <c r="A15" s="91" t="s">
        <v>38</v>
      </c>
      <c r="B15" s="92"/>
      <c r="C15" s="92"/>
      <c r="D15" s="92"/>
      <c r="E15" s="93"/>
      <c r="F15" s="93"/>
      <c r="G15" s="95"/>
      <c r="H15" s="5"/>
    </row>
    <row r="16" spans="1:8" ht="69.75" customHeight="1">
      <c r="A16" s="91" t="s">
        <v>39</v>
      </c>
      <c r="B16" s="92"/>
      <c r="C16" s="92"/>
      <c r="D16" s="92"/>
      <c r="E16" s="93"/>
      <c r="F16" s="94"/>
      <c r="G16" s="95" t="str">
        <f>IF(F16&gt;(F21*0.15),"X: El monto no puede ser superior al 15% del proyecto","OK")</f>
        <v>OK</v>
      </c>
      <c r="H16" s="97" t="str">
        <f>IF(F16&gt;(F13+F14),"X: El monto no puede ser superior a la suma de Adquisición de máquinas + Equipamiento","")</f>
        <v/>
      </c>
    </row>
    <row r="17" spans="1:8" ht="82.5" customHeight="1">
      <c r="A17" s="91" t="s">
        <v>40</v>
      </c>
      <c r="B17" s="92"/>
      <c r="C17" s="92"/>
      <c r="D17" s="92"/>
      <c r="E17" s="93"/>
      <c r="F17" s="93"/>
      <c r="G17" s="96" t="str">
        <f>IF(F17&gt;((F15+F18)*0.05),"X: El monto no puede ser superior al 5% en obra civil","OK")</f>
        <v>OK</v>
      </c>
      <c r="H17" s="5"/>
    </row>
    <row r="18" spans="1:8" ht="116.25" customHeight="1">
      <c r="A18" s="91" t="s">
        <v>41</v>
      </c>
      <c r="B18" s="92"/>
      <c r="C18" s="92"/>
      <c r="D18" s="92"/>
      <c r="E18" s="93"/>
      <c r="F18" s="93"/>
      <c r="G18" s="95" t="str">
        <f>IF(F18&gt;(F21*0.6),"X: El monto no puede ser superior al 60% del proyecto de Equipamiento","OK")</f>
        <v>OK</v>
      </c>
      <c r="H18" s="86"/>
    </row>
    <row r="19" spans="1:8" ht="144.75" customHeight="1">
      <c r="A19" s="91" t="s">
        <v>42</v>
      </c>
      <c r="B19" s="92"/>
      <c r="C19" s="92"/>
      <c r="D19" s="92"/>
      <c r="E19" s="93"/>
      <c r="F19" s="93"/>
      <c r="G19" s="95" t="str">
        <f>IF((F19&gt;1000000),"X: El monto no puede ser superior a $1.000.000","OK")</f>
        <v>OK</v>
      </c>
      <c r="H19" s="98" t="str">
        <f>IF(F19&gt;((F13+F14)*0.1),"X: El monto no puede ser superior al 10% de la suma del los montos destinados a Adquisición de máquinas + Equipamiento informático","")</f>
        <v/>
      </c>
    </row>
    <row r="20" spans="1:8" ht="63.75" customHeight="1">
      <c r="A20" s="91" t="s">
        <v>43</v>
      </c>
      <c r="B20" s="92"/>
      <c r="C20" s="92"/>
      <c r="D20" s="92"/>
      <c r="E20" s="99"/>
      <c r="F20" s="99"/>
      <c r="G20" s="100"/>
      <c r="H20" s="86"/>
    </row>
    <row r="21" spans="1:8" ht="24" customHeight="1">
      <c r="A21" s="101"/>
      <c r="B21" s="78"/>
      <c r="C21" s="102"/>
      <c r="D21" s="103"/>
      <c r="E21" s="104" t="s">
        <v>44</v>
      </c>
      <c r="F21" s="105">
        <f>SUM(F13:F19)</f>
        <v>0</v>
      </c>
      <c r="G21" s="79"/>
      <c r="H21" s="5"/>
    </row>
    <row r="22" spans="1:8" ht="12" customHeight="1">
      <c r="A22" s="78"/>
      <c r="B22" s="78"/>
      <c r="C22" s="78"/>
      <c r="D22" s="106"/>
      <c r="E22" s="5"/>
      <c r="F22" s="5"/>
      <c r="G22" s="107"/>
      <c r="H22" s="5"/>
    </row>
    <row r="23" spans="1:8" ht="12" customHeight="1">
      <c r="A23" s="5"/>
      <c r="B23" s="5"/>
      <c r="C23" s="5"/>
      <c r="D23" s="5"/>
      <c r="E23" s="5"/>
      <c r="F23" s="5"/>
      <c r="G23" s="74"/>
      <c r="H23" s="5"/>
    </row>
    <row r="24" spans="1:8" ht="12" customHeight="1">
      <c r="A24" s="5"/>
      <c r="B24" s="5"/>
      <c r="C24" s="5"/>
      <c r="D24" s="5"/>
      <c r="E24" s="5"/>
      <c r="F24" s="5"/>
      <c r="G24" s="74"/>
      <c r="H24" s="5"/>
    </row>
    <row r="25" spans="1:8" ht="12" customHeight="1">
      <c r="A25" s="5"/>
      <c r="B25" s="5"/>
      <c r="C25" s="5"/>
      <c r="D25" s="5"/>
      <c r="E25" s="5"/>
      <c r="F25" s="5"/>
      <c r="G25" s="74"/>
      <c r="H25" s="5"/>
    </row>
    <row r="26" spans="1:8" ht="12" customHeight="1">
      <c r="G26" s="74"/>
    </row>
    <row r="27" spans="1:8" ht="12" customHeight="1">
      <c r="G27" s="74"/>
    </row>
    <row r="28" spans="1:8" ht="12" customHeight="1">
      <c r="G28" s="74"/>
    </row>
    <row r="29" spans="1:8" ht="12" customHeight="1">
      <c r="G29" s="74"/>
    </row>
    <row r="30" spans="1:8" ht="12" customHeight="1">
      <c r="G30" s="74"/>
    </row>
    <row r="31" spans="1:8" ht="12" customHeight="1">
      <c r="G31" s="74"/>
    </row>
    <row r="32" spans="1:8" ht="12" customHeight="1">
      <c r="G32" s="74"/>
    </row>
    <row r="33" spans="7:7" ht="12" customHeight="1">
      <c r="G33" s="74"/>
    </row>
    <row r="34" spans="7:7" ht="12" customHeight="1">
      <c r="G34" s="74"/>
    </row>
    <row r="35" spans="7:7" ht="12" customHeight="1">
      <c r="G35" s="74"/>
    </row>
    <row r="36" spans="7:7" ht="12" customHeight="1">
      <c r="G36" s="74"/>
    </row>
    <row r="37" spans="7:7" ht="12" customHeight="1">
      <c r="G37" s="74"/>
    </row>
    <row r="38" spans="7:7" ht="12" customHeight="1">
      <c r="G38" s="74"/>
    </row>
    <row r="39" spans="7:7" ht="12" customHeight="1">
      <c r="G39" s="74"/>
    </row>
    <row r="40" spans="7:7" ht="12" customHeight="1">
      <c r="G40" s="74"/>
    </row>
    <row r="41" spans="7:7" ht="12" customHeight="1">
      <c r="G41" s="74"/>
    </row>
    <row r="42" spans="7:7" ht="12" customHeight="1">
      <c r="G42" s="74"/>
    </row>
    <row r="43" spans="7:7" ht="12" customHeight="1">
      <c r="G43" s="74"/>
    </row>
    <row r="44" spans="7:7" ht="12" customHeight="1">
      <c r="G44" s="74"/>
    </row>
    <row r="45" spans="7:7" ht="12" customHeight="1">
      <c r="G45" s="74"/>
    </row>
    <row r="46" spans="7:7" ht="12" customHeight="1">
      <c r="G46" s="74"/>
    </row>
    <row r="47" spans="7:7" ht="12" customHeight="1">
      <c r="G47" s="74"/>
    </row>
    <row r="48" spans="7:7" ht="12" customHeight="1">
      <c r="G48" s="74"/>
    </row>
    <row r="49" spans="7:7" ht="12" customHeight="1">
      <c r="G49" s="74"/>
    </row>
    <row r="50" spans="7:7" ht="12" customHeight="1">
      <c r="G50" s="74"/>
    </row>
    <row r="51" spans="7:7" ht="12" customHeight="1">
      <c r="G51" s="74"/>
    </row>
    <row r="52" spans="7:7" ht="12" customHeight="1">
      <c r="G52" s="74"/>
    </row>
    <row r="53" spans="7:7" ht="12" customHeight="1">
      <c r="G53" s="74"/>
    </row>
    <row r="54" spans="7:7" ht="12" customHeight="1">
      <c r="G54" s="74"/>
    </row>
    <row r="55" spans="7:7" ht="12" customHeight="1">
      <c r="G55" s="74"/>
    </row>
    <row r="56" spans="7:7" ht="12" customHeight="1">
      <c r="G56" s="74"/>
    </row>
    <row r="57" spans="7:7" ht="12" customHeight="1">
      <c r="G57" s="74"/>
    </row>
    <row r="58" spans="7:7" ht="12" customHeight="1">
      <c r="G58" s="74"/>
    </row>
    <row r="59" spans="7:7" ht="12" customHeight="1">
      <c r="G59" s="74"/>
    </row>
    <row r="60" spans="7:7" ht="12" customHeight="1">
      <c r="G60" s="74"/>
    </row>
    <row r="61" spans="7:7" ht="12" customHeight="1">
      <c r="G61" s="74"/>
    </row>
    <row r="62" spans="7:7" ht="12" customHeight="1">
      <c r="G62" s="74"/>
    </row>
    <row r="63" spans="7:7" ht="12" customHeight="1">
      <c r="G63" s="74"/>
    </row>
    <row r="64" spans="7:7" ht="12" customHeight="1">
      <c r="G64" s="74"/>
    </row>
    <row r="65" spans="7:7" ht="12" customHeight="1">
      <c r="G65" s="74"/>
    </row>
    <row r="66" spans="7:7" ht="12" customHeight="1">
      <c r="G66" s="74"/>
    </row>
    <row r="67" spans="7:7" ht="12" customHeight="1">
      <c r="G67" s="74"/>
    </row>
    <row r="68" spans="7:7" ht="12" customHeight="1">
      <c r="G68" s="74"/>
    </row>
    <row r="69" spans="7:7" ht="12" customHeight="1">
      <c r="G69" s="74"/>
    </row>
    <row r="70" spans="7:7" ht="12" customHeight="1">
      <c r="G70" s="74"/>
    </row>
    <row r="71" spans="7:7" ht="12" customHeight="1">
      <c r="G71" s="74"/>
    </row>
    <row r="72" spans="7:7" ht="12" customHeight="1">
      <c r="G72" s="74"/>
    </row>
    <row r="73" spans="7:7" ht="12" customHeight="1">
      <c r="G73" s="74"/>
    </row>
    <row r="74" spans="7:7" ht="12" customHeight="1">
      <c r="G74" s="74"/>
    </row>
    <row r="75" spans="7:7" ht="12" customHeight="1">
      <c r="G75" s="74"/>
    </row>
    <row r="76" spans="7:7" ht="12" customHeight="1">
      <c r="G76" s="74"/>
    </row>
    <row r="77" spans="7:7" ht="12" customHeight="1">
      <c r="G77" s="74"/>
    </row>
    <row r="78" spans="7:7" ht="12" customHeight="1">
      <c r="G78" s="74"/>
    </row>
    <row r="79" spans="7:7" ht="12" customHeight="1">
      <c r="G79" s="74"/>
    </row>
    <row r="80" spans="7:7" ht="12" customHeight="1">
      <c r="G80" s="74"/>
    </row>
    <row r="81" spans="7:7" ht="12" customHeight="1">
      <c r="G81" s="74"/>
    </row>
    <row r="82" spans="7:7" ht="12" customHeight="1">
      <c r="G82" s="74"/>
    </row>
    <row r="83" spans="7:7" ht="12" customHeight="1">
      <c r="G83" s="74"/>
    </row>
    <row r="84" spans="7:7" ht="12" customHeight="1">
      <c r="G84" s="74"/>
    </row>
    <row r="85" spans="7:7" ht="12" customHeight="1">
      <c r="G85" s="74"/>
    </row>
    <row r="86" spans="7:7" ht="12" customHeight="1">
      <c r="G86" s="74"/>
    </row>
    <row r="87" spans="7:7" ht="12" customHeight="1">
      <c r="G87" s="74"/>
    </row>
    <row r="88" spans="7:7" ht="12" customHeight="1">
      <c r="G88" s="74"/>
    </row>
    <row r="89" spans="7:7" ht="12" customHeight="1">
      <c r="G89" s="74"/>
    </row>
    <row r="90" spans="7:7" ht="12" customHeight="1">
      <c r="G90" s="74"/>
    </row>
    <row r="91" spans="7:7" ht="12" customHeight="1">
      <c r="G91" s="74"/>
    </row>
    <row r="92" spans="7:7" ht="12" customHeight="1">
      <c r="G92" s="74"/>
    </row>
    <row r="93" spans="7:7" ht="12" customHeight="1">
      <c r="G93" s="74"/>
    </row>
    <row r="94" spans="7:7" ht="12" customHeight="1">
      <c r="G94" s="74"/>
    </row>
    <row r="95" spans="7:7" ht="12" customHeight="1">
      <c r="G95" s="74"/>
    </row>
    <row r="96" spans="7:7" ht="12" customHeight="1">
      <c r="G96" s="74"/>
    </row>
    <row r="97" spans="7:7" ht="12" customHeight="1">
      <c r="G97" s="74"/>
    </row>
    <row r="98" spans="7:7" ht="12" customHeight="1">
      <c r="G98" s="74"/>
    </row>
    <row r="99" spans="7:7" ht="12" customHeight="1">
      <c r="G99" s="74"/>
    </row>
    <row r="100" spans="7:7" ht="12" customHeight="1">
      <c r="G100" s="74"/>
    </row>
    <row r="101" spans="7:7" ht="12" customHeight="1">
      <c r="G101" s="74"/>
    </row>
    <row r="102" spans="7:7" ht="12" customHeight="1">
      <c r="G102" s="74"/>
    </row>
    <row r="103" spans="7:7" ht="12" customHeight="1">
      <c r="G103" s="74"/>
    </row>
    <row r="104" spans="7:7" ht="12" customHeight="1">
      <c r="G104" s="74"/>
    </row>
    <row r="105" spans="7:7" ht="12" customHeight="1">
      <c r="G105" s="74"/>
    </row>
    <row r="106" spans="7:7" ht="12" customHeight="1">
      <c r="G106" s="74"/>
    </row>
    <row r="107" spans="7:7" ht="12" customHeight="1">
      <c r="G107" s="74"/>
    </row>
    <row r="108" spans="7:7" ht="12" customHeight="1">
      <c r="G108" s="74"/>
    </row>
    <row r="109" spans="7:7" ht="12" customHeight="1">
      <c r="G109" s="74"/>
    </row>
    <row r="110" spans="7:7" ht="12" customHeight="1">
      <c r="G110" s="74"/>
    </row>
    <row r="111" spans="7:7" ht="12" customHeight="1">
      <c r="G111" s="74"/>
    </row>
    <row r="112" spans="7:7" ht="12" customHeight="1">
      <c r="G112" s="74"/>
    </row>
    <row r="113" spans="7:7" ht="12" customHeight="1">
      <c r="G113" s="74"/>
    </row>
    <row r="114" spans="7:7" ht="12" customHeight="1">
      <c r="G114" s="74"/>
    </row>
    <row r="115" spans="7:7" ht="12" customHeight="1">
      <c r="G115" s="74"/>
    </row>
    <row r="116" spans="7:7" ht="12" customHeight="1">
      <c r="G116" s="74"/>
    </row>
    <row r="117" spans="7:7" ht="12" customHeight="1">
      <c r="G117" s="74"/>
    </row>
    <row r="118" spans="7:7" ht="12" customHeight="1">
      <c r="G118" s="74"/>
    </row>
    <row r="119" spans="7:7" ht="12" customHeight="1">
      <c r="G119" s="74"/>
    </row>
    <row r="120" spans="7:7" ht="12" customHeight="1">
      <c r="G120" s="74"/>
    </row>
    <row r="121" spans="7:7" ht="12" customHeight="1">
      <c r="G121" s="74"/>
    </row>
    <row r="122" spans="7:7" ht="12" customHeight="1">
      <c r="G122" s="74"/>
    </row>
    <row r="123" spans="7:7" ht="12" customHeight="1">
      <c r="G123" s="74"/>
    </row>
    <row r="124" spans="7:7" ht="12" customHeight="1">
      <c r="G124" s="74"/>
    </row>
    <row r="125" spans="7:7" ht="12" customHeight="1">
      <c r="G125" s="74"/>
    </row>
    <row r="126" spans="7:7" ht="12" customHeight="1">
      <c r="G126" s="74"/>
    </row>
    <row r="127" spans="7:7" ht="12" customHeight="1">
      <c r="G127" s="74"/>
    </row>
    <row r="128" spans="7:7" ht="12" customHeight="1">
      <c r="G128" s="74"/>
    </row>
    <row r="129" spans="7:7" ht="12" customHeight="1">
      <c r="G129" s="74"/>
    </row>
    <row r="130" spans="7:7" ht="12" customHeight="1">
      <c r="G130" s="74"/>
    </row>
    <row r="131" spans="7:7" ht="12" customHeight="1">
      <c r="G131" s="74"/>
    </row>
    <row r="132" spans="7:7" ht="12" customHeight="1">
      <c r="G132" s="74"/>
    </row>
    <row r="133" spans="7:7" ht="12" customHeight="1">
      <c r="G133" s="74"/>
    </row>
    <row r="134" spans="7:7" ht="12" customHeight="1">
      <c r="G134" s="74"/>
    </row>
    <row r="135" spans="7:7" ht="12" customHeight="1">
      <c r="G135" s="74"/>
    </row>
    <row r="136" spans="7:7" ht="12" customHeight="1">
      <c r="G136" s="74"/>
    </row>
    <row r="137" spans="7:7" ht="12" customHeight="1">
      <c r="G137" s="74"/>
    </row>
    <row r="138" spans="7:7" ht="12" customHeight="1">
      <c r="G138" s="74"/>
    </row>
    <row r="139" spans="7:7" ht="12" customHeight="1">
      <c r="G139" s="74"/>
    </row>
    <row r="140" spans="7:7" ht="12" customHeight="1">
      <c r="G140" s="74"/>
    </row>
    <row r="141" spans="7:7" ht="12" customHeight="1">
      <c r="G141" s="74"/>
    </row>
    <row r="142" spans="7:7" ht="12" customHeight="1">
      <c r="G142" s="74"/>
    </row>
    <row r="143" spans="7:7" ht="12" customHeight="1">
      <c r="G143" s="74"/>
    </row>
    <row r="144" spans="7:7" ht="12" customHeight="1">
      <c r="G144" s="74"/>
    </row>
    <row r="145" spans="7:7" ht="12" customHeight="1">
      <c r="G145" s="74"/>
    </row>
    <row r="146" spans="7:7" ht="12" customHeight="1">
      <c r="G146" s="74"/>
    </row>
    <row r="147" spans="7:7" ht="12" customHeight="1">
      <c r="G147" s="74"/>
    </row>
    <row r="148" spans="7:7" ht="12" customHeight="1">
      <c r="G148" s="74"/>
    </row>
    <row r="149" spans="7:7" ht="12" customHeight="1">
      <c r="G149" s="74"/>
    </row>
    <row r="150" spans="7:7" ht="12" customHeight="1">
      <c r="G150" s="74"/>
    </row>
    <row r="151" spans="7:7" ht="12" customHeight="1">
      <c r="G151" s="74"/>
    </row>
    <row r="152" spans="7:7" ht="12" customHeight="1">
      <c r="G152" s="74"/>
    </row>
    <row r="153" spans="7:7" ht="12" customHeight="1">
      <c r="G153" s="74"/>
    </row>
    <row r="154" spans="7:7" ht="12" customHeight="1">
      <c r="G154" s="74"/>
    </row>
    <row r="155" spans="7:7" ht="12" customHeight="1">
      <c r="G155" s="74"/>
    </row>
    <row r="156" spans="7:7" ht="12" customHeight="1">
      <c r="G156" s="74"/>
    </row>
    <row r="157" spans="7:7" ht="12" customHeight="1">
      <c r="G157" s="74"/>
    </row>
    <row r="158" spans="7:7" ht="12" customHeight="1">
      <c r="G158" s="74"/>
    </row>
    <row r="159" spans="7:7" ht="12" customHeight="1">
      <c r="G159" s="74"/>
    </row>
    <row r="160" spans="7:7" ht="12" customHeight="1">
      <c r="G160" s="74"/>
    </row>
    <row r="161" spans="7:7" ht="12" customHeight="1">
      <c r="G161" s="74"/>
    </row>
    <row r="162" spans="7:7" ht="12" customHeight="1">
      <c r="G162" s="74"/>
    </row>
    <row r="163" spans="7:7" ht="12" customHeight="1">
      <c r="G163" s="74"/>
    </row>
    <row r="164" spans="7:7" ht="12" customHeight="1">
      <c r="G164" s="74"/>
    </row>
    <row r="165" spans="7:7" ht="12" customHeight="1">
      <c r="G165" s="74"/>
    </row>
    <row r="166" spans="7:7" ht="12" customHeight="1">
      <c r="G166" s="74"/>
    </row>
    <row r="167" spans="7:7" ht="12" customHeight="1">
      <c r="G167" s="74"/>
    </row>
    <row r="168" spans="7:7" ht="12" customHeight="1">
      <c r="G168" s="74"/>
    </row>
    <row r="169" spans="7:7" ht="12" customHeight="1">
      <c r="G169" s="74"/>
    </row>
    <row r="170" spans="7:7" ht="12" customHeight="1">
      <c r="G170" s="74"/>
    </row>
    <row r="171" spans="7:7" ht="12" customHeight="1">
      <c r="G171" s="74"/>
    </row>
    <row r="172" spans="7:7" ht="12" customHeight="1">
      <c r="G172" s="74"/>
    </row>
    <row r="173" spans="7:7" ht="12" customHeight="1">
      <c r="G173" s="74"/>
    </row>
    <row r="174" spans="7:7" ht="12" customHeight="1">
      <c r="G174" s="74"/>
    </row>
    <row r="175" spans="7:7" ht="12" customHeight="1">
      <c r="G175" s="74"/>
    </row>
    <row r="176" spans="7:7" ht="12" customHeight="1">
      <c r="G176" s="74"/>
    </row>
    <row r="177" spans="7:7" ht="12" customHeight="1">
      <c r="G177" s="74"/>
    </row>
    <row r="178" spans="7:7" ht="12" customHeight="1">
      <c r="G178" s="74"/>
    </row>
    <row r="179" spans="7:7" ht="12" customHeight="1">
      <c r="G179" s="74"/>
    </row>
    <row r="180" spans="7:7" ht="12" customHeight="1">
      <c r="G180" s="74"/>
    </row>
    <row r="181" spans="7:7" ht="12" customHeight="1">
      <c r="G181" s="74"/>
    </row>
    <row r="182" spans="7:7" ht="12" customHeight="1">
      <c r="G182" s="74"/>
    </row>
    <row r="183" spans="7:7" ht="12" customHeight="1">
      <c r="G183" s="74"/>
    </row>
    <row r="184" spans="7:7" ht="12" customHeight="1">
      <c r="G184" s="74"/>
    </row>
    <row r="185" spans="7:7" ht="12" customHeight="1">
      <c r="G185" s="74"/>
    </row>
    <row r="186" spans="7:7" ht="12" customHeight="1">
      <c r="G186" s="74"/>
    </row>
    <row r="187" spans="7:7" ht="12" customHeight="1">
      <c r="G187" s="74"/>
    </row>
    <row r="188" spans="7:7" ht="12" customHeight="1">
      <c r="G188" s="74"/>
    </row>
    <row r="189" spans="7:7" ht="12" customHeight="1">
      <c r="G189" s="74"/>
    </row>
    <row r="190" spans="7:7" ht="12" customHeight="1">
      <c r="G190" s="74"/>
    </row>
    <row r="191" spans="7:7" ht="12" customHeight="1">
      <c r="G191" s="74"/>
    </row>
    <row r="192" spans="7:7" ht="12" customHeight="1">
      <c r="G192" s="74"/>
    </row>
    <row r="193" spans="7:7" ht="12" customHeight="1">
      <c r="G193" s="74"/>
    </row>
    <row r="194" spans="7:7" ht="12" customHeight="1">
      <c r="G194" s="74"/>
    </row>
    <row r="195" spans="7:7" ht="12" customHeight="1">
      <c r="G195" s="74"/>
    </row>
    <row r="196" spans="7:7" ht="12" customHeight="1">
      <c r="G196" s="74"/>
    </row>
    <row r="197" spans="7:7" ht="12" customHeight="1">
      <c r="G197" s="74"/>
    </row>
    <row r="198" spans="7:7" ht="12" customHeight="1">
      <c r="G198" s="74"/>
    </row>
    <row r="199" spans="7:7" ht="12" customHeight="1">
      <c r="G199" s="74"/>
    </row>
    <row r="200" spans="7:7" ht="12" customHeight="1">
      <c r="G200" s="74"/>
    </row>
    <row r="201" spans="7:7" ht="12" customHeight="1">
      <c r="G201" s="74"/>
    </row>
    <row r="202" spans="7:7" ht="12" customHeight="1">
      <c r="G202" s="74"/>
    </row>
    <row r="203" spans="7:7" ht="12" customHeight="1">
      <c r="G203" s="74"/>
    </row>
    <row r="204" spans="7:7" ht="12" customHeight="1">
      <c r="G204" s="74"/>
    </row>
    <row r="205" spans="7:7" ht="12" customHeight="1">
      <c r="G205" s="74"/>
    </row>
    <row r="206" spans="7:7" ht="12" customHeight="1">
      <c r="G206" s="74"/>
    </row>
    <row r="207" spans="7:7" ht="12" customHeight="1">
      <c r="G207" s="74"/>
    </row>
    <row r="208" spans="7:7" ht="12" customHeight="1">
      <c r="G208" s="74"/>
    </row>
    <row r="209" spans="7:7" ht="12" customHeight="1">
      <c r="G209" s="74"/>
    </row>
    <row r="210" spans="7:7" ht="12" customHeight="1">
      <c r="G210" s="74"/>
    </row>
    <row r="211" spans="7:7" ht="12" customHeight="1">
      <c r="G211" s="74"/>
    </row>
    <row r="212" spans="7:7" ht="12" customHeight="1">
      <c r="G212" s="74"/>
    </row>
    <row r="213" spans="7:7" ht="12" customHeight="1">
      <c r="G213" s="74"/>
    </row>
    <row r="214" spans="7:7" ht="12" customHeight="1">
      <c r="G214" s="74"/>
    </row>
    <row r="215" spans="7:7" ht="12" customHeight="1">
      <c r="G215" s="74"/>
    </row>
    <row r="216" spans="7:7" ht="12" customHeight="1">
      <c r="G216" s="74"/>
    </row>
    <row r="217" spans="7:7" ht="12" customHeight="1">
      <c r="G217" s="74"/>
    </row>
    <row r="218" spans="7:7" ht="12" customHeight="1">
      <c r="G218" s="74"/>
    </row>
    <row r="219" spans="7:7" ht="12" customHeight="1">
      <c r="G219" s="74"/>
    </row>
    <row r="220" spans="7:7" ht="12" customHeight="1">
      <c r="G220" s="74"/>
    </row>
    <row r="221" spans="7:7" ht="12" customHeight="1">
      <c r="G221" s="74"/>
    </row>
    <row r="222" spans="7:7" ht="12" customHeight="1">
      <c r="G222" s="74"/>
    </row>
    <row r="223" spans="7:7" ht="12" customHeight="1">
      <c r="G223" s="74"/>
    </row>
    <row r="224" spans="7:7" ht="12" customHeight="1">
      <c r="G224" s="74"/>
    </row>
    <row r="225" spans="7:7" ht="12" customHeight="1">
      <c r="G225" s="74"/>
    </row>
    <row r="226" spans="7:7" ht="12" customHeight="1">
      <c r="G226" s="74"/>
    </row>
    <row r="227" spans="7:7" ht="12" customHeight="1">
      <c r="G227" s="74"/>
    </row>
    <row r="228" spans="7:7" ht="12" customHeight="1">
      <c r="G228" s="74"/>
    </row>
    <row r="229" spans="7:7" ht="12" customHeight="1">
      <c r="G229" s="74"/>
    </row>
    <row r="230" spans="7:7" ht="12" customHeight="1">
      <c r="G230" s="74"/>
    </row>
    <row r="231" spans="7:7" ht="12" customHeight="1">
      <c r="G231" s="74"/>
    </row>
    <row r="232" spans="7:7" ht="12" customHeight="1">
      <c r="G232" s="74"/>
    </row>
    <row r="233" spans="7:7" ht="12" customHeight="1">
      <c r="G233" s="74"/>
    </row>
    <row r="234" spans="7:7" ht="12" customHeight="1">
      <c r="G234" s="74"/>
    </row>
    <row r="235" spans="7:7" ht="12" customHeight="1">
      <c r="G235" s="74"/>
    </row>
    <row r="236" spans="7:7" ht="12" customHeight="1">
      <c r="G236" s="74"/>
    </row>
    <row r="237" spans="7:7" ht="12" customHeight="1">
      <c r="G237" s="74"/>
    </row>
    <row r="238" spans="7:7" ht="12" customHeight="1">
      <c r="G238" s="74"/>
    </row>
    <row r="239" spans="7:7" ht="12" customHeight="1">
      <c r="G239" s="74"/>
    </row>
    <row r="240" spans="7:7" ht="12" customHeight="1">
      <c r="G240" s="74"/>
    </row>
    <row r="241" spans="7:7" ht="12" customHeight="1">
      <c r="G241" s="74"/>
    </row>
    <row r="242" spans="7:7" ht="12" customHeight="1">
      <c r="G242" s="74"/>
    </row>
    <row r="243" spans="7:7" ht="12" customHeight="1">
      <c r="G243" s="74"/>
    </row>
    <row r="244" spans="7:7" ht="12" customHeight="1">
      <c r="G244" s="74"/>
    </row>
    <row r="245" spans="7:7" ht="12" customHeight="1">
      <c r="G245" s="74"/>
    </row>
    <row r="246" spans="7:7" ht="12" customHeight="1">
      <c r="G246" s="74"/>
    </row>
    <row r="247" spans="7:7" ht="12" customHeight="1">
      <c r="G247" s="74"/>
    </row>
    <row r="248" spans="7:7" ht="12" customHeight="1">
      <c r="G248" s="74"/>
    </row>
    <row r="249" spans="7:7" ht="12" customHeight="1">
      <c r="G249" s="74"/>
    </row>
    <row r="250" spans="7:7" ht="12" customHeight="1">
      <c r="G250" s="74"/>
    </row>
    <row r="251" spans="7:7" ht="12" customHeight="1">
      <c r="G251" s="74"/>
    </row>
    <row r="252" spans="7:7" ht="12" customHeight="1">
      <c r="G252" s="74"/>
    </row>
    <row r="253" spans="7:7" ht="12" customHeight="1">
      <c r="G253" s="74"/>
    </row>
    <row r="254" spans="7:7" ht="12" customHeight="1">
      <c r="G254" s="74"/>
    </row>
    <row r="255" spans="7:7" ht="12" customHeight="1">
      <c r="G255" s="74"/>
    </row>
    <row r="256" spans="7:7" ht="12" customHeight="1">
      <c r="G256" s="74"/>
    </row>
    <row r="257" spans="7:7" ht="12" customHeight="1">
      <c r="G257" s="74"/>
    </row>
    <row r="258" spans="7:7" ht="12" customHeight="1">
      <c r="G258" s="74"/>
    </row>
    <row r="259" spans="7:7" ht="12" customHeight="1">
      <c r="G259" s="74"/>
    </row>
    <row r="260" spans="7:7" ht="12" customHeight="1">
      <c r="G260" s="74"/>
    </row>
    <row r="261" spans="7:7" ht="12" customHeight="1">
      <c r="G261" s="74"/>
    </row>
    <row r="262" spans="7:7" ht="12" customHeight="1">
      <c r="G262" s="74"/>
    </row>
    <row r="263" spans="7:7" ht="12" customHeight="1">
      <c r="G263" s="74"/>
    </row>
    <row r="264" spans="7:7" ht="12" customHeight="1">
      <c r="G264" s="74"/>
    </row>
    <row r="265" spans="7:7" ht="12" customHeight="1">
      <c r="G265" s="74"/>
    </row>
    <row r="266" spans="7:7" ht="12" customHeight="1">
      <c r="G266" s="74"/>
    </row>
    <row r="267" spans="7:7" ht="12" customHeight="1">
      <c r="G267" s="74"/>
    </row>
    <row r="268" spans="7:7" ht="12" customHeight="1">
      <c r="G268" s="74"/>
    </row>
    <row r="269" spans="7:7" ht="12" customHeight="1">
      <c r="G269" s="74"/>
    </row>
    <row r="270" spans="7:7" ht="12" customHeight="1">
      <c r="G270" s="74"/>
    </row>
    <row r="271" spans="7:7" ht="12" customHeight="1">
      <c r="G271" s="74"/>
    </row>
    <row r="272" spans="7:7" ht="12" customHeight="1">
      <c r="G272" s="74"/>
    </row>
    <row r="273" spans="7:7" ht="12" customHeight="1">
      <c r="G273" s="74"/>
    </row>
    <row r="274" spans="7:7" ht="12" customHeight="1">
      <c r="G274" s="74"/>
    </row>
    <row r="275" spans="7:7" ht="12" customHeight="1">
      <c r="G275" s="74"/>
    </row>
    <row r="276" spans="7:7" ht="12" customHeight="1">
      <c r="G276" s="74"/>
    </row>
    <row r="277" spans="7:7" ht="12" customHeight="1">
      <c r="G277" s="74"/>
    </row>
    <row r="278" spans="7:7" ht="12" customHeight="1">
      <c r="G278" s="74"/>
    </row>
    <row r="279" spans="7:7" ht="12" customHeight="1">
      <c r="G279" s="74"/>
    </row>
    <row r="280" spans="7:7" ht="12" customHeight="1">
      <c r="G280" s="74"/>
    </row>
    <row r="281" spans="7:7" ht="12" customHeight="1">
      <c r="G281" s="74"/>
    </row>
    <row r="282" spans="7:7" ht="12" customHeight="1">
      <c r="G282" s="74"/>
    </row>
    <row r="283" spans="7:7" ht="12" customHeight="1">
      <c r="G283" s="74"/>
    </row>
    <row r="284" spans="7:7" ht="12" customHeight="1">
      <c r="G284" s="74"/>
    </row>
    <row r="285" spans="7:7" ht="12" customHeight="1">
      <c r="G285" s="74"/>
    </row>
    <row r="286" spans="7:7" ht="12" customHeight="1">
      <c r="G286" s="74"/>
    </row>
    <row r="287" spans="7:7" ht="12" customHeight="1">
      <c r="G287" s="74"/>
    </row>
    <row r="288" spans="7:7" ht="12" customHeight="1">
      <c r="G288" s="74"/>
    </row>
    <row r="289" spans="7:7" ht="12" customHeight="1">
      <c r="G289" s="74"/>
    </row>
    <row r="290" spans="7:7" ht="12" customHeight="1">
      <c r="G290" s="74"/>
    </row>
    <row r="291" spans="7:7" ht="12" customHeight="1">
      <c r="G291" s="74"/>
    </row>
    <row r="292" spans="7:7" ht="12" customHeight="1">
      <c r="G292" s="74"/>
    </row>
    <row r="293" spans="7:7" ht="12" customHeight="1">
      <c r="G293" s="74"/>
    </row>
    <row r="294" spans="7:7" ht="12" customHeight="1">
      <c r="G294" s="74"/>
    </row>
    <row r="295" spans="7:7" ht="12" customHeight="1">
      <c r="G295" s="74"/>
    </row>
    <row r="296" spans="7:7" ht="12" customHeight="1">
      <c r="G296" s="74"/>
    </row>
    <row r="297" spans="7:7" ht="12" customHeight="1">
      <c r="G297" s="74"/>
    </row>
    <row r="298" spans="7:7" ht="12" customHeight="1">
      <c r="G298" s="74"/>
    </row>
    <row r="299" spans="7:7" ht="12" customHeight="1">
      <c r="G299" s="74"/>
    </row>
    <row r="300" spans="7:7" ht="12" customHeight="1">
      <c r="G300" s="74"/>
    </row>
    <row r="301" spans="7:7" ht="12" customHeight="1">
      <c r="G301" s="74"/>
    </row>
    <row r="302" spans="7:7" ht="12" customHeight="1">
      <c r="G302" s="74"/>
    </row>
    <row r="303" spans="7:7" ht="12" customHeight="1">
      <c r="G303" s="74"/>
    </row>
    <row r="304" spans="7:7" ht="12" customHeight="1">
      <c r="G304" s="74"/>
    </row>
    <row r="305" spans="7:7" ht="12" customHeight="1">
      <c r="G305" s="74"/>
    </row>
    <row r="306" spans="7:7" ht="12" customHeight="1">
      <c r="G306" s="74"/>
    </row>
    <row r="307" spans="7:7" ht="12" customHeight="1">
      <c r="G307" s="74"/>
    </row>
    <row r="308" spans="7:7" ht="12" customHeight="1">
      <c r="G308" s="74"/>
    </row>
    <row r="309" spans="7:7" ht="12" customHeight="1">
      <c r="G309" s="74"/>
    </row>
    <row r="310" spans="7:7" ht="12" customHeight="1">
      <c r="G310" s="74"/>
    </row>
    <row r="311" spans="7:7" ht="12" customHeight="1">
      <c r="G311" s="74"/>
    </row>
    <row r="312" spans="7:7" ht="12" customHeight="1">
      <c r="G312" s="74"/>
    </row>
    <row r="313" spans="7:7" ht="12" customHeight="1">
      <c r="G313" s="74"/>
    </row>
    <row r="314" spans="7:7" ht="12" customHeight="1">
      <c r="G314" s="74"/>
    </row>
    <row r="315" spans="7:7" ht="12" customHeight="1">
      <c r="G315" s="74"/>
    </row>
    <row r="316" spans="7:7" ht="12" customHeight="1">
      <c r="G316" s="74"/>
    </row>
    <row r="317" spans="7:7" ht="12" customHeight="1">
      <c r="G317" s="74"/>
    </row>
    <row r="318" spans="7:7" ht="12" customHeight="1">
      <c r="G318" s="74"/>
    </row>
    <row r="319" spans="7:7" ht="12" customHeight="1">
      <c r="G319" s="74"/>
    </row>
    <row r="320" spans="7:7" ht="12" customHeight="1">
      <c r="G320" s="74"/>
    </row>
    <row r="321" spans="7:7" ht="12" customHeight="1">
      <c r="G321" s="74"/>
    </row>
    <row r="322" spans="7:7" ht="12" customHeight="1">
      <c r="G322" s="74"/>
    </row>
    <row r="323" spans="7:7" ht="12" customHeight="1">
      <c r="G323" s="74"/>
    </row>
    <row r="324" spans="7:7" ht="12" customHeight="1">
      <c r="G324" s="74"/>
    </row>
    <row r="325" spans="7:7" ht="12" customHeight="1">
      <c r="G325" s="74"/>
    </row>
    <row r="326" spans="7:7" ht="12" customHeight="1">
      <c r="G326" s="74"/>
    </row>
    <row r="327" spans="7:7" ht="12" customHeight="1">
      <c r="G327" s="74"/>
    </row>
    <row r="328" spans="7:7" ht="12" customHeight="1">
      <c r="G328" s="74"/>
    </row>
    <row r="329" spans="7:7" ht="12" customHeight="1">
      <c r="G329" s="74"/>
    </row>
    <row r="330" spans="7:7" ht="12" customHeight="1">
      <c r="G330" s="74"/>
    </row>
    <row r="331" spans="7:7" ht="12" customHeight="1">
      <c r="G331" s="74"/>
    </row>
    <row r="332" spans="7:7" ht="12" customHeight="1">
      <c r="G332" s="74"/>
    </row>
    <row r="333" spans="7:7" ht="12" customHeight="1">
      <c r="G333" s="74"/>
    </row>
    <row r="334" spans="7:7" ht="12" customHeight="1">
      <c r="G334" s="74"/>
    </row>
    <row r="335" spans="7:7" ht="12" customHeight="1">
      <c r="G335" s="74"/>
    </row>
    <row r="336" spans="7:7" ht="12" customHeight="1">
      <c r="G336" s="74"/>
    </row>
    <row r="337" spans="7:7" ht="12" customHeight="1">
      <c r="G337" s="74"/>
    </row>
    <row r="338" spans="7:7" ht="12" customHeight="1">
      <c r="G338" s="74"/>
    </row>
    <row r="339" spans="7:7" ht="12" customHeight="1">
      <c r="G339" s="74"/>
    </row>
    <row r="340" spans="7:7" ht="12" customHeight="1">
      <c r="G340" s="74"/>
    </row>
    <row r="341" spans="7:7" ht="12" customHeight="1">
      <c r="G341" s="74"/>
    </row>
    <row r="342" spans="7:7" ht="12" customHeight="1">
      <c r="G342" s="74"/>
    </row>
    <row r="343" spans="7:7" ht="12" customHeight="1">
      <c r="G343" s="74"/>
    </row>
    <row r="344" spans="7:7" ht="12" customHeight="1">
      <c r="G344" s="74"/>
    </row>
    <row r="345" spans="7:7" ht="12" customHeight="1">
      <c r="G345" s="74"/>
    </row>
    <row r="346" spans="7:7" ht="12" customHeight="1">
      <c r="G346" s="74"/>
    </row>
    <row r="347" spans="7:7" ht="12" customHeight="1">
      <c r="G347" s="74"/>
    </row>
    <row r="348" spans="7:7" ht="12" customHeight="1">
      <c r="G348" s="74"/>
    </row>
    <row r="349" spans="7:7" ht="12" customHeight="1">
      <c r="G349" s="74"/>
    </row>
    <row r="350" spans="7:7" ht="12" customHeight="1">
      <c r="G350" s="74"/>
    </row>
    <row r="351" spans="7:7" ht="12" customHeight="1">
      <c r="G351" s="74"/>
    </row>
    <row r="352" spans="7:7" ht="12" customHeight="1">
      <c r="G352" s="74"/>
    </row>
    <row r="353" spans="7:7" ht="12" customHeight="1">
      <c r="G353" s="74"/>
    </row>
    <row r="354" spans="7:7" ht="12" customHeight="1">
      <c r="G354" s="74"/>
    </row>
    <row r="355" spans="7:7" ht="12" customHeight="1">
      <c r="G355" s="74"/>
    </row>
    <row r="356" spans="7:7" ht="12" customHeight="1">
      <c r="G356" s="74"/>
    </row>
    <row r="357" spans="7:7" ht="12" customHeight="1">
      <c r="G357" s="74"/>
    </row>
    <row r="358" spans="7:7" ht="12" customHeight="1">
      <c r="G358" s="74"/>
    </row>
    <row r="359" spans="7:7" ht="12" customHeight="1">
      <c r="G359" s="74"/>
    </row>
    <row r="360" spans="7:7" ht="12" customHeight="1">
      <c r="G360" s="74"/>
    </row>
    <row r="361" spans="7:7" ht="12" customHeight="1">
      <c r="G361" s="74"/>
    </row>
    <row r="362" spans="7:7" ht="12" customHeight="1">
      <c r="G362" s="74"/>
    </row>
    <row r="363" spans="7:7" ht="12" customHeight="1">
      <c r="G363" s="74"/>
    </row>
    <row r="364" spans="7:7" ht="12" customHeight="1">
      <c r="G364" s="74"/>
    </row>
    <row r="365" spans="7:7" ht="12" customHeight="1">
      <c r="G365" s="74"/>
    </row>
    <row r="366" spans="7:7" ht="12" customHeight="1">
      <c r="G366" s="74"/>
    </row>
    <row r="367" spans="7:7" ht="12" customHeight="1">
      <c r="G367" s="74"/>
    </row>
    <row r="368" spans="7:7" ht="12" customHeight="1">
      <c r="G368" s="74"/>
    </row>
    <row r="369" spans="7:7" ht="12" customHeight="1">
      <c r="G369" s="74"/>
    </row>
    <row r="370" spans="7:7" ht="12" customHeight="1">
      <c r="G370" s="74"/>
    </row>
    <row r="371" spans="7:7" ht="12" customHeight="1">
      <c r="G371" s="74"/>
    </row>
    <row r="372" spans="7:7" ht="12" customHeight="1">
      <c r="G372" s="74"/>
    </row>
    <row r="373" spans="7:7" ht="12" customHeight="1">
      <c r="G373" s="74"/>
    </row>
    <row r="374" spans="7:7" ht="12" customHeight="1">
      <c r="G374" s="74"/>
    </row>
    <row r="375" spans="7:7" ht="12" customHeight="1">
      <c r="G375" s="74"/>
    </row>
    <row r="376" spans="7:7" ht="12" customHeight="1">
      <c r="G376" s="74"/>
    </row>
    <row r="377" spans="7:7" ht="12" customHeight="1">
      <c r="G377" s="74"/>
    </row>
    <row r="378" spans="7:7" ht="12" customHeight="1">
      <c r="G378" s="74"/>
    </row>
    <row r="379" spans="7:7" ht="12" customHeight="1">
      <c r="G379" s="74"/>
    </row>
    <row r="380" spans="7:7" ht="12" customHeight="1">
      <c r="G380" s="74"/>
    </row>
    <row r="381" spans="7:7" ht="12" customHeight="1">
      <c r="G381" s="74"/>
    </row>
    <row r="382" spans="7:7" ht="12" customHeight="1">
      <c r="G382" s="74"/>
    </row>
    <row r="383" spans="7:7" ht="12" customHeight="1">
      <c r="G383" s="74"/>
    </row>
    <row r="384" spans="7:7" ht="12" customHeight="1">
      <c r="G384" s="74"/>
    </row>
    <row r="385" spans="7:7" ht="12" customHeight="1">
      <c r="G385" s="74"/>
    </row>
    <row r="386" spans="7:7" ht="12" customHeight="1">
      <c r="G386" s="74"/>
    </row>
    <row r="387" spans="7:7" ht="12" customHeight="1">
      <c r="G387" s="74"/>
    </row>
    <row r="388" spans="7:7" ht="12" customHeight="1">
      <c r="G388" s="74"/>
    </row>
    <row r="389" spans="7:7" ht="12" customHeight="1">
      <c r="G389" s="74"/>
    </row>
    <row r="390" spans="7:7" ht="12" customHeight="1">
      <c r="G390" s="74"/>
    </row>
    <row r="391" spans="7:7" ht="12" customHeight="1">
      <c r="G391" s="74"/>
    </row>
    <row r="392" spans="7:7" ht="12" customHeight="1">
      <c r="G392" s="74"/>
    </row>
    <row r="393" spans="7:7" ht="12" customHeight="1">
      <c r="G393" s="74"/>
    </row>
    <row r="394" spans="7:7" ht="12" customHeight="1">
      <c r="G394" s="74"/>
    </row>
    <row r="395" spans="7:7" ht="12" customHeight="1">
      <c r="G395" s="74"/>
    </row>
    <row r="396" spans="7:7" ht="12" customHeight="1">
      <c r="G396" s="74"/>
    </row>
    <row r="397" spans="7:7" ht="12" customHeight="1">
      <c r="G397" s="74"/>
    </row>
    <row r="398" spans="7:7" ht="12" customHeight="1">
      <c r="G398" s="74"/>
    </row>
    <row r="399" spans="7:7" ht="12" customHeight="1">
      <c r="G399" s="74"/>
    </row>
    <row r="400" spans="7:7" ht="12" customHeight="1">
      <c r="G400" s="74"/>
    </row>
    <row r="401" spans="7:7" ht="12" customHeight="1">
      <c r="G401" s="74"/>
    </row>
    <row r="402" spans="7:7" ht="12" customHeight="1">
      <c r="G402" s="74"/>
    </row>
    <row r="403" spans="7:7" ht="12" customHeight="1">
      <c r="G403" s="74"/>
    </row>
    <row r="404" spans="7:7" ht="12" customHeight="1">
      <c r="G404" s="74"/>
    </row>
    <row r="405" spans="7:7" ht="12" customHeight="1">
      <c r="G405" s="74"/>
    </row>
    <row r="406" spans="7:7" ht="12" customHeight="1">
      <c r="G406" s="74"/>
    </row>
    <row r="407" spans="7:7" ht="12" customHeight="1">
      <c r="G407" s="74"/>
    </row>
    <row r="408" spans="7:7" ht="12" customHeight="1">
      <c r="G408" s="74"/>
    </row>
    <row r="409" spans="7:7" ht="12" customHeight="1">
      <c r="G409" s="74"/>
    </row>
    <row r="410" spans="7:7" ht="12" customHeight="1">
      <c r="G410" s="74"/>
    </row>
    <row r="411" spans="7:7" ht="12" customHeight="1">
      <c r="G411" s="74"/>
    </row>
    <row r="412" spans="7:7" ht="12" customHeight="1">
      <c r="G412" s="74"/>
    </row>
    <row r="413" spans="7:7" ht="12" customHeight="1">
      <c r="G413" s="74"/>
    </row>
    <row r="414" spans="7:7" ht="12" customHeight="1">
      <c r="G414" s="74"/>
    </row>
    <row r="415" spans="7:7" ht="12" customHeight="1">
      <c r="G415" s="74"/>
    </row>
    <row r="416" spans="7:7" ht="12" customHeight="1">
      <c r="G416" s="74"/>
    </row>
    <row r="417" spans="7:7" ht="12" customHeight="1">
      <c r="G417" s="74"/>
    </row>
    <row r="418" spans="7:7" ht="12" customHeight="1">
      <c r="G418" s="74"/>
    </row>
    <row r="419" spans="7:7" ht="12" customHeight="1">
      <c r="G419" s="74"/>
    </row>
    <row r="420" spans="7:7" ht="12" customHeight="1">
      <c r="G420" s="74"/>
    </row>
    <row r="421" spans="7:7" ht="12" customHeight="1">
      <c r="G421" s="74"/>
    </row>
    <row r="422" spans="7:7" ht="12" customHeight="1">
      <c r="G422" s="74"/>
    </row>
    <row r="423" spans="7:7" ht="12" customHeight="1">
      <c r="G423" s="74"/>
    </row>
    <row r="424" spans="7:7" ht="12" customHeight="1">
      <c r="G424" s="74"/>
    </row>
    <row r="425" spans="7:7" ht="12" customHeight="1">
      <c r="G425" s="74"/>
    </row>
    <row r="426" spans="7:7" ht="12" customHeight="1">
      <c r="G426" s="74"/>
    </row>
    <row r="427" spans="7:7" ht="12" customHeight="1">
      <c r="G427" s="74"/>
    </row>
    <row r="428" spans="7:7" ht="12" customHeight="1">
      <c r="G428" s="74"/>
    </row>
    <row r="429" spans="7:7" ht="12" customHeight="1">
      <c r="G429" s="74"/>
    </row>
    <row r="430" spans="7:7" ht="12" customHeight="1">
      <c r="G430" s="74"/>
    </row>
    <row r="431" spans="7:7" ht="12" customHeight="1">
      <c r="G431" s="74"/>
    </row>
    <row r="432" spans="7:7" ht="12" customHeight="1">
      <c r="G432" s="74"/>
    </row>
    <row r="433" spans="7:7" ht="12" customHeight="1">
      <c r="G433" s="74"/>
    </row>
    <row r="434" spans="7:7" ht="12" customHeight="1">
      <c r="G434" s="74"/>
    </row>
    <row r="435" spans="7:7" ht="12" customHeight="1">
      <c r="G435" s="74"/>
    </row>
    <row r="436" spans="7:7" ht="12" customHeight="1">
      <c r="G436" s="74"/>
    </row>
    <row r="437" spans="7:7" ht="12" customHeight="1">
      <c r="G437" s="74"/>
    </row>
    <row r="438" spans="7:7" ht="12" customHeight="1">
      <c r="G438" s="74"/>
    </row>
    <row r="439" spans="7:7" ht="12" customHeight="1">
      <c r="G439" s="74"/>
    </row>
    <row r="440" spans="7:7" ht="12" customHeight="1">
      <c r="G440" s="74"/>
    </row>
    <row r="441" spans="7:7" ht="12" customHeight="1">
      <c r="G441" s="74"/>
    </row>
    <row r="442" spans="7:7" ht="12" customHeight="1">
      <c r="G442" s="74"/>
    </row>
    <row r="443" spans="7:7" ht="12" customHeight="1">
      <c r="G443" s="74"/>
    </row>
    <row r="444" spans="7:7" ht="12" customHeight="1">
      <c r="G444" s="74"/>
    </row>
    <row r="445" spans="7:7" ht="12" customHeight="1">
      <c r="G445" s="74"/>
    </row>
    <row r="446" spans="7:7" ht="12" customHeight="1">
      <c r="G446" s="74"/>
    </row>
    <row r="447" spans="7:7" ht="12" customHeight="1">
      <c r="G447" s="74"/>
    </row>
    <row r="448" spans="7:7" ht="12" customHeight="1">
      <c r="G448" s="74"/>
    </row>
    <row r="449" spans="7:7" ht="12" customHeight="1">
      <c r="G449" s="74"/>
    </row>
    <row r="450" spans="7:7" ht="12" customHeight="1">
      <c r="G450" s="74"/>
    </row>
    <row r="451" spans="7:7" ht="12" customHeight="1">
      <c r="G451" s="74"/>
    </row>
    <row r="452" spans="7:7" ht="12" customHeight="1">
      <c r="G452" s="74"/>
    </row>
    <row r="453" spans="7:7" ht="12" customHeight="1">
      <c r="G453" s="74"/>
    </row>
    <row r="454" spans="7:7" ht="12" customHeight="1">
      <c r="G454" s="74"/>
    </row>
    <row r="455" spans="7:7" ht="12" customHeight="1">
      <c r="G455" s="74"/>
    </row>
    <row r="456" spans="7:7" ht="12" customHeight="1">
      <c r="G456" s="74"/>
    </row>
    <row r="457" spans="7:7" ht="12" customHeight="1">
      <c r="G457" s="74"/>
    </row>
    <row r="458" spans="7:7" ht="12" customHeight="1">
      <c r="G458" s="74"/>
    </row>
    <row r="459" spans="7:7" ht="12" customHeight="1">
      <c r="G459" s="74"/>
    </row>
    <row r="460" spans="7:7" ht="12" customHeight="1">
      <c r="G460" s="74"/>
    </row>
    <row r="461" spans="7:7" ht="12" customHeight="1">
      <c r="G461" s="74"/>
    </row>
    <row r="462" spans="7:7" ht="12" customHeight="1">
      <c r="G462" s="74"/>
    </row>
    <row r="463" spans="7:7" ht="12" customHeight="1">
      <c r="G463" s="74"/>
    </row>
    <row r="464" spans="7:7" ht="12" customHeight="1">
      <c r="G464" s="74"/>
    </row>
    <row r="465" spans="7:7" ht="12" customHeight="1">
      <c r="G465" s="74"/>
    </row>
    <row r="466" spans="7:7" ht="12" customHeight="1">
      <c r="G466" s="74"/>
    </row>
    <row r="467" spans="7:7" ht="12" customHeight="1">
      <c r="G467" s="74"/>
    </row>
    <row r="468" spans="7:7" ht="12" customHeight="1">
      <c r="G468" s="74"/>
    </row>
    <row r="469" spans="7:7" ht="12" customHeight="1">
      <c r="G469" s="74"/>
    </row>
    <row r="470" spans="7:7" ht="12" customHeight="1">
      <c r="G470" s="74"/>
    </row>
    <row r="471" spans="7:7" ht="12" customHeight="1">
      <c r="G471" s="74"/>
    </row>
    <row r="472" spans="7:7" ht="12" customHeight="1">
      <c r="G472" s="74"/>
    </row>
    <row r="473" spans="7:7" ht="12" customHeight="1">
      <c r="G473" s="74"/>
    </row>
    <row r="474" spans="7:7" ht="12" customHeight="1">
      <c r="G474" s="74"/>
    </row>
    <row r="475" spans="7:7" ht="12" customHeight="1">
      <c r="G475" s="74"/>
    </row>
    <row r="476" spans="7:7" ht="12" customHeight="1">
      <c r="G476" s="74"/>
    </row>
    <row r="477" spans="7:7" ht="12" customHeight="1">
      <c r="G477" s="74"/>
    </row>
    <row r="478" spans="7:7" ht="12" customHeight="1">
      <c r="G478" s="74"/>
    </row>
    <row r="479" spans="7:7" ht="12" customHeight="1">
      <c r="G479" s="74"/>
    </row>
    <row r="480" spans="7:7" ht="12" customHeight="1">
      <c r="G480" s="74"/>
    </row>
    <row r="481" spans="7:7" ht="12" customHeight="1">
      <c r="G481" s="74"/>
    </row>
    <row r="482" spans="7:7" ht="12" customHeight="1">
      <c r="G482" s="74"/>
    </row>
    <row r="483" spans="7:7" ht="12" customHeight="1">
      <c r="G483" s="74"/>
    </row>
    <row r="484" spans="7:7" ht="12" customHeight="1">
      <c r="G484" s="74"/>
    </row>
    <row r="485" spans="7:7" ht="12" customHeight="1">
      <c r="G485" s="74"/>
    </row>
    <row r="486" spans="7:7" ht="12" customHeight="1">
      <c r="G486" s="74"/>
    </row>
    <row r="487" spans="7:7" ht="12" customHeight="1">
      <c r="G487" s="74"/>
    </row>
    <row r="488" spans="7:7" ht="12" customHeight="1">
      <c r="G488" s="74"/>
    </row>
    <row r="489" spans="7:7" ht="12" customHeight="1">
      <c r="G489" s="74"/>
    </row>
    <row r="490" spans="7:7" ht="12" customHeight="1">
      <c r="G490" s="74"/>
    </row>
    <row r="491" spans="7:7" ht="12" customHeight="1">
      <c r="G491" s="74"/>
    </row>
    <row r="492" spans="7:7" ht="12" customHeight="1">
      <c r="G492" s="74"/>
    </row>
    <row r="493" spans="7:7" ht="12" customHeight="1">
      <c r="G493" s="74"/>
    </row>
    <row r="494" spans="7:7" ht="12" customHeight="1">
      <c r="G494" s="74"/>
    </row>
    <row r="495" spans="7:7" ht="12" customHeight="1">
      <c r="G495" s="74"/>
    </row>
    <row r="496" spans="7:7" ht="12" customHeight="1">
      <c r="G496" s="74"/>
    </row>
    <row r="497" spans="7:7" ht="12" customHeight="1">
      <c r="G497" s="74"/>
    </row>
    <row r="498" spans="7:7" ht="12" customHeight="1">
      <c r="G498" s="74"/>
    </row>
    <row r="499" spans="7:7" ht="12" customHeight="1">
      <c r="G499" s="74"/>
    </row>
    <row r="500" spans="7:7" ht="12" customHeight="1">
      <c r="G500" s="74"/>
    </row>
    <row r="501" spans="7:7" ht="12" customHeight="1">
      <c r="G501" s="74"/>
    </row>
    <row r="502" spans="7:7" ht="12" customHeight="1">
      <c r="G502" s="74"/>
    </row>
    <row r="503" spans="7:7" ht="12" customHeight="1">
      <c r="G503" s="74"/>
    </row>
    <row r="504" spans="7:7" ht="12" customHeight="1">
      <c r="G504" s="74"/>
    </row>
    <row r="505" spans="7:7" ht="12" customHeight="1">
      <c r="G505" s="74"/>
    </row>
    <row r="506" spans="7:7" ht="12" customHeight="1">
      <c r="G506" s="74"/>
    </row>
    <row r="507" spans="7:7" ht="12" customHeight="1">
      <c r="G507" s="74"/>
    </row>
    <row r="508" spans="7:7" ht="12" customHeight="1">
      <c r="G508" s="74"/>
    </row>
    <row r="509" spans="7:7" ht="12" customHeight="1">
      <c r="G509" s="74"/>
    </row>
    <row r="510" spans="7:7" ht="12" customHeight="1">
      <c r="G510" s="74"/>
    </row>
    <row r="511" spans="7:7" ht="12" customHeight="1">
      <c r="G511" s="74"/>
    </row>
    <row r="512" spans="7:7" ht="12" customHeight="1">
      <c r="G512" s="74"/>
    </row>
    <row r="513" spans="7:7" ht="12" customHeight="1">
      <c r="G513" s="74"/>
    </row>
    <row r="514" spans="7:7" ht="12" customHeight="1">
      <c r="G514" s="74"/>
    </row>
    <row r="515" spans="7:7" ht="12" customHeight="1">
      <c r="G515" s="74"/>
    </row>
    <row r="516" spans="7:7" ht="12" customHeight="1">
      <c r="G516" s="74"/>
    </row>
    <row r="517" spans="7:7" ht="12" customHeight="1">
      <c r="G517" s="74"/>
    </row>
    <row r="518" spans="7:7" ht="12" customHeight="1">
      <c r="G518" s="74"/>
    </row>
    <row r="519" spans="7:7" ht="12" customHeight="1">
      <c r="G519" s="74"/>
    </row>
    <row r="520" spans="7:7" ht="12" customHeight="1">
      <c r="G520" s="74"/>
    </row>
    <row r="521" spans="7:7" ht="12" customHeight="1">
      <c r="G521" s="74"/>
    </row>
    <row r="522" spans="7:7" ht="12" customHeight="1">
      <c r="G522" s="74"/>
    </row>
    <row r="523" spans="7:7" ht="12" customHeight="1">
      <c r="G523" s="74"/>
    </row>
    <row r="524" spans="7:7" ht="12" customHeight="1">
      <c r="G524" s="74"/>
    </row>
    <row r="525" spans="7:7" ht="12" customHeight="1">
      <c r="G525" s="74"/>
    </row>
    <row r="526" spans="7:7" ht="12" customHeight="1">
      <c r="G526" s="74"/>
    </row>
    <row r="527" spans="7:7" ht="12" customHeight="1">
      <c r="G527" s="74"/>
    </row>
    <row r="528" spans="7:7" ht="12" customHeight="1">
      <c r="G528" s="74"/>
    </row>
    <row r="529" spans="7:7" ht="12" customHeight="1">
      <c r="G529" s="74"/>
    </row>
    <row r="530" spans="7:7" ht="12" customHeight="1">
      <c r="G530" s="74"/>
    </row>
    <row r="531" spans="7:7" ht="12" customHeight="1">
      <c r="G531" s="74"/>
    </row>
    <row r="532" spans="7:7" ht="12" customHeight="1">
      <c r="G532" s="74"/>
    </row>
    <row r="533" spans="7:7" ht="12" customHeight="1">
      <c r="G533" s="74"/>
    </row>
    <row r="534" spans="7:7" ht="12" customHeight="1">
      <c r="G534" s="74"/>
    </row>
    <row r="535" spans="7:7" ht="12" customHeight="1">
      <c r="G535" s="74"/>
    </row>
    <row r="536" spans="7:7" ht="12" customHeight="1">
      <c r="G536" s="74"/>
    </row>
    <row r="537" spans="7:7" ht="12" customHeight="1">
      <c r="G537" s="74"/>
    </row>
    <row r="538" spans="7:7" ht="12" customHeight="1">
      <c r="G538" s="74"/>
    </row>
    <row r="539" spans="7:7" ht="12" customHeight="1">
      <c r="G539" s="74"/>
    </row>
    <row r="540" spans="7:7" ht="12" customHeight="1">
      <c r="G540" s="74"/>
    </row>
    <row r="541" spans="7:7" ht="12" customHeight="1">
      <c r="G541" s="74"/>
    </row>
    <row r="542" spans="7:7" ht="12" customHeight="1">
      <c r="G542" s="74"/>
    </row>
    <row r="543" spans="7:7" ht="12" customHeight="1">
      <c r="G543" s="74"/>
    </row>
    <row r="544" spans="7:7" ht="12" customHeight="1">
      <c r="G544" s="74"/>
    </row>
    <row r="545" spans="7:7" ht="12" customHeight="1">
      <c r="G545" s="74"/>
    </row>
    <row r="546" spans="7:7" ht="12" customHeight="1">
      <c r="G546" s="74"/>
    </row>
    <row r="547" spans="7:7" ht="12" customHeight="1">
      <c r="G547" s="74"/>
    </row>
    <row r="548" spans="7:7" ht="12" customHeight="1">
      <c r="G548" s="74"/>
    </row>
    <row r="549" spans="7:7" ht="12" customHeight="1">
      <c r="G549" s="74"/>
    </row>
    <row r="550" spans="7:7" ht="12" customHeight="1">
      <c r="G550" s="74"/>
    </row>
    <row r="551" spans="7:7" ht="12" customHeight="1">
      <c r="G551" s="74"/>
    </row>
    <row r="552" spans="7:7" ht="12" customHeight="1">
      <c r="G552" s="74"/>
    </row>
    <row r="553" spans="7:7" ht="12" customHeight="1">
      <c r="G553" s="74"/>
    </row>
    <row r="554" spans="7:7" ht="12" customHeight="1">
      <c r="G554" s="74"/>
    </row>
    <row r="555" spans="7:7" ht="12" customHeight="1">
      <c r="G555" s="74"/>
    </row>
    <row r="556" spans="7:7" ht="12" customHeight="1">
      <c r="G556" s="74"/>
    </row>
    <row r="557" spans="7:7" ht="12" customHeight="1">
      <c r="G557" s="74"/>
    </row>
    <row r="558" spans="7:7" ht="12" customHeight="1">
      <c r="G558" s="74"/>
    </row>
    <row r="559" spans="7:7" ht="12" customHeight="1">
      <c r="G559" s="74"/>
    </row>
    <row r="560" spans="7:7" ht="12" customHeight="1">
      <c r="G560" s="74"/>
    </row>
    <row r="561" spans="7:7" ht="12" customHeight="1">
      <c r="G561" s="74"/>
    </row>
    <row r="562" spans="7:7" ht="12" customHeight="1">
      <c r="G562" s="74"/>
    </row>
    <row r="563" spans="7:7" ht="12" customHeight="1">
      <c r="G563" s="74"/>
    </row>
    <row r="564" spans="7:7" ht="12" customHeight="1">
      <c r="G564" s="74"/>
    </row>
    <row r="565" spans="7:7" ht="12" customHeight="1">
      <c r="G565" s="74"/>
    </row>
    <row r="566" spans="7:7" ht="12" customHeight="1">
      <c r="G566" s="74"/>
    </row>
    <row r="567" spans="7:7" ht="12" customHeight="1">
      <c r="G567" s="74"/>
    </row>
    <row r="568" spans="7:7" ht="12" customHeight="1">
      <c r="G568" s="74"/>
    </row>
    <row r="569" spans="7:7" ht="12" customHeight="1">
      <c r="G569" s="74"/>
    </row>
    <row r="570" spans="7:7" ht="12" customHeight="1">
      <c r="G570" s="74"/>
    </row>
    <row r="571" spans="7:7" ht="12" customHeight="1">
      <c r="G571" s="74"/>
    </row>
    <row r="572" spans="7:7" ht="12" customHeight="1">
      <c r="G572" s="74"/>
    </row>
    <row r="573" spans="7:7" ht="12" customHeight="1">
      <c r="G573" s="74"/>
    </row>
    <row r="574" spans="7:7" ht="12" customHeight="1">
      <c r="G574" s="74"/>
    </row>
    <row r="575" spans="7:7" ht="12" customHeight="1">
      <c r="G575" s="74"/>
    </row>
    <row r="576" spans="7:7" ht="12" customHeight="1">
      <c r="G576" s="74"/>
    </row>
    <row r="577" spans="7:7" ht="12" customHeight="1">
      <c r="G577" s="74"/>
    </row>
    <row r="578" spans="7:7" ht="12" customHeight="1">
      <c r="G578" s="74"/>
    </row>
    <row r="579" spans="7:7" ht="12" customHeight="1">
      <c r="G579" s="74"/>
    </row>
    <row r="580" spans="7:7" ht="12" customHeight="1">
      <c r="G580" s="74"/>
    </row>
    <row r="581" spans="7:7" ht="12" customHeight="1">
      <c r="G581" s="74"/>
    </row>
    <row r="582" spans="7:7" ht="12" customHeight="1">
      <c r="G582" s="74"/>
    </row>
    <row r="583" spans="7:7" ht="12" customHeight="1">
      <c r="G583" s="74"/>
    </row>
    <row r="584" spans="7:7" ht="12" customHeight="1">
      <c r="G584" s="74"/>
    </row>
    <row r="585" spans="7:7" ht="12" customHeight="1">
      <c r="G585" s="74"/>
    </row>
    <row r="586" spans="7:7" ht="12" customHeight="1">
      <c r="G586" s="74"/>
    </row>
    <row r="587" spans="7:7" ht="12" customHeight="1">
      <c r="G587" s="74"/>
    </row>
    <row r="588" spans="7:7" ht="12" customHeight="1">
      <c r="G588" s="74"/>
    </row>
    <row r="589" spans="7:7" ht="12" customHeight="1">
      <c r="G589" s="74"/>
    </row>
    <row r="590" spans="7:7" ht="12" customHeight="1">
      <c r="G590" s="74"/>
    </row>
    <row r="591" spans="7:7" ht="12" customHeight="1">
      <c r="G591" s="74"/>
    </row>
    <row r="592" spans="7:7" ht="12" customHeight="1">
      <c r="G592" s="74"/>
    </row>
    <row r="593" spans="7:7" ht="12" customHeight="1">
      <c r="G593" s="74"/>
    </row>
    <row r="594" spans="7:7" ht="12" customHeight="1">
      <c r="G594" s="74"/>
    </row>
    <row r="595" spans="7:7" ht="12" customHeight="1">
      <c r="G595" s="74"/>
    </row>
    <row r="596" spans="7:7" ht="12" customHeight="1">
      <c r="G596" s="74"/>
    </row>
    <row r="597" spans="7:7" ht="12" customHeight="1">
      <c r="G597" s="74"/>
    </row>
    <row r="598" spans="7:7" ht="12" customHeight="1">
      <c r="G598" s="74"/>
    </row>
    <row r="599" spans="7:7" ht="12" customHeight="1">
      <c r="G599" s="74"/>
    </row>
    <row r="600" spans="7:7" ht="12" customHeight="1">
      <c r="G600" s="74"/>
    </row>
    <row r="601" spans="7:7" ht="12" customHeight="1">
      <c r="G601" s="74"/>
    </row>
    <row r="602" spans="7:7" ht="12" customHeight="1">
      <c r="G602" s="74"/>
    </row>
    <row r="603" spans="7:7" ht="12" customHeight="1">
      <c r="G603" s="74"/>
    </row>
    <row r="604" spans="7:7" ht="12" customHeight="1">
      <c r="G604" s="74"/>
    </row>
    <row r="605" spans="7:7" ht="12" customHeight="1">
      <c r="G605" s="74"/>
    </row>
    <row r="606" spans="7:7" ht="12" customHeight="1">
      <c r="G606" s="74"/>
    </row>
    <row r="607" spans="7:7" ht="12" customHeight="1">
      <c r="G607" s="74"/>
    </row>
    <row r="608" spans="7:7" ht="12" customHeight="1">
      <c r="G608" s="74"/>
    </row>
    <row r="609" spans="7:7" ht="12" customHeight="1">
      <c r="G609" s="74"/>
    </row>
    <row r="610" spans="7:7" ht="12" customHeight="1">
      <c r="G610" s="74"/>
    </row>
    <row r="611" spans="7:7" ht="12" customHeight="1">
      <c r="G611" s="74"/>
    </row>
    <row r="612" spans="7:7" ht="12" customHeight="1">
      <c r="G612" s="74"/>
    </row>
    <row r="613" spans="7:7" ht="12" customHeight="1">
      <c r="G613" s="74"/>
    </row>
    <row r="614" spans="7:7" ht="12" customHeight="1">
      <c r="G614" s="74"/>
    </row>
    <row r="615" spans="7:7" ht="12" customHeight="1">
      <c r="G615" s="74"/>
    </row>
    <row r="616" spans="7:7" ht="12" customHeight="1">
      <c r="G616" s="74"/>
    </row>
    <row r="617" spans="7:7" ht="12" customHeight="1">
      <c r="G617" s="74"/>
    </row>
    <row r="618" spans="7:7" ht="12" customHeight="1">
      <c r="G618" s="74"/>
    </row>
    <row r="619" spans="7:7" ht="12" customHeight="1">
      <c r="G619" s="74"/>
    </row>
    <row r="620" spans="7:7" ht="12" customHeight="1">
      <c r="G620" s="74"/>
    </row>
    <row r="621" spans="7:7" ht="12" customHeight="1">
      <c r="G621" s="74"/>
    </row>
    <row r="622" spans="7:7" ht="12" customHeight="1">
      <c r="G622" s="74"/>
    </row>
    <row r="623" spans="7:7" ht="12" customHeight="1">
      <c r="G623" s="74"/>
    </row>
    <row r="624" spans="7:7" ht="12" customHeight="1">
      <c r="G624" s="74"/>
    </row>
    <row r="625" spans="7:7" ht="12" customHeight="1">
      <c r="G625" s="74"/>
    </row>
    <row r="626" spans="7:7" ht="12" customHeight="1">
      <c r="G626" s="74"/>
    </row>
    <row r="627" spans="7:7" ht="12" customHeight="1">
      <c r="G627" s="74"/>
    </row>
    <row r="628" spans="7:7" ht="12" customHeight="1">
      <c r="G628" s="74"/>
    </row>
    <row r="629" spans="7:7" ht="12" customHeight="1">
      <c r="G629" s="74"/>
    </row>
    <row r="630" spans="7:7" ht="12" customHeight="1">
      <c r="G630" s="74"/>
    </row>
    <row r="631" spans="7:7" ht="12" customHeight="1">
      <c r="G631" s="74"/>
    </row>
    <row r="632" spans="7:7" ht="12" customHeight="1">
      <c r="G632" s="74"/>
    </row>
    <row r="633" spans="7:7" ht="12" customHeight="1">
      <c r="G633" s="74"/>
    </row>
    <row r="634" spans="7:7" ht="12" customHeight="1">
      <c r="G634" s="74"/>
    </row>
    <row r="635" spans="7:7" ht="12" customHeight="1">
      <c r="G635" s="74"/>
    </row>
    <row r="636" spans="7:7" ht="12" customHeight="1">
      <c r="G636" s="74"/>
    </row>
    <row r="637" spans="7:7" ht="12" customHeight="1">
      <c r="G637" s="74"/>
    </row>
    <row r="638" spans="7:7" ht="12" customHeight="1">
      <c r="G638" s="74"/>
    </row>
    <row r="639" spans="7:7" ht="12" customHeight="1">
      <c r="G639" s="74"/>
    </row>
    <row r="640" spans="7:7" ht="12" customHeight="1">
      <c r="G640" s="74"/>
    </row>
    <row r="641" spans="7:7" ht="12" customHeight="1">
      <c r="G641" s="74"/>
    </row>
    <row r="642" spans="7:7" ht="12" customHeight="1">
      <c r="G642" s="74"/>
    </row>
    <row r="643" spans="7:7" ht="12" customHeight="1">
      <c r="G643" s="74"/>
    </row>
    <row r="644" spans="7:7" ht="12" customHeight="1">
      <c r="G644" s="74"/>
    </row>
    <row r="645" spans="7:7" ht="12" customHeight="1">
      <c r="G645" s="74"/>
    </row>
    <row r="646" spans="7:7" ht="12" customHeight="1">
      <c r="G646" s="74"/>
    </row>
    <row r="647" spans="7:7" ht="12" customHeight="1">
      <c r="G647" s="74"/>
    </row>
    <row r="648" spans="7:7" ht="12" customHeight="1">
      <c r="G648" s="74"/>
    </row>
    <row r="649" spans="7:7" ht="12" customHeight="1">
      <c r="G649" s="74"/>
    </row>
    <row r="650" spans="7:7" ht="12" customHeight="1">
      <c r="G650" s="74"/>
    </row>
    <row r="651" spans="7:7" ht="12" customHeight="1">
      <c r="G651" s="74"/>
    </row>
    <row r="652" spans="7:7" ht="12" customHeight="1">
      <c r="G652" s="74"/>
    </row>
    <row r="653" spans="7:7" ht="12" customHeight="1">
      <c r="G653" s="74"/>
    </row>
    <row r="654" spans="7:7" ht="12" customHeight="1">
      <c r="G654" s="74"/>
    </row>
    <row r="655" spans="7:7" ht="12" customHeight="1">
      <c r="G655" s="74"/>
    </row>
    <row r="656" spans="7:7" ht="12" customHeight="1">
      <c r="G656" s="74"/>
    </row>
    <row r="657" spans="7:7" ht="12" customHeight="1">
      <c r="G657" s="74"/>
    </row>
    <row r="658" spans="7:7" ht="12" customHeight="1">
      <c r="G658" s="74"/>
    </row>
    <row r="659" spans="7:7" ht="12" customHeight="1">
      <c r="G659" s="74"/>
    </row>
    <row r="660" spans="7:7" ht="12" customHeight="1">
      <c r="G660" s="74"/>
    </row>
    <row r="661" spans="7:7" ht="12" customHeight="1">
      <c r="G661" s="74"/>
    </row>
    <row r="662" spans="7:7" ht="12" customHeight="1">
      <c r="G662" s="74"/>
    </row>
    <row r="663" spans="7:7" ht="12" customHeight="1">
      <c r="G663" s="74"/>
    </row>
    <row r="664" spans="7:7" ht="12" customHeight="1">
      <c r="G664" s="74"/>
    </row>
    <row r="665" spans="7:7" ht="12" customHeight="1">
      <c r="G665" s="74"/>
    </row>
    <row r="666" spans="7:7" ht="12" customHeight="1">
      <c r="G666" s="74"/>
    </row>
    <row r="667" spans="7:7" ht="12" customHeight="1">
      <c r="G667" s="74"/>
    </row>
    <row r="668" spans="7:7" ht="12" customHeight="1">
      <c r="G668" s="74"/>
    </row>
    <row r="669" spans="7:7" ht="12" customHeight="1">
      <c r="G669" s="74"/>
    </row>
    <row r="670" spans="7:7" ht="12" customHeight="1">
      <c r="G670" s="74"/>
    </row>
    <row r="671" spans="7:7" ht="12" customHeight="1">
      <c r="G671" s="74"/>
    </row>
    <row r="672" spans="7:7" ht="12" customHeight="1">
      <c r="G672" s="74"/>
    </row>
    <row r="673" spans="7:7" ht="12" customHeight="1">
      <c r="G673" s="74"/>
    </row>
    <row r="674" spans="7:7" ht="12" customHeight="1">
      <c r="G674" s="74"/>
    </row>
    <row r="675" spans="7:7" ht="12" customHeight="1">
      <c r="G675" s="74"/>
    </row>
    <row r="676" spans="7:7" ht="12" customHeight="1">
      <c r="G676" s="74"/>
    </row>
    <row r="677" spans="7:7" ht="12" customHeight="1">
      <c r="G677" s="74"/>
    </row>
    <row r="678" spans="7:7" ht="12" customHeight="1">
      <c r="G678" s="74"/>
    </row>
    <row r="679" spans="7:7" ht="12" customHeight="1">
      <c r="G679" s="74"/>
    </row>
    <row r="680" spans="7:7" ht="12" customHeight="1">
      <c r="G680" s="74"/>
    </row>
    <row r="681" spans="7:7" ht="12" customHeight="1">
      <c r="G681" s="74"/>
    </row>
    <row r="682" spans="7:7" ht="12" customHeight="1">
      <c r="G682" s="74"/>
    </row>
    <row r="683" spans="7:7" ht="12" customHeight="1">
      <c r="G683" s="74"/>
    </row>
    <row r="684" spans="7:7" ht="12" customHeight="1">
      <c r="G684" s="74"/>
    </row>
    <row r="685" spans="7:7" ht="12" customHeight="1">
      <c r="G685" s="74"/>
    </row>
    <row r="686" spans="7:7" ht="12" customHeight="1">
      <c r="G686" s="74"/>
    </row>
    <row r="687" spans="7:7" ht="12" customHeight="1">
      <c r="G687" s="74"/>
    </row>
    <row r="688" spans="7:7" ht="12" customHeight="1">
      <c r="G688" s="74"/>
    </row>
    <row r="689" spans="7:7" ht="12" customHeight="1">
      <c r="G689" s="74"/>
    </row>
    <row r="690" spans="7:7" ht="12" customHeight="1">
      <c r="G690" s="74"/>
    </row>
    <row r="691" spans="7:7" ht="12" customHeight="1">
      <c r="G691" s="74"/>
    </row>
    <row r="692" spans="7:7" ht="12" customHeight="1">
      <c r="G692" s="74"/>
    </row>
    <row r="693" spans="7:7" ht="12" customHeight="1">
      <c r="G693" s="74"/>
    </row>
    <row r="694" spans="7:7" ht="12" customHeight="1">
      <c r="G694" s="74"/>
    </row>
    <row r="695" spans="7:7" ht="12" customHeight="1">
      <c r="G695" s="74"/>
    </row>
    <row r="696" spans="7:7" ht="12" customHeight="1">
      <c r="G696" s="74"/>
    </row>
    <row r="697" spans="7:7" ht="12" customHeight="1">
      <c r="G697" s="74"/>
    </row>
    <row r="698" spans="7:7" ht="12" customHeight="1">
      <c r="G698" s="74"/>
    </row>
    <row r="699" spans="7:7" ht="12" customHeight="1">
      <c r="G699" s="74"/>
    </row>
    <row r="700" spans="7:7" ht="12" customHeight="1">
      <c r="G700" s="74"/>
    </row>
    <row r="701" spans="7:7" ht="12" customHeight="1">
      <c r="G701" s="74"/>
    </row>
    <row r="702" spans="7:7" ht="12" customHeight="1">
      <c r="G702" s="74"/>
    </row>
    <row r="703" spans="7:7" ht="12" customHeight="1">
      <c r="G703" s="74"/>
    </row>
    <row r="704" spans="7:7" ht="12" customHeight="1">
      <c r="G704" s="74"/>
    </row>
    <row r="705" spans="7:7" ht="12" customHeight="1">
      <c r="G705" s="74"/>
    </row>
    <row r="706" spans="7:7" ht="12" customHeight="1">
      <c r="G706" s="74"/>
    </row>
    <row r="707" spans="7:7" ht="12" customHeight="1">
      <c r="G707" s="74"/>
    </row>
    <row r="708" spans="7:7" ht="12" customHeight="1">
      <c r="G708" s="74"/>
    </row>
    <row r="709" spans="7:7" ht="12" customHeight="1">
      <c r="G709" s="74"/>
    </row>
    <row r="710" spans="7:7" ht="12" customHeight="1">
      <c r="G710" s="74"/>
    </row>
    <row r="711" spans="7:7" ht="12" customHeight="1">
      <c r="G711" s="74"/>
    </row>
    <row r="712" spans="7:7" ht="12" customHeight="1">
      <c r="G712" s="74"/>
    </row>
    <row r="713" spans="7:7" ht="12" customHeight="1">
      <c r="G713" s="74"/>
    </row>
    <row r="714" spans="7:7" ht="12" customHeight="1">
      <c r="G714" s="74"/>
    </row>
    <row r="715" spans="7:7" ht="12" customHeight="1">
      <c r="G715" s="74"/>
    </row>
    <row r="716" spans="7:7" ht="12" customHeight="1">
      <c r="G716" s="74"/>
    </row>
    <row r="717" spans="7:7" ht="12" customHeight="1">
      <c r="G717" s="74"/>
    </row>
    <row r="718" spans="7:7" ht="12" customHeight="1">
      <c r="G718" s="74"/>
    </row>
    <row r="719" spans="7:7" ht="12" customHeight="1">
      <c r="G719" s="74"/>
    </row>
    <row r="720" spans="7:7" ht="12" customHeight="1">
      <c r="G720" s="74"/>
    </row>
    <row r="721" spans="7:7" ht="12" customHeight="1">
      <c r="G721" s="74"/>
    </row>
    <row r="722" spans="7:7" ht="12" customHeight="1">
      <c r="G722" s="74"/>
    </row>
    <row r="723" spans="7:7" ht="12" customHeight="1">
      <c r="G723" s="74"/>
    </row>
    <row r="724" spans="7:7" ht="12" customHeight="1">
      <c r="G724" s="74"/>
    </row>
    <row r="725" spans="7:7" ht="12" customHeight="1">
      <c r="G725" s="74"/>
    </row>
    <row r="726" spans="7:7" ht="12" customHeight="1">
      <c r="G726" s="74"/>
    </row>
    <row r="727" spans="7:7" ht="12" customHeight="1">
      <c r="G727" s="74"/>
    </row>
    <row r="728" spans="7:7" ht="12" customHeight="1">
      <c r="G728" s="74"/>
    </row>
    <row r="729" spans="7:7" ht="12" customHeight="1">
      <c r="G729" s="74"/>
    </row>
    <row r="730" spans="7:7" ht="12" customHeight="1">
      <c r="G730" s="74"/>
    </row>
    <row r="731" spans="7:7" ht="12" customHeight="1">
      <c r="G731" s="74"/>
    </row>
    <row r="732" spans="7:7" ht="12" customHeight="1">
      <c r="G732" s="74"/>
    </row>
    <row r="733" spans="7:7" ht="12" customHeight="1">
      <c r="G733" s="74"/>
    </row>
    <row r="734" spans="7:7" ht="12" customHeight="1">
      <c r="G734" s="74"/>
    </row>
    <row r="735" spans="7:7" ht="12" customHeight="1">
      <c r="G735" s="74"/>
    </row>
    <row r="736" spans="7:7" ht="12" customHeight="1">
      <c r="G736" s="74"/>
    </row>
    <row r="737" spans="7:7" ht="12" customHeight="1">
      <c r="G737" s="74"/>
    </row>
    <row r="738" spans="7:7" ht="12" customHeight="1">
      <c r="G738" s="74"/>
    </row>
    <row r="739" spans="7:7" ht="12" customHeight="1">
      <c r="G739" s="74"/>
    </row>
    <row r="740" spans="7:7" ht="12" customHeight="1">
      <c r="G740" s="74"/>
    </row>
    <row r="741" spans="7:7" ht="12" customHeight="1">
      <c r="G741" s="74"/>
    </row>
    <row r="742" spans="7:7" ht="12" customHeight="1">
      <c r="G742" s="74"/>
    </row>
    <row r="743" spans="7:7" ht="12" customHeight="1">
      <c r="G743" s="74"/>
    </row>
    <row r="744" spans="7:7" ht="12" customHeight="1">
      <c r="G744" s="74"/>
    </row>
    <row r="745" spans="7:7" ht="12" customHeight="1">
      <c r="G745" s="74"/>
    </row>
    <row r="746" spans="7:7" ht="12" customHeight="1">
      <c r="G746" s="74"/>
    </row>
    <row r="747" spans="7:7" ht="12" customHeight="1">
      <c r="G747" s="74"/>
    </row>
    <row r="748" spans="7:7" ht="12" customHeight="1">
      <c r="G748" s="74"/>
    </row>
    <row r="749" spans="7:7" ht="12" customHeight="1">
      <c r="G749" s="74"/>
    </row>
    <row r="750" spans="7:7" ht="12" customHeight="1">
      <c r="G750" s="74"/>
    </row>
    <row r="751" spans="7:7" ht="12" customHeight="1">
      <c r="G751" s="74"/>
    </row>
    <row r="752" spans="7:7" ht="12" customHeight="1">
      <c r="G752" s="74"/>
    </row>
    <row r="753" spans="7:7" ht="12" customHeight="1">
      <c r="G753" s="74"/>
    </row>
    <row r="754" spans="7:7" ht="12" customHeight="1">
      <c r="G754" s="74"/>
    </row>
    <row r="755" spans="7:7" ht="12" customHeight="1">
      <c r="G755" s="74"/>
    </row>
    <row r="756" spans="7:7" ht="12" customHeight="1">
      <c r="G756" s="74"/>
    </row>
    <row r="757" spans="7:7" ht="12" customHeight="1">
      <c r="G757" s="74"/>
    </row>
    <row r="758" spans="7:7" ht="12" customHeight="1">
      <c r="G758" s="74"/>
    </row>
    <row r="759" spans="7:7" ht="12" customHeight="1">
      <c r="G759" s="74"/>
    </row>
    <row r="760" spans="7:7" ht="12" customHeight="1">
      <c r="G760" s="74"/>
    </row>
    <row r="761" spans="7:7" ht="12" customHeight="1">
      <c r="G761" s="74"/>
    </row>
    <row r="762" spans="7:7" ht="12" customHeight="1">
      <c r="G762" s="74"/>
    </row>
    <row r="763" spans="7:7" ht="12" customHeight="1">
      <c r="G763" s="74"/>
    </row>
    <row r="764" spans="7:7" ht="12" customHeight="1">
      <c r="G764" s="74"/>
    </row>
    <row r="765" spans="7:7" ht="12" customHeight="1">
      <c r="G765" s="74"/>
    </row>
    <row r="766" spans="7:7" ht="12" customHeight="1">
      <c r="G766" s="74"/>
    </row>
    <row r="767" spans="7:7" ht="12" customHeight="1">
      <c r="G767" s="74"/>
    </row>
    <row r="768" spans="7:7" ht="12" customHeight="1">
      <c r="G768" s="74"/>
    </row>
    <row r="769" spans="7:7" ht="12" customHeight="1">
      <c r="G769" s="74"/>
    </row>
    <row r="770" spans="7:7" ht="12" customHeight="1">
      <c r="G770" s="74"/>
    </row>
    <row r="771" spans="7:7" ht="12" customHeight="1">
      <c r="G771" s="74"/>
    </row>
    <row r="772" spans="7:7" ht="12" customHeight="1">
      <c r="G772" s="74"/>
    </row>
    <row r="773" spans="7:7" ht="12" customHeight="1">
      <c r="G773" s="74"/>
    </row>
    <row r="774" spans="7:7" ht="12" customHeight="1">
      <c r="G774" s="74"/>
    </row>
    <row r="775" spans="7:7" ht="12" customHeight="1">
      <c r="G775" s="74"/>
    </row>
    <row r="776" spans="7:7" ht="12" customHeight="1">
      <c r="G776" s="74"/>
    </row>
    <row r="777" spans="7:7" ht="12" customHeight="1">
      <c r="G777" s="74"/>
    </row>
    <row r="778" spans="7:7" ht="12" customHeight="1">
      <c r="G778" s="74"/>
    </row>
    <row r="779" spans="7:7" ht="12" customHeight="1">
      <c r="G779" s="74"/>
    </row>
    <row r="780" spans="7:7" ht="12" customHeight="1">
      <c r="G780" s="74"/>
    </row>
    <row r="781" spans="7:7" ht="12" customHeight="1">
      <c r="G781" s="74"/>
    </row>
    <row r="782" spans="7:7" ht="12" customHeight="1">
      <c r="G782" s="74"/>
    </row>
    <row r="783" spans="7:7" ht="12" customHeight="1">
      <c r="G783" s="74"/>
    </row>
    <row r="784" spans="7:7" ht="12" customHeight="1">
      <c r="G784" s="74"/>
    </row>
    <row r="785" spans="7:7" ht="12" customHeight="1">
      <c r="G785" s="74"/>
    </row>
    <row r="786" spans="7:7" ht="12" customHeight="1">
      <c r="G786" s="74"/>
    </row>
    <row r="787" spans="7:7" ht="12" customHeight="1">
      <c r="G787" s="74"/>
    </row>
    <row r="788" spans="7:7" ht="12" customHeight="1">
      <c r="G788" s="74"/>
    </row>
    <row r="789" spans="7:7" ht="12" customHeight="1">
      <c r="G789" s="74"/>
    </row>
    <row r="790" spans="7:7" ht="12" customHeight="1">
      <c r="G790" s="74"/>
    </row>
    <row r="791" spans="7:7" ht="12" customHeight="1">
      <c r="G791" s="74"/>
    </row>
    <row r="792" spans="7:7" ht="12" customHeight="1">
      <c r="G792" s="74"/>
    </row>
    <row r="793" spans="7:7" ht="12" customHeight="1">
      <c r="G793" s="74"/>
    </row>
    <row r="794" spans="7:7" ht="12" customHeight="1">
      <c r="G794" s="74"/>
    </row>
    <row r="795" spans="7:7" ht="12" customHeight="1">
      <c r="G795" s="74"/>
    </row>
    <row r="796" spans="7:7" ht="12" customHeight="1">
      <c r="G796" s="74"/>
    </row>
    <row r="797" spans="7:7" ht="12" customHeight="1">
      <c r="G797" s="74"/>
    </row>
    <row r="798" spans="7:7" ht="12" customHeight="1">
      <c r="G798" s="74"/>
    </row>
    <row r="799" spans="7:7" ht="12" customHeight="1">
      <c r="G799" s="74"/>
    </row>
    <row r="800" spans="7:7" ht="12" customHeight="1">
      <c r="G800" s="74"/>
    </row>
    <row r="801" spans="7:7" ht="12" customHeight="1">
      <c r="G801" s="74"/>
    </row>
    <row r="802" spans="7:7" ht="12" customHeight="1">
      <c r="G802" s="74"/>
    </row>
    <row r="803" spans="7:7" ht="12" customHeight="1">
      <c r="G803" s="74"/>
    </row>
    <row r="804" spans="7:7" ht="12" customHeight="1">
      <c r="G804" s="74"/>
    </row>
    <row r="805" spans="7:7" ht="12" customHeight="1">
      <c r="G805" s="74"/>
    </row>
    <row r="806" spans="7:7" ht="12" customHeight="1">
      <c r="G806" s="74"/>
    </row>
    <row r="807" spans="7:7" ht="12" customHeight="1">
      <c r="G807" s="74"/>
    </row>
    <row r="808" spans="7:7" ht="12" customHeight="1">
      <c r="G808" s="74"/>
    </row>
    <row r="809" spans="7:7" ht="12" customHeight="1">
      <c r="G809" s="74"/>
    </row>
    <row r="810" spans="7:7" ht="12" customHeight="1">
      <c r="G810" s="74"/>
    </row>
    <row r="811" spans="7:7" ht="12" customHeight="1">
      <c r="G811" s="74"/>
    </row>
    <row r="812" spans="7:7" ht="12" customHeight="1">
      <c r="G812" s="74"/>
    </row>
    <row r="813" spans="7:7" ht="12" customHeight="1">
      <c r="G813" s="74"/>
    </row>
    <row r="814" spans="7:7" ht="12" customHeight="1">
      <c r="G814" s="74"/>
    </row>
    <row r="815" spans="7:7" ht="12" customHeight="1">
      <c r="G815" s="74"/>
    </row>
    <row r="816" spans="7:7" ht="12" customHeight="1">
      <c r="G816" s="74"/>
    </row>
    <row r="817" spans="7:7" ht="12" customHeight="1">
      <c r="G817" s="74"/>
    </row>
    <row r="818" spans="7:7" ht="12" customHeight="1">
      <c r="G818" s="74"/>
    </row>
    <row r="819" spans="7:7" ht="12" customHeight="1">
      <c r="G819" s="74"/>
    </row>
    <row r="820" spans="7:7" ht="12" customHeight="1">
      <c r="G820" s="74"/>
    </row>
    <row r="821" spans="7:7" ht="12" customHeight="1">
      <c r="G821" s="74"/>
    </row>
    <row r="822" spans="7:7" ht="12" customHeight="1">
      <c r="G822" s="74"/>
    </row>
    <row r="823" spans="7:7" ht="12" customHeight="1">
      <c r="G823" s="74"/>
    </row>
    <row r="824" spans="7:7" ht="12" customHeight="1">
      <c r="G824" s="74"/>
    </row>
    <row r="825" spans="7:7" ht="12" customHeight="1">
      <c r="G825" s="74"/>
    </row>
    <row r="826" spans="7:7" ht="12" customHeight="1">
      <c r="G826" s="74"/>
    </row>
    <row r="827" spans="7:7" ht="12" customHeight="1">
      <c r="G827" s="74"/>
    </row>
    <row r="828" spans="7:7" ht="12" customHeight="1">
      <c r="G828" s="74"/>
    </row>
    <row r="829" spans="7:7" ht="12" customHeight="1">
      <c r="G829" s="74"/>
    </row>
    <row r="830" spans="7:7" ht="12" customHeight="1">
      <c r="G830" s="74"/>
    </row>
    <row r="831" spans="7:7" ht="12" customHeight="1">
      <c r="G831" s="74"/>
    </row>
    <row r="832" spans="7:7" ht="12" customHeight="1">
      <c r="G832" s="74"/>
    </row>
    <row r="833" spans="7:7" ht="12" customHeight="1">
      <c r="G833" s="74"/>
    </row>
    <row r="834" spans="7:7" ht="12" customHeight="1">
      <c r="G834" s="74"/>
    </row>
    <row r="835" spans="7:7" ht="12" customHeight="1">
      <c r="G835" s="74"/>
    </row>
    <row r="836" spans="7:7" ht="12" customHeight="1">
      <c r="G836" s="74"/>
    </row>
    <row r="837" spans="7:7" ht="12" customHeight="1">
      <c r="G837" s="74"/>
    </row>
    <row r="838" spans="7:7" ht="12" customHeight="1">
      <c r="G838" s="74"/>
    </row>
    <row r="839" spans="7:7" ht="12" customHeight="1">
      <c r="G839" s="74"/>
    </row>
    <row r="840" spans="7:7" ht="12" customHeight="1">
      <c r="G840" s="74"/>
    </row>
    <row r="841" spans="7:7" ht="12" customHeight="1">
      <c r="G841" s="74"/>
    </row>
    <row r="842" spans="7:7" ht="12" customHeight="1">
      <c r="G842" s="74"/>
    </row>
    <row r="843" spans="7:7" ht="12" customHeight="1">
      <c r="G843" s="74"/>
    </row>
    <row r="844" spans="7:7" ht="12" customHeight="1">
      <c r="G844" s="74"/>
    </row>
    <row r="845" spans="7:7" ht="12" customHeight="1">
      <c r="G845" s="74"/>
    </row>
    <row r="846" spans="7:7" ht="12" customHeight="1">
      <c r="G846" s="74"/>
    </row>
    <row r="847" spans="7:7" ht="12" customHeight="1">
      <c r="G847" s="74"/>
    </row>
    <row r="848" spans="7:7" ht="12" customHeight="1">
      <c r="G848" s="74"/>
    </row>
    <row r="849" spans="7:7" ht="12" customHeight="1">
      <c r="G849" s="74"/>
    </row>
    <row r="850" spans="7:7" ht="12" customHeight="1">
      <c r="G850" s="74"/>
    </row>
    <row r="851" spans="7:7" ht="12" customHeight="1">
      <c r="G851" s="74"/>
    </row>
    <row r="852" spans="7:7" ht="12" customHeight="1">
      <c r="G852" s="74"/>
    </row>
    <row r="853" spans="7:7" ht="12" customHeight="1">
      <c r="G853" s="74"/>
    </row>
    <row r="854" spans="7:7" ht="12" customHeight="1">
      <c r="G854" s="74"/>
    </row>
    <row r="855" spans="7:7" ht="12" customHeight="1">
      <c r="G855" s="74"/>
    </row>
    <row r="856" spans="7:7" ht="12" customHeight="1">
      <c r="G856" s="74"/>
    </row>
    <row r="857" spans="7:7" ht="12" customHeight="1">
      <c r="G857" s="74"/>
    </row>
    <row r="858" spans="7:7" ht="12" customHeight="1">
      <c r="G858" s="74"/>
    </row>
    <row r="859" spans="7:7" ht="12" customHeight="1">
      <c r="G859" s="74"/>
    </row>
    <row r="860" spans="7:7" ht="12" customHeight="1">
      <c r="G860" s="74"/>
    </row>
    <row r="861" spans="7:7" ht="12" customHeight="1">
      <c r="G861" s="74"/>
    </row>
    <row r="862" spans="7:7" ht="12" customHeight="1">
      <c r="G862" s="74"/>
    </row>
    <row r="863" spans="7:7" ht="12" customHeight="1">
      <c r="G863" s="74"/>
    </row>
    <row r="864" spans="7:7" ht="12" customHeight="1">
      <c r="G864" s="74"/>
    </row>
    <row r="865" spans="7:7" ht="12" customHeight="1">
      <c r="G865" s="74"/>
    </row>
    <row r="866" spans="7:7" ht="12" customHeight="1">
      <c r="G866" s="74"/>
    </row>
    <row r="867" spans="7:7" ht="12" customHeight="1">
      <c r="G867" s="74"/>
    </row>
    <row r="868" spans="7:7" ht="12" customHeight="1">
      <c r="G868" s="74"/>
    </row>
    <row r="869" spans="7:7" ht="12" customHeight="1">
      <c r="G869" s="74"/>
    </row>
    <row r="870" spans="7:7" ht="12" customHeight="1">
      <c r="G870" s="74"/>
    </row>
    <row r="871" spans="7:7" ht="12" customHeight="1">
      <c r="G871" s="74"/>
    </row>
    <row r="872" spans="7:7" ht="12" customHeight="1">
      <c r="G872" s="74"/>
    </row>
    <row r="873" spans="7:7" ht="12" customHeight="1">
      <c r="G873" s="74"/>
    </row>
    <row r="874" spans="7:7" ht="12" customHeight="1">
      <c r="G874" s="74"/>
    </row>
    <row r="875" spans="7:7" ht="12" customHeight="1">
      <c r="G875" s="74"/>
    </row>
    <row r="876" spans="7:7" ht="12" customHeight="1">
      <c r="G876" s="74"/>
    </row>
    <row r="877" spans="7:7" ht="12" customHeight="1">
      <c r="G877" s="74"/>
    </row>
    <row r="878" spans="7:7" ht="12" customHeight="1">
      <c r="G878" s="74"/>
    </row>
    <row r="879" spans="7:7" ht="12" customHeight="1">
      <c r="G879" s="74"/>
    </row>
    <row r="880" spans="7:7" ht="12" customHeight="1">
      <c r="G880" s="74"/>
    </row>
    <row r="881" spans="7:7" ht="12" customHeight="1">
      <c r="G881" s="74"/>
    </row>
    <row r="882" spans="7:7" ht="12" customHeight="1">
      <c r="G882" s="74"/>
    </row>
    <row r="883" spans="7:7" ht="12" customHeight="1">
      <c r="G883" s="74"/>
    </row>
    <row r="884" spans="7:7" ht="12" customHeight="1">
      <c r="G884" s="74"/>
    </row>
    <row r="885" spans="7:7" ht="12" customHeight="1">
      <c r="G885" s="74"/>
    </row>
    <row r="886" spans="7:7" ht="12" customHeight="1">
      <c r="G886" s="74"/>
    </row>
    <row r="887" spans="7:7" ht="12" customHeight="1">
      <c r="G887" s="74"/>
    </row>
    <row r="888" spans="7:7" ht="12" customHeight="1">
      <c r="G888" s="74"/>
    </row>
    <row r="889" spans="7:7" ht="12" customHeight="1">
      <c r="G889" s="74"/>
    </row>
    <row r="890" spans="7:7" ht="12" customHeight="1">
      <c r="G890" s="74"/>
    </row>
    <row r="891" spans="7:7" ht="12" customHeight="1">
      <c r="G891" s="74"/>
    </row>
    <row r="892" spans="7:7" ht="12" customHeight="1">
      <c r="G892" s="74"/>
    </row>
    <row r="893" spans="7:7" ht="12" customHeight="1">
      <c r="G893" s="74"/>
    </row>
    <row r="894" spans="7:7" ht="12" customHeight="1">
      <c r="G894" s="74"/>
    </row>
    <row r="895" spans="7:7" ht="12" customHeight="1">
      <c r="G895" s="74"/>
    </row>
    <row r="896" spans="7:7" ht="12" customHeight="1">
      <c r="G896" s="74"/>
    </row>
    <row r="897" spans="7:7" ht="12" customHeight="1">
      <c r="G897" s="74"/>
    </row>
    <row r="898" spans="7:7" ht="12" customHeight="1">
      <c r="G898" s="74"/>
    </row>
    <row r="899" spans="7:7" ht="12" customHeight="1">
      <c r="G899" s="74"/>
    </row>
    <row r="900" spans="7:7" ht="12" customHeight="1">
      <c r="G900" s="74"/>
    </row>
    <row r="901" spans="7:7" ht="12" customHeight="1">
      <c r="G901" s="74"/>
    </row>
    <row r="902" spans="7:7" ht="12" customHeight="1">
      <c r="G902" s="74"/>
    </row>
    <row r="903" spans="7:7" ht="12" customHeight="1">
      <c r="G903" s="74"/>
    </row>
    <row r="904" spans="7:7" ht="12" customHeight="1">
      <c r="G904" s="74"/>
    </row>
    <row r="905" spans="7:7" ht="12" customHeight="1">
      <c r="G905" s="74"/>
    </row>
    <row r="906" spans="7:7" ht="12" customHeight="1">
      <c r="G906" s="74"/>
    </row>
    <row r="907" spans="7:7" ht="12" customHeight="1">
      <c r="G907" s="74"/>
    </row>
    <row r="908" spans="7:7" ht="12" customHeight="1">
      <c r="G908" s="74"/>
    </row>
    <row r="909" spans="7:7" ht="12" customHeight="1">
      <c r="G909" s="74"/>
    </row>
    <row r="910" spans="7:7" ht="12" customHeight="1">
      <c r="G910" s="74"/>
    </row>
    <row r="911" spans="7:7" ht="12" customHeight="1">
      <c r="G911" s="74"/>
    </row>
    <row r="912" spans="7:7" ht="12" customHeight="1">
      <c r="G912" s="74"/>
    </row>
    <row r="913" spans="7:7" ht="12" customHeight="1">
      <c r="G913" s="74"/>
    </row>
    <row r="914" spans="7:7" ht="12" customHeight="1">
      <c r="G914" s="74"/>
    </row>
    <row r="915" spans="7:7" ht="12" customHeight="1">
      <c r="G915" s="74"/>
    </row>
    <row r="916" spans="7:7" ht="12" customHeight="1">
      <c r="G916" s="74"/>
    </row>
    <row r="917" spans="7:7" ht="12" customHeight="1">
      <c r="G917" s="74"/>
    </row>
    <row r="918" spans="7:7" ht="12" customHeight="1">
      <c r="G918" s="74"/>
    </row>
    <row r="919" spans="7:7" ht="12" customHeight="1">
      <c r="G919" s="74"/>
    </row>
    <row r="920" spans="7:7" ht="12" customHeight="1">
      <c r="G920" s="74"/>
    </row>
    <row r="921" spans="7:7" ht="12" customHeight="1">
      <c r="G921" s="74"/>
    </row>
    <row r="922" spans="7:7" ht="12" customHeight="1">
      <c r="G922" s="74"/>
    </row>
    <row r="923" spans="7:7" ht="12" customHeight="1">
      <c r="G923" s="74"/>
    </row>
    <row r="924" spans="7:7" ht="12" customHeight="1">
      <c r="G924" s="74"/>
    </row>
    <row r="925" spans="7:7" ht="12" customHeight="1">
      <c r="G925" s="74"/>
    </row>
    <row r="926" spans="7:7" ht="12" customHeight="1">
      <c r="G926" s="74"/>
    </row>
    <row r="927" spans="7:7" ht="12" customHeight="1">
      <c r="G927" s="74"/>
    </row>
    <row r="928" spans="7:7" ht="12" customHeight="1">
      <c r="G928" s="74"/>
    </row>
    <row r="929" spans="7:7" ht="12" customHeight="1">
      <c r="G929" s="74"/>
    </row>
    <row r="930" spans="7:7" ht="12" customHeight="1">
      <c r="G930" s="74"/>
    </row>
    <row r="931" spans="7:7" ht="12" customHeight="1">
      <c r="G931" s="74"/>
    </row>
    <row r="932" spans="7:7" ht="12" customHeight="1">
      <c r="G932" s="74"/>
    </row>
    <row r="933" spans="7:7" ht="12" customHeight="1">
      <c r="G933" s="74"/>
    </row>
    <row r="934" spans="7:7" ht="12" customHeight="1">
      <c r="G934" s="74"/>
    </row>
    <row r="935" spans="7:7" ht="12" customHeight="1">
      <c r="G935" s="74"/>
    </row>
    <row r="936" spans="7:7" ht="12" customHeight="1">
      <c r="G936" s="74"/>
    </row>
    <row r="937" spans="7:7" ht="12" customHeight="1">
      <c r="G937" s="74"/>
    </row>
    <row r="938" spans="7:7" ht="12" customHeight="1">
      <c r="G938" s="74"/>
    </row>
    <row r="939" spans="7:7" ht="12" customHeight="1">
      <c r="G939" s="74"/>
    </row>
    <row r="940" spans="7:7" ht="12" customHeight="1">
      <c r="G940" s="74"/>
    </row>
    <row r="941" spans="7:7" ht="12" customHeight="1">
      <c r="G941" s="74"/>
    </row>
    <row r="942" spans="7:7" ht="12" customHeight="1">
      <c r="G942" s="74"/>
    </row>
    <row r="943" spans="7:7" ht="12" customHeight="1">
      <c r="G943" s="74"/>
    </row>
    <row r="944" spans="7:7" ht="12" customHeight="1">
      <c r="G944" s="74"/>
    </row>
    <row r="945" spans="7:7" ht="12" customHeight="1">
      <c r="G945" s="74"/>
    </row>
    <row r="946" spans="7:7" ht="12" customHeight="1">
      <c r="G946" s="74"/>
    </row>
    <row r="947" spans="7:7" ht="12" customHeight="1">
      <c r="G947" s="74"/>
    </row>
    <row r="948" spans="7:7" ht="12" customHeight="1">
      <c r="G948" s="74"/>
    </row>
    <row r="949" spans="7:7" ht="12" customHeight="1">
      <c r="G949" s="74"/>
    </row>
    <row r="950" spans="7:7" ht="12" customHeight="1">
      <c r="G950" s="74"/>
    </row>
    <row r="951" spans="7:7" ht="12" customHeight="1">
      <c r="G951" s="74"/>
    </row>
    <row r="952" spans="7:7" ht="12" customHeight="1">
      <c r="G952" s="74"/>
    </row>
    <row r="953" spans="7:7" ht="12" customHeight="1">
      <c r="G953" s="74"/>
    </row>
    <row r="954" spans="7:7" ht="12" customHeight="1">
      <c r="G954" s="74"/>
    </row>
    <row r="955" spans="7:7" ht="12" customHeight="1">
      <c r="G955" s="74"/>
    </row>
    <row r="956" spans="7:7" ht="12" customHeight="1">
      <c r="G956" s="74"/>
    </row>
    <row r="957" spans="7:7" ht="12" customHeight="1">
      <c r="G957" s="74"/>
    </row>
    <row r="958" spans="7:7" ht="12" customHeight="1">
      <c r="G958" s="74"/>
    </row>
    <row r="959" spans="7:7" ht="12" customHeight="1">
      <c r="G959" s="74"/>
    </row>
    <row r="960" spans="7:7" ht="12" customHeight="1">
      <c r="G960" s="74"/>
    </row>
    <row r="961" spans="7:7" ht="12" customHeight="1">
      <c r="G961" s="74"/>
    </row>
    <row r="962" spans="7:7" ht="12" customHeight="1">
      <c r="G962" s="74"/>
    </row>
    <row r="963" spans="7:7" ht="12" customHeight="1">
      <c r="G963" s="74"/>
    </row>
    <row r="964" spans="7:7" ht="12" customHeight="1">
      <c r="G964" s="74"/>
    </row>
    <row r="965" spans="7:7" ht="12" customHeight="1">
      <c r="G965" s="74"/>
    </row>
    <row r="966" spans="7:7" ht="12" customHeight="1">
      <c r="G966" s="74"/>
    </row>
    <row r="967" spans="7:7" ht="12" customHeight="1">
      <c r="G967" s="74"/>
    </row>
    <row r="968" spans="7:7" ht="12" customHeight="1">
      <c r="G968" s="74"/>
    </row>
    <row r="969" spans="7:7" ht="12" customHeight="1">
      <c r="G969" s="74"/>
    </row>
    <row r="970" spans="7:7" ht="12" customHeight="1">
      <c r="G970" s="74"/>
    </row>
    <row r="971" spans="7:7" ht="12" customHeight="1">
      <c r="G971" s="74"/>
    </row>
    <row r="972" spans="7:7" ht="12" customHeight="1">
      <c r="G972" s="74"/>
    </row>
    <row r="973" spans="7:7" ht="12" customHeight="1">
      <c r="G973" s="74"/>
    </row>
    <row r="974" spans="7:7" ht="12" customHeight="1">
      <c r="G974" s="74"/>
    </row>
    <row r="975" spans="7:7" ht="12" customHeight="1">
      <c r="G975" s="74"/>
    </row>
    <row r="976" spans="7:7" ht="12" customHeight="1">
      <c r="G976" s="74"/>
    </row>
    <row r="977" spans="7:7" ht="12" customHeight="1">
      <c r="G977" s="74"/>
    </row>
    <row r="978" spans="7:7" ht="12" customHeight="1">
      <c r="G978" s="74"/>
    </row>
    <row r="979" spans="7:7" ht="12" customHeight="1">
      <c r="G979" s="74"/>
    </row>
    <row r="980" spans="7:7" ht="12" customHeight="1">
      <c r="G980" s="74"/>
    </row>
    <row r="981" spans="7:7" ht="12" customHeight="1">
      <c r="G981" s="74"/>
    </row>
    <row r="982" spans="7:7" ht="12" customHeight="1">
      <c r="G982" s="74"/>
    </row>
    <row r="983" spans="7:7" ht="12" customHeight="1">
      <c r="G983" s="74"/>
    </row>
    <row r="984" spans="7:7" ht="12" customHeight="1">
      <c r="G984" s="74"/>
    </row>
    <row r="985" spans="7:7" ht="12" customHeight="1">
      <c r="G985" s="74"/>
    </row>
    <row r="986" spans="7:7" ht="12" customHeight="1">
      <c r="G986" s="74"/>
    </row>
    <row r="987" spans="7:7" ht="12" customHeight="1">
      <c r="G987" s="74"/>
    </row>
    <row r="988" spans="7:7" ht="12" customHeight="1">
      <c r="G988" s="74"/>
    </row>
    <row r="989" spans="7:7" ht="12" customHeight="1">
      <c r="G989" s="74"/>
    </row>
    <row r="990" spans="7:7" ht="12" customHeight="1">
      <c r="G990" s="74"/>
    </row>
    <row r="991" spans="7:7" ht="12" customHeight="1">
      <c r="G991" s="74"/>
    </row>
    <row r="992" spans="7:7" ht="12" customHeight="1">
      <c r="G992" s="74"/>
    </row>
    <row r="993" spans="7:7" ht="12" customHeight="1">
      <c r="G993" s="74"/>
    </row>
  </sheetData>
  <mergeCells count="1">
    <mergeCell ref="A6:G6"/>
  </mergeCells>
  <pageMargins left="0.78749999999999998" right="0.78749999999999998" top="1.05277777777778" bottom="1.05277777777778" header="0" footer="0"/>
  <pageSetup fitToHeight="0" orientation="landscape"/>
  <headerFooter>
    <oddHeader>&amp;C&amp;A</oddHeader>
    <oddFooter>&amp;CPage &amp;P</oddFooter>
  </headerFooter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998"/>
  <sheetViews>
    <sheetView workbookViewId="0"/>
  </sheetViews>
  <sheetFormatPr baseColWidth="10" defaultColWidth="14.42578125" defaultRowHeight="15" customHeight="1"/>
  <cols>
    <col min="1" max="1" width="58.140625" customWidth="1"/>
    <col min="2" max="2" width="32.140625" customWidth="1"/>
    <col min="4" max="4" width="31.42578125" customWidth="1"/>
    <col min="5" max="6" width="29.5703125" customWidth="1"/>
    <col min="7" max="7" width="21" customWidth="1"/>
    <col min="8" max="9" width="11.5703125" customWidth="1"/>
    <col min="10" max="26" width="8.7109375" customWidth="1"/>
  </cols>
  <sheetData>
    <row r="1" spans="1:9" ht="39" customHeight="1">
      <c r="A1" s="1"/>
      <c r="B1" s="2" t="s">
        <v>0</v>
      </c>
      <c r="C1" s="3"/>
      <c r="D1" s="66"/>
      <c r="E1" s="66"/>
      <c r="F1" s="66"/>
      <c r="G1" s="66"/>
      <c r="H1" s="5"/>
    </row>
    <row r="2" spans="1:9" ht="30" customHeight="1">
      <c r="A2" s="7"/>
      <c r="B2" s="8" t="s">
        <v>1</v>
      </c>
      <c r="C2" s="3"/>
      <c r="D2" s="4"/>
      <c r="E2" s="4"/>
      <c r="F2" s="4"/>
      <c r="G2" s="4"/>
      <c r="H2" s="5"/>
    </row>
    <row r="3" spans="1:9" ht="12" customHeight="1">
      <c r="A3" s="66"/>
      <c r="B3" s="67"/>
      <c r="C3" s="3"/>
      <c r="D3" s="4"/>
      <c r="E3" s="4"/>
      <c r="F3" s="4"/>
      <c r="G3" s="4"/>
      <c r="H3" s="5"/>
    </row>
    <row r="4" spans="1:9" ht="23.25" customHeight="1">
      <c r="A4" s="68"/>
      <c r="B4" s="69" t="s">
        <v>45</v>
      </c>
      <c r="C4" s="70"/>
      <c r="D4" s="71"/>
      <c r="E4" s="72"/>
      <c r="F4" s="72"/>
      <c r="G4" s="4"/>
      <c r="H4" s="5"/>
    </row>
    <row r="5" spans="1:9" ht="13.5" customHeight="1">
      <c r="A5" s="21"/>
      <c r="B5" s="73"/>
      <c r="C5" s="73"/>
      <c r="D5" s="53"/>
      <c r="E5" s="54"/>
      <c r="F5" s="54"/>
      <c r="G5" s="74"/>
      <c r="H5" s="5"/>
    </row>
    <row r="6" spans="1:9" ht="21.75" customHeight="1">
      <c r="A6" s="157"/>
      <c r="B6" s="158"/>
      <c r="C6" s="158"/>
      <c r="D6" s="158"/>
      <c r="E6" s="158"/>
      <c r="F6" s="158"/>
      <c r="G6" s="159"/>
      <c r="H6" s="5"/>
    </row>
    <row r="7" spans="1:9" ht="27" customHeight="1">
      <c r="A7" s="108" t="s">
        <v>46</v>
      </c>
      <c r="B7" s="109" t="s">
        <v>4</v>
      </c>
      <c r="C7" s="78"/>
      <c r="D7" s="78"/>
      <c r="E7" s="78"/>
      <c r="F7" s="78"/>
      <c r="G7" s="79"/>
      <c r="H7" s="5"/>
    </row>
    <row r="8" spans="1:9" ht="24" customHeight="1">
      <c r="A8" s="110" t="s">
        <v>29</v>
      </c>
      <c r="B8" s="111">
        <f>F18</f>
        <v>0</v>
      </c>
      <c r="C8" s="112"/>
      <c r="D8" s="78"/>
      <c r="E8" s="78"/>
      <c r="F8" s="78"/>
      <c r="G8" s="79"/>
      <c r="H8" s="5"/>
    </row>
    <row r="9" spans="1:9" ht="12" customHeight="1">
      <c r="A9" s="85"/>
      <c r="B9" s="86"/>
      <c r="C9" s="86"/>
      <c r="D9" s="78"/>
      <c r="E9" s="78"/>
      <c r="F9" s="78"/>
      <c r="G9" s="79"/>
      <c r="H9" s="5"/>
    </row>
    <row r="10" spans="1:9" ht="12" customHeight="1">
      <c r="A10" s="87"/>
      <c r="B10" s="78"/>
      <c r="C10" s="78"/>
      <c r="D10" s="78"/>
      <c r="E10" s="78"/>
      <c r="F10" s="78"/>
      <c r="G10" s="79"/>
      <c r="H10" s="5"/>
    </row>
    <row r="11" spans="1:9" ht="64.5" customHeight="1">
      <c r="A11" s="113" t="s">
        <v>30</v>
      </c>
      <c r="B11" s="114" t="s">
        <v>31</v>
      </c>
      <c r="C11" s="114" t="s">
        <v>32</v>
      </c>
      <c r="D11" s="115" t="s">
        <v>33</v>
      </c>
      <c r="E11" s="90" t="s">
        <v>34</v>
      </c>
      <c r="F11" s="90" t="s">
        <v>35</v>
      </c>
      <c r="G11" s="79"/>
      <c r="H11" s="5"/>
    </row>
    <row r="12" spans="1:9" ht="135" customHeight="1">
      <c r="A12" s="116" t="s">
        <v>47</v>
      </c>
      <c r="B12" s="92"/>
      <c r="C12" s="92"/>
      <c r="D12" s="92"/>
      <c r="E12" s="117"/>
      <c r="F12" s="117"/>
      <c r="G12" s="118"/>
      <c r="H12" s="119"/>
      <c r="I12" s="160"/>
    </row>
    <row r="13" spans="1:9" ht="97.5" customHeight="1">
      <c r="A13" s="91" t="s">
        <v>48</v>
      </c>
      <c r="B13" s="92"/>
      <c r="C13" s="92"/>
      <c r="D13" s="92"/>
      <c r="E13" s="117"/>
      <c r="F13" s="117"/>
      <c r="G13" s="120"/>
      <c r="H13" s="121"/>
      <c r="I13" s="158"/>
    </row>
    <row r="14" spans="1:9" ht="121.5" customHeight="1">
      <c r="A14" s="116" t="s">
        <v>49</v>
      </c>
      <c r="B14" s="92"/>
      <c r="C14" s="92"/>
      <c r="D14" s="92"/>
      <c r="E14" s="117"/>
      <c r="F14" s="117"/>
      <c r="G14" s="122" t="str">
        <f>IF(F14&gt;2000000,"X: El monto no puede ser superior a $2000000","OK")</f>
        <v>OK</v>
      </c>
      <c r="H14" s="123"/>
      <c r="I14" s="158"/>
    </row>
    <row r="15" spans="1:9" ht="102.75" customHeight="1">
      <c r="A15" s="91" t="s">
        <v>50</v>
      </c>
      <c r="B15" s="92"/>
      <c r="C15" s="92"/>
      <c r="D15" s="92"/>
      <c r="E15" s="117"/>
      <c r="F15" s="117"/>
      <c r="G15" s="122" t="str">
        <f>IF(F15&gt;(F18*0.15),"X: El monto no puede ser superior al 15% del proyecto de Asistencia Técnica","OK")</f>
        <v>OK</v>
      </c>
      <c r="H15" s="161"/>
      <c r="I15" s="158"/>
    </row>
    <row r="16" spans="1:9" ht="81" customHeight="1">
      <c r="A16" s="91" t="s">
        <v>51</v>
      </c>
      <c r="B16" s="92"/>
      <c r="C16" s="92"/>
      <c r="D16" s="92"/>
      <c r="E16" s="117"/>
      <c r="F16" s="117"/>
      <c r="G16" s="95" t="str">
        <f>IF(F16&gt;(F18*0.2),"X: El monto no puede ser superior al 20% del proyecto de Asistencia Técnica","OK")</f>
        <v>OK</v>
      </c>
      <c r="H16" s="158"/>
      <c r="I16" s="158"/>
    </row>
    <row r="17" spans="1:9" ht="69" customHeight="1">
      <c r="A17" s="91" t="s">
        <v>52</v>
      </c>
      <c r="B17" s="92"/>
      <c r="C17" s="92"/>
      <c r="D17" s="92"/>
      <c r="E17" s="117"/>
      <c r="F17" s="117"/>
      <c r="G17" s="95"/>
      <c r="H17" s="5"/>
      <c r="I17" s="158"/>
    </row>
    <row r="18" spans="1:9" ht="24" customHeight="1">
      <c r="A18" s="87"/>
      <c r="B18" s="78"/>
      <c r="C18" s="78"/>
      <c r="D18" s="124"/>
      <c r="E18" s="124" t="s">
        <v>44</v>
      </c>
      <c r="F18" s="125">
        <f>(SUM(F12:F17))</f>
        <v>0</v>
      </c>
      <c r="G18" s="126"/>
      <c r="H18" s="5"/>
    </row>
    <row r="19" spans="1:9" ht="12" customHeight="1">
      <c r="A19" s="5"/>
      <c r="B19" s="5"/>
      <c r="C19" s="5"/>
      <c r="D19" s="5"/>
      <c r="E19" s="5"/>
      <c r="F19" s="5"/>
      <c r="G19" s="74"/>
      <c r="H19" s="5"/>
    </row>
    <row r="20" spans="1:9" ht="32.25" customHeight="1">
      <c r="A20" s="162" t="s">
        <v>53</v>
      </c>
      <c r="B20" s="163"/>
      <c r="C20" s="164"/>
      <c r="D20" s="5"/>
      <c r="E20" s="5"/>
      <c r="F20" s="5"/>
      <c r="G20" s="74"/>
      <c r="H20" s="5"/>
    </row>
    <row r="21" spans="1:9" ht="12.75" customHeight="1">
      <c r="A21" s="127" t="s">
        <v>54</v>
      </c>
      <c r="B21" s="5"/>
      <c r="C21" s="5"/>
      <c r="D21" s="5"/>
      <c r="E21" s="5"/>
      <c r="F21" s="5"/>
      <c r="G21" s="74"/>
      <c r="H21" s="5"/>
    </row>
    <row r="22" spans="1:9" ht="12" customHeight="1">
      <c r="G22" s="74"/>
    </row>
    <row r="23" spans="1:9" ht="12" customHeight="1">
      <c r="G23" s="74"/>
    </row>
    <row r="24" spans="1:9" ht="12" customHeight="1">
      <c r="G24" s="74"/>
    </row>
    <row r="25" spans="1:9" ht="12" customHeight="1">
      <c r="G25" s="74"/>
    </row>
    <row r="26" spans="1:9" ht="12" customHeight="1">
      <c r="G26" s="74"/>
    </row>
    <row r="27" spans="1:9" ht="12" customHeight="1">
      <c r="G27" s="74"/>
    </row>
    <row r="28" spans="1:9" ht="12" customHeight="1">
      <c r="G28" s="74"/>
    </row>
    <row r="29" spans="1:9" ht="12" customHeight="1">
      <c r="G29" s="74"/>
    </row>
    <row r="30" spans="1:9" ht="12" customHeight="1">
      <c r="G30" s="74"/>
    </row>
    <row r="31" spans="1:9" ht="12" customHeight="1">
      <c r="G31" s="74"/>
    </row>
    <row r="32" spans="1:9" ht="12" customHeight="1">
      <c r="G32" s="74"/>
    </row>
    <row r="33" spans="7:7" ht="12" customHeight="1">
      <c r="G33" s="74"/>
    </row>
    <row r="34" spans="7:7" ht="12" customHeight="1">
      <c r="G34" s="74"/>
    </row>
    <row r="35" spans="7:7" ht="12" customHeight="1">
      <c r="G35" s="74"/>
    </row>
    <row r="36" spans="7:7" ht="12" customHeight="1">
      <c r="G36" s="74"/>
    </row>
    <row r="37" spans="7:7" ht="12" customHeight="1">
      <c r="G37" s="74"/>
    </row>
    <row r="38" spans="7:7" ht="12" customHeight="1">
      <c r="G38" s="74"/>
    </row>
    <row r="39" spans="7:7" ht="12" customHeight="1">
      <c r="G39" s="74"/>
    </row>
    <row r="40" spans="7:7" ht="12" customHeight="1">
      <c r="G40" s="74"/>
    </row>
    <row r="41" spans="7:7" ht="12" customHeight="1">
      <c r="G41" s="74"/>
    </row>
    <row r="42" spans="7:7" ht="12" customHeight="1">
      <c r="G42" s="74"/>
    </row>
    <row r="43" spans="7:7" ht="12" customHeight="1">
      <c r="G43" s="74"/>
    </row>
    <row r="44" spans="7:7" ht="12" customHeight="1">
      <c r="G44" s="74"/>
    </row>
    <row r="45" spans="7:7" ht="12" customHeight="1">
      <c r="G45" s="74"/>
    </row>
    <row r="46" spans="7:7" ht="12" customHeight="1">
      <c r="G46" s="74"/>
    </row>
    <row r="47" spans="7:7" ht="12" customHeight="1">
      <c r="G47" s="74"/>
    </row>
    <row r="48" spans="7:7" ht="12" customHeight="1">
      <c r="G48" s="74"/>
    </row>
    <row r="49" spans="7:7" ht="12" customHeight="1">
      <c r="G49" s="74"/>
    </row>
    <row r="50" spans="7:7" ht="12" customHeight="1">
      <c r="G50" s="74"/>
    </row>
    <row r="51" spans="7:7" ht="12" customHeight="1">
      <c r="G51" s="74"/>
    </row>
    <row r="52" spans="7:7" ht="12" customHeight="1">
      <c r="G52" s="74"/>
    </row>
    <row r="53" spans="7:7" ht="12" customHeight="1">
      <c r="G53" s="74"/>
    </row>
    <row r="54" spans="7:7" ht="12" customHeight="1">
      <c r="G54" s="74"/>
    </row>
    <row r="55" spans="7:7" ht="12" customHeight="1">
      <c r="G55" s="74"/>
    </row>
    <row r="56" spans="7:7" ht="12" customHeight="1">
      <c r="G56" s="74"/>
    </row>
    <row r="57" spans="7:7" ht="12" customHeight="1">
      <c r="G57" s="74"/>
    </row>
    <row r="58" spans="7:7" ht="12" customHeight="1">
      <c r="G58" s="74"/>
    </row>
    <row r="59" spans="7:7" ht="12" customHeight="1">
      <c r="G59" s="74"/>
    </row>
    <row r="60" spans="7:7" ht="12" customHeight="1">
      <c r="G60" s="74"/>
    </row>
    <row r="61" spans="7:7" ht="12" customHeight="1">
      <c r="G61" s="74"/>
    </row>
    <row r="62" spans="7:7" ht="12" customHeight="1">
      <c r="G62" s="74"/>
    </row>
    <row r="63" spans="7:7" ht="12" customHeight="1">
      <c r="G63" s="74"/>
    </row>
    <row r="64" spans="7:7" ht="12" customHeight="1">
      <c r="G64" s="74"/>
    </row>
    <row r="65" spans="7:7" ht="12" customHeight="1">
      <c r="G65" s="74"/>
    </row>
    <row r="66" spans="7:7" ht="12" customHeight="1">
      <c r="G66" s="74"/>
    </row>
    <row r="67" spans="7:7" ht="12" customHeight="1">
      <c r="G67" s="74"/>
    </row>
    <row r="68" spans="7:7" ht="12" customHeight="1">
      <c r="G68" s="74"/>
    </row>
    <row r="69" spans="7:7" ht="12" customHeight="1">
      <c r="G69" s="74"/>
    </row>
    <row r="70" spans="7:7" ht="12" customHeight="1">
      <c r="G70" s="74"/>
    </row>
    <row r="71" spans="7:7" ht="12" customHeight="1">
      <c r="G71" s="74"/>
    </row>
    <row r="72" spans="7:7" ht="12" customHeight="1">
      <c r="G72" s="74"/>
    </row>
    <row r="73" spans="7:7" ht="12" customHeight="1">
      <c r="G73" s="74"/>
    </row>
    <row r="74" spans="7:7" ht="12" customHeight="1">
      <c r="G74" s="74"/>
    </row>
    <row r="75" spans="7:7" ht="12" customHeight="1">
      <c r="G75" s="74"/>
    </row>
    <row r="76" spans="7:7" ht="12" customHeight="1">
      <c r="G76" s="74"/>
    </row>
    <row r="77" spans="7:7" ht="12" customHeight="1">
      <c r="G77" s="74"/>
    </row>
    <row r="78" spans="7:7" ht="12" customHeight="1">
      <c r="G78" s="74"/>
    </row>
    <row r="79" spans="7:7" ht="12" customHeight="1">
      <c r="G79" s="74"/>
    </row>
    <row r="80" spans="7:7" ht="12" customHeight="1">
      <c r="G80" s="74"/>
    </row>
    <row r="81" spans="7:7" ht="12" customHeight="1">
      <c r="G81" s="74"/>
    </row>
    <row r="82" spans="7:7" ht="12" customHeight="1">
      <c r="G82" s="74"/>
    </row>
    <row r="83" spans="7:7" ht="12" customHeight="1">
      <c r="G83" s="74"/>
    </row>
    <row r="84" spans="7:7" ht="12" customHeight="1">
      <c r="G84" s="74"/>
    </row>
    <row r="85" spans="7:7" ht="12" customHeight="1">
      <c r="G85" s="74"/>
    </row>
    <row r="86" spans="7:7" ht="12" customHeight="1">
      <c r="G86" s="74"/>
    </row>
    <row r="87" spans="7:7" ht="12" customHeight="1">
      <c r="G87" s="74"/>
    </row>
    <row r="88" spans="7:7" ht="12" customHeight="1">
      <c r="G88" s="74"/>
    </row>
    <row r="89" spans="7:7" ht="12" customHeight="1">
      <c r="G89" s="74"/>
    </row>
    <row r="90" spans="7:7" ht="12" customHeight="1">
      <c r="G90" s="74"/>
    </row>
    <row r="91" spans="7:7" ht="12" customHeight="1">
      <c r="G91" s="74"/>
    </row>
    <row r="92" spans="7:7" ht="12" customHeight="1">
      <c r="G92" s="74"/>
    </row>
    <row r="93" spans="7:7" ht="12" customHeight="1">
      <c r="G93" s="74"/>
    </row>
    <row r="94" spans="7:7" ht="12" customHeight="1">
      <c r="G94" s="74"/>
    </row>
    <row r="95" spans="7:7" ht="12" customHeight="1">
      <c r="G95" s="74"/>
    </row>
    <row r="96" spans="7:7" ht="12" customHeight="1">
      <c r="G96" s="74"/>
    </row>
    <row r="97" spans="7:7" ht="12" customHeight="1">
      <c r="G97" s="74"/>
    </row>
    <row r="98" spans="7:7" ht="12" customHeight="1">
      <c r="G98" s="74"/>
    </row>
    <row r="99" spans="7:7" ht="12" customHeight="1">
      <c r="G99" s="74"/>
    </row>
    <row r="100" spans="7:7" ht="12" customHeight="1">
      <c r="G100" s="74"/>
    </row>
    <row r="101" spans="7:7" ht="12" customHeight="1">
      <c r="G101" s="74"/>
    </row>
    <row r="102" spans="7:7" ht="12" customHeight="1">
      <c r="G102" s="74"/>
    </row>
    <row r="103" spans="7:7" ht="12" customHeight="1">
      <c r="G103" s="74"/>
    </row>
    <row r="104" spans="7:7" ht="12" customHeight="1">
      <c r="G104" s="74"/>
    </row>
    <row r="105" spans="7:7" ht="12" customHeight="1">
      <c r="G105" s="74"/>
    </row>
    <row r="106" spans="7:7" ht="12" customHeight="1">
      <c r="G106" s="74"/>
    </row>
    <row r="107" spans="7:7" ht="12" customHeight="1">
      <c r="G107" s="74"/>
    </row>
    <row r="108" spans="7:7" ht="12" customHeight="1">
      <c r="G108" s="74"/>
    </row>
    <row r="109" spans="7:7" ht="12" customHeight="1">
      <c r="G109" s="74"/>
    </row>
    <row r="110" spans="7:7" ht="12" customHeight="1">
      <c r="G110" s="74"/>
    </row>
    <row r="111" spans="7:7" ht="12" customHeight="1">
      <c r="G111" s="74"/>
    </row>
    <row r="112" spans="7:7" ht="12" customHeight="1">
      <c r="G112" s="74"/>
    </row>
    <row r="113" spans="7:7" ht="12" customHeight="1">
      <c r="G113" s="74"/>
    </row>
    <row r="114" spans="7:7" ht="12" customHeight="1">
      <c r="G114" s="74"/>
    </row>
    <row r="115" spans="7:7" ht="12" customHeight="1">
      <c r="G115" s="74"/>
    </row>
    <row r="116" spans="7:7" ht="12" customHeight="1">
      <c r="G116" s="74"/>
    </row>
    <row r="117" spans="7:7" ht="12" customHeight="1">
      <c r="G117" s="74"/>
    </row>
    <row r="118" spans="7:7" ht="12" customHeight="1">
      <c r="G118" s="74"/>
    </row>
    <row r="119" spans="7:7" ht="12" customHeight="1">
      <c r="G119" s="74"/>
    </row>
    <row r="120" spans="7:7" ht="12" customHeight="1">
      <c r="G120" s="74"/>
    </row>
    <row r="121" spans="7:7" ht="12" customHeight="1">
      <c r="G121" s="74"/>
    </row>
    <row r="122" spans="7:7" ht="12" customHeight="1">
      <c r="G122" s="74"/>
    </row>
    <row r="123" spans="7:7" ht="12" customHeight="1">
      <c r="G123" s="74"/>
    </row>
    <row r="124" spans="7:7" ht="12" customHeight="1">
      <c r="G124" s="74"/>
    </row>
    <row r="125" spans="7:7" ht="12" customHeight="1">
      <c r="G125" s="74"/>
    </row>
    <row r="126" spans="7:7" ht="12" customHeight="1">
      <c r="G126" s="74"/>
    </row>
    <row r="127" spans="7:7" ht="12" customHeight="1">
      <c r="G127" s="74"/>
    </row>
    <row r="128" spans="7:7" ht="12" customHeight="1">
      <c r="G128" s="74"/>
    </row>
    <row r="129" spans="7:7" ht="12" customHeight="1">
      <c r="G129" s="74"/>
    </row>
    <row r="130" spans="7:7" ht="12" customHeight="1">
      <c r="G130" s="74"/>
    </row>
    <row r="131" spans="7:7" ht="12" customHeight="1">
      <c r="G131" s="74"/>
    </row>
    <row r="132" spans="7:7" ht="12" customHeight="1">
      <c r="G132" s="74"/>
    </row>
    <row r="133" spans="7:7" ht="12" customHeight="1">
      <c r="G133" s="74"/>
    </row>
    <row r="134" spans="7:7" ht="12" customHeight="1">
      <c r="G134" s="74"/>
    </row>
    <row r="135" spans="7:7" ht="12" customHeight="1">
      <c r="G135" s="74"/>
    </row>
    <row r="136" spans="7:7" ht="12" customHeight="1">
      <c r="G136" s="74"/>
    </row>
    <row r="137" spans="7:7" ht="12" customHeight="1">
      <c r="G137" s="74"/>
    </row>
    <row r="138" spans="7:7" ht="12" customHeight="1">
      <c r="G138" s="74"/>
    </row>
    <row r="139" spans="7:7" ht="12" customHeight="1">
      <c r="G139" s="74"/>
    </row>
    <row r="140" spans="7:7" ht="12" customHeight="1">
      <c r="G140" s="74"/>
    </row>
    <row r="141" spans="7:7" ht="12" customHeight="1">
      <c r="G141" s="74"/>
    </row>
    <row r="142" spans="7:7" ht="12" customHeight="1">
      <c r="G142" s="74"/>
    </row>
    <row r="143" spans="7:7" ht="12" customHeight="1">
      <c r="G143" s="74"/>
    </row>
    <row r="144" spans="7:7" ht="12" customHeight="1">
      <c r="G144" s="74"/>
    </row>
    <row r="145" spans="7:7" ht="12" customHeight="1">
      <c r="G145" s="74"/>
    </row>
    <row r="146" spans="7:7" ht="12" customHeight="1">
      <c r="G146" s="74"/>
    </row>
    <row r="147" spans="7:7" ht="12" customHeight="1">
      <c r="G147" s="74"/>
    </row>
    <row r="148" spans="7:7" ht="12" customHeight="1">
      <c r="G148" s="74"/>
    </row>
    <row r="149" spans="7:7" ht="12" customHeight="1">
      <c r="G149" s="74"/>
    </row>
    <row r="150" spans="7:7" ht="12" customHeight="1">
      <c r="G150" s="74"/>
    </row>
    <row r="151" spans="7:7" ht="12" customHeight="1">
      <c r="G151" s="74"/>
    </row>
    <row r="152" spans="7:7" ht="12" customHeight="1">
      <c r="G152" s="74"/>
    </row>
    <row r="153" spans="7:7" ht="12" customHeight="1">
      <c r="G153" s="74"/>
    </row>
    <row r="154" spans="7:7" ht="12" customHeight="1">
      <c r="G154" s="74"/>
    </row>
    <row r="155" spans="7:7" ht="12" customHeight="1">
      <c r="G155" s="74"/>
    </row>
    <row r="156" spans="7:7" ht="12" customHeight="1">
      <c r="G156" s="74"/>
    </row>
    <row r="157" spans="7:7" ht="12" customHeight="1">
      <c r="G157" s="74"/>
    </row>
    <row r="158" spans="7:7" ht="12" customHeight="1">
      <c r="G158" s="74"/>
    </row>
    <row r="159" spans="7:7" ht="12" customHeight="1">
      <c r="G159" s="74"/>
    </row>
    <row r="160" spans="7:7" ht="12" customHeight="1">
      <c r="G160" s="74"/>
    </row>
    <row r="161" spans="7:7" ht="12" customHeight="1">
      <c r="G161" s="74"/>
    </row>
    <row r="162" spans="7:7" ht="12" customHeight="1">
      <c r="G162" s="74"/>
    </row>
    <row r="163" spans="7:7" ht="12" customHeight="1">
      <c r="G163" s="74"/>
    </row>
    <row r="164" spans="7:7" ht="12" customHeight="1">
      <c r="G164" s="74"/>
    </row>
    <row r="165" spans="7:7" ht="12" customHeight="1">
      <c r="G165" s="74"/>
    </row>
    <row r="166" spans="7:7" ht="12" customHeight="1">
      <c r="G166" s="74"/>
    </row>
    <row r="167" spans="7:7" ht="12" customHeight="1">
      <c r="G167" s="74"/>
    </row>
    <row r="168" spans="7:7" ht="12" customHeight="1">
      <c r="G168" s="74"/>
    </row>
    <row r="169" spans="7:7" ht="12" customHeight="1">
      <c r="G169" s="74"/>
    </row>
    <row r="170" spans="7:7" ht="12" customHeight="1">
      <c r="G170" s="74"/>
    </row>
    <row r="171" spans="7:7" ht="12" customHeight="1">
      <c r="G171" s="74"/>
    </row>
    <row r="172" spans="7:7" ht="12" customHeight="1">
      <c r="G172" s="74"/>
    </row>
    <row r="173" spans="7:7" ht="12" customHeight="1">
      <c r="G173" s="74"/>
    </row>
    <row r="174" spans="7:7" ht="12" customHeight="1">
      <c r="G174" s="74"/>
    </row>
    <row r="175" spans="7:7" ht="12" customHeight="1">
      <c r="G175" s="74"/>
    </row>
    <row r="176" spans="7:7" ht="12" customHeight="1">
      <c r="G176" s="74"/>
    </row>
    <row r="177" spans="7:7" ht="12" customHeight="1">
      <c r="G177" s="74"/>
    </row>
    <row r="178" spans="7:7" ht="12" customHeight="1">
      <c r="G178" s="74"/>
    </row>
    <row r="179" spans="7:7" ht="12" customHeight="1">
      <c r="G179" s="74"/>
    </row>
    <row r="180" spans="7:7" ht="12" customHeight="1">
      <c r="G180" s="74"/>
    </row>
    <row r="181" spans="7:7" ht="12" customHeight="1">
      <c r="G181" s="74"/>
    </row>
    <row r="182" spans="7:7" ht="12" customHeight="1">
      <c r="G182" s="74"/>
    </row>
    <row r="183" spans="7:7" ht="12" customHeight="1">
      <c r="G183" s="74"/>
    </row>
    <row r="184" spans="7:7" ht="12" customHeight="1">
      <c r="G184" s="74"/>
    </row>
    <row r="185" spans="7:7" ht="12" customHeight="1">
      <c r="G185" s="74"/>
    </row>
    <row r="186" spans="7:7" ht="12" customHeight="1">
      <c r="G186" s="74"/>
    </row>
    <row r="187" spans="7:7" ht="12" customHeight="1">
      <c r="G187" s="74"/>
    </row>
    <row r="188" spans="7:7" ht="12" customHeight="1">
      <c r="G188" s="74"/>
    </row>
    <row r="189" spans="7:7" ht="12" customHeight="1">
      <c r="G189" s="74"/>
    </row>
    <row r="190" spans="7:7" ht="12" customHeight="1">
      <c r="G190" s="74"/>
    </row>
    <row r="191" spans="7:7" ht="12" customHeight="1">
      <c r="G191" s="74"/>
    </row>
    <row r="192" spans="7:7" ht="12" customHeight="1">
      <c r="G192" s="74"/>
    </row>
    <row r="193" spans="7:7" ht="12" customHeight="1">
      <c r="G193" s="74"/>
    </row>
    <row r="194" spans="7:7" ht="12" customHeight="1">
      <c r="G194" s="74"/>
    </row>
    <row r="195" spans="7:7" ht="12" customHeight="1">
      <c r="G195" s="74"/>
    </row>
    <row r="196" spans="7:7" ht="12" customHeight="1">
      <c r="G196" s="74"/>
    </row>
    <row r="197" spans="7:7" ht="12" customHeight="1">
      <c r="G197" s="74"/>
    </row>
    <row r="198" spans="7:7" ht="12" customHeight="1">
      <c r="G198" s="74"/>
    </row>
    <row r="199" spans="7:7" ht="12" customHeight="1">
      <c r="G199" s="74"/>
    </row>
    <row r="200" spans="7:7" ht="12" customHeight="1">
      <c r="G200" s="74"/>
    </row>
    <row r="201" spans="7:7" ht="12" customHeight="1">
      <c r="G201" s="74"/>
    </row>
    <row r="202" spans="7:7" ht="12" customHeight="1">
      <c r="G202" s="74"/>
    </row>
    <row r="203" spans="7:7" ht="12" customHeight="1">
      <c r="G203" s="74"/>
    </row>
    <row r="204" spans="7:7" ht="12" customHeight="1">
      <c r="G204" s="74"/>
    </row>
    <row r="205" spans="7:7" ht="12" customHeight="1">
      <c r="G205" s="74"/>
    </row>
    <row r="206" spans="7:7" ht="12" customHeight="1">
      <c r="G206" s="74"/>
    </row>
    <row r="207" spans="7:7" ht="12" customHeight="1">
      <c r="G207" s="74"/>
    </row>
    <row r="208" spans="7:7" ht="12" customHeight="1">
      <c r="G208" s="74"/>
    </row>
    <row r="209" spans="7:7" ht="12" customHeight="1">
      <c r="G209" s="74"/>
    </row>
    <row r="210" spans="7:7" ht="12" customHeight="1">
      <c r="G210" s="74"/>
    </row>
    <row r="211" spans="7:7" ht="12" customHeight="1">
      <c r="G211" s="74"/>
    </row>
    <row r="212" spans="7:7" ht="12" customHeight="1">
      <c r="G212" s="74"/>
    </row>
    <row r="213" spans="7:7" ht="12" customHeight="1">
      <c r="G213" s="74"/>
    </row>
    <row r="214" spans="7:7" ht="12" customHeight="1">
      <c r="G214" s="74"/>
    </row>
    <row r="215" spans="7:7" ht="12" customHeight="1">
      <c r="G215" s="74"/>
    </row>
    <row r="216" spans="7:7" ht="12" customHeight="1">
      <c r="G216" s="74"/>
    </row>
    <row r="217" spans="7:7" ht="12" customHeight="1">
      <c r="G217" s="74"/>
    </row>
    <row r="218" spans="7:7" ht="12" customHeight="1">
      <c r="G218" s="74"/>
    </row>
    <row r="219" spans="7:7" ht="12" customHeight="1">
      <c r="G219" s="74"/>
    </row>
    <row r="220" spans="7:7" ht="12" customHeight="1">
      <c r="G220" s="74"/>
    </row>
    <row r="221" spans="7:7" ht="12" customHeight="1">
      <c r="G221" s="74"/>
    </row>
    <row r="222" spans="7:7" ht="12" customHeight="1">
      <c r="G222" s="74"/>
    </row>
    <row r="223" spans="7:7" ht="12" customHeight="1">
      <c r="G223" s="74"/>
    </row>
    <row r="224" spans="7:7" ht="12" customHeight="1">
      <c r="G224" s="74"/>
    </row>
    <row r="225" spans="7:7" ht="12" customHeight="1">
      <c r="G225" s="74"/>
    </row>
    <row r="226" spans="7:7" ht="12" customHeight="1">
      <c r="G226" s="74"/>
    </row>
    <row r="227" spans="7:7" ht="12" customHeight="1">
      <c r="G227" s="74"/>
    </row>
    <row r="228" spans="7:7" ht="12" customHeight="1">
      <c r="G228" s="74"/>
    </row>
    <row r="229" spans="7:7" ht="12" customHeight="1">
      <c r="G229" s="74"/>
    </row>
    <row r="230" spans="7:7" ht="12" customHeight="1">
      <c r="G230" s="74"/>
    </row>
    <row r="231" spans="7:7" ht="12" customHeight="1">
      <c r="G231" s="74"/>
    </row>
    <row r="232" spans="7:7" ht="12" customHeight="1">
      <c r="G232" s="74"/>
    </row>
    <row r="233" spans="7:7" ht="12" customHeight="1">
      <c r="G233" s="74"/>
    </row>
    <row r="234" spans="7:7" ht="12" customHeight="1">
      <c r="G234" s="74"/>
    </row>
    <row r="235" spans="7:7" ht="12" customHeight="1">
      <c r="G235" s="74"/>
    </row>
    <row r="236" spans="7:7" ht="12" customHeight="1">
      <c r="G236" s="74"/>
    </row>
    <row r="237" spans="7:7" ht="12" customHeight="1">
      <c r="G237" s="74"/>
    </row>
    <row r="238" spans="7:7" ht="12" customHeight="1">
      <c r="G238" s="74"/>
    </row>
    <row r="239" spans="7:7" ht="12" customHeight="1">
      <c r="G239" s="74"/>
    </row>
    <row r="240" spans="7:7" ht="12" customHeight="1">
      <c r="G240" s="74"/>
    </row>
    <row r="241" spans="7:7" ht="12" customHeight="1">
      <c r="G241" s="74"/>
    </row>
    <row r="242" spans="7:7" ht="12" customHeight="1">
      <c r="G242" s="74"/>
    </row>
    <row r="243" spans="7:7" ht="12" customHeight="1">
      <c r="G243" s="74"/>
    </row>
    <row r="244" spans="7:7" ht="12" customHeight="1">
      <c r="G244" s="74"/>
    </row>
    <row r="245" spans="7:7" ht="12" customHeight="1">
      <c r="G245" s="74"/>
    </row>
    <row r="246" spans="7:7" ht="12" customHeight="1">
      <c r="G246" s="74"/>
    </row>
    <row r="247" spans="7:7" ht="12" customHeight="1">
      <c r="G247" s="74"/>
    </row>
    <row r="248" spans="7:7" ht="12" customHeight="1">
      <c r="G248" s="74"/>
    </row>
    <row r="249" spans="7:7" ht="12" customHeight="1">
      <c r="G249" s="74"/>
    </row>
    <row r="250" spans="7:7" ht="12" customHeight="1">
      <c r="G250" s="74"/>
    </row>
    <row r="251" spans="7:7" ht="12" customHeight="1">
      <c r="G251" s="74"/>
    </row>
    <row r="252" spans="7:7" ht="12" customHeight="1">
      <c r="G252" s="74"/>
    </row>
    <row r="253" spans="7:7" ht="12" customHeight="1">
      <c r="G253" s="74"/>
    </row>
    <row r="254" spans="7:7" ht="12" customHeight="1">
      <c r="G254" s="74"/>
    </row>
    <row r="255" spans="7:7" ht="12" customHeight="1">
      <c r="G255" s="74"/>
    </row>
    <row r="256" spans="7:7" ht="12" customHeight="1">
      <c r="G256" s="74"/>
    </row>
    <row r="257" spans="7:7" ht="12" customHeight="1">
      <c r="G257" s="74"/>
    </row>
    <row r="258" spans="7:7" ht="12" customHeight="1">
      <c r="G258" s="74"/>
    </row>
    <row r="259" spans="7:7" ht="12" customHeight="1">
      <c r="G259" s="74"/>
    </row>
    <row r="260" spans="7:7" ht="12" customHeight="1">
      <c r="G260" s="74"/>
    </row>
    <row r="261" spans="7:7" ht="12" customHeight="1">
      <c r="G261" s="74"/>
    </row>
    <row r="262" spans="7:7" ht="12" customHeight="1">
      <c r="G262" s="74"/>
    </row>
    <row r="263" spans="7:7" ht="12" customHeight="1">
      <c r="G263" s="74"/>
    </row>
    <row r="264" spans="7:7" ht="12" customHeight="1">
      <c r="G264" s="74"/>
    </row>
    <row r="265" spans="7:7" ht="12" customHeight="1">
      <c r="G265" s="74"/>
    </row>
    <row r="266" spans="7:7" ht="12" customHeight="1">
      <c r="G266" s="74"/>
    </row>
    <row r="267" spans="7:7" ht="12" customHeight="1">
      <c r="G267" s="74"/>
    </row>
    <row r="268" spans="7:7" ht="12" customHeight="1">
      <c r="G268" s="74"/>
    </row>
    <row r="269" spans="7:7" ht="12" customHeight="1">
      <c r="G269" s="74"/>
    </row>
    <row r="270" spans="7:7" ht="12" customHeight="1">
      <c r="G270" s="74"/>
    </row>
    <row r="271" spans="7:7" ht="12" customHeight="1">
      <c r="G271" s="74"/>
    </row>
    <row r="272" spans="7:7" ht="12" customHeight="1">
      <c r="G272" s="74"/>
    </row>
    <row r="273" spans="7:7" ht="12" customHeight="1">
      <c r="G273" s="74"/>
    </row>
    <row r="274" spans="7:7" ht="12" customHeight="1">
      <c r="G274" s="74"/>
    </row>
    <row r="275" spans="7:7" ht="12" customHeight="1">
      <c r="G275" s="74"/>
    </row>
    <row r="276" spans="7:7" ht="12" customHeight="1">
      <c r="G276" s="74"/>
    </row>
    <row r="277" spans="7:7" ht="12" customHeight="1">
      <c r="G277" s="74"/>
    </row>
    <row r="278" spans="7:7" ht="12" customHeight="1">
      <c r="G278" s="74"/>
    </row>
    <row r="279" spans="7:7" ht="12" customHeight="1">
      <c r="G279" s="74"/>
    </row>
    <row r="280" spans="7:7" ht="12" customHeight="1">
      <c r="G280" s="74"/>
    </row>
    <row r="281" spans="7:7" ht="12" customHeight="1">
      <c r="G281" s="74"/>
    </row>
    <row r="282" spans="7:7" ht="12" customHeight="1">
      <c r="G282" s="74"/>
    </row>
    <row r="283" spans="7:7" ht="12" customHeight="1">
      <c r="G283" s="74"/>
    </row>
    <row r="284" spans="7:7" ht="12" customHeight="1">
      <c r="G284" s="74"/>
    </row>
    <row r="285" spans="7:7" ht="12" customHeight="1">
      <c r="G285" s="74"/>
    </row>
    <row r="286" spans="7:7" ht="12" customHeight="1">
      <c r="G286" s="74"/>
    </row>
    <row r="287" spans="7:7" ht="12" customHeight="1">
      <c r="G287" s="74"/>
    </row>
    <row r="288" spans="7:7" ht="12" customHeight="1">
      <c r="G288" s="74"/>
    </row>
    <row r="289" spans="7:7" ht="12" customHeight="1">
      <c r="G289" s="74"/>
    </row>
    <row r="290" spans="7:7" ht="12" customHeight="1">
      <c r="G290" s="74"/>
    </row>
    <row r="291" spans="7:7" ht="12" customHeight="1">
      <c r="G291" s="74"/>
    </row>
    <row r="292" spans="7:7" ht="12" customHeight="1">
      <c r="G292" s="74"/>
    </row>
    <row r="293" spans="7:7" ht="12" customHeight="1">
      <c r="G293" s="74"/>
    </row>
    <row r="294" spans="7:7" ht="12" customHeight="1">
      <c r="G294" s="74"/>
    </row>
    <row r="295" spans="7:7" ht="12" customHeight="1">
      <c r="G295" s="74"/>
    </row>
    <row r="296" spans="7:7" ht="12" customHeight="1">
      <c r="G296" s="74"/>
    </row>
    <row r="297" spans="7:7" ht="12" customHeight="1">
      <c r="G297" s="74"/>
    </row>
    <row r="298" spans="7:7" ht="12" customHeight="1">
      <c r="G298" s="74"/>
    </row>
    <row r="299" spans="7:7" ht="12" customHeight="1">
      <c r="G299" s="74"/>
    </row>
    <row r="300" spans="7:7" ht="12" customHeight="1">
      <c r="G300" s="74"/>
    </row>
    <row r="301" spans="7:7" ht="12" customHeight="1">
      <c r="G301" s="74"/>
    </row>
    <row r="302" spans="7:7" ht="12" customHeight="1">
      <c r="G302" s="74"/>
    </row>
    <row r="303" spans="7:7" ht="12" customHeight="1">
      <c r="G303" s="74"/>
    </row>
    <row r="304" spans="7:7" ht="12" customHeight="1">
      <c r="G304" s="74"/>
    </row>
    <row r="305" spans="7:7" ht="12" customHeight="1">
      <c r="G305" s="74"/>
    </row>
    <row r="306" spans="7:7" ht="12" customHeight="1">
      <c r="G306" s="74"/>
    </row>
    <row r="307" spans="7:7" ht="12" customHeight="1">
      <c r="G307" s="74"/>
    </row>
    <row r="308" spans="7:7" ht="12" customHeight="1">
      <c r="G308" s="74"/>
    </row>
    <row r="309" spans="7:7" ht="12" customHeight="1">
      <c r="G309" s="74"/>
    </row>
    <row r="310" spans="7:7" ht="12" customHeight="1">
      <c r="G310" s="74"/>
    </row>
    <row r="311" spans="7:7" ht="12" customHeight="1">
      <c r="G311" s="74"/>
    </row>
    <row r="312" spans="7:7" ht="12" customHeight="1">
      <c r="G312" s="74"/>
    </row>
    <row r="313" spans="7:7" ht="12" customHeight="1">
      <c r="G313" s="74"/>
    </row>
    <row r="314" spans="7:7" ht="12" customHeight="1">
      <c r="G314" s="74"/>
    </row>
    <row r="315" spans="7:7" ht="12" customHeight="1">
      <c r="G315" s="74"/>
    </row>
    <row r="316" spans="7:7" ht="12" customHeight="1">
      <c r="G316" s="74"/>
    </row>
    <row r="317" spans="7:7" ht="12" customHeight="1">
      <c r="G317" s="74"/>
    </row>
    <row r="318" spans="7:7" ht="12" customHeight="1">
      <c r="G318" s="74"/>
    </row>
    <row r="319" spans="7:7" ht="12" customHeight="1">
      <c r="G319" s="74"/>
    </row>
    <row r="320" spans="7:7" ht="12" customHeight="1">
      <c r="G320" s="74"/>
    </row>
    <row r="321" spans="7:7" ht="12" customHeight="1">
      <c r="G321" s="74"/>
    </row>
    <row r="322" spans="7:7" ht="12" customHeight="1">
      <c r="G322" s="74"/>
    </row>
    <row r="323" spans="7:7" ht="12" customHeight="1">
      <c r="G323" s="74"/>
    </row>
    <row r="324" spans="7:7" ht="12" customHeight="1">
      <c r="G324" s="74"/>
    </row>
    <row r="325" spans="7:7" ht="12" customHeight="1">
      <c r="G325" s="74"/>
    </row>
    <row r="326" spans="7:7" ht="12" customHeight="1">
      <c r="G326" s="74"/>
    </row>
    <row r="327" spans="7:7" ht="12" customHeight="1">
      <c r="G327" s="74"/>
    </row>
    <row r="328" spans="7:7" ht="12" customHeight="1">
      <c r="G328" s="74"/>
    </row>
    <row r="329" spans="7:7" ht="12" customHeight="1">
      <c r="G329" s="74"/>
    </row>
    <row r="330" spans="7:7" ht="12" customHeight="1">
      <c r="G330" s="74"/>
    </row>
    <row r="331" spans="7:7" ht="12" customHeight="1">
      <c r="G331" s="74"/>
    </row>
    <row r="332" spans="7:7" ht="12" customHeight="1">
      <c r="G332" s="74"/>
    </row>
    <row r="333" spans="7:7" ht="12" customHeight="1">
      <c r="G333" s="74"/>
    </row>
    <row r="334" spans="7:7" ht="12" customHeight="1">
      <c r="G334" s="74"/>
    </row>
    <row r="335" spans="7:7" ht="12" customHeight="1">
      <c r="G335" s="74"/>
    </row>
    <row r="336" spans="7:7" ht="12" customHeight="1">
      <c r="G336" s="74"/>
    </row>
    <row r="337" spans="7:7" ht="12" customHeight="1">
      <c r="G337" s="74"/>
    </row>
    <row r="338" spans="7:7" ht="12" customHeight="1">
      <c r="G338" s="74"/>
    </row>
    <row r="339" spans="7:7" ht="12" customHeight="1">
      <c r="G339" s="74"/>
    </row>
    <row r="340" spans="7:7" ht="12" customHeight="1">
      <c r="G340" s="74"/>
    </row>
    <row r="341" spans="7:7" ht="12" customHeight="1">
      <c r="G341" s="74"/>
    </row>
    <row r="342" spans="7:7" ht="12" customHeight="1">
      <c r="G342" s="74"/>
    </row>
    <row r="343" spans="7:7" ht="12" customHeight="1">
      <c r="G343" s="74"/>
    </row>
    <row r="344" spans="7:7" ht="12" customHeight="1">
      <c r="G344" s="74"/>
    </row>
    <row r="345" spans="7:7" ht="12" customHeight="1">
      <c r="G345" s="74"/>
    </row>
    <row r="346" spans="7:7" ht="12" customHeight="1">
      <c r="G346" s="74"/>
    </row>
    <row r="347" spans="7:7" ht="12" customHeight="1">
      <c r="G347" s="74"/>
    </row>
    <row r="348" spans="7:7" ht="12" customHeight="1">
      <c r="G348" s="74"/>
    </row>
    <row r="349" spans="7:7" ht="12" customHeight="1">
      <c r="G349" s="74"/>
    </row>
    <row r="350" spans="7:7" ht="12" customHeight="1">
      <c r="G350" s="74"/>
    </row>
    <row r="351" spans="7:7" ht="12" customHeight="1">
      <c r="G351" s="74"/>
    </row>
    <row r="352" spans="7:7" ht="12" customHeight="1">
      <c r="G352" s="74"/>
    </row>
    <row r="353" spans="7:7" ht="12" customHeight="1">
      <c r="G353" s="74"/>
    </row>
    <row r="354" spans="7:7" ht="12" customHeight="1">
      <c r="G354" s="74"/>
    </row>
    <row r="355" spans="7:7" ht="12" customHeight="1">
      <c r="G355" s="74"/>
    </row>
    <row r="356" spans="7:7" ht="12" customHeight="1">
      <c r="G356" s="74"/>
    </row>
    <row r="357" spans="7:7" ht="12" customHeight="1">
      <c r="G357" s="74"/>
    </row>
    <row r="358" spans="7:7" ht="12" customHeight="1">
      <c r="G358" s="74"/>
    </row>
    <row r="359" spans="7:7" ht="12" customHeight="1">
      <c r="G359" s="74"/>
    </row>
    <row r="360" spans="7:7" ht="12" customHeight="1">
      <c r="G360" s="74"/>
    </row>
    <row r="361" spans="7:7" ht="12" customHeight="1">
      <c r="G361" s="74"/>
    </row>
    <row r="362" spans="7:7" ht="12" customHeight="1">
      <c r="G362" s="74"/>
    </row>
    <row r="363" spans="7:7" ht="12" customHeight="1">
      <c r="G363" s="74"/>
    </row>
    <row r="364" spans="7:7" ht="12" customHeight="1">
      <c r="G364" s="74"/>
    </row>
    <row r="365" spans="7:7" ht="12" customHeight="1">
      <c r="G365" s="74"/>
    </row>
    <row r="366" spans="7:7" ht="12" customHeight="1">
      <c r="G366" s="74"/>
    </row>
    <row r="367" spans="7:7" ht="12" customHeight="1">
      <c r="G367" s="74"/>
    </row>
    <row r="368" spans="7:7" ht="12" customHeight="1">
      <c r="G368" s="74"/>
    </row>
    <row r="369" spans="7:7" ht="12" customHeight="1">
      <c r="G369" s="74"/>
    </row>
    <row r="370" spans="7:7" ht="12" customHeight="1">
      <c r="G370" s="74"/>
    </row>
    <row r="371" spans="7:7" ht="12" customHeight="1">
      <c r="G371" s="74"/>
    </row>
    <row r="372" spans="7:7" ht="12" customHeight="1">
      <c r="G372" s="74"/>
    </row>
    <row r="373" spans="7:7" ht="12" customHeight="1">
      <c r="G373" s="74"/>
    </row>
    <row r="374" spans="7:7" ht="12" customHeight="1">
      <c r="G374" s="74"/>
    </row>
    <row r="375" spans="7:7" ht="12" customHeight="1">
      <c r="G375" s="74"/>
    </row>
    <row r="376" spans="7:7" ht="12" customHeight="1">
      <c r="G376" s="74"/>
    </row>
    <row r="377" spans="7:7" ht="12" customHeight="1">
      <c r="G377" s="74"/>
    </row>
    <row r="378" spans="7:7" ht="12" customHeight="1">
      <c r="G378" s="74"/>
    </row>
    <row r="379" spans="7:7" ht="12" customHeight="1">
      <c r="G379" s="74"/>
    </row>
    <row r="380" spans="7:7" ht="12" customHeight="1">
      <c r="G380" s="74"/>
    </row>
    <row r="381" spans="7:7" ht="12" customHeight="1">
      <c r="G381" s="74"/>
    </row>
    <row r="382" spans="7:7" ht="12" customHeight="1">
      <c r="G382" s="74"/>
    </row>
    <row r="383" spans="7:7" ht="12" customHeight="1">
      <c r="G383" s="74"/>
    </row>
    <row r="384" spans="7:7" ht="12" customHeight="1">
      <c r="G384" s="74"/>
    </row>
    <row r="385" spans="7:7" ht="12" customHeight="1">
      <c r="G385" s="74"/>
    </row>
    <row r="386" spans="7:7" ht="12" customHeight="1">
      <c r="G386" s="74"/>
    </row>
    <row r="387" spans="7:7" ht="12" customHeight="1">
      <c r="G387" s="74"/>
    </row>
    <row r="388" spans="7:7" ht="12" customHeight="1">
      <c r="G388" s="74"/>
    </row>
    <row r="389" spans="7:7" ht="12" customHeight="1">
      <c r="G389" s="74"/>
    </row>
    <row r="390" spans="7:7" ht="12" customHeight="1">
      <c r="G390" s="74"/>
    </row>
    <row r="391" spans="7:7" ht="12" customHeight="1">
      <c r="G391" s="74"/>
    </row>
    <row r="392" spans="7:7" ht="12" customHeight="1">
      <c r="G392" s="74"/>
    </row>
    <row r="393" spans="7:7" ht="12" customHeight="1">
      <c r="G393" s="74"/>
    </row>
    <row r="394" spans="7:7" ht="12" customHeight="1">
      <c r="G394" s="74"/>
    </row>
    <row r="395" spans="7:7" ht="12" customHeight="1">
      <c r="G395" s="74"/>
    </row>
    <row r="396" spans="7:7" ht="12" customHeight="1">
      <c r="G396" s="74"/>
    </row>
    <row r="397" spans="7:7" ht="12" customHeight="1">
      <c r="G397" s="74"/>
    </row>
    <row r="398" spans="7:7" ht="12" customHeight="1">
      <c r="G398" s="74"/>
    </row>
    <row r="399" spans="7:7" ht="12" customHeight="1">
      <c r="G399" s="74"/>
    </row>
    <row r="400" spans="7:7" ht="12" customHeight="1">
      <c r="G400" s="74"/>
    </row>
    <row r="401" spans="7:7" ht="12" customHeight="1">
      <c r="G401" s="74"/>
    </row>
    <row r="402" spans="7:7" ht="12" customHeight="1">
      <c r="G402" s="74"/>
    </row>
    <row r="403" spans="7:7" ht="12" customHeight="1">
      <c r="G403" s="74"/>
    </row>
    <row r="404" spans="7:7" ht="12" customHeight="1">
      <c r="G404" s="74"/>
    </row>
    <row r="405" spans="7:7" ht="12" customHeight="1">
      <c r="G405" s="74"/>
    </row>
    <row r="406" spans="7:7" ht="12" customHeight="1">
      <c r="G406" s="74"/>
    </row>
    <row r="407" spans="7:7" ht="12" customHeight="1">
      <c r="G407" s="74"/>
    </row>
    <row r="408" spans="7:7" ht="12" customHeight="1">
      <c r="G408" s="74"/>
    </row>
    <row r="409" spans="7:7" ht="12" customHeight="1">
      <c r="G409" s="74"/>
    </row>
    <row r="410" spans="7:7" ht="12" customHeight="1">
      <c r="G410" s="74"/>
    </row>
    <row r="411" spans="7:7" ht="12" customHeight="1">
      <c r="G411" s="74"/>
    </row>
    <row r="412" spans="7:7" ht="12" customHeight="1">
      <c r="G412" s="74"/>
    </row>
    <row r="413" spans="7:7" ht="12" customHeight="1">
      <c r="G413" s="74"/>
    </row>
    <row r="414" spans="7:7" ht="12" customHeight="1">
      <c r="G414" s="74"/>
    </row>
    <row r="415" spans="7:7" ht="12" customHeight="1">
      <c r="G415" s="74"/>
    </row>
    <row r="416" spans="7:7" ht="12" customHeight="1">
      <c r="G416" s="74"/>
    </row>
    <row r="417" spans="7:7" ht="12" customHeight="1">
      <c r="G417" s="74"/>
    </row>
    <row r="418" spans="7:7" ht="12" customHeight="1">
      <c r="G418" s="74"/>
    </row>
    <row r="419" spans="7:7" ht="12" customHeight="1">
      <c r="G419" s="74"/>
    </row>
    <row r="420" spans="7:7" ht="12" customHeight="1">
      <c r="G420" s="74"/>
    </row>
    <row r="421" spans="7:7" ht="12" customHeight="1">
      <c r="G421" s="74"/>
    </row>
    <row r="422" spans="7:7" ht="12" customHeight="1">
      <c r="G422" s="74"/>
    </row>
    <row r="423" spans="7:7" ht="12" customHeight="1">
      <c r="G423" s="74"/>
    </row>
    <row r="424" spans="7:7" ht="12" customHeight="1">
      <c r="G424" s="74"/>
    </row>
    <row r="425" spans="7:7" ht="12" customHeight="1">
      <c r="G425" s="74"/>
    </row>
    <row r="426" spans="7:7" ht="12" customHeight="1">
      <c r="G426" s="74"/>
    </row>
    <row r="427" spans="7:7" ht="12" customHeight="1">
      <c r="G427" s="74"/>
    </row>
    <row r="428" spans="7:7" ht="12" customHeight="1">
      <c r="G428" s="74"/>
    </row>
    <row r="429" spans="7:7" ht="12" customHeight="1">
      <c r="G429" s="74"/>
    </row>
    <row r="430" spans="7:7" ht="12" customHeight="1">
      <c r="G430" s="74"/>
    </row>
    <row r="431" spans="7:7" ht="12" customHeight="1">
      <c r="G431" s="74"/>
    </row>
    <row r="432" spans="7:7" ht="12" customHeight="1">
      <c r="G432" s="74"/>
    </row>
    <row r="433" spans="7:7" ht="12" customHeight="1">
      <c r="G433" s="74"/>
    </row>
    <row r="434" spans="7:7" ht="12" customHeight="1">
      <c r="G434" s="74"/>
    </row>
    <row r="435" spans="7:7" ht="12" customHeight="1">
      <c r="G435" s="74"/>
    </row>
    <row r="436" spans="7:7" ht="12" customHeight="1">
      <c r="G436" s="74"/>
    </row>
    <row r="437" spans="7:7" ht="12" customHeight="1">
      <c r="G437" s="74"/>
    </row>
    <row r="438" spans="7:7" ht="12" customHeight="1">
      <c r="G438" s="74"/>
    </row>
    <row r="439" spans="7:7" ht="12" customHeight="1">
      <c r="G439" s="74"/>
    </row>
    <row r="440" spans="7:7" ht="12" customHeight="1">
      <c r="G440" s="74"/>
    </row>
    <row r="441" spans="7:7" ht="12" customHeight="1">
      <c r="G441" s="74"/>
    </row>
    <row r="442" spans="7:7" ht="12" customHeight="1">
      <c r="G442" s="74"/>
    </row>
    <row r="443" spans="7:7" ht="12" customHeight="1">
      <c r="G443" s="74"/>
    </row>
    <row r="444" spans="7:7" ht="12" customHeight="1">
      <c r="G444" s="74"/>
    </row>
    <row r="445" spans="7:7" ht="12" customHeight="1">
      <c r="G445" s="74"/>
    </row>
    <row r="446" spans="7:7" ht="12" customHeight="1">
      <c r="G446" s="74"/>
    </row>
    <row r="447" spans="7:7" ht="12" customHeight="1">
      <c r="G447" s="74"/>
    </row>
    <row r="448" spans="7:7" ht="12" customHeight="1">
      <c r="G448" s="74"/>
    </row>
    <row r="449" spans="7:7" ht="12" customHeight="1">
      <c r="G449" s="74"/>
    </row>
    <row r="450" spans="7:7" ht="12" customHeight="1">
      <c r="G450" s="74"/>
    </row>
    <row r="451" spans="7:7" ht="12" customHeight="1">
      <c r="G451" s="74"/>
    </row>
    <row r="452" spans="7:7" ht="12" customHeight="1">
      <c r="G452" s="74"/>
    </row>
    <row r="453" spans="7:7" ht="12" customHeight="1">
      <c r="G453" s="74"/>
    </row>
    <row r="454" spans="7:7" ht="12" customHeight="1">
      <c r="G454" s="74"/>
    </row>
    <row r="455" spans="7:7" ht="12" customHeight="1">
      <c r="G455" s="74"/>
    </row>
    <row r="456" spans="7:7" ht="12" customHeight="1">
      <c r="G456" s="74"/>
    </row>
    <row r="457" spans="7:7" ht="12" customHeight="1">
      <c r="G457" s="74"/>
    </row>
    <row r="458" spans="7:7" ht="12" customHeight="1">
      <c r="G458" s="74"/>
    </row>
    <row r="459" spans="7:7" ht="12" customHeight="1">
      <c r="G459" s="74"/>
    </row>
    <row r="460" spans="7:7" ht="12" customHeight="1">
      <c r="G460" s="74"/>
    </row>
    <row r="461" spans="7:7" ht="12" customHeight="1">
      <c r="G461" s="74"/>
    </row>
    <row r="462" spans="7:7" ht="12" customHeight="1">
      <c r="G462" s="74"/>
    </row>
    <row r="463" spans="7:7" ht="12" customHeight="1">
      <c r="G463" s="74"/>
    </row>
    <row r="464" spans="7:7" ht="12" customHeight="1">
      <c r="G464" s="74"/>
    </row>
    <row r="465" spans="7:7" ht="12" customHeight="1">
      <c r="G465" s="74"/>
    </row>
    <row r="466" spans="7:7" ht="12" customHeight="1">
      <c r="G466" s="74"/>
    </row>
    <row r="467" spans="7:7" ht="12" customHeight="1">
      <c r="G467" s="74"/>
    </row>
    <row r="468" spans="7:7" ht="12" customHeight="1">
      <c r="G468" s="74"/>
    </row>
    <row r="469" spans="7:7" ht="12" customHeight="1">
      <c r="G469" s="74"/>
    </row>
    <row r="470" spans="7:7" ht="12" customHeight="1">
      <c r="G470" s="74"/>
    </row>
    <row r="471" spans="7:7" ht="12" customHeight="1">
      <c r="G471" s="74"/>
    </row>
    <row r="472" spans="7:7" ht="12" customHeight="1">
      <c r="G472" s="74"/>
    </row>
    <row r="473" spans="7:7" ht="12" customHeight="1">
      <c r="G473" s="74"/>
    </row>
    <row r="474" spans="7:7" ht="12" customHeight="1">
      <c r="G474" s="74"/>
    </row>
    <row r="475" spans="7:7" ht="12" customHeight="1">
      <c r="G475" s="74"/>
    </row>
    <row r="476" spans="7:7" ht="12" customHeight="1">
      <c r="G476" s="74"/>
    </row>
    <row r="477" spans="7:7" ht="12" customHeight="1">
      <c r="G477" s="74"/>
    </row>
    <row r="478" spans="7:7" ht="12" customHeight="1">
      <c r="G478" s="74"/>
    </row>
    <row r="479" spans="7:7" ht="12" customHeight="1">
      <c r="G479" s="74"/>
    </row>
    <row r="480" spans="7:7" ht="12" customHeight="1">
      <c r="G480" s="74"/>
    </row>
    <row r="481" spans="7:7" ht="12" customHeight="1">
      <c r="G481" s="74"/>
    </row>
    <row r="482" spans="7:7" ht="12" customHeight="1">
      <c r="G482" s="74"/>
    </row>
    <row r="483" spans="7:7" ht="12" customHeight="1">
      <c r="G483" s="74"/>
    </row>
    <row r="484" spans="7:7" ht="12" customHeight="1">
      <c r="G484" s="74"/>
    </row>
    <row r="485" spans="7:7" ht="12" customHeight="1">
      <c r="G485" s="74"/>
    </row>
    <row r="486" spans="7:7" ht="12" customHeight="1">
      <c r="G486" s="74"/>
    </row>
    <row r="487" spans="7:7" ht="12" customHeight="1">
      <c r="G487" s="74"/>
    </row>
    <row r="488" spans="7:7" ht="12" customHeight="1">
      <c r="G488" s="74"/>
    </row>
    <row r="489" spans="7:7" ht="12" customHeight="1">
      <c r="G489" s="74"/>
    </row>
    <row r="490" spans="7:7" ht="12" customHeight="1">
      <c r="G490" s="74"/>
    </row>
    <row r="491" spans="7:7" ht="12" customHeight="1">
      <c r="G491" s="74"/>
    </row>
    <row r="492" spans="7:7" ht="12" customHeight="1">
      <c r="G492" s="74"/>
    </row>
    <row r="493" spans="7:7" ht="12" customHeight="1">
      <c r="G493" s="74"/>
    </row>
    <row r="494" spans="7:7" ht="12" customHeight="1">
      <c r="G494" s="74"/>
    </row>
    <row r="495" spans="7:7" ht="12" customHeight="1">
      <c r="G495" s="74"/>
    </row>
    <row r="496" spans="7:7" ht="12" customHeight="1">
      <c r="G496" s="74"/>
    </row>
    <row r="497" spans="7:7" ht="12" customHeight="1">
      <c r="G497" s="74"/>
    </row>
    <row r="498" spans="7:7" ht="12" customHeight="1">
      <c r="G498" s="74"/>
    </row>
    <row r="499" spans="7:7" ht="12" customHeight="1">
      <c r="G499" s="74"/>
    </row>
    <row r="500" spans="7:7" ht="12" customHeight="1">
      <c r="G500" s="74"/>
    </row>
    <row r="501" spans="7:7" ht="12" customHeight="1">
      <c r="G501" s="74"/>
    </row>
    <row r="502" spans="7:7" ht="12" customHeight="1">
      <c r="G502" s="74"/>
    </row>
    <row r="503" spans="7:7" ht="12" customHeight="1">
      <c r="G503" s="74"/>
    </row>
    <row r="504" spans="7:7" ht="12" customHeight="1">
      <c r="G504" s="74"/>
    </row>
    <row r="505" spans="7:7" ht="12" customHeight="1">
      <c r="G505" s="74"/>
    </row>
    <row r="506" spans="7:7" ht="12" customHeight="1">
      <c r="G506" s="74"/>
    </row>
    <row r="507" spans="7:7" ht="12" customHeight="1">
      <c r="G507" s="74"/>
    </row>
    <row r="508" spans="7:7" ht="12" customHeight="1">
      <c r="G508" s="74"/>
    </row>
    <row r="509" spans="7:7" ht="12" customHeight="1">
      <c r="G509" s="74"/>
    </row>
    <row r="510" spans="7:7" ht="12" customHeight="1">
      <c r="G510" s="74"/>
    </row>
    <row r="511" spans="7:7" ht="12" customHeight="1">
      <c r="G511" s="74"/>
    </row>
    <row r="512" spans="7:7" ht="12" customHeight="1">
      <c r="G512" s="74"/>
    </row>
    <row r="513" spans="7:7" ht="12" customHeight="1">
      <c r="G513" s="74"/>
    </row>
    <row r="514" spans="7:7" ht="12" customHeight="1">
      <c r="G514" s="74"/>
    </row>
    <row r="515" spans="7:7" ht="12" customHeight="1">
      <c r="G515" s="74"/>
    </row>
    <row r="516" spans="7:7" ht="12" customHeight="1">
      <c r="G516" s="74"/>
    </row>
    <row r="517" spans="7:7" ht="12" customHeight="1">
      <c r="G517" s="74"/>
    </row>
    <row r="518" spans="7:7" ht="12" customHeight="1">
      <c r="G518" s="74"/>
    </row>
    <row r="519" spans="7:7" ht="12" customHeight="1">
      <c r="G519" s="74"/>
    </row>
    <row r="520" spans="7:7" ht="12" customHeight="1">
      <c r="G520" s="74"/>
    </row>
    <row r="521" spans="7:7" ht="12" customHeight="1">
      <c r="G521" s="74"/>
    </row>
    <row r="522" spans="7:7" ht="12" customHeight="1">
      <c r="G522" s="74"/>
    </row>
    <row r="523" spans="7:7" ht="12" customHeight="1">
      <c r="G523" s="74"/>
    </row>
    <row r="524" spans="7:7" ht="12" customHeight="1">
      <c r="G524" s="74"/>
    </row>
    <row r="525" spans="7:7" ht="12" customHeight="1">
      <c r="G525" s="74"/>
    </row>
    <row r="526" spans="7:7" ht="12" customHeight="1">
      <c r="G526" s="74"/>
    </row>
    <row r="527" spans="7:7" ht="12" customHeight="1">
      <c r="G527" s="74"/>
    </row>
    <row r="528" spans="7:7" ht="12" customHeight="1">
      <c r="G528" s="74"/>
    </row>
    <row r="529" spans="7:7" ht="12" customHeight="1">
      <c r="G529" s="74"/>
    </row>
    <row r="530" spans="7:7" ht="12" customHeight="1">
      <c r="G530" s="74"/>
    </row>
    <row r="531" spans="7:7" ht="12" customHeight="1">
      <c r="G531" s="74"/>
    </row>
    <row r="532" spans="7:7" ht="12" customHeight="1">
      <c r="G532" s="74"/>
    </row>
    <row r="533" spans="7:7" ht="12" customHeight="1">
      <c r="G533" s="74"/>
    </row>
    <row r="534" spans="7:7" ht="12" customHeight="1">
      <c r="G534" s="74"/>
    </row>
    <row r="535" spans="7:7" ht="12" customHeight="1">
      <c r="G535" s="74"/>
    </row>
    <row r="536" spans="7:7" ht="12" customHeight="1">
      <c r="G536" s="74"/>
    </row>
    <row r="537" spans="7:7" ht="12" customHeight="1">
      <c r="G537" s="74"/>
    </row>
    <row r="538" spans="7:7" ht="12" customHeight="1">
      <c r="G538" s="74"/>
    </row>
    <row r="539" spans="7:7" ht="12" customHeight="1">
      <c r="G539" s="74"/>
    </row>
    <row r="540" spans="7:7" ht="12" customHeight="1">
      <c r="G540" s="74"/>
    </row>
    <row r="541" spans="7:7" ht="12" customHeight="1">
      <c r="G541" s="74"/>
    </row>
    <row r="542" spans="7:7" ht="12" customHeight="1">
      <c r="G542" s="74"/>
    </row>
    <row r="543" spans="7:7" ht="12" customHeight="1">
      <c r="G543" s="74"/>
    </row>
    <row r="544" spans="7:7" ht="12" customHeight="1">
      <c r="G544" s="74"/>
    </row>
    <row r="545" spans="7:7" ht="12" customHeight="1">
      <c r="G545" s="74"/>
    </row>
    <row r="546" spans="7:7" ht="12" customHeight="1">
      <c r="G546" s="74"/>
    </row>
    <row r="547" spans="7:7" ht="12" customHeight="1">
      <c r="G547" s="74"/>
    </row>
    <row r="548" spans="7:7" ht="12" customHeight="1">
      <c r="G548" s="74"/>
    </row>
    <row r="549" spans="7:7" ht="12" customHeight="1">
      <c r="G549" s="74"/>
    </row>
    <row r="550" spans="7:7" ht="12" customHeight="1">
      <c r="G550" s="74"/>
    </row>
    <row r="551" spans="7:7" ht="12" customHeight="1">
      <c r="G551" s="74"/>
    </row>
    <row r="552" spans="7:7" ht="12" customHeight="1">
      <c r="G552" s="74"/>
    </row>
    <row r="553" spans="7:7" ht="12" customHeight="1">
      <c r="G553" s="74"/>
    </row>
    <row r="554" spans="7:7" ht="12" customHeight="1">
      <c r="G554" s="74"/>
    </row>
    <row r="555" spans="7:7" ht="12" customHeight="1">
      <c r="G555" s="74"/>
    </row>
    <row r="556" spans="7:7" ht="12" customHeight="1">
      <c r="G556" s="74"/>
    </row>
    <row r="557" spans="7:7" ht="12" customHeight="1">
      <c r="G557" s="74"/>
    </row>
    <row r="558" spans="7:7" ht="12" customHeight="1">
      <c r="G558" s="74"/>
    </row>
    <row r="559" spans="7:7" ht="12" customHeight="1">
      <c r="G559" s="74"/>
    </row>
    <row r="560" spans="7:7" ht="12" customHeight="1">
      <c r="G560" s="74"/>
    </row>
    <row r="561" spans="7:7" ht="12" customHeight="1">
      <c r="G561" s="74"/>
    </row>
    <row r="562" spans="7:7" ht="12" customHeight="1">
      <c r="G562" s="74"/>
    </row>
    <row r="563" spans="7:7" ht="12" customHeight="1">
      <c r="G563" s="74"/>
    </row>
    <row r="564" spans="7:7" ht="12" customHeight="1">
      <c r="G564" s="74"/>
    </row>
    <row r="565" spans="7:7" ht="12" customHeight="1">
      <c r="G565" s="74"/>
    </row>
    <row r="566" spans="7:7" ht="12" customHeight="1">
      <c r="G566" s="74"/>
    </row>
    <row r="567" spans="7:7" ht="12" customHeight="1">
      <c r="G567" s="74"/>
    </row>
    <row r="568" spans="7:7" ht="12" customHeight="1">
      <c r="G568" s="74"/>
    </row>
    <row r="569" spans="7:7" ht="12" customHeight="1">
      <c r="G569" s="74"/>
    </row>
    <row r="570" spans="7:7" ht="12" customHeight="1">
      <c r="G570" s="74"/>
    </row>
    <row r="571" spans="7:7" ht="12" customHeight="1">
      <c r="G571" s="74"/>
    </row>
    <row r="572" spans="7:7" ht="12" customHeight="1">
      <c r="G572" s="74"/>
    </row>
    <row r="573" spans="7:7" ht="12" customHeight="1">
      <c r="G573" s="74"/>
    </row>
    <row r="574" spans="7:7" ht="12" customHeight="1">
      <c r="G574" s="74"/>
    </row>
    <row r="575" spans="7:7" ht="12" customHeight="1">
      <c r="G575" s="74"/>
    </row>
    <row r="576" spans="7:7" ht="12" customHeight="1">
      <c r="G576" s="74"/>
    </row>
    <row r="577" spans="7:7" ht="12" customHeight="1">
      <c r="G577" s="74"/>
    </row>
    <row r="578" spans="7:7" ht="12" customHeight="1">
      <c r="G578" s="74"/>
    </row>
    <row r="579" spans="7:7" ht="12" customHeight="1">
      <c r="G579" s="74"/>
    </row>
    <row r="580" spans="7:7" ht="12" customHeight="1">
      <c r="G580" s="74"/>
    </row>
    <row r="581" spans="7:7" ht="12" customHeight="1">
      <c r="G581" s="74"/>
    </row>
    <row r="582" spans="7:7" ht="12" customHeight="1">
      <c r="G582" s="74"/>
    </row>
    <row r="583" spans="7:7" ht="12" customHeight="1">
      <c r="G583" s="74"/>
    </row>
    <row r="584" spans="7:7" ht="12" customHeight="1">
      <c r="G584" s="74"/>
    </row>
    <row r="585" spans="7:7" ht="12" customHeight="1">
      <c r="G585" s="74"/>
    </row>
    <row r="586" spans="7:7" ht="12" customHeight="1">
      <c r="G586" s="74"/>
    </row>
    <row r="587" spans="7:7" ht="12" customHeight="1">
      <c r="G587" s="74"/>
    </row>
    <row r="588" spans="7:7" ht="12" customHeight="1">
      <c r="G588" s="74"/>
    </row>
    <row r="589" spans="7:7" ht="12" customHeight="1">
      <c r="G589" s="74"/>
    </row>
    <row r="590" spans="7:7" ht="12" customHeight="1">
      <c r="G590" s="74"/>
    </row>
    <row r="591" spans="7:7" ht="12" customHeight="1">
      <c r="G591" s="74"/>
    </row>
    <row r="592" spans="7:7" ht="12" customHeight="1">
      <c r="G592" s="74"/>
    </row>
    <row r="593" spans="7:7" ht="12" customHeight="1">
      <c r="G593" s="74"/>
    </row>
    <row r="594" spans="7:7" ht="12" customHeight="1">
      <c r="G594" s="74"/>
    </row>
    <row r="595" spans="7:7" ht="12" customHeight="1">
      <c r="G595" s="74"/>
    </row>
    <row r="596" spans="7:7" ht="12" customHeight="1">
      <c r="G596" s="74"/>
    </row>
    <row r="597" spans="7:7" ht="12" customHeight="1">
      <c r="G597" s="74"/>
    </row>
    <row r="598" spans="7:7" ht="12" customHeight="1">
      <c r="G598" s="74"/>
    </row>
    <row r="599" spans="7:7" ht="12" customHeight="1">
      <c r="G599" s="74"/>
    </row>
    <row r="600" spans="7:7" ht="12" customHeight="1">
      <c r="G600" s="74"/>
    </row>
    <row r="601" spans="7:7" ht="12" customHeight="1">
      <c r="G601" s="74"/>
    </row>
    <row r="602" spans="7:7" ht="12" customHeight="1">
      <c r="G602" s="74"/>
    </row>
    <row r="603" spans="7:7" ht="12" customHeight="1">
      <c r="G603" s="74"/>
    </row>
    <row r="604" spans="7:7" ht="12" customHeight="1">
      <c r="G604" s="74"/>
    </row>
    <row r="605" spans="7:7" ht="12" customHeight="1">
      <c r="G605" s="74"/>
    </row>
    <row r="606" spans="7:7" ht="12" customHeight="1">
      <c r="G606" s="74"/>
    </row>
    <row r="607" spans="7:7" ht="12" customHeight="1">
      <c r="G607" s="74"/>
    </row>
    <row r="608" spans="7:7" ht="12" customHeight="1">
      <c r="G608" s="74"/>
    </row>
    <row r="609" spans="7:7" ht="12" customHeight="1">
      <c r="G609" s="74"/>
    </row>
    <row r="610" spans="7:7" ht="12" customHeight="1">
      <c r="G610" s="74"/>
    </row>
    <row r="611" spans="7:7" ht="12" customHeight="1">
      <c r="G611" s="74"/>
    </row>
    <row r="612" spans="7:7" ht="12" customHeight="1">
      <c r="G612" s="74"/>
    </row>
    <row r="613" spans="7:7" ht="12" customHeight="1">
      <c r="G613" s="74"/>
    </row>
    <row r="614" spans="7:7" ht="12" customHeight="1">
      <c r="G614" s="74"/>
    </row>
    <row r="615" spans="7:7" ht="12" customHeight="1">
      <c r="G615" s="74"/>
    </row>
    <row r="616" spans="7:7" ht="12" customHeight="1">
      <c r="G616" s="74"/>
    </row>
    <row r="617" spans="7:7" ht="12" customHeight="1">
      <c r="G617" s="74"/>
    </row>
    <row r="618" spans="7:7" ht="12" customHeight="1">
      <c r="G618" s="74"/>
    </row>
    <row r="619" spans="7:7" ht="12" customHeight="1">
      <c r="G619" s="74"/>
    </row>
    <row r="620" spans="7:7" ht="12" customHeight="1">
      <c r="G620" s="74"/>
    </row>
    <row r="621" spans="7:7" ht="12" customHeight="1">
      <c r="G621" s="74"/>
    </row>
    <row r="622" spans="7:7" ht="12" customHeight="1">
      <c r="G622" s="74"/>
    </row>
    <row r="623" spans="7:7" ht="12" customHeight="1">
      <c r="G623" s="74"/>
    </row>
    <row r="624" spans="7:7" ht="12" customHeight="1">
      <c r="G624" s="74"/>
    </row>
    <row r="625" spans="7:7" ht="12" customHeight="1">
      <c r="G625" s="74"/>
    </row>
    <row r="626" spans="7:7" ht="12" customHeight="1">
      <c r="G626" s="74"/>
    </row>
    <row r="627" spans="7:7" ht="12" customHeight="1">
      <c r="G627" s="74"/>
    </row>
    <row r="628" spans="7:7" ht="12" customHeight="1">
      <c r="G628" s="74"/>
    </row>
    <row r="629" spans="7:7" ht="12" customHeight="1">
      <c r="G629" s="74"/>
    </row>
    <row r="630" spans="7:7" ht="12" customHeight="1">
      <c r="G630" s="74"/>
    </row>
    <row r="631" spans="7:7" ht="12" customHeight="1">
      <c r="G631" s="74"/>
    </row>
    <row r="632" spans="7:7" ht="12" customHeight="1">
      <c r="G632" s="74"/>
    </row>
    <row r="633" spans="7:7" ht="12" customHeight="1">
      <c r="G633" s="74"/>
    </row>
    <row r="634" spans="7:7" ht="12" customHeight="1">
      <c r="G634" s="74"/>
    </row>
    <row r="635" spans="7:7" ht="12" customHeight="1">
      <c r="G635" s="74"/>
    </row>
    <row r="636" spans="7:7" ht="12" customHeight="1">
      <c r="G636" s="74"/>
    </row>
    <row r="637" spans="7:7" ht="12" customHeight="1">
      <c r="G637" s="74"/>
    </row>
    <row r="638" spans="7:7" ht="12" customHeight="1">
      <c r="G638" s="74"/>
    </row>
    <row r="639" spans="7:7" ht="12" customHeight="1">
      <c r="G639" s="74"/>
    </row>
    <row r="640" spans="7:7" ht="12" customHeight="1">
      <c r="G640" s="74"/>
    </row>
    <row r="641" spans="7:7" ht="12" customHeight="1">
      <c r="G641" s="74"/>
    </row>
    <row r="642" spans="7:7" ht="12" customHeight="1">
      <c r="G642" s="74"/>
    </row>
    <row r="643" spans="7:7" ht="12" customHeight="1">
      <c r="G643" s="74"/>
    </row>
    <row r="644" spans="7:7" ht="12" customHeight="1">
      <c r="G644" s="74"/>
    </row>
    <row r="645" spans="7:7" ht="12" customHeight="1">
      <c r="G645" s="74"/>
    </row>
    <row r="646" spans="7:7" ht="12" customHeight="1">
      <c r="G646" s="74"/>
    </row>
    <row r="647" spans="7:7" ht="12" customHeight="1">
      <c r="G647" s="74"/>
    </row>
    <row r="648" spans="7:7" ht="12" customHeight="1">
      <c r="G648" s="74"/>
    </row>
    <row r="649" spans="7:7" ht="12" customHeight="1">
      <c r="G649" s="74"/>
    </row>
    <row r="650" spans="7:7" ht="12" customHeight="1">
      <c r="G650" s="74"/>
    </row>
    <row r="651" spans="7:7" ht="12" customHeight="1">
      <c r="G651" s="74"/>
    </row>
    <row r="652" spans="7:7" ht="12" customHeight="1">
      <c r="G652" s="74"/>
    </row>
    <row r="653" spans="7:7" ht="12" customHeight="1">
      <c r="G653" s="74"/>
    </row>
    <row r="654" spans="7:7" ht="12" customHeight="1">
      <c r="G654" s="74"/>
    </row>
    <row r="655" spans="7:7" ht="12" customHeight="1">
      <c r="G655" s="74"/>
    </row>
    <row r="656" spans="7:7" ht="12" customHeight="1">
      <c r="G656" s="74"/>
    </row>
    <row r="657" spans="7:7" ht="12" customHeight="1">
      <c r="G657" s="74"/>
    </row>
    <row r="658" spans="7:7" ht="12" customHeight="1">
      <c r="G658" s="74"/>
    </row>
    <row r="659" spans="7:7" ht="12" customHeight="1">
      <c r="G659" s="74"/>
    </row>
    <row r="660" spans="7:7" ht="12" customHeight="1">
      <c r="G660" s="74"/>
    </row>
    <row r="661" spans="7:7" ht="12" customHeight="1">
      <c r="G661" s="74"/>
    </row>
    <row r="662" spans="7:7" ht="12" customHeight="1">
      <c r="G662" s="74"/>
    </row>
    <row r="663" spans="7:7" ht="12" customHeight="1">
      <c r="G663" s="74"/>
    </row>
    <row r="664" spans="7:7" ht="12" customHeight="1">
      <c r="G664" s="74"/>
    </row>
    <row r="665" spans="7:7" ht="12" customHeight="1">
      <c r="G665" s="74"/>
    </row>
    <row r="666" spans="7:7" ht="12" customHeight="1">
      <c r="G666" s="74"/>
    </row>
    <row r="667" spans="7:7" ht="12" customHeight="1">
      <c r="G667" s="74"/>
    </row>
    <row r="668" spans="7:7" ht="12" customHeight="1">
      <c r="G668" s="74"/>
    </row>
    <row r="669" spans="7:7" ht="12" customHeight="1">
      <c r="G669" s="74"/>
    </row>
    <row r="670" spans="7:7" ht="12" customHeight="1">
      <c r="G670" s="74"/>
    </row>
    <row r="671" spans="7:7" ht="12" customHeight="1">
      <c r="G671" s="74"/>
    </row>
    <row r="672" spans="7:7" ht="12" customHeight="1">
      <c r="G672" s="74"/>
    </row>
    <row r="673" spans="7:7" ht="12" customHeight="1">
      <c r="G673" s="74"/>
    </row>
    <row r="674" spans="7:7" ht="12" customHeight="1">
      <c r="G674" s="74"/>
    </row>
    <row r="675" spans="7:7" ht="12" customHeight="1">
      <c r="G675" s="74"/>
    </row>
    <row r="676" spans="7:7" ht="12" customHeight="1">
      <c r="G676" s="74"/>
    </row>
    <row r="677" spans="7:7" ht="12" customHeight="1">
      <c r="G677" s="74"/>
    </row>
    <row r="678" spans="7:7" ht="12" customHeight="1">
      <c r="G678" s="74"/>
    </row>
    <row r="679" spans="7:7" ht="12" customHeight="1">
      <c r="G679" s="74"/>
    </row>
    <row r="680" spans="7:7" ht="12" customHeight="1">
      <c r="G680" s="74"/>
    </row>
    <row r="681" spans="7:7" ht="12" customHeight="1">
      <c r="G681" s="74"/>
    </row>
    <row r="682" spans="7:7" ht="12" customHeight="1">
      <c r="G682" s="74"/>
    </row>
    <row r="683" spans="7:7" ht="12" customHeight="1">
      <c r="G683" s="74"/>
    </row>
    <row r="684" spans="7:7" ht="12" customHeight="1">
      <c r="G684" s="74"/>
    </row>
    <row r="685" spans="7:7" ht="12" customHeight="1">
      <c r="G685" s="74"/>
    </row>
    <row r="686" spans="7:7" ht="12" customHeight="1">
      <c r="G686" s="74"/>
    </row>
    <row r="687" spans="7:7" ht="12" customHeight="1">
      <c r="G687" s="74"/>
    </row>
    <row r="688" spans="7:7" ht="12" customHeight="1">
      <c r="G688" s="74"/>
    </row>
    <row r="689" spans="7:7" ht="12" customHeight="1">
      <c r="G689" s="74"/>
    </row>
    <row r="690" spans="7:7" ht="12" customHeight="1">
      <c r="G690" s="74"/>
    </row>
    <row r="691" spans="7:7" ht="12" customHeight="1">
      <c r="G691" s="74"/>
    </row>
    <row r="692" spans="7:7" ht="12" customHeight="1">
      <c r="G692" s="74"/>
    </row>
    <row r="693" spans="7:7" ht="12" customHeight="1">
      <c r="G693" s="74"/>
    </row>
    <row r="694" spans="7:7" ht="12" customHeight="1">
      <c r="G694" s="74"/>
    </row>
    <row r="695" spans="7:7" ht="12" customHeight="1">
      <c r="G695" s="74"/>
    </row>
    <row r="696" spans="7:7" ht="12" customHeight="1">
      <c r="G696" s="74"/>
    </row>
    <row r="697" spans="7:7" ht="12" customHeight="1">
      <c r="G697" s="74"/>
    </row>
    <row r="698" spans="7:7" ht="12" customHeight="1">
      <c r="G698" s="74"/>
    </row>
    <row r="699" spans="7:7" ht="12" customHeight="1">
      <c r="G699" s="74"/>
    </row>
    <row r="700" spans="7:7" ht="12" customHeight="1">
      <c r="G700" s="74"/>
    </row>
    <row r="701" spans="7:7" ht="12" customHeight="1">
      <c r="G701" s="74"/>
    </row>
    <row r="702" spans="7:7" ht="12" customHeight="1">
      <c r="G702" s="74"/>
    </row>
    <row r="703" spans="7:7" ht="12" customHeight="1">
      <c r="G703" s="74"/>
    </row>
    <row r="704" spans="7:7" ht="12" customHeight="1">
      <c r="G704" s="74"/>
    </row>
    <row r="705" spans="7:7" ht="12" customHeight="1">
      <c r="G705" s="74"/>
    </row>
    <row r="706" spans="7:7" ht="12" customHeight="1">
      <c r="G706" s="74"/>
    </row>
    <row r="707" spans="7:7" ht="12" customHeight="1">
      <c r="G707" s="74"/>
    </row>
    <row r="708" spans="7:7" ht="12" customHeight="1">
      <c r="G708" s="74"/>
    </row>
    <row r="709" spans="7:7" ht="12" customHeight="1">
      <c r="G709" s="74"/>
    </row>
    <row r="710" spans="7:7" ht="12" customHeight="1">
      <c r="G710" s="74"/>
    </row>
    <row r="711" spans="7:7" ht="12" customHeight="1">
      <c r="G711" s="74"/>
    </row>
    <row r="712" spans="7:7" ht="12" customHeight="1">
      <c r="G712" s="74"/>
    </row>
    <row r="713" spans="7:7" ht="12" customHeight="1">
      <c r="G713" s="74"/>
    </row>
    <row r="714" spans="7:7" ht="12" customHeight="1">
      <c r="G714" s="74"/>
    </row>
    <row r="715" spans="7:7" ht="12" customHeight="1">
      <c r="G715" s="74"/>
    </row>
    <row r="716" spans="7:7" ht="12" customHeight="1">
      <c r="G716" s="74"/>
    </row>
    <row r="717" spans="7:7" ht="12" customHeight="1">
      <c r="G717" s="74"/>
    </row>
    <row r="718" spans="7:7" ht="12" customHeight="1">
      <c r="G718" s="74"/>
    </row>
    <row r="719" spans="7:7" ht="12" customHeight="1">
      <c r="G719" s="74"/>
    </row>
    <row r="720" spans="7:7" ht="12" customHeight="1">
      <c r="G720" s="74"/>
    </row>
    <row r="721" spans="7:7" ht="12" customHeight="1">
      <c r="G721" s="74"/>
    </row>
    <row r="722" spans="7:7" ht="12" customHeight="1">
      <c r="G722" s="74"/>
    </row>
    <row r="723" spans="7:7" ht="12" customHeight="1">
      <c r="G723" s="74"/>
    </row>
    <row r="724" spans="7:7" ht="12" customHeight="1">
      <c r="G724" s="74"/>
    </row>
    <row r="725" spans="7:7" ht="12" customHeight="1">
      <c r="G725" s="74"/>
    </row>
    <row r="726" spans="7:7" ht="12" customHeight="1">
      <c r="G726" s="74"/>
    </row>
    <row r="727" spans="7:7" ht="12" customHeight="1">
      <c r="G727" s="74"/>
    </row>
    <row r="728" spans="7:7" ht="12" customHeight="1">
      <c r="G728" s="74"/>
    </row>
    <row r="729" spans="7:7" ht="12" customHeight="1">
      <c r="G729" s="74"/>
    </row>
    <row r="730" spans="7:7" ht="12" customHeight="1">
      <c r="G730" s="74"/>
    </row>
    <row r="731" spans="7:7" ht="12" customHeight="1">
      <c r="G731" s="74"/>
    </row>
    <row r="732" spans="7:7" ht="12" customHeight="1">
      <c r="G732" s="74"/>
    </row>
    <row r="733" spans="7:7" ht="12" customHeight="1">
      <c r="G733" s="74"/>
    </row>
    <row r="734" spans="7:7" ht="12" customHeight="1">
      <c r="G734" s="74"/>
    </row>
    <row r="735" spans="7:7" ht="12" customHeight="1">
      <c r="G735" s="74"/>
    </row>
    <row r="736" spans="7:7" ht="12" customHeight="1">
      <c r="G736" s="74"/>
    </row>
    <row r="737" spans="7:7" ht="12" customHeight="1">
      <c r="G737" s="74"/>
    </row>
    <row r="738" spans="7:7" ht="12" customHeight="1">
      <c r="G738" s="74"/>
    </row>
    <row r="739" spans="7:7" ht="12" customHeight="1">
      <c r="G739" s="74"/>
    </row>
    <row r="740" spans="7:7" ht="12" customHeight="1">
      <c r="G740" s="74"/>
    </row>
    <row r="741" spans="7:7" ht="12" customHeight="1">
      <c r="G741" s="74"/>
    </row>
    <row r="742" spans="7:7" ht="12" customHeight="1">
      <c r="G742" s="74"/>
    </row>
    <row r="743" spans="7:7" ht="12" customHeight="1">
      <c r="G743" s="74"/>
    </row>
    <row r="744" spans="7:7" ht="12" customHeight="1">
      <c r="G744" s="74"/>
    </row>
    <row r="745" spans="7:7" ht="12" customHeight="1">
      <c r="G745" s="74"/>
    </row>
    <row r="746" spans="7:7" ht="12" customHeight="1">
      <c r="G746" s="74"/>
    </row>
    <row r="747" spans="7:7" ht="12" customHeight="1">
      <c r="G747" s="74"/>
    </row>
    <row r="748" spans="7:7" ht="12" customHeight="1">
      <c r="G748" s="74"/>
    </row>
    <row r="749" spans="7:7" ht="12" customHeight="1">
      <c r="G749" s="74"/>
    </row>
    <row r="750" spans="7:7" ht="12" customHeight="1">
      <c r="G750" s="74"/>
    </row>
    <row r="751" spans="7:7" ht="12" customHeight="1">
      <c r="G751" s="74"/>
    </row>
    <row r="752" spans="7:7" ht="12" customHeight="1">
      <c r="G752" s="74"/>
    </row>
    <row r="753" spans="7:7" ht="12" customHeight="1">
      <c r="G753" s="74"/>
    </row>
    <row r="754" spans="7:7" ht="12" customHeight="1">
      <c r="G754" s="74"/>
    </row>
    <row r="755" spans="7:7" ht="12" customHeight="1">
      <c r="G755" s="74"/>
    </row>
    <row r="756" spans="7:7" ht="12" customHeight="1">
      <c r="G756" s="74"/>
    </row>
    <row r="757" spans="7:7" ht="12" customHeight="1">
      <c r="G757" s="74"/>
    </row>
    <row r="758" spans="7:7" ht="12" customHeight="1">
      <c r="G758" s="74"/>
    </row>
    <row r="759" spans="7:7" ht="12" customHeight="1">
      <c r="G759" s="74"/>
    </row>
    <row r="760" spans="7:7" ht="12" customHeight="1">
      <c r="G760" s="74"/>
    </row>
    <row r="761" spans="7:7" ht="12" customHeight="1">
      <c r="G761" s="74"/>
    </row>
    <row r="762" spans="7:7" ht="12" customHeight="1">
      <c r="G762" s="74"/>
    </row>
    <row r="763" spans="7:7" ht="12" customHeight="1">
      <c r="G763" s="74"/>
    </row>
    <row r="764" spans="7:7" ht="12" customHeight="1">
      <c r="G764" s="74"/>
    </row>
    <row r="765" spans="7:7" ht="12" customHeight="1">
      <c r="G765" s="74"/>
    </row>
    <row r="766" spans="7:7" ht="12" customHeight="1">
      <c r="G766" s="74"/>
    </row>
    <row r="767" spans="7:7" ht="12" customHeight="1">
      <c r="G767" s="74"/>
    </row>
    <row r="768" spans="7:7" ht="12" customHeight="1">
      <c r="G768" s="74"/>
    </row>
    <row r="769" spans="7:7" ht="12" customHeight="1">
      <c r="G769" s="74"/>
    </row>
    <row r="770" spans="7:7" ht="12" customHeight="1">
      <c r="G770" s="74"/>
    </row>
    <row r="771" spans="7:7" ht="12" customHeight="1">
      <c r="G771" s="74"/>
    </row>
    <row r="772" spans="7:7" ht="12" customHeight="1">
      <c r="G772" s="74"/>
    </row>
    <row r="773" spans="7:7" ht="12" customHeight="1">
      <c r="G773" s="74"/>
    </row>
    <row r="774" spans="7:7" ht="12" customHeight="1">
      <c r="G774" s="74"/>
    </row>
    <row r="775" spans="7:7" ht="12" customHeight="1">
      <c r="G775" s="74"/>
    </row>
    <row r="776" spans="7:7" ht="12" customHeight="1">
      <c r="G776" s="74"/>
    </row>
    <row r="777" spans="7:7" ht="12" customHeight="1">
      <c r="G777" s="74"/>
    </row>
    <row r="778" spans="7:7" ht="12" customHeight="1">
      <c r="G778" s="74"/>
    </row>
    <row r="779" spans="7:7" ht="12" customHeight="1">
      <c r="G779" s="74"/>
    </row>
    <row r="780" spans="7:7" ht="12" customHeight="1">
      <c r="G780" s="74"/>
    </row>
    <row r="781" spans="7:7" ht="12" customHeight="1">
      <c r="G781" s="74"/>
    </row>
    <row r="782" spans="7:7" ht="12" customHeight="1">
      <c r="G782" s="74"/>
    </row>
    <row r="783" spans="7:7" ht="12" customHeight="1">
      <c r="G783" s="74"/>
    </row>
    <row r="784" spans="7:7" ht="12" customHeight="1">
      <c r="G784" s="74"/>
    </row>
    <row r="785" spans="7:7" ht="12" customHeight="1">
      <c r="G785" s="74"/>
    </row>
    <row r="786" spans="7:7" ht="12" customHeight="1">
      <c r="G786" s="74"/>
    </row>
    <row r="787" spans="7:7" ht="12" customHeight="1">
      <c r="G787" s="74"/>
    </row>
    <row r="788" spans="7:7" ht="12" customHeight="1">
      <c r="G788" s="74"/>
    </row>
    <row r="789" spans="7:7" ht="12" customHeight="1">
      <c r="G789" s="74"/>
    </row>
    <row r="790" spans="7:7" ht="12" customHeight="1">
      <c r="G790" s="74"/>
    </row>
    <row r="791" spans="7:7" ht="12" customHeight="1">
      <c r="G791" s="74"/>
    </row>
    <row r="792" spans="7:7" ht="12" customHeight="1">
      <c r="G792" s="74"/>
    </row>
    <row r="793" spans="7:7" ht="12" customHeight="1">
      <c r="G793" s="74"/>
    </row>
    <row r="794" spans="7:7" ht="12" customHeight="1">
      <c r="G794" s="74"/>
    </row>
    <row r="795" spans="7:7" ht="12" customHeight="1">
      <c r="G795" s="74"/>
    </row>
    <row r="796" spans="7:7" ht="12" customHeight="1">
      <c r="G796" s="74"/>
    </row>
    <row r="797" spans="7:7" ht="12" customHeight="1">
      <c r="G797" s="74"/>
    </row>
    <row r="798" spans="7:7" ht="12" customHeight="1">
      <c r="G798" s="74"/>
    </row>
    <row r="799" spans="7:7" ht="12" customHeight="1">
      <c r="G799" s="74"/>
    </row>
    <row r="800" spans="7:7" ht="12" customHeight="1">
      <c r="G800" s="74"/>
    </row>
    <row r="801" spans="7:7" ht="12" customHeight="1">
      <c r="G801" s="74"/>
    </row>
    <row r="802" spans="7:7" ht="12" customHeight="1">
      <c r="G802" s="74"/>
    </row>
    <row r="803" spans="7:7" ht="12" customHeight="1">
      <c r="G803" s="74"/>
    </row>
    <row r="804" spans="7:7" ht="12" customHeight="1">
      <c r="G804" s="74"/>
    </row>
    <row r="805" spans="7:7" ht="12" customHeight="1">
      <c r="G805" s="74"/>
    </row>
    <row r="806" spans="7:7" ht="12" customHeight="1">
      <c r="G806" s="74"/>
    </row>
    <row r="807" spans="7:7" ht="12" customHeight="1">
      <c r="G807" s="74"/>
    </row>
    <row r="808" spans="7:7" ht="12" customHeight="1">
      <c r="G808" s="74"/>
    </row>
    <row r="809" spans="7:7" ht="12" customHeight="1">
      <c r="G809" s="74"/>
    </row>
    <row r="810" spans="7:7" ht="12" customHeight="1">
      <c r="G810" s="74"/>
    </row>
    <row r="811" spans="7:7" ht="12" customHeight="1">
      <c r="G811" s="74"/>
    </row>
    <row r="812" spans="7:7" ht="12" customHeight="1">
      <c r="G812" s="74"/>
    </row>
    <row r="813" spans="7:7" ht="12" customHeight="1">
      <c r="G813" s="74"/>
    </row>
    <row r="814" spans="7:7" ht="12" customHeight="1">
      <c r="G814" s="74"/>
    </row>
    <row r="815" spans="7:7" ht="12" customHeight="1">
      <c r="G815" s="74"/>
    </row>
    <row r="816" spans="7:7" ht="12" customHeight="1">
      <c r="G816" s="74"/>
    </row>
    <row r="817" spans="7:7" ht="12" customHeight="1">
      <c r="G817" s="74"/>
    </row>
    <row r="818" spans="7:7" ht="12" customHeight="1">
      <c r="G818" s="74"/>
    </row>
    <row r="819" spans="7:7" ht="12" customHeight="1">
      <c r="G819" s="74"/>
    </row>
    <row r="820" spans="7:7" ht="12" customHeight="1">
      <c r="G820" s="74"/>
    </row>
    <row r="821" spans="7:7" ht="12" customHeight="1">
      <c r="G821" s="74"/>
    </row>
    <row r="822" spans="7:7" ht="12" customHeight="1">
      <c r="G822" s="74"/>
    </row>
    <row r="823" spans="7:7" ht="12" customHeight="1">
      <c r="G823" s="74"/>
    </row>
    <row r="824" spans="7:7" ht="12" customHeight="1">
      <c r="G824" s="74"/>
    </row>
    <row r="825" spans="7:7" ht="12" customHeight="1">
      <c r="G825" s="74"/>
    </row>
    <row r="826" spans="7:7" ht="12" customHeight="1">
      <c r="G826" s="74"/>
    </row>
    <row r="827" spans="7:7" ht="12" customHeight="1">
      <c r="G827" s="74"/>
    </row>
    <row r="828" spans="7:7" ht="12" customHeight="1">
      <c r="G828" s="74"/>
    </row>
    <row r="829" spans="7:7" ht="12" customHeight="1">
      <c r="G829" s="74"/>
    </row>
    <row r="830" spans="7:7" ht="12" customHeight="1">
      <c r="G830" s="74"/>
    </row>
    <row r="831" spans="7:7" ht="12" customHeight="1">
      <c r="G831" s="74"/>
    </row>
    <row r="832" spans="7:7" ht="12" customHeight="1">
      <c r="G832" s="74"/>
    </row>
    <row r="833" spans="7:7" ht="12" customHeight="1">
      <c r="G833" s="74"/>
    </row>
    <row r="834" spans="7:7" ht="12" customHeight="1">
      <c r="G834" s="74"/>
    </row>
    <row r="835" spans="7:7" ht="12" customHeight="1">
      <c r="G835" s="74"/>
    </row>
    <row r="836" spans="7:7" ht="12" customHeight="1">
      <c r="G836" s="74"/>
    </row>
    <row r="837" spans="7:7" ht="12" customHeight="1">
      <c r="G837" s="74"/>
    </row>
    <row r="838" spans="7:7" ht="12" customHeight="1">
      <c r="G838" s="74"/>
    </row>
    <row r="839" spans="7:7" ht="12" customHeight="1">
      <c r="G839" s="74"/>
    </row>
    <row r="840" spans="7:7" ht="12" customHeight="1">
      <c r="G840" s="74"/>
    </row>
    <row r="841" spans="7:7" ht="12" customHeight="1">
      <c r="G841" s="74"/>
    </row>
    <row r="842" spans="7:7" ht="12" customHeight="1">
      <c r="G842" s="74"/>
    </row>
    <row r="843" spans="7:7" ht="12" customHeight="1">
      <c r="G843" s="74"/>
    </row>
    <row r="844" spans="7:7" ht="12" customHeight="1">
      <c r="G844" s="74"/>
    </row>
    <row r="845" spans="7:7" ht="12" customHeight="1">
      <c r="G845" s="74"/>
    </row>
    <row r="846" spans="7:7" ht="12" customHeight="1">
      <c r="G846" s="74"/>
    </row>
    <row r="847" spans="7:7" ht="12" customHeight="1">
      <c r="G847" s="74"/>
    </row>
    <row r="848" spans="7:7" ht="12" customHeight="1">
      <c r="G848" s="74"/>
    </row>
    <row r="849" spans="7:7" ht="12" customHeight="1">
      <c r="G849" s="74"/>
    </row>
    <row r="850" spans="7:7" ht="12" customHeight="1">
      <c r="G850" s="74"/>
    </row>
    <row r="851" spans="7:7" ht="12" customHeight="1">
      <c r="G851" s="74"/>
    </row>
    <row r="852" spans="7:7" ht="12" customHeight="1">
      <c r="G852" s="74"/>
    </row>
    <row r="853" spans="7:7" ht="12" customHeight="1">
      <c r="G853" s="74"/>
    </row>
    <row r="854" spans="7:7" ht="12" customHeight="1">
      <c r="G854" s="74"/>
    </row>
    <row r="855" spans="7:7" ht="12" customHeight="1">
      <c r="G855" s="74"/>
    </row>
    <row r="856" spans="7:7" ht="12" customHeight="1">
      <c r="G856" s="74"/>
    </row>
    <row r="857" spans="7:7" ht="12" customHeight="1">
      <c r="G857" s="74"/>
    </row>
    <row r="858" spans="7:7" ht="12" customHeight="1">
      <c r="G858" s="74"/>
    </row>
    <row r="859" spans="7:7" ht="12" customHeight="1">
      <c r="G859" s="74"/>
    </row>
    <row r="860" spans="7:7" ht="12" customHeight="1">
      <c r="G860" s="74"/>
    </row>
    <row r="861" spans="7:7" ht="12" customHeight="1">
      <c r="G861" s="74"/>
    </row>
    <row r="862" spans="7:7" ht="12" customHeight="1">
      <c r="G862" s="74"/>
    </row>
    <row r="863" spans="7:7" ht="12" customHeight="1">
      <c r="G863" s="74"/>
    </row>
    <row r="864" spans="7:7" ht="12" customHeight="1">
      <c r="G864" s="74"/>
    </row>
    <row r="865" spans="7:7" ht="12" customHeight="1">
      <c r="G865" s="74"/>
    </row>
    <row r="866" spans="7:7" ht="12" customHeight="1">
      <c r="G866" s="74"/>
    </row>
    <row r="867" spans="7:7" ht="12" customHeight="1">
      <c r="G867" s="74"/>
    </row>
    <row r="868" spans="7:7" ht="12" customHeight="1">
      <c r="G868" s="74"/>
    </row>
    <row r="869" spans="7:7" ht="12" customHeight="1">
      <c r="G869" s="74"/>
    </row>
    <row r="870" spans="7:7" ht="12" customHeight="1">
      <c r="G870" s="74"/>
    </row>
    <row r="871" spans="7:7" ht="12" customHeight="1">
      <c r="G871" s="74"/>
    </row>
    <row r="872" spans="7:7" ht="12" customHeight="1">
      <c r="G872" s="74"/>
    </row>
    <row r="873" spans="7:7" ht="12" customHeight="1">
      <c r="G873" s="74"/>
    </row>
    <row r="874" spans="7:7" ht="12" customHeight="1">
      <c r="G874" s="74"/>
    </row>
    <row r="875" spans="7:7" ht="12" customHeight="1">
      <c r="G875" s="74"/>
    </row>
    <row r="876" spans="7:7" ht="12" customHeight="1">
      <c r="G876" s="74"/>
    </row>
    <row r="877" spans="7:7" ht="12" customHeight="1">
      <c r="G877" s="74"/>
    </row>
    <row r="878" spans="7:7" ht="12" customHeight="1">
      <c r="G878" s="74"/>
    </row>
    <row r="879" spans="7:7" ht="12" customHeight="1">
      <c r="G879" s="74"/>
    </row>
    <row r="880" spans="7:7" ht="12" customHeight="1">
      <c r="G880" s="74"/>
    </row>
    <row r="881" spans="7:7" ht="12" customHeight="1">
      <c r="G881" s="74"/>
    </row>
    <row r="882" spans="7:7" ht="12" customHeight="1">
      <c r="G882" s="74"/>
    </row>
    <row r="883" spans="7:7" ht="12" customHeight="1">
      <c r="G883" s="74"/>
    </row>
    <row r="884" spans="7:7" ht="12" customHeight="1">
      <c r="G884" s="74"/>
    </row>
    <row r="885" spans="7:7" ht="12" customHeight="1">
      <c r="G885" s="74"/>
    </row>
    <row r="886" spans="7:7" ht="12" customHeight="1">
      <c r="G886" s="74"/>
    </row>
    <row r="887" spans="7:7" ht="12" customHeight="1">
      <c r="G887" s="74"/>
    </row>
    <row r="888" spans="7:7" ht="12" customHeight="1">
      <c r="G888" s="74"/>
    </row>
    <row r="889" spans="7:7" ht="12" customHeight="1">
      <c r="G889" s="74"/>
    </row>
    <row r="890" spans="7:7" ht="12" customHeight="1">
      <c r="G890" s="74"/>
    </row>
    <row r="891" spans="7:7" ht="12" customHeight="1">
      <c r="G891" s="74"/>
    </row>
    <row r="892" spans="7:7" ht="12" customHeight="1">
      <c r="G892" s="74"/>
    </row>
    <row r="893" spans="7:7" ht="12" customHeight="1">
      <c r="G893" s="74"/>
    </row>
    <row r="894" spans="7:7" ht="12" customHeight="1">
      <c r="G894" s="74"/>
    </row>
    <row r="895" spans="7:7" ht="12" customHeight="1">
      <c r="G895" s="74"/>
    </row>
    <row r="896" spans="7:7" ht="12" customHeight="1">
      <c r="G896" s="74"/>
    </row>
    <row r="897" spans="7:7" ht="12" customHeight="1">
      <c r="G897" s="74"/>
    </row>
    <row r="898" spans="7:7" ht="12" customHeight="1">
      <c r="G898" s="74"/>
    </row>
    <row r="899" spans="7:7" ht="12" customHeight="1">
      <c r="G899" s="74"/>
    </row>
    <row r="900" spans="7:7" ht="12" customHeight="1">
      <c r="G900" s="74"/>
    </row>
    <row r="901" spans="7:7" ht="12" customHeight="1">
      <c r="G901" s="74"/>
    </row>
    <row r="902" spans="7:7" ht="12" customHeight="1">
      <c r="G902" s="74"/>
    </row>
    <row r="903" spans="7:7" ht="12" customHeight="1">
      <c r="G903" s="74"/>
    </row>
    <row r="904" spans="7:7" ht="12" customHeight="1">
      <c r="G904" s="74"/>
    </row>
    <row r="905" spans="7:7" ht="12" customHeight="1">
      <c r="G905" s="74"/>
    </row>
    <row r="906" spans="7:7" ht="12" customHeight="1">
      <c r="G906" s="74"/>
    </row>
    <row r="907" spans="7:7" ht="12" customHeight="1">
      <c r="G907" s="74"/>
    </row>
    <row r="908" spans="7:7" ht="12" customHeight="1">
      <c r="G908" s="74"/>
    </row>
    <row r="909" spans="7:7" ht="12" customHeight="1">
      <c r="G909" s="74"/>
    </row>
    <row r="910" spans="7:7" ht="12" customHeight="1">
      <c r="G910" s="74"/>
    </row>
    <row r="911" spans="7:7" ht="12" customHeight="1">
      <c r="G911" s="74"/>
    </row>
    <row r="912" spans="7:7" ht="12" customHeight="1">
      <c r="G912" s="74"/>
    </row>
    <row r="913" spans="7:7" ht="12" customHeight="1">
      <c r="G913" s="74"/>
    </row>
    <row r="914" spans="7:7" ht="12" customHeight="1">
      <c r="G914" s="74"/>
    </row>
    <row r="915" spans="7:7" ht="12" customHeight="1">
      <c r="G915" s="74"/>
    </row>
    <row r="916" spans="7:7" ht="12" customHeight="1">
      <c r="G916" s="74"/>
    </row>
    <row r="917" spans="7:7" ht="12" customHeight="1">
      <c r="G917" s="74"/>
    </row>
    <row r="918" spans="7:7" ht="12" customHeight="1">
      <c r="G918" s="74"/>
    </row>
    <row r="919" spans="7:7" ht="12" customHeight="1">
      <c r="G919" s="74"/>
    </row>
    <row r="920" spans="7:7" ht="12" customHeight="1">
      <c r="G920" s="74"/>
    </row>
    <row r="921" spans="7:7" ht="12" customHeight="1">
      <c r="G921" s="74"/>
    </row>
    <row r="922" spans="7:7" ht="12" customHeight="1">
      <c r="G922" s="74"/>
    </row>
    <row r="923" spans="7:7" ht="12" customHeight="1">
      <c r="G923" s="74"/>
    </row>
    <row r="924" spans="7:7" ht="12" customHeight="1">
      <c r="G924" s="74"/>
    </row>
    <row r="925" spans="7:7" ht="12" customHeight="1">
      <c r="G925" s="74"/>
    </row>
    <row r="926" spans="7:7" ht="12" customHeight="1">
      <c r="G926" s="74"/>
    </row>
    <row r="927" spans="7:7" ht="12" customHeight="1">
      <c r="G927" s="74"/>
    </row>
    <row r="928" spans="7:7" ht="12" customHeight="1">
      <c r="G928" s="74"/>
    </row>
    <row r="929" spans="7:7" ht="12" customHeight="1">
      <c r="G929" s="74"/>
    </row>
    <row r="930" spans="7:7" ht="12" customHeight="1">
      <c r="G930" s="74"/>
    </row>
    <row r="931" spans="7:7" ht="12" customHeight="1">
      <c r="G931" s="74"/>
    </row>
    <row r="932" spans="7:7" ht="12" customHeight="1">
      <c r="G932" s="74"/>
    </row>
    <row r="933" spans="7:7" ht="12" customHeight="1">
      <c r="G933" s="74"/>
    </row>
    <row r="934" spans="7:7" ht="12" customHeight="1">
      <c r="G934" s="74"/>
    </row>
    <row r="935" spans="7:7" ht="12" customHeight="1">
      <c r="G935" s="74"/>
    </row>
    <row r="936" spans="7:7" ht="12" customHeight="1">
      <c r="G936" s="74"/>
    </row>
    <row r="937" spans="7:7" ht="12" customHeight="1">
      <c r="G937" s="74"/>
    </row>
    <row r="938" spans="7:7" ht="12" customHeight="1">
      <c r="G938" s="74"/>
    </row>
    <row r="939" spans="7:7" ht="12" customHeight="1">
      <c r="G939" s="74"/>
    </row>
    <row r="940" spans="7:7" ht="12" customHeight="1">
      <c r="G940" s="74"/>
    </row>
    <row r="941" spans="7:7" ht="12" customHeight="1">
      <c r="G941" s="74"/>
    </row>
    <row r="942" spans="7:7" ht="12" customHeight="1">
      <c r="G942" s="74"/>
    </row>
    <row r="943" spans="7:7" ht="12" customHeight="1">
      <c r="G943" s="74"/>
    </row>
    <row r="944" spans="7:7" ht="12" customHeight="1">
      <c r="G944" s="74"/>
    </row>
    <row r="945" spans="7:7" ht="12" customHeight="1">
      <c r="G945" s="74"/>
    </row>
    <row r="946" spans="7:7" ht="12" customHeight="1">
      <c r="G946" s="74"/>
    </row>
    <row r="947" spans="7:7" ht="12" customHeight="1">
      <c r="G947" s="74"/>
    </row>
    <row r="948" spans="7:7" ht="12" customHeight="1">
      <c r="G948" s="74"/>
    </row>
    <row r="949" spans="7:7" ht="12" customHeight="1">
      <c r="G949" s="74"/>
    </row>
    <row r="950" spans="7:7" ht="12" customHeight="1">
      <c r="G950" s="74"/>
    </row>
    <row r="951" spans="7:7" ht="12" customHeight="1">
      <c r="G951" s="74"/>
    </row>
    <row r="952" spans="7:7" ht="12" customHeight="1">
      <c r="G952" s="74"/>
    </row>
    <row r="953" spans="7:7" ht="12" customHeight="1">
      <c r="G953" s="74"/>
    </row>
    <row r="954" spans="7:7" ht="12" customHeight="1">
      <c r="G954" s="74"/>
    </row>
    <row r="955" spans="7:7" ht="12" customHeight="1">
      <c r="G955" s="74"/>
    </row>
    <row r="956" spans="7:7" ht="12" customHeight="1">
      <c r="G956" s="74"/>
    </row>
    <row r="957" spans="7:7" ht="12" customHeight="1">
      <c r="G957" s="74"/>
    </row>
    <row r="958" spans="7:7" ht="12" customHeight="1">
      <c r="G958" s="74"/>
    </row>
    <row r="959" spans="7:7" ht="12" customHeight="1">
      <c r="G959" s="74"/>
    </row>
    <row r="960" spans="7:7" ht="12" customHeight="1">
      <c r="G960" s="74"/>
    </row>
    <row r="961" spans="7:7" ht="12" customHeight="1">
      <c r="G961" s="74"/>
    </row>
    <row r="962" spans="7:7" ht="12" customHeight="1">
      <c r="G962" s="74"/>
    </row>
    <row r="963" spans="7:7" ht="12" customHeight="1">
      <c r="G963" s="74"/>
    </row>
    <row r="964" spans="7:7" ht="12" customHeight="1">
      <c r="G964" s="74"/>
    </row>
    <row r="965" spans="7:7" ht="12" customHeight="1">
      <c r="G965" s="74"/>
    </row>
    <row r="966" spans="7:7" ht="12" customHeight="1">
      <c r="G966" s="74"/>
    </row>
    <row r="967" spans="7:7" ht="12" customHeight="1">
      <c r="G967" s="74"/>
    </row>
    <row r="968" spans="7:7" ht="12" customHeight="1">
      <c r="G968" s="74"/>
    </row>
    <row r="969" spans="7:7" ht="12" customHeight="1">
      <c r="G969" s="74"/>
    </row>
    <row r="970" spans="7:7" ht="12" customHeight="1">
      <c r="G970" s="74"/>
    </row>
    <row r="971" spans="7:7" ht="12" customHeight="1">
      <c r="G971" s="74"/>
    </row>
    <row r="972" spans="7:7" ht="12" customHeight="1">
      <c r="G972" s="74"/>
    </row>
    <row r="973" spans="7:7" ht="12" customHeight="1">
      <c r="G973" s="74"/>
    </row>
    <row r="974" spans="7:7" ht="12" customHeight="1">
      <c r="G974" s="74"/>
    </row>
    <row r="975" spans="7:7" ht="12" customHeight="1">
      <c r="G975" s="74"/>
    </row>
    <row r="976" spans="7:7" ht="12" customHeight="1">
      <c r="G976" s="74"/>
    </row>
    <row r="977" spans="7:7" ht="12" customHeight="1">
      <c r="G977" s="74"/>
    </row>
    <row r="978" spans="7:7" ht="12" customHeight="1">
      <c r="G978" s="74"/>
    </row>
    <row r="979" spans="7:7" ht="12" customHeight="1">
      <c r="G979" s="74"/>
    </row>
    <row r="980" spans="7:7" ht="12" customHeight="1">
      <c r="G980" s="74"/>
    </row>
    <row r="981" spans="7:7" ht="12" customHeight="1">
      <c r="G981" s="74"/>
    </row>
    <row r="982" spans="7:7" ht="12" customHeight="1">
      <c r="G982" s="74"/>
    </row>
    <row r="983" spans="7:7" ht="12" customHeight="1">
      <c r="G983" s="74"/>
    </row>
    <row r="984" spans="7:7" ht="12" customHeight="1">
      <c r="G984" s="74"/>
    </row>
    <row r="985" spans="7:7" ht="12" customHeight="1">
      <c r="G985" s="74"/>
    </row>
    <row r="986" spans="7:7" ht="12" customHeight="1">
      <c r="G986" s="74"/>
    </row>
    <row r="987" spans="7:7" ht="12" customHeight="1">
      <c r="G987" s="74"/>
    </row>
    <row r="988" spans="7:7" ht="12" customHeight="1">
      <c r="G988" s="74"/>
    </row>
    <row r="989" spans="7:7" ht="12" customHeight="1">
      <c r="G989" s="74"/>
    </row>
    <row r="990" spans="7:7" ht="12" customHeight="1">
      <c r="G990" s="74"/>
    </row>
    <row r="991" spans="7:7" ht="12" customHeight="1">
      <c r="G991" s="74"/>
    </row>
    <row r="992" spans="7:7" ht="12" customHeight="1">
      <c r="G992" s="74"/>
    </row>
    <row r="993" spans="7:7" ht="12" customHeight="1">
      <c r="G993" s="74"/>
    </row>
    <row r="994" spans="7:7" ht="12" customHeight="1">
      <c r="G994" s="74"/>
    </row>
    <row r="995" spans="7:7" ht="12" customHeight="1">
      <c r="G995" s="74"/>
    </row>
    <row r="996" spans="7:7" ht="12" customHeight="1">
      <c r="G996" s="74"/>
    </row>
    <row r="997" spans="7:7" ht="12" customHeight="1">
      <c r="G997" s="74"/>
    </row>
    <row r="998" spans="7:7" ht="12" customHeight="1">
      <c r="G998" s="74"/>
    </row>
  </sheetData>
  <mergeCells count="4">
    <mergeCell ref="A6:G6"/>
    <mergeCell ref="I12:I17"/>
    <mergeCell ref="H15:H16"/>
    <mergeCell ref="A20:C20"/>
  </mergeCells>
  <dataValidations count="1">
    <dataValidation type="decimal" operator="greaterThanOrEqual" allowBlank="1" showInputMessage="1" showErrorMessage="1" prompt="NO INGRESAR DECIMALES_x000a__x000a_DEBE SER N° POSITIVO" sqref="E12:F17">
      <formula1>0</formula1>
    </dataValidation>
  </dataValidations>
  <pageMargins left="1.05277777777778" right="1.05277777777778" top="0.78749999999999998" bottom="0.78749999999999998" header="0" footer="0"/>
  <pageSetup fitToHeight="0" orientation="landscape"/>
  <headerFooter>
    <oddHeader>&amp;C&amp;A</oddHeader>
    <oddFooter>&amp;CPage &amp;P</oddFooter>
  </headerFooter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995"/>
  <sheetViews>
    <sheetView workbookViewId="0"/>
  </sheetViews>
  <sheetFormatPr baseColWidth="10" defaultColWidth="14.42578125" defaultRowHeight="15" customHeight="1"/>
  <cols>
    <col min="1" max="1" width="48.42578125" customWidth="1"/>
    <col min="2" max="2" width="43.85546875" customWidth="1"/>
    <col min="3" max="3" width="11.5703125" customWidth="1"/>
    <col min="4" max="4" width="30" customWidth="1"/>
    <col min="5" max="5" width="21.42578125" customWidth="1"/>
    <col min="6" max="6" width="25.5703125" customWidth="1"/>
    <col min="7" max="7" width="19.140625" customWidth="1"/>
    <col min="8" max="26" width="8.7109375" customWidth="1"/>
  </cols>
  <sheetData>
    <row r="1" spans="1:9" ht="32.25" customHeight="1">
      <c r="A1" s="1"/>
      <c r="B1" s="2"/>
      <c r="C1" s="4"/>
      <c r="D1" s="66"/>
      <c r="E1" s="66"/>
      <c r="F1" s="66"/>
      <c r="G1" s="66"/>
      <c r="H1" s="5"/>
    </row>
    <row r="2" spans="1:9" ht="32.25" customHeight="1">
      <c r="A2" s="1"/>
      <c r="B2" s="2" t="s">
        <v>0</v>
      </c>
      <c r="C2" s="4"/>
      <c r="D2" s="66"/>
      <c r="E2" s="66"/>
      <c r="F2" s="66"/>
      <c r="G2" s="66"/>
      <c r="H2" s="5"/>
    </row>
    <row r="3" spans="1:9" ht="28.5" customHeight="1">
      <c r="A3" s="7"/>
      <c r="B3" s="8" t="s">
        <v>1</v>
      </c>
      <c r="C3" s="4"/>
      <c r="D3" s="4"/>
      <c r="E3" s="4"/>
      <c r="F3" s="4"/>
      <c r="G3" s="4"/>
      <c r="H3" s="5"/>
    </row>
    <row r="4" spans="1:9" ht="32.25" customHeight="1">
      <c r="A4" s="66"/>
      <c r="B4" s="67"/>
      <c r="C4" s="4"/>
      <c r="D4" s="4"/>
      <c r="E4" s="4"/>
      <c r="F4" s="4"/>
      <c r="G4" s="4"/>
      <c r="H4" s="5"/>
    </row>
    <row r="5" spans="1:9" ht="32.25" customHeight="1">
      <c r="A5" s="68"/>
      <c r="B5" s="69" t="s">
        <v>55</v>
      </c>
      <c r="C5" s="72"/>
      <c r="D5" s="71"/>
      <c r="E5" s="72"/>
      <c r="F5" s="72"/>
      <c r="G5" s="72"/>
      <c r="H5" s="128"/>
      <c r="I5" s="128"/>
    </row>
    <row r="6" spans="1:9" ht="18.75" customHeight="1">
      <c r="A6" s="21"/>
      <c r="B6" s="73"/>
      <c r="C6" s="73"/>
      <c r="D6" s="53"/>
      <c r="E6" s="54"/>
      <c r="F6" s="54"/>
      <c r="G6" s="74"/>
      <c r="H6" s="5"/>
    </row>
    <row r="7" spans="1:9" ht="14.25" customHeight="1">
      <c r="A7" s="154"/>
      <c r="B7" s="155"/>
      <c r="C7" s="155"/>
      <c r="D7" s="155"/>
      <c r="E7" s="155"/>
      <c r="F7" s="155"/>
      <c r="G7" s="156"/>
      <c r="H7" s="5"/>
    </row>
    <row r="8" spans="1:9" ht="24" customHeight="1">
      <c r="A8" s="129" t="s">
        <v>46</v>
      </c>
      <c r="B8" s="130" t="s">
        <v>4</v>
      </c>
      <c r="C8" s="78"/>
      <c r="D8" s="78"/>
      <c r="E8" s="78"/>
      <c r="F8" s="78"/>
      <c r="G8" s="79"/>
      <c r="H8" s="5"/>
    </row>
    <row r="9" spans="1:9" ht="24.75" customHeight="1">
      <c r="A9" s="131" t="s">
        <v>29</v>
      </c>
      <c r="B9" s="132">
        <f>F15</f>
        <v>0</v>
      </c>
      <c r="C9" s="78"/>
      <c r="D9" s="78"/>
      <c r="E9" s="78"/>
      <c r="F9" s="78"/>
      <c r="G9" s="79"/>
      <c r="H9" s="5"/>
    </row>
    <row r="10" spans="1:9" ht="12" customHeight="1">
      <c r="A10" s="85"/>
      <c r="B10" s="86"/>
      <c r="C10" s="86"/>
      <c r="D10" s="78"/>
      <c r="E10" s="78"/>
      <c r="F10" s="78"/>
      <c r="G10" s="79"/>
      <c r="H10" s="5"/>
    </row>
    <row r="11" spans="1:9" ht="12" customHeight="1">
      <c r="A11" s="87"/>
      <c r="B11" s="78"/>
      <c r="C11" s="78"/>
      <c r="D11" s="78"/>
      <c r="E11" s="78"/>
      <c r="F11" s="78"/>
      <c r="G11" s="79"/>
      <c r="H11" s="5"/>
    </row>
    <row r="12" spans="1:9" ht="61.5" customHeight="1">
      <c r="A12" s="113" t="s">
        <v>30</v>
      </c>
      <c r="B12" s="114" t="s">
        <v>31</v>
      </c>
      <c r="C12" s="114" t="s">
        <v>32</v>
      </c>
      <c r="D12" s="115" t="s">
        <v>33</v>
      </c>
      <c r="E12" s="90" t="s">
        <v>34</v>
      </c>
      <c r="F12" s="115" t="s">
        <v>35</v>
      </c>
      <c r="G12" s="79"/>
      <c r="H12" s="5"/>
    </row>
    <row r="13" spans="1:9" ht="78" customHeight="1">
      <c r="A13" s="133" t="s">
        <v>56</v>
      </c>
      <c r="B13" s="92"/>
      <c r="C13" s="92"/>
      <c r="D13" s="92"/>
      <c r="E13" s="117"/>
      <c r="F13" s="117"/>
      <c r="G13" s="95" t="str">
        <f>IF(F13&gt;3000000,"Valor excedido", "OK")</f>
        <v>OK</v>
      </c>
      <c r="H13" s="98"/>
    </row>
    <row r="14" spans="1:9" ht="75" customHeight="1">
      <c r="A14" s="133" t="s">
        <v>52</v>
      </c>
      <c r="B14" s="92"/>
      <c r="C14" s="92"/>
      <c r="D14" s="92"/>
      <c r="E14" s="117"/>
      <c r="F14" s="117"/>
      <c r="G14" s="79"/>
      <c r="H14" s="5"/>
    </row>
    <row r="15" spans="1:9" ht="21.75" customHeight="1">
      <c r="A15" s="87"/>
      <c r="B15" s="78"/>
      <c r="C15" s="102"/>
      <c r="D15" s="124"/>
      <c r="E15" s="124" t="s">
        <v>44</v>
      </c>
      <c r="F15" s="134">
        <f>SUM(F13:F14)</f>
        <v>0</v>
      </c>
      <c r="G15" s="79"/>
      <c r="H15" s="5"/>
    </row>
    <row r="16" spans="1:9" ht="12" customHeight="1">
      <c r="A16" s="5"/>
      <c r="B16" s="5"/>
      <c r="C16" s="5"/>
      <c r="D16" s="5"/>
      <c r="E16" s="5"/>
      <c r="F16" s="5"/>
      <c r="G16" s="74"/>
      <c r="H16" s="5"/>
    </row>
    <row r="17" spans="1:8" ht="12" customHeight="1">
      <c r="A17" s="5"/>
      <c r="B17" s="5"/>
      <c r="C17" s="5"/>
      <c r="D17" s="5"/>
      <c r="E17" s="5"/>
      <c r="F17" s="5"/>
      <c r="G17" s="74"/>
      <c r="H17" s="5"/>
    </row>
    <row r="18" spans="1:8" ht="12" customHeight="1">
      <c r="A18" s="5"/>
      <c r="B18" s="5"/>
      <c r="C18" s="5"/>
      <c r="D18" s="5"/>
      <c r="E18" s="5"/>
      <c r="F18" s="5"/>
      <c r="G18" s="74"/>
      <c r="H18" s="5"/>
    </row>
    <row r="19" spans="1:8" ht="12" customHeight="1">
      <c r="G19" s="74"/>
    </row>
    <row r="20" spans="1:8" ht="12" customHeight="1">
      <c r="G20" s="74"/>
    </row>
    <row r="21" spans="1:8" ht="12" customHeight="1">
      <c r="G21" s="74"/>
    </row>
    <row r="22" spans="1:8" ht="12" customHeight="1">
      <c r="G22" s="74"/>
    </row>
    <row r="23" spans="1:8" ht="12" customHeight="1">
      <c r="G23" s="74"/>
    </row>
    <row r="24" spans="1:8" ht="12" customHeight="1">
      <c r="G24" s="74"/>
    </row>
    <row r="25" spans="1:8" ht="12" customHeight="1">
      <c r="G25" s="74"/>
    </row>
    <row r="26" spans="1:8" ht="12" customHeight="1">
      <c r="G26" s="74"/>
    </row>
    <row r="27" spans="1:8" ht="12" customHeight="1">
      <c r="G27" s="74"/>
    </row>
    <row r="28" spans="1:8" ht="12" customHeight="1">
      <c r="G28" s="74"/>
    </row>
    <row r="29" spans="1:8" ht="12" customHeight="1">
      <c r="G29" s="74"/>
    </row>
    <row r="30" spans="1:8" ht="12" customHeight="1">
      <c r="G30" s="74"/>
    </row>
    <row r="31" spans="1:8" ht="12" customHeight="1">
      <c r="G31" s="74"/>
    </row>
    <row r="32" spans="1:8" ht="12" customHeight="1">
      <c r="G32" s="74"/>
    </row>
    <row r="33" spans="7:7" ht="12" customHeight="1">
      <c r="G33" s="74"/>
    </row>
    <row r="34" spans="7:7" ht="12" customHeight="1">
      <c r="G34" s="74"/>
    </row>
    <row r="35" spans="7:7" ht="12" customHeight="1">
      <c r="G35" s="74"/>
    </row>
    <row r="36" spans="7:7" ht="12" customHeight="1">
      <c r="G36" s="74"/>
    </row>
    <row r="37" spans="7:7" ht="12" customHeight="1">
      <c r="G37" s="74"/>
    </row>
    <row r="38" spans="7:7" ht="12" customHeight="1">
      <c r="G38" s="74"/>
    </row>
    <row r="39" spans="7:7" ht="12" customHeight="1">
      <c r="G39" s="74"/>
    </row>
    <row r="40" spans="7:7" ht="12" customHeight="1">
      <c r="G40" s="74"/>
    </row>
    <row r="41" spans="7:7" ht="12" customHeight="1">
      <c r="G41" s="74"/>
    </row>
    <row r="42" spans="7:7" ht="12" customHeight="1">
      <c r="G42" s="74"/>
    </row>
    <row r="43" spans="7:7" ht="12" customHeight="1">
      <c r="G43" s="74"/>
    </row>
    <row r="44" spans="7:7" ht="12" customHeight="1">
      <c r="G44" s="74"/>
    </row>
    <row r="45" spans="7:7" ht="12" customHeight="1">
      <c r="G45" s="74"/>
    </row>
    <row r="46" spans="7:7" ht="12" customHeight="1">
      <c r="G46" s="74"/>
    </row>
    <row r="47" spans="7:7" ht="12" customHeight="1">
      <c r="G47" s="74"/>
    </row>
    <row r="48" spans="7:7" ht="12" customHeight="1">
      <c r="G48" s="74"/>
    </row>
    <row r="49" spans="7:7" ht="12" customHeight="1">
      <c r="G49" s="74"/>
    </row>
    <row r="50" spans="7:7" ht="12" customHeight="1">
      <c r="G50" s="74"/>
    </row>
    <row r="51" spans="7:7" ht="12" customHeight="1">
      <c r="G51" s="74"/>
    </row>
    <row r="52" spans="7:7" ht="12" customHeight="1">
      <c r="G52" s="74"/>
    </row>
    <row r="53" spans="7:7" ht="12" customHeight="1">
      <c r="G53" s="74"/>
    </row>
    <row r="54" spans="7:7" ht="12" customHeight="1">
      <c r="G54" s="74"/>
    </row>
    <row r="55" spans="7:7" ht="12" customHeight="1">
      <c r="G55" s="74"/>
    </row>
    <row r="56" spans="7:7" ht="12" customHeight="1">
      <c r="G56" s="74"/>
    </row>
    <row r="57" spans="7:7" ht="12" customHeight="1">
      <c r="G57" s="74"/>
    </row>
    <row r="58" spans="7:7" ht="12" customHeight="1">
      <c r="G58" s="74"/>
    </row>
    <row r="59" spans="7:7" ht="12" customHeight="1">
      <c r="G59" s="74"/>
    </row>
    <row r="60" spans="7:7" ht="12" customHeight="1">
      <c r="G60" s="74"/>
    </row>
    <row r="61" spans="7:7" ht="12" customHeight="1">
      <c r="G61" s="74"/>
    </row>
    <row r="62" spans="7:7" ht="12" customHeight="1">
      <c r="G62" s="74"/>
    </row>
    <row r="63" spans="7:7" ht="12" customHeight="1">
      <c r="G63" s="74"/>
    </row>
    <row r="64" spans="7:7" ht="12" customHeight="1">
      <c r="G64" s="74"/>
    </row>
    <row r="65" spans="7:7" ht="12" customHeight="1">
      <c r="G65" s="74"/>
    </row>
    <row r="66" spans="7:7" ht="12" customHeight="1">
      <c r="G66" s="74"/>
    </row>
    <row r="67" spans="7:7" ht="12" customHeight="1">
      <c r="G67" s="74"/>
    </row>
    <row r="68" spans="7:7" ht="12" customHeight="1">
      <c r="G68" s="74"/>
    </row>
    <row r="69" spans="7:7" ht="12" customHeight="1">
      <c r="G69" s="74"/>
    </row>
    <row r="70" spans="7:7" ht="12" customHeight="1">
      <c r="G70" s="74"/>
    </row>
    <row r="71" spans="7:7" ht="12" customHeight="1">
      <c r="G71" s="74"/>
    </row>
    <row r="72" spans="7:7" ht="12" customHeight="1">
      <c r="G72" s="74"/>
    </row>
    <row r="73" spans="7:7" ht="12" customHeight="1">
      <c r="G73" s="74"/>
    </row>
    <row r="74" spans="7:7" ht="12" customHeight="1">
      <c r="G74" s="74"/>
    </row>
    <row r="75" spans="7:7" ht="12" customHeight="1">
      <c r="G75" s="74"/>
    </row>
    <row r="76" spans="7:7" ht="12" customHeight="1">
      <c r="G76" s="74"/>
    </row>
    <row r="77" spans="7:7" ht="12" customHeight="1">
      <c r="G77" s="74"/>
    </row>
    <row r="78" spans="7:7" ht="12" customHeight="1">
      <c r="G78" s="74"/>
    </row>
    <row r="79" spans="7:7" ht="12" customHeight="1">
      <c r="G79" s="74"/>
    </row>
    <row r="80" spans="7:7" ht="12" customHeight="1">
      <c r="G80" s="74"/>
    </row>
    <row r="81" spans="7:7" ht="12" customHeight="1">
      <c r="G81" s="74"/>
    </row>
    <row r="82" spans="7:7" ht="12" customHeight="1">
      <c r="G82" s="74"/>
    </row>
    <row r="83" spans="7:7" ht="12" customHeight="1">
      <c r="G83" s="74"/>
    </row>
    <row r="84" spans="7:7" ht="12" customHeight="1">
      <c r="G84" s="74"/>
    </row>
    <row r="85" spans="7:7" ht="12" customHeight="1">
      <c r="G85" s="74"/>
    </row>
    <row r="86" spans="7:7" ht="12" customHeight="1">
      <c r="G86" s="74"/>
    </row>
    <row r="87" spans="7:7" ht="12" customHeight="1">
      <c r="G87" s="74"/>
    </row>
    <row r="88" spans="7:7" ht="12" customHeight="1">
      <c r="G88" s="74"/>
    </row>
    <row r="89" spans="7:7" ht="12" customHeight="1">
      <c r="G89" s="74"/>
    </row>
    <row r="90" spans="7:7" ht="12" customHeight="1">
      <c r="G90" s="74"/>
    </row>
    <row r="91" spans="7:7" ht="12" customHeight="1">
      <c r="G91" s="74"/>
    </row>
    <row r="92" spans="7:7" ht="12" customHeight="1">
      <c r="G92" s="74"/>
    </row>
    <row r="93" spans="7:7" ht="12" customHeight="1">
      <c r="G93" s="74"/>
    </row>
    <row r="94" spans="7:7" ht="12" customHeight="1">
      <c r="G94" s="74"/>
    </row>
    <row r="95" spans="7:7" ht="12" customHeight="1">
      <c r="G95" s="74"/>
    </row>
    <row r="96" spans="7:7" ht="12" customHeight="1">
      <c r="G96" s="74"/>
    </row>
    <row r="97" spans="7:7" ht="12" customHeight="1">
      <c r="G97" s="74"/>
    </row>
    <row r="98" spans="7:7" ht="12" customHeight="1">
      <c r="G98" s="74"/>
    </row>
    <row r="99" spans="7:7" ht="12" customHeight="1">
      <c r="G99" s="74"/>
    </row>
    <row r="100" spans="7:7" ht="12" customHeight="1">
      <c r="G100" s="74"/>
    </row>
    <row r="101" spans="7:7" ht="12" customHeight="1">
      <c r="G101" s="74"/>
    </row>
    <row r="102" spans="7:7" ht="12" customHeight="1">
      <c r="G102" s="74"/>
    </row>
    <row r="103" spans="7:7" ht="12" customHeight="1">
      <c r="G103" s="74"/>
    </row>
    <row r="104" spans="7:7" ht="12" customHeight="1">
      <c r="G104" s="74"/>
    </row>
    <row r="105" spans="7:7" ht="12" customHeight="1">
      <c r="G105" s="74"/>
    </row>
    <row r="106" spans="7:7" ht="12" customHeight="1">
      <c r="G106" s="74"/>
    </row>
    <row r="107" spans="7:7" ht="12" customHeight="1">
      <c r="G107" s="74"/>
    </row>
    <row r="108" spans="7:7" ht="12" customHeight="1">
      <c r="G108" s="74"/>
    </row>
    <row r="109" spans="7:7" ht="12" customHeight="1">
      <c r="G109" s="74"/>
    </row>
    <row r="110" spans="7:7" ht="12" customHeight="1">
      <c r="G110" s="74"/>
    </row>
    <row r="111" spans="7:7" ht="12" customHeight="1">
      <c r="G111" s="74"/>
    </row>
    <row r="112" spans="7:7" ht="12" customHeight="1">
      <c r="G112" s="74"/>
    </row>
    <row r="113" spans="7:7" ht="12" customHeight="1">
      <c r="G113" s="74"/>
    </row>
    <row r="114" spans="7:7" ht="12" customHeight="1">
      <c r="G114" s="74"/>
    </row>
    <row r="115" spans="7:7" ht="12" customHeight="1">
      <c r="G115" s="74"/>
    </row>
    <row r="116" spans="7:7" ht="12" customHeight="1">
      <c r="G116" s="74"/>
    </row>
    <row r="117" spans="7:7" ht="12" customHeight="1">
      <c r="G117" s="74"/>
    </row>
    <row r="118" spans="7:7" ht="12" customHeight="1">
      <c r="G118" s="74"/>
    </row>
    <row r="119" spans="7:7" ht="12" customHeight="1">
      <c r="G119" s="74"/>
    </row>
    <row r="120" spans="7:7" ht="12" customHeight="1">
      <c r="G120" s="74"/>
    </row>
    <row r="121" spans="7:7" ht="12" customHeight="1">
      <c r="G121" s="74"/>
    </row>
    <row r="122" spans="7:7" ht="12" customHeight="1">
      <c r="G122" s="74"/>
    </row>
    <row r="123" spans="7:7" ht="12" customHeight="1">
      <c r="G123" s="74"/>
    </row>
    <row r="124" spans="7:7" ht="12" customHeight="1">
      <c r="G124" s="74"/>
    </row>
    <row r="125" spans="7:7" ht="12" customHeight="1">
      <c r="G125" s="74"/>
    </row>
    <row r="126" spans="7:7" ht="12" customHeight="1">
      <c r="G126" s="74"/>
    </row>
    <row r="127" spans="7:7" ht="12" customHeight="1">
      <c r="G127" s="74"/>
    </row>
    <row r="128" spans="7:7" ht="12" customHeight="1">
      <c r="G128" s="74"/>
    </row>
    <row r="129" spans="7:7" ht="12" customHeight="1">
      <c r="G129" s="74"/>
    </row>
    <row r="130" spans="7:7" ht="12" customHeight="1">
      <c r="G130" s="74"/>
    </row>
    <row r="131" spans="7:7" ht="12" customHeight="1">
      <c r="G131" s="74"/>
    </row>
    <row r="132" spans="7:7" ht="12" customHeight="1">
      <c r="G132" s="74"/>
    </row>
    <row r="133" spans="7:7" ht="12" customHeight="1">
      <c r="G133" s="74"/>
    </row>
    <row r="134" spans="7:7" ht="12" customHeight="1">
      <c r="G134" s="74"/>
    </row>
    <row r="135" spans="7:7" ht="12" customHeight="1">
      <c r="G135" s="74"/>
    </row>
    <row r="136" spans="7:7" ht="12" customHeight="1">
      <c r="G136" s="74"/>
    </row>
    <row r="137" spans="7:7" ht="12" customHeight="1">
      <c r="G137" s="74"/>
    </row>
    <row r="138" spans="7:7" ht="12" customHeight="1">
      <c r="G138" s="74"/>
    </row>
    <row r="139" spans="7:7" ht="12" customHeight="1">
      <c r="G139" s="74"/>
    </row>
    <row r="140" spans="7:7" ht="12" customHeight="1">
      <c r="G140" s="74"/>
    </row>
    <row r="141" spans="7:7" ht="12" customHeight="1">
      <c r="G141" s="74"/>
    </row>
    <row r="142" spans="7:7" ht="12" customHeight="1">
      <c r="G142" s="74"/>
    </row>
    <row r="143" spans="7:7" ht="12" customHeight="1">
      <c r="G143" s="74"/>
    </row>
    <row r="144" spans="7:7" ht="12" customHeight="1">
      <c r="G144" s="74"/>
    </row>
    <row r="145" spans="7:7" ht="12" customHeight="1">
      <c r="G145" s="74"/>
    </row>
    <row r="146" spans="7:7" ht="12" customHeight="1">
      <c r="G146" s="74"/>
    </row>
    <row r="147" spans="7:7" ht="12" customHeight="1">
      <c r="G147" s="74"/>
    </row>
    <row r="148" spans="7:7" ht="12" customHeight="1">
      <c r="G148" s="74"/>
    </row>
    <row r="149" spans="7:7" ht="12" customHeight="1">
      <c r="G149" s="74"/>
    </row>
    <row r="150" spans="7:7" ht="12" customHeight="1">
      <c r="G150" s="74"/>
    </row>
    <row r="151" spans="7:7" ht="12" customHeight="1">
      <c r="G151" s="74"/>
    </row>
    <row r="152" spans="7:7" ht="12" customHeight="1">
      <c r="G152" s="74"/>
    </row>
    <row r="153" spans="7:7" ht="12" customHeight="1">
      <c r="G153" s="74"/>
    </row>
    <row r="154" spans="7:7" ht="12" customHeight="1">
      <c r="G154" s="74"/>
    </row>
    <row r="155" spans="7:7" ht="12" customHeight="1">
      <c r="G155" s="74"/>
    </row>
    <row r="156" spans="7:7" ht="12" customHeight="1">
      <c r="G156" s="74"/>
    </row>
    <row r="157" spans="7:7" ht="12" customHeight="1">
      <c r="G157" s="74"/>
    </row>
    <row r="158" spans="7:7" ht="12" customHeight="1">
      <c r="G158" s="74"/>
    </row>
    <row r="159" spans="7:7" ht="12" customHeight="1">
      <c r="G159" s="74"/>
    </row>
    <row r="160" spans="7:7" ht="12" customHeight="1">
      <c r="G160" s="74"/>
    </row>
    <row r="161" spans="7:7" ht="12" customHeight="1">
      <c r="G161" s="74"/>
    </row>
    <row r="162" spans="7:7" ht="12" customHeight="1">
      <c r="G162" s="74"/>
    </row>
    <row r="163" spans="7:7" ht="12" customHeight="1">
      <c r="G163" s="74"/>
    </row>
    <row r="164" spans="7:7" ht="12" customHeight="1">
      <c r="G164" s="74"/>
    </row>
    <row r="165" spans="7:7" ht="12" customHeight="1">
      <c r="G165" s="74"/>
    </row>
    <row r="166" spans="7:7" ht="12" customHeight="1">
      <c r="G166" s="74"/>
    </row>
    <row r="167" spans="7:7" ht="12" customHeight="1">
      <c r="G167" s="74"/>
    </row>
    <row r="168" spans="7:7" ht="12" customHeight="1">
      <c r="G168" s="74"/>
    </row>
    <row r="169" spans="7:7" ht="12" customHeight="1">
      <c r="G169" s="74"/>
    </row>
    <row r="170" spans="7:7" ht="12" customHeight="1">
      <c r="G170" s="74"/>
    </row>
    <row r="171" spans="7:7" ht="12" customHeight="1">
      <c r="G171" s="74"/>
    </row>
    <row r="172" spans="7:7" ht="12" customHeight="1">
      <c r="G172" s="74"/>
    </row>
    <row r="173" spans="7:7" ht="12" customHeight="1">
      <c r="G173" s="74"/>
    </row>
    <row r="174" spans="7:7" ht="12" customHeight="1">
      <c r="G174" s="74"/>
    </row>
    <row r="175" spans="7:7" ht="12" customHeight="1">
      <c r="G175" s="74"/>
    </row>
    <row r="176" spans="7:7" ht="12" customHeight="1">
      <c r="G176" s="74"/>
    </row>
    <row r="177" spans="7:7" ht="12" customHeight="1">
      <c r="G177" s="74"/>
    </row>
    <row r="178" spans="7:7" ht="12" customHeight="1">
      <c r="G178" s="74"/>
    </row>
    <row r="179" spans="7:7" ht="12" customHeight="1">
      <c r="G179" s="74"/>
    </row>
    <row r="180" spans="7:7" ht="12" customHeight="1">
      <c r="G180" s="74"/>
    </row>
    <row r="181" spans="7:7" ht="12" customHeight="1">
      <c r="G181" s="74"/>
    </row>
    <row r="182" spans="7:7" ht="12" customHeight="1">
      <c r="G182" s="74"/>
    </row>
    <row r="183" spans="7:7" ht="12" customHeight="1">
      <c r="G183" s="74"/>
    </row>
    <row r="184" spans="7:7" ht="12" customHeight="1">
      <c r="G184" s="74"/>
    </row>
    <row r="185" spans="7:7" ht="12" customHeight="1">
      <c r="G185" s="74"/>
    </row>
    <row r="186" spans="7:7" ht="12" customHeight="1">
      <c r="G186" s="74"/>
    </row>
    <row r="187" spans="7:7" ht="12" customHeight="1">
      <c r="G187" s="74"/>
    </row>
    <row r="188" spans="7:7" ht="12" customHeight="1">
      <c r="G188" s="74"/>
    </row>
    <row r="189" spans="7:7" ht="12" customHeight="1">
      <c r="G189" s="74"/>
    </row>
    <row r="190" spans="7:7" ht="12" customHeight="1">
      <c r="G190" s="74"/>
    </row>
    <row r="191" spans="7:7" ht="12" customHeight="1">
      <c r="G191" s="74"/>
    </row>
    <row r="192" spans="7:7" ht="12" customHeight="1">
      <c r="G192" s="74"/>
    </row>
    <row r="193" spans="7:7" ht="12" customHeight="1">
      <c r="G193" s="74"/>
    </row>
    <row r="194" spans="7:7" ht="12" customHeight="1">
      <c r="G194" s="74"/>
    </row>
    <row r="195" spans="7:7" ht="12" customHeight="1">
      <c r="G195" s="74"/>
    </row>
    <row r="196" spans="7:7" ht="12" customHeight="1">
      <c r="G196" s="74"/>
    </row>
    <row r="197" spans="7:7" ht="12" customHeight="1">
      <c r="G197" s="74"/>
    </row>
    <row r="198" spans="7:7" ht="12" customHeight="1">
      <c r="G198" s="74"/>
    </row>
    <row r="199" spans="7:7" ht="12" customHeight="1">
      <c r="G199" s="74"/>
    </row>
    <row r="200" spans="7:7" ht="12" customHeight="1">
      <c r="G200" s="74"/>
    </row>
    <row r="201" spans="7:7" ht="12" customHeight="1">
      <c r="G201" s="74"/>
    </row>
    <row r="202" spans="7:7" ht="12" customHeight="1">
      <c r="G202" s="74"/>
    </row>
    <row r="203" spans="7:7" ht="12" customHeight="1">
      <c r="G203" s="74"/>
    </row>
    <row r="204" spans="7:7" ht="12" customHeight="1">
      <c r="G204" s="74"/>
    </row>
    <row r="205" spans="7:7" ht="12" customHeight="1">
      <c r="G205" s="74"/>
    </row>
    <row r="206" spans="7:7" ht="12" customHeight="1">
      <c r="G206" s="74"/>
    </row>
    <row r="207" spans="7:7" ht="12" customHeight="1">
      <c r="G207" s="74"/>
    </row>
    <row r="208" spans="7:7" ht="12" customHeight="1">
      <c r="G208" s="74"/>
    </row>
    <row r="209" spans="7:7" ht="12" customHeight="1">
      <c r="G209" s="74"/>
    </row>
    <row r="210" spans="7:7" ht="12" customHeight="1">
      <c r="G210" s="74"/>
    </row>
    <row r="211" spans="7:7" ht="12" customHeight="1">
      <c r="G211" s="74"/>
    </row>
    <row r="212" spans="7:7" ht="12" customHeight="1">
      <c r="G212" s="74"/>
    </row>
    <row r="213" spans="7:7" ht="12" customHeight="1">
      <c r="G213" s="74"/>
    </row>
    <row r="214" spans="7:7" ht="12" customHeight="1">
      <c r="G214" s="74"/>
    </row>
    <row r="215" spans="7:7" ht="12" customHeight="1">
      <c r="G215" s="74"/>
    </row>
    <row r="216" spans="7:7" ht="12" customHeight="1">
      <c r="G216" s="74"/>
    </row>
    <row r="217" spans="7:7" ht="12" customHeight="1">
      <c r="G217" s="74"/>
    </row>
    <row r="218" spans="7:7" ht="12" customHeight="1">
      <c r="G218" s="74"/>
    </row>
    <row r="219" spans="7:7" ht="12" customHeight="1">
      <c r="G219" s="74"/>
    </row>
    <row r="220" spans="7:7" ht="12" customHeight="1">
      <c r="G220" s="74"/>
    </row>
    <row r="221" spans="7:7" ht="12" customHeight="1">
      <c r="G221" s="74"/>
    </row>
    <row r="222" spans="7:7" ht="12" customHeight="1">
      <c r="G222" s="74"/>
    </row>
    <row r="223" spans="7:7" ht="12" customHeight="1">
      <c r="G223" s="74"/>
    </row>
    <row r="224" spans="7:7" ht="12" customHeight="1">
      <c r="G224" s="74"/>
    </row>
    <row r="225" spans="7:7" ht="12" customHeight="1">
      <c r="G225" s="74"/>
    </row>
    <row r="226" spans="7:7" ht="12" customHeight="1">
      <c r="G226" s="74"/>
    </row>
    <row r="227" spans="7:7" ht="12" customHeight="1">
      <c r="G227" s="74"/>
    </row>
    <row r="228" spans="7:7" ht="12" customHeight="1">
      <c r="G228" s="74"/>
    </row>
    <row r="229" spans="7:7" ht="12" customHeight="1">
      <c r="G229" s="74"/>
    </row>
    <row r="230" spans="7:7" ht="12" customHeight="1">
      <c r="G230" s="74"/>
    </row>
    <row r="231" spans="7:7" ht="12" customHeight="1">
      <c r="G231" s="74"/>
    </row>
    <row r="232" spans="7:7" ht="12" customHeight="1">
      <c r="G232" s="74"/>
    </row>
    <row r="233" spans="7:7" ht="12" customHeight="1">
      <c r="G233" s="74"/>
    </row>
    <row r="234" spans="7:7" ht="12" customHeight="1">
      <c r="G234" s="74"/>
    </row>
    <row r="235" spans="7:7" ht="12" customHeight="1">
      <c r="G235" s="74"/>
    </row>
    <row r="236" spans="7:7" ht="12" customHeight="1">
      <c r="G236" s="74"/>
    </row>
    <row r="237" spans="7:7" ht="12" customHeight="1">
      <c r="G237" s="74"/>
    </row>
    <row r="238" spans="7:7" ht="12" customHeight="1">
      <c r="G238" s="74"/>
    </row>
    <row r="239" spans="7:7" ht="12" customHeight="1">
      <c r="G239" s="74"/>
    </row>
    <row r="240" spans="7:7" ht="12" customHeight="1">
      <c r="G240" s="74"/>
    </row>
    <row r="241" spans="7:7" ht="12" customHeight="1">
      <c r="G241" s="74"/>
    </row>
    <row r="242" spans="7:7" ht="12" customHeight="1">
      <c r="G242" s="74"/>
    </row>
    <row r="243" spans="7:7" ht="12" customHeight="1">
      <c r="G243" s="74"/>
    </row>
    <row r="244" spans="7:7" ht="12" customHeight="1">
      <c r="G244" s="74"/>
    </row>
    <row r="245" spans="7:7" ht="12" customHeight="1">
      <c r="G245" s="74"/>
    </row>
    <row r="246" spans="7:7" ht="12" customHeight="1">
      <c r="G246" s="74"/>
    </row>
    <row r="247" spans="7:7" ht="12" customHeight="1">
      <c r="G247" s="74"/>
    </row>
    <row r="248" spans="7:7" ht="12" customHeight="1">
      <c r="G248" s="74"/>
    </row>
    <row r="249" spans="7:7" ht="12" customHeight="1">
      <c r="G249" s="74"/>
    </row>
    <row r="250" spans="7:7" ht="12" customHeight="1">
      <c r="G250" s="74"/>
    </row>
    <row r="251" spans="7:7" ht="12" customHeight="1">
      <c r="G251" s="74"/>
    </row>
    <row r="252" spans="7:7" ht="12" customHeight="1">
      <c r="G252" s="74"/>
    </row>
    <row r="253" spans="7:7" ht="12" customHeight="1">
      <c r="G253" s="74"/>
    </row>
    <row r="254" spans="7:7" ht="12" customHeight="1">
      <c r="G254" s="74"/>
    </row>
    <row r="255" spans="7:7" ht="12" customHeight="1">
      <c r="G255" s="74"/>
    </row>
    <row r="256" spans="7:7" ht="12" customHeight="1">
      <c r="G256" s="74"/>
    </row>
    <row r="257" spans="7:7" ht="12" customHeight="1">
      <c r="G257" s="74"/>
    </row>
    <row r="258" spans="7:7" ht="12" customHeight="1">
      <c r="G258" s="74"/>
    </row>
    <row r="259" spans="7:7" ht="12" customHeight="1">
      <c r="G259" s="74"/>
    </row>
    <row r="260" spans="7:7" ht="12" customHeight="1">
      <c r="G260" s="74"/>
    </row>
    <row r="261" spans="7:7" ht="12" customHeight="1">
      <c r="G261" s="74"/>
    </row>
    <row r="262" spans="7:7" ht="12" customHeight="1">
      <c r="G262" s="74"/>
    </row>
    <row r="263" spans="7:7" ht="12" customHeight="1">
      <c r="G263" s="74"/>
    </row>
    <row r="264" spans="7:7" ht="12" customHeight="1">
      <c r="G264" s="74"/>
    </row>
    <row r="265" spans="7:7" ht="12" customHeight="1">
      <c r="G265" s="74"/>
    </row>
    <row r="266" spans="7:7" ht="12" customHeight="1">
      <c r="G266" s="74"/>
    </row>
    <row r="267" spans="7:7" ht="12" customHeight="1">
      <c r="G267" s="74"/>
    </row>
    <row r="268" spans="7:7" ht="12" customHeight="1">
      <c r="G268" s="74"/>
    </row>
    <row r="269" spans="7:7" ht="12" customHeight="1">
      <c r="G269" s="74"/>
    </row>
    <row r="270" spans="7:7" ht="12" customHeight="1">
      <c r="G270" s="74"/>
    </row>
    <row r="271" spans="7:7" ht="12" customHeight="1">
      <c r="G271" s="74"/>
    </row>
    <row r="272" spans="7:7" ht="12" customHeight="1">
      <c r="G272" s="74"/>
    </row>
    <row r="273" spans="7:7" ht="12" customHeight="1">
      <c r="G273" s="74"/>
    </row>
    <row r="274" spans="7:7" ht="12" customHeight="1">
      <c r="G274" s="74"/>
    </row>
    <row r="275" spans="7:7" ht="12" customHeight="1">
      <c r="G275" s="74"/>
    </row>
    <row r="276" spans="7:7" ht="12" customHeight="1">
      <c r="G276" s="74"/>
    </row>
    <row r="277" spans="7:7" ht="12" customHeight="1">
      <c r="G277" s="74"/>
    </row>
    <row r="278" spans="7:7" ht="12" customHeight="1">
      <c r="G278" s="74"/>
    </row>
    <row r="279" spans="7:7" ht="12" customHeight="1">
      <c r="G279" s="74"/>
    </row>
    <row r="280" spans="7:7" ht="12" customHeight="1">
      <c r="G280" s="74"/>
    </row>
    <row r="281" spans="7:7" ht="12" customHeight="1">
      <c r="G281" s="74"/>
    </row>
    <row r="282" spans="7:7" ht="12" customHeight="1">
      <c r="G282" s="74"/>
    </row>
    <row r="283" spans="7:7" ht="12" customHeight="1">
      <c r="G283" s="74"/>
    </row>
    <row r="284" spans="7:7" ht="12" customHeight="1">
      <c r="G284" s="74"/>
    </row>
    <row r="285" spans="7:7" ht="12" customHeight="1">
      <c r="G285" s="74"/>
    </row>
    <row r="286" spans="7:7" ht="12" customHeight="1">
      <c r="G286" s="74"/>
    </row>
    <row r="287" spans="7:7" ht="12" customHeight="1">
      <c r="G287" s="74"/>
    </row>
    <row r="288" spans="7:7" ht="12" customHeight="1">
      <c r="G288" s="74"/>
    </row>
    <row r="289" spans="7:7" ht="12" customHeight="1">
      <c r="G289" s="74"/>
    </row>
    <row r="290" spans="7:7" ht="12" customHeight="1">
      <c r="G290" s="74"/>
    </row>
    <row r="291" spans="7:7" ht="12" customHeight="1">
      <c r="G291" s="74"/>
    </row>
    <row r="292" spans="7:7" ht="12" customHeight="1">
      <c r="G292" s="74"/>
    </row>
    <row r="293" spans="7:7" ht="12" customHeight="1">
      <c r="G293" s="74"/>
    </row>
    <row r="294" spans="7:7" ht="12" customHeight="1">
      <c r="G294" s="74"/>
    </row>
    <row r="295" spans="7:7" ht="12" customHeight="1">
      <c r="G295" s="74"/>
    </row>
    <row r="296" spans="7:7" ht="12" customHeight="1">
      <c r="G296" s="74"/>
    </row>
    <row r="297" spans="7:7" ht="12" customHeight="1">
      <c r="G297" s="74"/>
    </row>
    <row r="298" spans="7:7" ht="12" customHeight="1">
      <c r="G298" s="74"/>
    </row>
    <row r="299" spans="7:7" ht="12" customHeight="1">
      <c r="G299" s="74"/>
    </row>
    <row r="300" spans="7:7" ht="12" customHeight="1">
      <c r="G300" s="74"/>
    </row>
    <row r="301" spans="7:7" ht="12" customHeight="1">
      <c r="G301" s="74"/>
    </row>
    <row r="302" spans="7:7" ht="12" customHeight="1">
      <c r="G302" s="74"/>
    </row>
    <row r="303" spans="7:7" ht="12" customHeight="1">
      <c r="G303" s="74"/>
    </row>
    <row r="304" spans="7:7" ht="12" customHeight="1">
      <c r="G304" s="74"/>
    </row>
    <row r="305" spans="7:7" ht="12" customHeight="1">
      <c r="G305" s="74"/>
    </row>
    <row r="306" spans="7:7" ht="12" customHeight="1">
      <c r="G306" s="74"/>
    </row>
    <row r="307" spans="7:7" ht="12" customHeight="1">
      <c r="G307" s="74"/>
    </row>
    <row r="308" spans="7:7" ht="12" customHeight="1">
      <c r="G308" s="74"/>
    </row>
    <row r="309" spans="7:7" ht="12" customHeight="1">
      <c r="G309" s="74"/>
    </row>
    <row r="310" spans="7:7" ht="12" customHeight="1">
      <c r="G310" s="74"/>
    </row>
    <row r="311" spans="7:7" ht="12" customHeight="1">
      <c r="G311" s="74"/>
    </row>
    <row r="312" spans="7:7" ht="12" customHeight="1">
      <c r="G312" s="74"/>
    </row>
    <row r="313" spans="7:7" ht="12" customHeight="1">
      <c r="G313" s="74"/>
    </row>
    <row r="314" spans="7:7" ht="12" customHeight="1">
      <c r="G314" s="74"/>
    </row>
    <row r="315" spans="7:7" ht="12" customHeight="1">
      <c r="G315" s="74"/>
    </row>
    <row r="316" spans="7:7" ht="12" customHeight="1">
      <c r="G316" s="74"/>
    </row>
    <row r="317" spans="7:7" ht="12" customHeight="1">
      <c r="G317" s="74"/>
    </row>
    <row r="318" spans="7:7" ht="12" customHeight="1">
      <c r="G318" s="74"/>
    </row>
    <row r="319" spans="7:7" ht="12" customHeight="1">
      <c r="G319" s="74"/>
    </row>
    <row r="320" spans="7:7" ht="12" customHeight="1">
      <c r="G320" s="74"/>
    </row>
    <row r="321" spans="7:7" ht="12" customHeight="1">
      <c r="G321" s="74"/>
    </row>
    <row r="322" spans="7:7" ht="12" customHeight="1">
      <c r="G322" s="74"/>
    </row>
    <row r="323" spans="7:7" ht="12" customHeight="1">
      <c r="G323" s="74"/>
    </row>
    <row r="324" spans="7:7" ht="12" customHeight="1">
      <c r="G324" s="74"/>
    </row>
    <row r="325" spans="7:7" ht="12" customHeight="1">
      <c r="G325" s="74"/>
    </row>
    <row r="326" spans="7:7" ht="12" customHeight="1">
      <c r="G326" s="74"/>
    </row>
    <row r="327" spans="7:7" ht="12" customHeight="1">
      <c r="G327" s="74"/>
    </row>
    <row r="328" spans="7:7" ht="12" customHeight="1">
      <c r="G328" s="74"/>
    </row>
    <row r="329" spans="7:7" ht="12" customHeight="1">
      <c r="G329" s="74"/>
    </row>
    <row r="330" spans="7:7" ht="12" customHeight="1">
      <c r="G330" s="74"/>
    </row>
    <row r="331" spans="7:7" ht="12" customHeight="1">
      <c r="G331" s="74"/>
    </row>
    <row r="332" spans="7:7" ht="12" customHeight="1">
      <c r="G332" s="74"/>
    </row>
    <row r="333" spans="7:7" ht="12" customHeight="1">
      <c r="G333" s="74"/>
    </row>
    <row r="334" spans="7:7" ht="12" customHeight="1">
      <c r="G334" s="74"/>
    </row>
    <row r="335" spans="7:7" ht="12" customHeight="1">
      <c r="G335" s="74"/>
    </row>
    <row r="336" spans="7:7" ht="12" customHeight="1">
      <c r="G336" s="74"/>
    </row>
    <row r="337" spans="7:7" ht="12" customHeight="1">
      <c r="G337" s="74"/>
    </row>
    <row r="338" spans="7:7" ht="12" customHeight="1">
      <c r="G338" s="74"/>
    </row>
    <row r="339" spans="7:7" ht="12" customHeight="1">
      <c r="G339" s="74"/>
    </row>
    <row r="340" spans="7:7" ht="12" customHeight="1">
      <c r="G340" s="74"/>
    </row>
    <row r="341" spans="7:7" ht="12" customHeight="1">
      <c r="G341" s="74"/>
    </row>
    <row r="342" spans="7:7" ht="12" customHeight="1">
      <c r="G342" s="74"/>
    </row>
    <row r="343" spans="7:7" ht="12" customHeight="1">
      <c r="G343" s="74"/>
    </row>
    <row r="344" spans="7:7" ht="12" customHeight="1">
      <c r="G344" s="74"/>
    </row>
    <row r="345" spans="7:7" ht="12" customHeight="1">
      <c r="G345" s="74"/>
    </row>
    <row r="346" spans="7:7" ht="12" customHeight="1">
      <c r="G346" s="74"/>
    </row>
    <row r="347" spans="7:7" ht="12" customHeight="1">
      <c r="G347" s="74"/>
    </row>
    <row r="348" spans="7:7" ht="12" customHeight="1">
      <c r="G348" s="74"/>
    </row>
    <row r="349" spans="7:7" ht="12" customHeight="1">
      <c r="G349" s="74"/>
    </row>
    <row r="350" spans="7:7" ht="12" customHeight="1">
      <c r="G350" s="74"/>
    </row>
    <row r="351" spans="7:7" ht="12" customHeight="1">
      <c r="G351" s="74"/>
    </row>
    <row r="352" spans="7:7" ht="12" customHeight="1">
      <c r="G352" s="74"/>
    </row>
    <row r="353" spans="7:7" ht="12" customHeight="1">
      <c r="G353" s="74"/>
    </row>
    <row r="354" spans="7:7" ht="12" customHeight="1">
      <c r="G354" s="74"/>
    </row>
    <row r="355" spans="7:7" ht="12" customHeight="1">
      <c r="G355" s="74"/>
    </row>
    <row r="356" spans="7:7" ht="12" customHeight="1">
      <c r="G356" s="74"/>
    </row>
    <row r="357" spans="7:7" ht="12" customHeight="1">
      <c r="G357" s="74"/>
    </row>
    <row r="358" spans="7:7" ht="12" customHeight="1">
      <c r="G358" s="74"/>
    </row>
    <row r="359" spans="7:7" ht="12" customHeight="1">
      <c r="G359" s="74"/>
    </row>
    <row r="360" spans="7:7" ht="12" customHeight="1">
      <c r="G360" s="74"/>
    </row>
    <row r="361" spans="7:7" ht="12" customHeight="1">
      <c r="G361" s="74"/>
    </row>
    <row r="362" spans="7:7" ht="12" customHeight="1">
      <c r="G362" s="74"/>
    </row>
    <row r="363" spans="7:7" ht="12" customHeight="1">
      <c r="G363" s="74"/>
    </row>
    <row r="364" spans="7:7" ht="12" customHeight="1">
      <c r="G364" s="74"/>
    </row>
    <row r="365" spans="7:7" ht="12" customHeight="1">
      <c r="G365" s="74"/>
    </row>
    <row r="366" spans="7:7" ht="12" customHeight="1">
      <c r="G366" s="74"/>
    </row>
    <row r="367" spans="7:7" ht="12" customHeight="1">
      <c r="G367" s="74"/>
    </row>
    <row r="368" spans="7:7" ht="12" customHeight="1">
      <c r="G368" s="74"/>
    </row>
    <row r="369" spans="7:7" ht="12" customHeight="1">
      <c r="G369" s="74"/>
    </row>
    <row r="370" spans="7:7" ht="12" customHeight="1">
      <c r="G370" s="74"/>
    </row>
    <row r="371" spans="7:7" ht="12" customHeight="1">
      <c r="G371" s="74"/>
    </row>
    <row r="372" spans="7:7" ht="12" customHeight="1">
      <c r="G372" s="74"/>
    </row>
    <row r="373" spans="7:7" ht="12" customHeight="1">
      <c r="G373" s="74"/>
    </row>
    <row r="374" spans="7:7" ht="12" customHeight="1">
      <c r="G374" s="74"/>
    </row>
    <row r="375" spans="7:7" ht="12" customHeight="1">
      <c r="G375" s="74"/>
    </row>
    <row r="376" spans="7:7" ht="12" customHeight="1">
      <c r="G376" s="74"/>
    </row>
    <row r="377" spans="7:7" ht="12" customHeight="1">
      <c r="G377" s="74"/>
    </row>
    <row r="378" spans="7:7" ht="12" customHeight="1">
      <c r="G378" s="74"/>
    </row>
    <row r="379" spans="7:7" ht="12" customHeight="1">
      <c r="G379" s="74"/>
    </row>
    <row r="380" spans="7:7" ht="12" customHeight="1">
      <c r="G380" s="74"/>
    </row>
    <row r="381" spans="7:7" ht="12" customHeight="1">
      <c r="G381" s="74"/>
    </row>
    <row r="382" spans="7:7" ht="12" customHeight="1">
      <c r="G382" s="74"/>
    </row>
    <row r="383" spans="7:7" ht="12" customHeight="1">
      <c r="G383" s="74"/>
    </row>
    <row r="384" spans="7:7" ht="12" customHeight="1">
      <c r="G384" s="74"/>
    </row>
    <row r="385" spans="7:7" ht="12" customHeight="1">
      <c r="G385" s="74"/>
    </row>
    <row r="386" spans="7:7" ht="12" customHeight="1">
      <c r="G386" s="74"/>
    </row>
    <row r="387" spans="7:7" ht="12" customHeight="1">
      <c r="G387" s="74"/>
    </row>
    <row r="388" spans="7:7" ht="12" customHeight="1">
      <c r="G388" s="74"/>
    </row>
    <row r="389" spans="7:7" ht="12" customHeight="1">
      <c r="G389" s="74"/>
    </row>
    <row r="390" spans="7:7" ht="12" customHeight="1">
      <c r="G390" s="74"/>
    </row>
    <row r="391" spans="7:7" ht="12" customHeight="1">
      <c r="G391" s="74"/>
    </row>
    <row r="392" spans="7:7" ht="12" customHeight="1">
      <c r="G392" s="74"/>
    </row>
    <row r="393" spans="7:7" ht="12" customHeight="1">
      <c r="G393" s="74"/>
    </row>
    <row r="394" spans="7:7" ht="12" customHeight="1">
      <c r="G394" s="74"/>
    </row>
    <row r="395" spans="7:7" ht="12" customHeight="1">
      <c r="G395" s="74"/>
    </row>
    <row r="396" spans="7:7" ht="12" customHeight="1">
      <c r="G396" s="74"/>
    </row>
    <row r="397" spans="7:7" ht="12" customHeight="1">
      <c r="G397" s="74"/>
    </row>
    <row r="398" spans="7:7" ht="12" customHeight="1">
      <c r="G398" s="74"/>
    </row>
    <row r="399" spans="7:7" ht="12" customHeight="1">
      <c r="G399" s="74"/>
    </row>
    <row r="400" spans="7:7" ht="12" customHeight="1">
      <c r="G400" s="74"/>
    </row>
    <row r="401" spans="7:7" ht="12" customHeight="1">
      <c r="G401" s="74"/>
    </row>
    <row r="402" spans="7:7" ht="12" customHeight="1">
      <c r="G402" s="74"/>
    </row>
    <row r="403" spans="7:7" ht="12" customHeight="1">
      <c r="G403" s="74"/>
    </row>
    <row r="404" spans="7:7" ht="12" customHeight="1">
      <c r="G404" s="74"/>
    </row>
    <row r="405" spans="7:7" ht="12" customHeight="1">
      <c r="G405" s="74"/>
    </row>
    <row r="406" spans="7:7" ht="12" customHeight="1">
      <c r="G406" s="74"/>
    </row>
    <row r="407" spans="7:7" ht="12" customHeight="1">
      <c r="G407" s="74"/>
    </row>
    <row r="408" spans="7:7" ht="12" customHeight="1">
      <c r="G408" s="74"/>
    </row>
    <row r="409" spans="7:7" ht="12" customHeight="1">
      <c r="G409" s="74"/>
    </row>
    <row r="410" spans="7:7" ht="12" customHeight="1">
      <c r="G410" s="74"/>
    </row>
    <row r="411" spans="7:7" ht="12" customHeight="1">
      <c r="G411" s="74"/>
    </row>
    <row r="412" spans="7:7" ht="12" customHeight="1">
      <c r="G412" s="74"/>
    </row>
    <row r="413" spans="7:7" ht="12" customHeight="1">
      <c r="G413" s="74"/>
    </row>
    <row r="414" spans="7:7" ht="12" customHeight="1">
      <c r="G414" s="74"/>
    </row>
    <row r="415" spans="7:7" ht="12" customHeight="1">
      <c r="G415" s="74"/>
    </row>
    <row r="416" spans="7:7" ht="12" customHeight="1">
      <c r="G416" s="74"/>
    </row>
    <row r="417" spans="7:7" ht="12" customHeight="1">
      <c r="G417" s="74"/>
    </row>
    <row r="418" spans="7:7" ht="12" customHeight="1">
      <c r="G418" s="74"/>
    </row>
    <row r="419" spans="7:7" ht="12" customHeight="1">
      <c r="G419" s="74"/>
    </row>
    <row r="420" spans="7:7" ht="12" customHeight="1">
      <c r="G420" s="74"/>
    </row>
    <row r="421" spans="7:7" ht="12" customHeight="1">
      <c r="G421" s="74"/>
    </row>
    <row r="422" spans="7:7" ht="12" customHeight="1">
      <c r="G422" s="74"/>
    </row>
    <row r="423" spans="7:7" ht="12" customHeight="1">
      <c r="G423" s="74"/>
    </row>
    <row r="424" spans="7:7" ht="12" customHeight="1">
      <c r="G424" s="74"/>
    </row>
    <row r="425" spans="7:7" ht="12" customHeight="1">
      <c r="G425" s="74"/>
    </row>
    <row r="426" spans="7:7" ht="12" customHeight="1">
      <c r="G426" s="74"/>
    </row>
    <row r="427" spans="7:7" ht="12" customHeight="1">
      <c r="G427" s="74"/>
    </row>
    <row r="428" spans="7:7" ht="12" customHeight="1">
      <c r="G428" s="74"/>
    </row>
    <row r="429" spans="7:7" ht="12" customHeight="1">
      <c r="G429" s="74"/>
    </row>
    <row r="430" spans="7:7" ht="12" customHeight="1">
      <c r="G430" s="74"/>
    </row>
    <row r="431" spans="7:7" ht="12" customHeight="1">
      <c r="G431" s="74"/>
    </row>
    <row r="432" spans="7:7" ht="12" customHeight="1">
      <c r="G432" s="74"/>
    </row>
    <row r="433" spans="7:7" ht="12" customHeight="1">
      <c r="G433" s="74"/>
    </row>
    <row r="434" spans="7:7" ht="12" customHeight="1">
      <c r="G434" s="74"/>
    </row>
    <row r="435" spans="7:7" ht="12" customHeight="1">
      <c r="G435" s="74"/>
    </row>
    <row r="436" spans="7:7" ht="12" customHeight="1">
      <c r="G436" s="74"/>
    </row>
    <row r="437" spans="7:7" ht="12" customHeight="1">
      <c r="G437" s="74"/>
    </row>
    <row r="438" spans="7:7" ht="12" customHeight="1">
      <c r="G438" s="74"/>
    </row>
    <row r="439" spans="7:7" ht="12" customHeight="1">
      <c r="G439" s="74"/>
    </row>
    <row r="440" spans="7:7" ht="12" customHeight="1">
      <c r="G440" s="74"/>
    </row>
    <row r="441" spans="7:7" ht="12" customHeight="1">
      <c r="G441" s="74"/>
    </row>
    <row r="442" spans="7:7" ht="12" customHeight="1">
      <c r="G442" s="74"/>
    </row>
    <row r="443" spans="7:7" ht="12" customHeight="1">
      <c r="G443" s="74"/>
    </row>
    <row r="444" spans="7:7" ht="12" customHeight="1">
      <c r="G444" s="74"/>
    </row>
    <row r="445" spans="7:7" ht="12" customHeight="1">
      <c r="G445" s="74"/>
    </row>
    <row r="446" spans="7:7" ht="12" customHeight="1">
      <c r="G446" s="74"/>
    </row>
    <row r="447" spans="7:7" ht="12" customHeight="1">
      <c r="G447" s="74"/>
    </row>
    <row r="448" spans="7:7" ht="12" customHeight="1">
      <c r="G448" s="74"/>
    </row>
    <row r="449" spans="7:7" ht="12" customHeight="1">
      <c r="G449" s="74"/>
    </row>
    <row r="450" spans="7:7" ht="12" customHeight="1">
      <c r="G450" s="74"/>
    </row>
    <row r="451" spans="7:7" ht="12" customHeight="1">
      <c r="G451" s="74"/>
    </row>
    <row r="452" spans="7:7" ht="12" customHeight="1">
      <c r="G452" s="74"/>
    </row>
    <row r="453" spans="7:7" ht="12" customHeight="1">
      <c r="G453" s="74"/>
    </row>
    <row r="454" spans="7:7" ht="12" customHeight="1">
      <c r="G454" s="74"/>
    </row>
    <row r="455" spans="7:7" ht="12" customHeight="1">
      <c r="G455" s="74"/>
    </row>
    <row r="456" spans="7:7" ht="12" customHeight="1">
      <c r="G456" s="74"/>
    </row>
    <row r="457" spans="7:7" ht="12" customHeight="1">
      <c r="G457" s="74"/>
    </row>
    <row r="458" spans="7:7" ht="12" customHeight="1">
      <c r="G458" s="74"/>
    </row>
    <row r="459" spans="7:7" ht="12" customHeight="1">
      <c r="G459" s="74"/>
    </row>
    <row r="460" spans="7:7" ht="12" customHeight="1">
      <c r="G460" s="74"/>
    </row>
    <row r="461" spans="7:7" ht="12" customHeight="1">
      <c r="G461" s="74"/>
    </row>
    <row r="462" spans="7:7" ht="12" customHeight="1">
      <c r="G462" s="74"/>
    </row>
    <row r="463" spans="7:7" ht="12" customHeight="1">
      <c r="G463" s="74"/>
    </row>
    <row r="464" spans="7:7" ht="12" customHeight="1">
      <c r="G464" s="74"/>
    </row>
    <row r="465" spans="7:7" ht="12" customHeight="1">
      <c r="G465" s="74"/>
    </row>
    <row r="466" spans="7:7" ht="12" customHeight="1">
      <c r="G466" s="74"/>
    </row>
    <row r="467" spans="7:7" ht="12" customHeight="1">
      <c r="G467" s="74"/>
    </row>
    <row r="468" spans="7:7" ht="12" customHeight="1">
      <c r="G468" s="74"/>
    </row>
    <row r="469" spans="7:7" ht="12" customHeight="1">
      <c r="G469" s="74"/>
    </row>
    <row r="470" spans="7:7" ht="12" customHeight="1">
      <c r="G470" s="74"/>
    </row>
    <row r="471" spans="7:7" ht="12" customHeight="1">
      <c r="G471" s="74"/>
    </row>
    <row r="472" spans="7:7" ht="12" customHeight="1">
      <c r="G472" s="74"/>
    </row>
    <row r="473" spans="7:7" ht="12" customHeight="1">
      <c r="G473" s="74"/>
    </row>
    <row r="474" spans="7:7" ht="12" customHeight="1">
      <c r="G474" s="74"/>
    </row>
    <row r="475" spans="7:7" ht="12" customHeight="1">
      <c r="G475" s="74"/>
    </row>
    <row r="476" spans="7:7" ht="12" customHeight="1">
      <c r="G476" s="74"/>
    </row>
    <row r="477" spans="7:7" ht="12" customHeight="1">
      <c r="G477" s="74"/>
    </row>
    <row r="478" spans="7:7" ht="12" customHeight="1">
      <c r="G478" s="74"/>
    </row>
    <row r="479" spans="7:7" ht="12" customHeight="1">
      <c r="G479" s="74"/>
    </row>
    <row r="480" spans="7:7" ht="12" customHeight="1">
      <c r="G480" s="74"/>
    </row>
    <row r="481" spans="7:7" ht="12" customHeight="1">
      <c r="G481" s="74"/>
    </row>
    <row r="482" spans="7:7" ht="12" customHeight="1">
      <c r="G482" s="74"/>
    </row>
    <row r="483" spans="7:7" ht="12" customHeight="1">
      <c r="G483" s="74"/>
    </row>
    <row r="484" spans="7:7" ht="12" customHeight="1">
      <c r="G484" s="74"/>
    </row>
    <row r="485" spans="7:7" ht="12" customHeight="1">
      <c r="G485" s="74"/>
    </row>
    <row r="486" spans="7:7" ht="12" customHeight="1">
      <c r="G486" s="74"/>
    </row>
    <row r="487" spans="7:7" ht="12" customHeight="1">
      <c r="G487" s="74"/>
    </row>
    <row r="488" spans="7:7" ht="12" customHeight="1">
      <c r="G488" s="74"/>
    </row>
    <row r="489" spans="7:7" ht="12" customHeight="1">
      <c r="G489" s="74"/>
    </row>
    <row r="490" spans="7:7" ht="12" customHeight="1">
      <c r="G490" s="74"/>
    </row>
    <row r="491" spans="7:7" ht="12" customHeight="1">
      <c r="G491" s="74"/>
    </row>
    <row r="492" spans="7:7" ht="12" customHeight="1">
      <c r="G492" s="74"/>
    </row>
    <row r="493" spans="7:7" ht="12" customHeight="1">
      <c r="G493" s="74"/>
    </row>
    <row r="494" spans="7:7" ht="12" customHeight="1">
      <c r="G494" s="74"/>
    </row>
    <row r="495" spans="7:7" ht="12" customHeight="1">
      <c r="G495" s="74"/>
    </row>
    <row r="496" spans="7:7" ht="12" customHeight="1">
      <c r="G496" s="74"/>
    </row>
    <row r="497" spans="7:7" ht="12" customHeight="1">
      <c r="G497" s="74"/>
    </row>
    <row r="498" spans="7:7" ht="12" customHeight="1">
      <c r="G498" s="74"/>
    </row>
    <row r="499" spans="7:7" ht="12" customHeight="1">
      <c r="G499" s="74"/>
    </row>
    <row r="500" spans="7:7" ht="12" customHeight="1">
      <c r="G500" s="74"/>
    </row>
    <row r="501" spans="7:7" ht="12" customHeight="1">
      <c r="G501" s="74"/>
    </row>
    <row r="502" spans="7:7" ht="12" customHeight="1">
      <c r="G502" s="74"/>
    </row>
    <row r="503" spans="7:7" ht="12" customHeight="1">
      <c r="G503" s="74"/>
    </row>
    <row r="504" spans="7:7" ht="12" customHeight="1">
      <c r="G504" s="74"/>
    </row>
    <row r="505" spans="7:7" ht="12" customHeight="1">
      <c r="G505" s="74"/>
    </row>
    <row r="506" spans="7:7" ht="12" customHeight="1">
      <c r="G506" s="74"/>
    </row>
    <row r="507" spans="7:7" ht="12" customHeight="1">
      <c r="G507" s="74"/>
    </row>
    <row r="508" spans="7:7" ht="12" customHeight="1">
      <c r="G508" s="74"/>
    </row>
    <row r="509" spans="7:7" ht="12" customHeight="1">
      <c r="G509" s="74"/>
    </row>
    <row r="510" spans="7:7" ht="12" customHeight="1">
      <c r="G510" s="74"/>
    </row>
    <row r="511" spans="7:7" ht="12" customHeight="1">
      <c r="G511" s="74"/>
    </row>
    <row r="512" spans="7:7" ht="12" customHeight="1">
      <c r="G512" s="74"/>
    </row>
    <row r="513" spans="7:7" ht="12" customHeight="1">
      <c r="G513" s="74"/>
    </row>
    <row r="514" spans="7:7" ht="12" customHeight="1">
      <c r="G514" s="74"/>
    </row>
    <row r="515" spans="7:7" ht="12" customHeight="1">
      <c r="G515" s="74"/>
    </row>
    <row r="516" spans="7:7" ht="12" customHeight="1">
      <c r="G516" s="74"/>
    </row>
    <row r="517" spans="7:7" ht="12" customHeight="1">
      <c r="G517" s="74"/>
    </row>
    <row r="518" spans="7:7" ht="12" customHeight="1">
      <c r="G518" s="74"/>
    </row>
    <row r="519" spans="7:7" ht="12" customHeight="1">
      <c r="G519" s="74"/>
    </row>
    <row r="520" spans="7:7" ht="12" customHeight="1">
      <c r="G520" s="74"/>
    </row>
    <row r="521" spans="7:7" ht="12" customHeight="1">
      <c r="G521" s="74"/>
    </row>
    <row r="522" spans="7:7" ht="12" customHeight="1">
      <c r="G522" s="74"/>
    </row>
    <row r="523" spans="7:7" ht="12" customHeight="1">
      <c r="G523" s="74"/>
    </row>
    <row r="524" spans="7:7" ht="12" customHeight="1">
      <c r="G524" s="74"/>
    </row>
    <row r="525" spans="7:7" ht="12" customHeight="1">
      <c r="G525" s="74"/>
    </row>
    <row r="526" spans="7:7" ht="12" customHeight="1">
      <c r="G526" s="74"/>
    </row>
    <row r="527" spans="7:7" ht="12" customHeight="1">
      <c r="G527" s="74"/>
    </row>
    <row r="528" spans="7:7" ht="12" customHeight="1">
      <c r="G528" s="74"/>
    </row>
    <row r="529" spans="7:7" ht="12" customHeight="1">
      <c r="G529" s="74"/>
    </row>
    <row r="530" spans="7:7" ht="12" customHeight="1">
      <c r="G530" s="74"/>
    </row>
    <row r="531" spans="7:7" ht="12" customHeight="1">
      <c r="G531" s="74"/>
    </row>
    <row r="532" spans="7:7" ht="12" customHeight="1">
      <c r="G532" s="74"/>
    </row>
    <row r="533" spans="7:7" ht="12" customHeight="1">
      <c r="G533" s="74"/>
    </row>
    <row r="534" spans="7:7" ht="12" customHeight="1">
      <c r="G534" s="74"/>
    </row>
    <row r="535" spans="7:7" ht="12" customHeight="1">
      <c r="G535" s="74"/>
    </row>
    <row r="536" spans="7:7" ht="12" customHeight="1">
      <c r="G536" s="74"/>
    </row>
    <row r="537" spans="7:7" ht="12" customHeight="1">
      <c r="G537" s="74"/>
    </row>
    <row r="538" spans="7:7" ht="12" customHeight="1">
      <c r="G538" s="74"/>
    </row>
    <row r="539" spans="7:7" ht="12" customHeight="1">
      <c r="G539" s="74"/>
    </row>
    <row r="540" spans="7:7" ht="12" customHeight="1">
      <c r="G540" s="74"/>
    </row>
    <row r="541" spans="7:7" ht="12" customHeight="1">
      <c r="G541" s="74"/>
    </row>
    <row r="542" spans="7:7" ht="12" customHeight="1">
      <c r="G542" s="74"/>
    </row>
    <row r="543" spans="7:7" ht="12" customHeight="1">
      <c r="G543" s="74"/>
    </row>
    <row r="544" spans="7:7" ht="12" customHeight="1">
      <c r="G544" s="74"/>
    </row>
    <row r="545" spans="7:7" ht="12" customHeight="1">
      <c r="G545" s="74"/>
    </row>
    <row r="546" spans="7:7" ht="12" customHeight="1">
      <c r="G546" s="74"/>
    </row>
    <row r="547" spans="7:7" ht="12" customHeight="1">
      <c r="G547" s="74"/>
    </row>
    <row r="548" spans="7:7" ht="12" customHeight="1">
      <c r="G548" s="74"/>
    </row>
    <row r="549" spans="7:7" ht="12" customHeight="1">
      <c r="G549" s="74"/>
    </row>
    <row r="550" spans="7:7" ht="12" customHeight="1">
      <c r="G550" s="74"/>
    </row>
    <row r="551" spans="7:7" ht="12" customHeight="1">
      <c r="G551" s="74"/>
    </row>
    <row r="552" spans="7:7" ht="12" customHeight="1">
      <c r="G552" s="74"/>
    </row>
    <row r="553" spans="7:7" ht="12" customHeight="1">
      <c r="G553" s="74"/>
    </row>
    <row r="554" spans="7:7" ht="12" customHeight="1">
      <c r="G554" s="74"/>
    </row>
    <row r="555" spans="7:7" ht="12" customHeight="1">
      <c r="G555" s="74"/>
    </row>
    <row r="556" spans="7:7" ht="12" customHeight="1">
      <c r="G556" s="74"/>
    </row>
    <row r="557" spans="7:7" ht="12" customHeight="1">
      <c r="G557" s="74"/>
    </row>
    <row r="558" spans="7:7" ht="12" customHeight="1">
      <c r="G558" s="74"/>
    </row>
    <row r="559" spans="7:7" ht="12" customHeight="1">
      <c r="G559" s="74"/>
    </row>
    <row r="560" spans="7:7" ht="12" customHeight="1">
      <c r="G560" s="74"/>
    </row>
    <row r="561" spans="7:7" ht="12" customHeight="1">
      <c r="G561" s="74"/>
    </row>
    <row r="562" spans="7:7" ht="12" customHeight="1">
      <c r="G562" s="74"/>
    </row>
    <row r="563" spans="7:7" ht="12" customHeight="1">
      <c r="G563" s="74"/>
    </row>
    <row r="564" spans="7:7" ht="12" customHeight="1">
      <c r="G564" s="74"/>
    </row>
    <row r="565" spans="7:7" ht="12" customHeight="1">
      <c r="G565" s="74"/>
    </row>
    <row r="566" spans="7:7" ht="12" customHeight="1">
      <c r="G566" s="74"/>
    </row>
    <row r="567" spans="7:7" ht="12" customHeight="1">
      <c r="G567" s="74"/>
    </row>
    <row r="568" spans="7:7" ht="12" customHeight="1">
      <c r="G568" s="74"/>
    </row>
    <row r="569" spans="7:7" ht="12" customHeight="1">
      <c r="G569" s="74"/>
    </row>
    <row r="570" spans="7:7" ht="12" customHeight="1">
      <c r="G570" s="74"/>
    </row>
    <row r="571" spans="7:7" ht="12" customHeight="1">
      <c r="G571" s="74"/>
    </row>
    <row r="572" spans="7:7" ht="12" customHeight="1">
      <c r="G572" s="74"/>
    </row>
    <row r="573" spans="7:7" ht="12" customHeight="1">
      <c r="G573" s="74"/>
    </row>
    <row r="574" spans="7:7" ht="12" customHeight="1">
      <c r="G574" s="74"/>
    </row>
    <row r="575" spans="7:7" ht="12" customHeight="1">
      <c r="G575" s="74"/>
    </row>
    <row r="576" spans="7:7" ht="12" customHeight="1">
      <c r="G576" s="74"/>
    </row>
    <row r="577" spans="7:7" ht="12" customHeight="1">
      <c r="G577" s="74"/>
    </row>
    <row r="578" spans="7:7" ht="12" customHeight="1">
      <c r="G578" s="74"/>
    </row>
    <row r="579" spans="7:7" ht="12" customHeight="1">
      <c r="G579" s="74"/>
    </row>
    <row r="580" spans="7:7" ht="12" customHeight="1">
      <c r="G580" s="74"/>
    </row>
    <row r="581" spans="7:7" ht="12" customHeight="1">
      <c r="G581" s="74"/>
    </row>
    <row r="582" spans="7:7" ht="12" customHeight="1">
      <c r="G582" s="74"/>
    </row>
    <row r="583" spans="7:7" ht="12" customHeight="1">
      <c r="G583" s="74"/>
    </row>
    <row r="584" spans="7:7" ht="12" customHeight="1">
      <c r="G584" s="74"/>
    </row>
    <row r="585" spans="7:7" ht="12" customHeight="1">
      <c r="G585" s="74"/>
    </row>
    <row r="586" spans="7:7" ht="12" customHeight="1">
      <c r="G586" s="74"/>
    </row>
    <row r="587" spans="7:7" ht="12" customHeight="1">
      <c r="G587" s="74"/>
    </row>
    <row r="588" spans="7:7" ht="12" customHeight="1">
      <c r="G588" s="74"/>
    </row>
    <row r="589" spans="7:7" ht="12" customHeight="1">
      <c r="G589" s="74"/>
    </row>
    <row r="590" spans="7:7" ht="12" customHeight="1">
      <c r="G590" s="74"/>
    </row>
    <row r="591" spans="7:7" ht="12" customHeight="1">
      <c r="G591" s="74"/>
    </row>
    <row r="592" spans="7:7" ht="12" customHeight="1">
      <c r="G592" s="74"/>
    </row>
    <row r="593" spans="7:7" ht="12" customHeight="1">
      <c r="G593" s="74"/>
    </row>
    <row r="594" spans="7:7" ht="12" customHeight="1">
      <c r="G594" s="74"/>
    </row>
    <row r="595" spans="7:7" ht="12" customHeight="1">
      <c r="G595" s="74"/>
    </row>
    <row r="596" spans="7:7" ht="12" customHeight="1">
      <c r="G596" s="74"/>
    </row>
    <row r="597" spans="7:7" ht="12" customHeight="1">
      <c r="G597" s="74"/>
    </row>
    <row r="598" spans="7:7" ht="12" customHeight="1">
      <c r="G598" s="74"/>
    </row>
    <row r="599" spans="7:7" ht="12" customHeight="1">
      <c r="G599" s="74"/>
    </row>
    <row r="600" spans="7:7" ht="12" customHeight="1">
      <c r="G600" s="74"/>
    </row>
    <row r="601" spans="7:7" ht="12" customHeight="1">
      <c r="G601" s="74"/>
    </row>
    <row r="602" spans="7:7" ht="12" customHeight="1">
      <c r="G602" s="74"/>
    </row>
    <row r="603" spans="7:7" ht="12" customHeight="1">
      <c r="G603" s="74"/>
    </row>
    <row r="604" spans="7:7" ht="12" customHeight="1">
      <c r="G604" s="74"/>
    </row>
    <row r="605" spans="7:7" ht="12" customHeight="1">
      <c r="G605" s="74"/>
    </row>
    <row r="606" spans="7:7" ht="12" customHeight="1">
      <c r="G606" s="74"/>
    </row>
    <row r="607" spans="7:7" ht="12" customHeight="1">
      <c r="G607" s="74"/>
    </row>
    <row r="608" spans="7:7" ht="12" customHeight="1">
      <c r="G608" s="74"/>
    </row>
    <row r="609" spans="7:7" ht="12" customHeight="1">
      <c r="G609" s="74"/>
    </row>
    <row r="610" spans="7:7" ht="12" customHeight="1">
      <c r="G610" s="74"/>
    </row>
    <row r="611" spans="7:7" ht="12" customHeight="1">
      <c r="G611" s="74"/>
    </row>
    <row r="612" spans="7:7" ht="12" customHeight="1">
      <c r="G612" s="74"/>
    </row>
    <row r="613" spans="7:7" ht="12" customHeight="1">
      <c r="G613" s="74"/>
    </row>
    <row r="614" spans="7:7" ht="12" customHeight="1">
      <c r="G614" s="74"/>
    </row>
    <row r="615" spans="7:7" ht="12" customHeight="1">
      <c r="G615" s="74"/>
    </row>
    <row r="616" spans="7:7" ht="12" customHeight="1">
      <c r="G616" s="74"/>
    </row>
    <row r="617" spans="7:7" ht="12" customHeight="1">
      <c r="G617" s="74"/>
    </row>
    <row r="618" spans="7:7" ht="12" customHeight="1">
      <c r="G618" s="74"/>
    </row>
    <row r="619" spans="7:7" ht="12" customHeight="1">
      <c r="G619" s="74"/>
    </row>
    <row r="620" spans="7:7" ht="12" customHeight="1">
      <c r="G620" s="74"/>
    </row>
    <row r="621" spans="7:7" ht="12" customHeight="1">
      <c r="G621" s="74"/>
    </row>
    <row r="622" spans="7:7" ht="12" customHeight="1">
      <c r="G622" s="74"/>
    </row>
    <row r="623" spans="7:7" ht="12" customHeight="1">
      <c r="G623" s="74"/>
    </row>
    <row r="624" spans="7:7" ht="12" customHeight="1">
      <c r="G624" s="74"/>
    </row>
    <row r="625" spans="7:7" ht="12" customHeight="1">
      <c r="G625" s="74"/>
    </row>
    <row r="626" spans="7:7" ht="12" customHeight="1">
      <c r="G626" s="74"/>
    </row>
    <row r="627" spans="7:7" ht="12" customHeight="1">
      <c r="G627" s="74"/>
    </row>
    <row r="628" spans="7:7" ht="12" customHeight="1">
      <c r="G628" s="74"/>
    </row>
    <row r="629" spans="7:7" ht="12" customHeight="1">
      <c r="G629" s="74"/>
    </row>
    <row r="630" spans="7:7" ht="12" customHeight="1">
      <c r="G630" s="74"/>
    </row>
    <row r="631" spans="7:7" ht="12" customHeight="1">
      <c r="G631" s="74"/>
    </row>
    <row r="632" spans="7:7" ht="12" customHeight="1">
      <c r="G632" s="74"/>
    </row>
    <row r="633" spans="7:7" ht="12" customHeight="1">
      <c r="G633" s="74"/>
    </row>
    <row r="634" spans="7:7" ht="12" customHeight="1">
      <c r="G634" s="74"/>
    </row>
    <row r="635" spans="7:7" ht="12" customHeight="1">
      <c r="G635" s="74"/>
    </row>
    <row r="636" spans="7:7" ht="12" customHeight="1">
      <c r="G636" s="74"/>
    </row>
    <row r="637" spans="7:7" ht="12" customHeight="1">
      <c r="G637" s="74"/>
    </row>
    <row r="638" spans="7:7" ht="12" customHeight="1">
      <c r="G638" s="74"/>
    </row>
    <row r="639" spans="7:7" ht="12" customHeight="1">
      <c r="G639" s="74"/>
    </row>
    <row r="640" spans="7:7" ht="12" customHeight="1">
      <c r="G640" s="74"/>
    </row>
    <row r="641" spans="7:7" ht="12" customHeight="1">
      <c r="G641" s="74"/>
    </row>
    <row r="642" spans="7:7" ht="12" customHeight="1">
      <c r="G642" s="74"/>
    </row>
    <row r="643" spans="7:7" ht="12" customHeight="1">
      <c r="G643" s="74"/>
    </row>
    <row r="644" spans="7:7" ht="12" customHeight="1">
      <c r="G644" s="74"/>
    </row>
    <row r="645" spans="7:7" ht="12" customHeight="1">
      <c r="G645" s="74"/>
    </row>
    <row r="646" spans="7:7" ht="12" customHeight="1">
      <c r="G646" s="74"/>
    </row>
    <row r="647" spans="7:7" ht="12" customHeight="1">
      <c r="G647" s="74"/>
    </row>
    <row r="648" spans="7:7" ht="12" customHeight="1">
      <c r="G648" s="74"/>
    </row>
    <row r="649" spans="7:7" ht="12" customHeight="1">
      <c r="G649" s="74"/>
    </row>
    <row r="650" spans="7:7" ht="12" customHeight="1">
      <c r="G650" s="74"/>
    </row>
    <row r="651" spans="7:7" ht="12" customHeight="1">
      <c r="G651" s="74"/>
    </row>
    <row r="652" spans="7:7" ht="12" customHeight="1">
      <c r="G652" s="74"/>
    </row>
    <row r="653" spans="7:7" ht="12" customHeight="1">
      <c r="G653" s="74"/>
    </row>
    <row r="654" spans="7:7" ht="12" customHeight="1">
      <c r="G654" s="74"/>
    </row>
    <row r="655" spans="7:7" ht="12" customHeight="1">
      <c r="G655" s="74"/>
    </row>
    <row r="656" spans="7:7" ht="12" customHeight="1">
      <c r="G656" s="74"/>
    </row>
    <row r="657" spans="7:7" ht="12" customHeight="1">
      <c r="G657" s="74"/>
    </row>
    <row r="658" spans="7:7" ht="12" customHeight="1">
      <c r="G658" s="74"/>
    </row>
    <row r="659" spans="7:7" ht="12" customHeight="1">
      <c r="G659" s="74"/>
    </row>
    <row r="660" spans="7:7" ht="12" customHeight="1">
      <c r="G660" s="74"/>
    </row>
    <row r="661" spans="7:7" ht="12" customHeight="1">
      <c r="G661" s="74"/>
    </row>
    <row r="662" spans="7:7" ht="12" customHeight="1">
      <c r="G662" s="74"/>
    </row>
    <row r="663" spans="7:7" ht="12" customHeight="1">
      <c r="G663" s="74"/>
    </row>
    <row r="664" spans="7:7" ht="12" customHeight="1">
      <c r="G664" s="74"/>
    </row>
    <row r="665" spans="7:7" ht="12" customHeight="1">
      <c r="G665" s="74"/>
    </row>
    <row r="666" spans="7:7" ht="12" customHeight="1">
      <c r="G666" s="74"/>
    </row>
    <row r="667" spans="7:7" ht="12" customHeight="1">
      <c r="G667" s="74"/>
    </row>
    <row r="668" spans="7:7" ht="12" customHeight="1">
      <c r="G668" s="74"/>
    </row>
    <row r="669" spans="7:7" ht="12" customHeight="1">
      <c r="G669" s="74"/>
    </row>
    <row r="670" spans="7:7" ht="12" customHeight="1">
      <c r="G670" s="74"/>
    </row>
    <row r="671" spans="7:7" ht="12" customHeight="1">
      <c r="G671" s="74"/>
    </row>
    <row r="672" spans="7:7" ht="12" customHeight="1">
      <c r="G672" s="74"/>
    </row>
    <row r="673" spans="7:7" ht="12" customHeight="1">
      <c r="G673" s="74"/>
    </row>
    <row r="674" spans="7:7" ht="12" customHeight="1">
      <c r="G674" s="74"/>
    </row>
    <row r="675" spans="7:7" ht="12" customHeight="1">
      <c r="G675" s="74"/>
    </row>
    <row r="676" spans="7:7" ht="12" customHeight="1">
      <c r="G676" s="74"/>
    </row>
    <row r="677" spans="7:7" ht="12" customHeight="1">
      <c r="G677" s="74"/>
    </row>
    <row r="678" spans="7:7" ht="12" customHeight="1">
      <c r="G678" s="74"/>
    </row>
    <row r="679" spans="7:7" ht="12" customHeight="1">
      <c r="G679" s="74"/>
    </row>
    <row r="680" spans="7:7" ht="12" customHeight="1">
      <c r="G680" s="74"/>
    </row>
    <row r="681" spans="7:7" ht="12" customHeight="1">
      <c r="G681" s="74"/>
    </row>
    <row r="682" spans="7:7" ht="12" customHeight="1">
      <c r="G682" s="74"/>
    </row>
    <row r="683" spans="7:7" ht="12" customHeight="1">
      <c r="G683" s="74"/>
    </row>
    <row r="684" spans="7:7" ht="12" customHeight="1">
      <c r="G684" s="74"/>
    </row>
    <row r="685" spans="7:7" ht="12" customHeight="1">
      <c r="G685" s="74"/>
    </row>
    <row r="686" spans="7:7" ht="12" customHeight="1">
      <c r="G686" s="74"/>
    </row>
    <row r="687" spans="7:7" ht="12" customHeight="1">
      <c r="G687" s="74"/>
    </row>
    <row r="688" spans="7:7" ht="12" customHeight="1">
      <c r="G688" s="74"/>
    </row>
    <row r="689" spans="7:7" ht="12" customHeight="1">
      <c r="G689" s="74"/>
    </row>
    <row r="690" spans="7:7" ht="12" customHeight="1">
      <c r="G690" s="74"/>
    </row>
    <row r="691" spans="7:7" ht="12" customHeight="1">
      <c r="G691" s="74"/>
    </row>
    <row r="692" spans="7:7" ht="12" customHeight="1">
      <c r="G692" s="74"/>
    </row>
    <row r="693" spans="7:7" ht="12" customHeight="1">
      <c r="G693" s="74"/>
    </row>
    <row r="694" spans="7:7" ht="12" customHeight="1">
      <c r="G694" s="74"/>
    </row>
    <row r="695" spans="7:7" ht="12" customHeight="1">
      <c r="G695" s="74"/>
    </row>
    <row r="696" spans="7:7" ht="12" customHeight="1">
      <c r="G696" s="74"/>
    </row>
    <row r="697" spans="7:7" ht="12" customHeight="1">
      <c r="G697" s="74"/>
    </row>
    <row r="698" spans="7:7" ht="12" customHeight="1">
      <c r="G698" s="74"/>
    </row>
    <row r="699" spans="7:7" ht="12" customHeight="1">
      <c r="G699" s="74"/>
    </row>
    <row r="700" spans="7:7" ht="12" customHeight="1">
      <c r="G700" s="74"/>
    </row>
    <row r="701" spans="7:7" ht="12" customHeight="1">
      <c r="G701" s="74"/>
    </row>
    <row r="702" spans="7:7" ht="12" customHeight="1">
      <c r="G702" s="74"/>
    </row>
    <row r="703" spans="7:7" ht="12" customHeight="1">
      <c r="G703" s="74"/>
    </row>
    <row r="704" spans="7:7" ht="12" customHeight="1">
      <c r="G704" s="74"/>
    </row>
    <row r="705" spans="7:7" ht="12" customHeight="1">
      <c r="G705" s="74"/>
    </row>
    <row r="706" spans="7:7" ht="12" customHeight="1">
      <c r="G706" s="74"/>
    </row>
    <row r="707" spans="7:7" ht="12" customHeight="1">
      <c r="G707" s="74"/>
    </row>
    <row r="708" spans="7:7" ht="12" customHeight="1">
      <c r="G708" s="74"/>
    </row>
    <row r="709" spans="7:7" ht="12" customHeight="1">
      <c r="G709" s="74"/>
    </row>
    <row r="710" spans="7:7" ht="12" customHeight="1">
      <c r="G710" s="74"/>
    </row>
    <row r="711" spans="7:7" ht="12" customHeight="1">
      <c r="G711" s="74"/>
    </row>
    <row r="712" spans="7:7" ht="12" customHeight="1">
      <c r="G712" s="74"/>
    </row>
    <row r="713" spans="7:7" ht="12" customHeight="1">
      <c r="G713" s="74"/>
    </row>
    <row r="714" spans="7:7" ht="12" customHeight="1">
      <c r="G714" s="74"/>
    </row>
    <row r="715" spans="7:7" ht="12" customHeight="1">
      <c r="G715" s="74"/>
    </row>
    <row r="716" spans="7:7" ht="12" customHeight="1">
      <c r="G716" s="74"/>
    </row>
    <row r="717" spans="7:7" ht="12" customHeight="1">
      <c r="G717" s="74"/>
    </row>
    <row r="718" spans="7:7" ht="12" customHeight="1">
      <c r="G718" s="74"/>
    </row>
    <row r="719" spans="7:7" ht="12" customHeight="1">
      <c r="G719" s="74"/>
    </row>
    <row r="720" spans="7:7" ht="12" customHeight="1">
      <c r="G720" s="74"/>
    </row>
    <row r="721" spans="7:7" ht="12" customHeight="1">
      <c r="G721" s="74"/>
    </row>
    <row r="722" spans="7:7" ht="12" customHeight="1">
      <c r="G722" s="74"/>
    </row>
    <row r="723" spans="7:7" ht="12" customHeight="1">
      <c r="G723" s="74"/>
    </row>
    <row r="724" spans="7:7" ht="12" customHeight="1">
      <c r="G724" s="74"/>
    </row>
    <row r="725" spans="7:7" ht="12" customHeight="1">
      <c r="G725" s="74"/>
    </row>
    <row r="726" spans="7:7" ht="12" customHeight="1">
      <c r="G726" s="74"/>
    </row>
    <row r="727" spans="7:7" ht="12" customHeight="1">
      <c r="G727" s="74"/>
    </row>
    <row r="728" spans="7:7" ht="12" customHeight="1">
      <c r="G728" s="74"/>
    </row>
    <row r="729" spans="7:7" ht="12" customHeight="1">
      <c r="G729" s="74"/>
    </row>
    <row r="730" spans="7:7" ht="12" customHeight="1">
      <c r="G730" s="74"/>
    </row>
    <row r="731" spans="7:7" ht="12" customHeight="1">
      <c r="G731" s="74"/>
    </row>
    <row r="732" spans="7:7" ht="12" customHeight="1">
      <c r="G732" s="74"/>
    </row>
    <row r="733" spans="7:7" ht="12" customHeight="1">
      <c r="G733" s="74"/>
    </row>
    <row r="734" spans="7:7" ht="12" customHeight="1">
      <c r="G734" s="74"/>
    </row>
    <row r="735" spans="7:7" ht="12" customHeight="1">
      <c r="G735" s="74"/>
    </row>
    <row r="736" spans="7:7" ht="12" customHeight="1">
      <c r="G736" s="74"/>
    </row>
    <row r="737" spans="7:7" ht="12" customHeight="1">
      <c r="G737" s="74"/>
    </row>
    <row r="738" spans="7:7" ht="12" customHeight="1">
      <c r="G738" s="74"/>
    </row>
    <row r="739" spans="7:7" ht="12" customHeight="1">
      <c r="G739" s="74"/>
    </row>
    <row r="740" spans="7:7" ht="12" customHeight="1">
      <c r="G740" s="74"/>
    </row>
    <row r="741" spans="7:7" ht="12" customHeight="1">
      <c r="G741" s="74"/>
    </row>
    <row r="742" spans="7:7" ht="12" customHeight="1">
      <c r="G742" s="74"/>
    </row>
    <row r="743" spans="7:7" ht="12" customHeight="1">
      <c r="G743" s="74"/>
    </row>
    <row r="744" spans="7:7" ht="12" customHeight="1">
      <c r="G744" s="74"/>
    </row>
    <row r="745" spans="7:7" ht="12" customHeight="1">
      <c r="G745" s="74"/>
    </row>
    <row r="746" spans="7:7" ht="12" customHeight="1">
      <c r="G746" s="74"/>
    </row>
    <row r="747" spans="7:7" ht="12" customHeight="1">
      <c r="G747" s="74"/>
    </row>
    <row r="748" spans="7:7" ht="12" customHeight="1">
      <c r="G748" s="74"/>
    </row>
    <row r="749" spans="7:7" ht="12" customHeight="1">
      <c r="G749" s="74"/>
    </row>
    <row r="750" spans="7:7" ht="12" customHeight="1">
      <c r="G750" s="74"/>
    </row>
    <row r="751" spans="7:7" ht="12" customHeight="1">
      <c r="G751" s="74"/>
    </row>
    <row r="752" spans="7:7" ht="12" customHeight="1">
      <c r="G752" s="74"/>
    </row>
    <row r="753" spans="7:7" ht="12" customHeight="1">
      <c r="G753" s="74"/>
    </row>
    <row r="754" spans="7:7" ht="12" customHeight="1">
      <c r="G754" s="74"/>
    </row>
    <row r="755" spans="7:7" ht="12" customHeight="1">
      <c r="G755" s="74"/>
    </row>
    <row r="756" spans="7:7" ht="12" customHeight="1">
      <c r="G756" s="74"/>
    </row>
    <row r="757" spans="7:7" ht="12" customHeight="1">
      <c r="G757" s="74"/>
    </row>
    <row r="758" spans="7:7" ht="12" customHeight="1">
      <c r="G758" s="74"/>
    </row>
    <row r="759" spans="7:7" ht="12" customHeight="1">
      <c r="G759" s="74"/>
    </row>
    <row r="760" spans="7:7" ht="12" customHeight="1">
      <c r="G760" s="74"/>
    </row>
    <row r="761" spans="7:7" ht="12" customHeight="1">
      <c r="G761" s="74"/>
    </row>
    <row r="762" spans="7:7" ht="12" customHeight="1">
      <c r="G762" s="74"/>
    </row>
    <row r="763" spans="7:7" ht="12" customHeight="1">
      <c r="G763" s="74"/>
    </row>
    <row r="764" spans="7:7" ht="12" customHeight="1">
      <c r="G764" s="74"/>
    </row>
    <row r="765" spans="7:7" ht="12" customHeight="1">
      <c r="G765" s="74"/>
    </row>
    <row r="766" spans="7:7" ht="12" customHeight="1">
      <c r="G766" s="74"/>
    </row>
    <row r="767" spans="7:7" ht="12" customHeight="1">
      <c r="G767" s="74"/>
    </row>
    <row r="768" spans="7:7" ht="12" customHeight="1">
      <c r="G768" s="74"/>
    </row>
    <row r="769" spans="7:7" ht="12" customHeight="1">
      <c r="G769" s="74"/>
    </row>
    <row r="770" spans="7:7" ht="12" customHeight="1">
      <c r="G770" s="74"/>
    </row>
    <row r="771" spans="7:7" ht="12" customHeight="1">
      <c r="G771" s="74"/>
    </row>
    <row r="772" spans="7:7" ht="12" customHeight="1">
      <c r="G772" s="74"/>
    </row>
    <row r="773" spans="7:7" ht="12" customHeight="1">
      <c r="G773" s="74"/>
    </row>
    <row r="774" spans="7:7" ht="12" customHeight="1">
      <c r="G774" s="74"/>
    </row>
    <row r="775" spans="7:7" ht="12" customHeight="1">
      <c r="G775" s="74"/>
    </row>
    <row r="776" spans="7:7" ht="12" customHeight="1">
      <c r="G776" s="74"/>
    </row>
    <row r="777" spans="7:7" ht="12" customHeight="1">
      <c r="G777" s="74"/>
    </row>
    <row r="778" spans="7:7" ht="12" customHeight="1">
      <c r="G778" s="74"/>
    </row>
    <row r="779" spans="7:7" ht="12" customHeight="1">
      <c r="G779" s="74"/>
    </row>
    <row r="780" spans="7:7" ht="12" customHeight="1">
      <c r="G780" s="74"/>
    </row>
    <row r="781" spans="7:7" ht="12" customHeight="1">
      <c r="G781" s="74"/>
    </row>
    <row r="782" spans="7:7" ht="12" customHeight="1">
      <c r="G782" s="74"/>
    </row>
    <row r="783" spans="7:7" ht="12" customHeight="1">
      <c r="G783" s="74"/>
    </row>
    <row r="784" spans="7:7" ht="12" customHeight="1">
      <c r="G784" s="74"/>
    </row>
    <row r="785" spans="7:7" ht="12" customHeight="1">
      <c r="G785" s="74"/>
    </row>
    <row r="786" spans="7:7" ht="12" customHeight="1">
      <c r="G786" s="74"/>
    </row>
    <row r="787" spans="7:7" ht="12" customHeight="1">
      <c r="G787" s="74"/>
    </row>
    <row r="788" spans="7:7" ht="12" customHeight="1">
      <c r="G788" s="74"/>
    </row>
    <row r="789" spans="7:7" ht="12" customHeight="1">
      <c r="G789" s="74"/>
    </row>
    <row r="790" spans="7:7" ht="12" customHeight="1">
      <c r="G790" s="74"/>
    </row>
    <row r="791" spans="7:7" ht="12" customHeight="1">
      <c r="G791" s="74"/>
    </row>
    <row r="792" spans="7:7" ht="12" customHeight="1">
      <c r="G792" s="74"/>
    </row>
    <row r="793" spans="7:7" ht="12" customHeight="1">
      <c r="G793" s="74"/>
    </row>
    <row r="794" spans="7:7" ht="12" customHeight="1">
      <c r="G794" s="74"/>
    </row>
    <row r="795" spans="7:7" ht="12" customHeight="1">
      <c r="G795" s="74"/>
    </row>
    <row r="796" spans="7:7" ht="12" customHeight="1">
      <c r="G796" s="74"/>
    </row>
    <row r="797" spans="7:7" ht="12" customHeight="1">
      <c r="G797" s="74"/>
    </row>
    <row r="798" spans="7:7" ht="12" customHeight="1">
      <c r="G798" s="74"/>
    </row>
    <row r="799" spans="7:7" ht="12" customHeight="1">
      <c r="G799" s="74"/>
    </row>
    <row r="800" spans="7:7" ht="12" customHeight="1">
      <c r="G800" s="74"/>
    </row>
    <row r="801" spans="7:7" ht="12" customHeight="1">
      <c r="G801" s="74"/>
    </row>
    <row r="802" spans="7:7" ht="12" customHeight="1">
      <c r="G802" s="74"/>
    </row>
    <row r="803" spans="7:7" ht="12" customHeight="1">
      <c r="G803" s="74"/>
    </row>
    <row r="804" spans="7:7" ht="12" customHeight="1">
      <c r="G804" s="74"/>
    </row>
    <row r="805" spans="7:7" ht="12" customHeight="1">
      <c r="G805" s="74"/>
    </row>
    <row r="806" spans="7:7" ht="12" customHeight="1">
      <c r="G806" s="74"/>
    </row>
    <row r="807" spans="7:7" ht="12" customHeight="1">
      <c r="G807" s="74"/>
    </row>
    <row r="808" spans="7:7" ht="12" customHeight="1">
      <c r="G808" s="74"/>
    </row>
    <row r="809" spans="7:7" ht="12" customHeight="1">
      <c r="G809" s="74"/>
    </row>
    <row r="810" spans="7:7" ht="12" customHeight="1">
      <c r="G810" s="74"/>
    </row>
    <row r="811" spans="7:7" ht="12" customHeight="1">
      <c r="G811" s="74"/>
    </row>
    <row r="812" spans="7:7" ht="12" customHeight="1">
      <c r="G812" s="74"/>
    </row>
    <row r="813" spans="7:7" ht="12" customHeight="1">
      <c r="G813" s="74"/>
    </row>
    <row r="814" spans="7:7" ht="12" customHeight="1">
      <c r="G814" s="74"/>
    </row>
    <row r="815" spans="7:7" ht="12" customHeight="1">
      <c r="G815" s="74"/>
    </row>
    <row r="816" spans="7:7" ht="12" customHeight="1">
      <c r="G816" s="74"/>
    </row>
    <row r="817" spans="7:7" ht="12" customHeight="1">
      <c r="G817" s="74"/>
    </row>
    <row r="818" spans="7:7" ht="12" customHeight="1">
      <c r="G818" s="74"/>
    </row>
    <row r="819" spans="7:7" ht="12" customHeight="1">
      <c r="G819" s="74"/>
    </row>
    <row r="820" spans="7:7" ht="12" customHeight="1">
      <c r="G820" s="74"/>
    </row>
    <row r="821" spans="7:7" ht="12" customHeight="1">
      <c r="G821" s="74"/>
    </row>
    <row r="822" spans="7:7" ht="12" customHeight="1">
      <c r="G822" s="74"/>
    </row>
    <row r="823" spans="7:7" ht="12" customHeight="1">
      <c r="G823" s="74"/>
    </row>
    <row r="824" spans="7:7" ht="12" customHeight="1">
      <c r="G824" s="74"/>
    </row>
    <row r="825" spans="7:7" ht="12" customHeight="1">
      <c r="G825" s="74"/>
    </row>
    <row r="826" spans="7:7" ht="12" customHeight="1">
      <c r="G826" s="74"/>
    </row>
    <row r="827" spans="7:7" ht="12" customHeight="1">
      <c r="G827" s="74"/>
    </row>
    <row r="828" spans="7:7" ht="12" customHeight="1">
      <c r="G828" s="74"/>
    </row>
    <row r="829" spans="7:7" ht="12" customHeight="1">
      <c r="G829" s="74"/>
    </row>
    <row r="830" spans="7:7" ht="12" customHeight="1">
      <c r="G830" s="74"/>
    </row>
    <row r="831" spans="7:7" ht="12" customHeight="1">
      <c r="G831" s="74"/>
    </row>
    <row r="832" spans="7:7" ht="12" customHeight="1">
      <c r="G832" s="74"/>
    </row>
    <row r="833" spans="7:7" ht="12" customHeight="1">
      <c r="G833" s="74"/>
    </row>
    <row r="834" spans="7:7" ht="12" customHeight="1">
      <c r="G834" s="74"/>
    </row>
    <row r="835" spans="7:7" ht="12" customHeight="1">
      <c r="G835" s="74"/>
    </row>
    <row r="836" spans="7:7" ht="12" customHeight="1">
      <c r="G836" s="74"/>
    </row>
    <row r="837" spans="7:7" ht="12" customHeight="1">
      <c r="G837" s="74"/>
    </row>
    <row r="838" spans="7:7" ht="12" customHeight="1">
      <c r="G838" s="74"/>
    </row>
    <row r="839" spans="7:7" ht="12" customHeight="1">
      <c r="G839" s="74"/>
    </row>
    <row r="840" spans="7:7" ht="12" customHeight="1">
      <c r="G840" s="74"/>
    </row>
    <row r="841" spans="7:7" ht="12" customHeight="1">
      <c r="G841" s="74"/>
    </row>
    <row r="842" spans="7:7" ht="12" customHeight="1">
      <c r="G842" s="74"/>
    </row>
    <row r="843" spans="7:7" ht="12" customHeight="1">
      <c r="G843" s="74"/>
    </row>
    <row r="844" spans="7:7" ht="12" customHeight="1">
      <c r="G844" s="74"/>
    </row>
    <row r="845" spans="7:7" ht="12" customHeight="1">
      <c r="G845" s="74"/>
    </row>
    <row r="846" spans="7:7" ht="12" customHeight="1">
      <c r="G846" s="74"/>
    </row>
    <row r="847" spans="7:7" ht="12" customHeight="1">
      <c r="G847" s="74"/>
    </row>
    <row r="848" spans="7:7" ht="12" customHeight="1">
      <c r="G848" s="74"/>
    </row>
    <row r="849" spans="7:7" ht="12" customHeight="1">
      <c r="G849" s="74"/>
    </row>
    <row r="850" spans="7:7" ht="12" customHeight="1">
      <c r="G850" s="74"/>
    </row>
    <row r="851" spans="7:7" ht="12" customHeight="1">
      <c r="G851" s="74"/>
    </row>
    <row r="852" spans="7:7" ht="12" customHeight="1">
      <c r="G852" s="74"/>
    </row>
    <row r="853" spans="7:7" ht="12" customHeight="1">
      <c r="G853" s="74"/>
    </row>
    <row r="854" spans="7:7" ht="12" customHeight="1">
      <c r="G854" s="74"/>
    </row>
    <row r="855" spans="7:7" ht="12" customHeight="1">
      <c r="G855" s="74"/>
    </row>
    <row r="856" spans="7:7" ht="12" customHeight="1">
      <c r="G856" s="74"/>
    </row>
    <row r="857" spans="7:7" ht="12" customHeight="1">
      <c r="G857" s="74"/>
    </row>
    <row r="858" spans="7:7" ht="12" customHeight="1">
      <c r="G858" s="74"/>
    </row>
    <row r="859" spans="7:7" ht="12" customHeight="1">
      <c r="G859" s="74"/>
    </row>
    <row r="860" spans="7:7" ht="12" customHeight="1">
      <c r="G860" s="74"/>
    </row>
    <row r="861" spans="7:7" ht="12" customHeight="1">
      <c r="G861" s="74"/>
    </row>
    <row r="862" spans="7:7" ht="12" customHeight="1">
      <c r="G862" s="74"/>
    </row>
    <row r="863" spans="7:7" ht="12" customHeight="1">
      <c r="G863" s="74"/>
    </row>
    <row r="864" spans="7:7" ht="12" customHeight="1">
      <c r="G864" s="74"/>
    </row>
    <row r="865" spans="7:7" ht="12" customHeight="1">
      <c r="G865" s="74"/>
    </row>
    <row r="866" spans="7:7" ht="12" customHeight="1">
      <c r="G866" s="74"/>
    </row>
    <row r="867" spans="7:7" ht="12" customHeight="1">
      <c r="G867" s="74"/>
    </row>
    <row r="868" spans="7:7" ht="12" customHeight="1">
      <c r="G868" s="74"/>
    </row>
    <row r="869" spans="7:7" ht="12" customHeight="1">
      <c r="G869" s="74"/>
    </row>
    <row r="870" spans="7:7" ht="12" customHeight="1">
      <c r="G870" s="74"/>
    </row>
    <row r="871" spans="7:7" ht="12" customHeight="1">
      <c r="G871" s="74"/>
    </row>
    <row r="872" spans="7:7" ht="12" customHeight="1">
      <c r="G872" s="74"/>
    </row>
    <row r="873" spans="7:7" ht="12" customHeight="1">
      <c r="G873" s="74"/>
    </row>
    <row r="874" spans="7:7" ht="12" customHeight="1">
      <c r="G874" s="74"/>
    </row>
    <row r="875" spans="7:7" ht="12" customHeight="1">
      <c r="G875" s="74"/>
    </row>
    <row r="876" spans="7:7" ht="12" customHeight="1">
      <c r="G876" s="74"/>
    </row>
    <row r="877" spans="7:7" ht="12" customHeight="1">
      <c r="G877" s="74"/>
    </row>
    <row r="878" spans="7:7" ht="12" customHeight="1">
      <c r="G878" s="74"/>
    </row>
    <row r="879" spans="7:7" ht="12" customHeight="1">
      <c r="G879" s="74"/>
    </row>
    <row r="880" spans="7:7" ht="12" customHeight="1">
      <c r="G880" s="74"/>
    </row>
    <row r="881" spans="7:7" ht="12" customHeight="1">
      <c r="G881" s="74"/>
    </row>
    <row r="882" spans="7:7" ht="12" customHeight="1">
      <c r="G882" s="74"/>
    </row>
    <row r="883" spans="7:7" ht="12" customHeight="1">
      <c r="G883" s="74"/>
    </row>
    <row r="884" spans="7:7" ht="12" customHeight="1">
      <c r="G884" s="74"/>
    </row>
    <row r="885" spans="7:7" ht="12" customHeight="1">
      <c r="G885" s="74"/>
    </row>
    <row r="886" spans="7:7" ht="12" customHeight="1">
      <c r="G886" s="74"/>
    </row>
    <row r="887" spans="7:7" ht="12" customHeight="1">
      <c r="G887" s="74"/>
    </row>
    <row r="888" spans="7:7" ht="12" customHeight="1">
      <c r="G888" s="74"/>
    </row>
    <row r="889" spans="7:7" ht="12" customHeight="1">
      <c r="G889" s="74"/>
    </row>
    <row r="890" spans="7:7" ht="12" customHeight="1">
      <c r="G890" s="74"/>
    </row>
    <row r="891" spans="7:7" ht="12" customHeight="1">
      <c r="G891" s="74"/>
    </row>
    <row r="892" spans="7:7" ht="12" customHeight="1">
      <c r="G892" s="74"/>
    </row>
    <row r="893" spans="7:7" ht="12" customHeight="1">
      <c r="G893" s="74"/>
    </row>
    <row r="894" spans="7:7" ht="12" customHeight="1">
      <c r="G894" s="74"/>
    </row>
    <row r="895" spans="7:7" ht="12" customHeight="1">
      <c r="G895" s="74"/>
    </row>
    <row r="896" spans="7:7" ht="12" customHeight="1">
      <c r="G896" s="74"/>
    </row>
    <row r="897" spans="7:7" ht="12" customHeight="1">
      <c r="G897" s="74"/>
    </row>
    <row r="898" spans="7:7" ht="12" customHeight="1">
      <c r="G898" s="74"/>
    </row>
    <row r="899" spans="7:7" ht="12" customHeight="1">
      <c r="G899" s="74"/>
    </row>
    <row r="900" spans="7:7" ht="12" customHeight="1">
      <c r="G900" s="74"/>
    </row>
    <row r="901" spans="7:7" ht="12" customHeight="1">
      <c r="G901" s="74"/>
    </row>
    <row r="902" spans="7:7" ht="12" customHeight="1">
      <c r="G902" s="74"/>
    </row>
    <row r="903" spans="7:7" ht="12" customHeight="1">
      <c r="G903" s="74"/>
    </row>
    <row r="904" spans="7:7" ht="12" customHeight="1">
      <c r="G904" s="74"/>
    </row>
    <row r="905" spans="7:7" ht="12" customHeight="1">
      <c r="G905" s="74"/>
    </row>
    <row r="906" spans="7:7" ht="12" customHeight="1">
      <c r="G906" s="74"/>
    </row>
    <row r="907" spans="7:7" ht="12" customHeight="1">
      <c r="G907" s="74"/>
    </row>
    <row r="908" spans="7:7" ht="12" customHeight="1">
      <c r="G908" s="74"/>
    </row>
    <row r="909" spans="7:7" ht="12" customHeight="1">
      <c r="G909" s="74"/>
    </row>
    <row r="910" spans="7:7" ht="12" customHeight="1">
      <c r="G910" s="74"/>
    </row>
    <row r="911" spans="7:7" ht="12" customHeight="1">
      <c r="G911" s="74"/>
    </row>
    <row r="912" spans="7:7" ht="12" customHeight="1">
      <c r="G912" s="74"/>
    </row>
    <row r="913" spans="7:7" ht="12" customHeight="1">
      <c r="G913" s="74"/>
    </row>
    <row r="914" spans="7:7" ht="12" customHeight="1">
      <c r="G914" s="74"/>
    </row>
    <row r="915" spans="7:7" ht="12" customHeight="1">
      <c r="G915" s="74"/>
    </row>
    <row r="916" spans="7:7" ht="12" customHeight="1">
      <c r="G916" s="74"/>
    </row>
    <row r="917" spans="7:7" ht="12" customHeight="1">
      <c r="G917" s="74"/>
    </row>
    <row r="918" spans="7:7" ht="12" customHeight="1">
      <c r="G918" s="74"/>
    </row>
    <row r="919" spans="7:7" ht="12" customHeight="1">
      <c r="G919" s="74"/>
    </row>
    <row r="920" spans="7:7" ht="12" customHeight="1">
      <c r="G920" s="74"/>
    </row>
    <row r="921" spans="7:7" ht="12" customHeight="1">
      <c r="G921" s="74"/>
    </row>
    <row r="922" spans="7:7" ht="12" customHeight="1">
      <c r="G922" s="74"/>
    </row>
    <row r="923" spans="7:7" ht="12" customHeight="1">
      <c r="G923" s="74"/>
    </row>
    <row r="924" spans="7:7" ht="12" customHeight="1">
      <c r="G924" s="74"/>
    </row>
    <row r="925" spans="7:7" ht="12" customHeight="1">
      <c r="G925" s="74"/>
    </row>
    <row r="926" spans="7:7" ht="12" customHeight="1">
      <c r="G926" s="74"/>
    </row>
    <row r="927" spans="7:7" ht="12" customHeight="1">
      <c r="G927" s="74"/>
    </row>
    <row r="928" spans="7:7" ht="12" customHeight="1">
      <c r="G928" s="74"/>
    </row>
    <row r="929" spans="7:7" ht="12" customHeight="1">
      <c r="G929" s="74"/>
    </row>
    <row r="930" spans="7:7" ht="12" customHeight="1">
      <c r="G930" s="74"/>
    </row>
    <row r="931" spans="7:7" ht="12" customHeight="1">
      <c r="G931" s="74"/>
    </row>
    <row r="932" spans="7:7" ht="12" customHeight="1">
      <c r="G932" s="74"/>
    </row>
    <row r="933" spans="7:7" ht="12" customHeight="1">
      <c r="G933" s="74"/>
    </row>
    <row r="934" spans="7:7" ht="12" customHeight="1">
      <c r="G934" s="74"/>
    </row>
    <row r="935" spans="7:7" ht="12" customHeight="1">
      <c r="G935" s="74"/>
    </row>
    <row r="936" spans="7:7" ht="12" customHeight="1">
      <c r="G936" s="74"/>
    </row>
    <row r="937" spans="7:7" ht="12" customHeight="1">
      <c r="G937" s="74"/>
    </row>
    <row r="938" spans="7:7" ht="12" customHeight="1">
      <c r="G938" s="74"/>
    </row>
    <row r="939" spans="7:7" ht="12" customHeight="1">
      <c r="G939" s="74"/>
    </row>
    <row r="940" spans="7:7" ht="12" customHeight="1">
      <c r="G940" s="74"/>
    </row>
    <row r="941" spans="7:7" ht="12" customHeight="1">
      <c r="G941" s="74"/>
    </row>
    <row r="942" spans="7:7" ht="12" customHeight="1">
      <c r="G942" s="74"/>
    </row>
    <row r="943" spans="7:7" ht="12" customHeight="1">
      <c r="G943" s="74"/>
    </row>
    <row r="944" spans="7:7" ht="12" customHeight="1">
      <c r="G944" s="74"/>
    </row>
    <row r="945" spans="7:7" ht="12" customHeight="1">
      <c r="G945" s="74"/>
    </row>
    <row r="946" spans="7:7" ht="12" customHeight="1">
      <c r="G946" s="74"/>
    </row>
    <row r="947" spans="7:7" ht="12" customHeight="1">
      <c r="G947" s="74"/>
    </row>
    <row r="948" spans="7:7" ht="12" customHeight="1">
      <c r="G948" s="74"/>
    </row>
    <row r="949" spans="7:7" ht="12" customHeight="1">
      <c r="G949" s="74"/>
    </row>
    <row r="950" spans="7:7" ht="12" customHeight="1">
      <c r="G950" s="74"/>
    </row>
    <row r="951" spans="7:7" ht="12" customHeight="1">
      <c r="G951" s="74"/>
    </row>
    <row r="952" spans="7:7" ht="12" customHeight="1">
      <c r="G952" s="74"/>
    </row>
    <row r="953" spans="7:7" ht="12" customHeight="1">
      <c r="G953" s="74"/>
    </row>
    <row r="954" spans="7:7" ht="12" customHeight="1">
      <c r="G954" s="74"/>
    </row>
    <row r="955" spans="7:7" ht="12" customHeight="1">
      <c r="G955" s="74"/>
    </row>
    <row r="956" spans="7:7" ht="12" customHeight="1">
      <c r="G956" s="74"/>
    </row>
    <row r="957" spans="7:7" ht="12" customHeight="1">
      <c r="G957" s="74"/>
    </row>
    <row r="958" spans="7:7" ht="12" customHeight="1">
      <c r="G958" s="74"/>
    </row>
    <row r="959" spans="7:7" ht="12" customHeight="1">
      <c r="G959" s="74"/>
    </row>
    <row r="960" spans="7:7" ht="12" customHeight="1">
      <c r="G960" s="74"/>
    </row>
    <row r="961" spans="7:7" ht="12" customHeight="1">
      <c r="G961" s="74"/>
    </row>
    <row r="962" spans="7:7" ht="12" customHeight="1">
      <c r="G962" s="74"/>
    </row>
    <row r="963" spans="7:7" ht="12" customHeight="1">
      <c r="G963" s="74"/>
    </row>
    <row r="964" spans="7:7" ht="12" customHeight="1">
      <c r="G964" s="74"/>
    </row>
    <row r="965" spans="7:7" ht="12" customHeight="1">
      <c r="G965" s="74"/>
    </row>
    <row r="966" spans="7:7" ht="12" customHeight="1">
      <c r="G966" s="74"/>
    </row>
    <row r="967" spans="7:7" ht="12" customHeight="1">
      <c r="G967" s="74"/>
    </row>
    <row r="968" spans="7:7" ht="12" customHeight="1">
      <c r="G968" s="74"/>
    </row>
    <row r="969" spans="7:7" ht="12" customHeight="1">
      <c r="G969" s="74"/>
    </row>
    <row r="970" spans="7:7" ht="12" customHeight="1">
      <c r="G970" s="74"/>
    </row>
    <row r="971" spans="7:7" ht="12" customHeight="1">
      <c r="G971" s="74"/>
    </row>
    <row r="972" spans="7:7" ht="12" customHeight="1">
      <c r="G972" s="74"/>
    </row>
    <row r="973" spans="7:7" ht="12" customHeight="1">
      <c r="G973" s="74"/>
    </row>
    <row r="974" spans="7:7" ht="12" customHeight="1">
      <c r="G974" s="74"/>
    </row>
    <row r="975" spans="7:7" ht="12" customHeight="1">
      <c r="G975" s="74"/>
    </row>
    <row r="976" spans="7:7" ht="12" customHeight="1">
      <c r="G976" s="74"/>
    </row>
    <row r="977" spans="7:7" ht="12" customHeight="1">
      <c r="G977" s="74"/>
    </row>
    <row r="978" spans="7:7" ht="12" customHeight="1">
      <c r="G978" s="74"/>
    </row>
    <row r="979" spans="7:7" ht="12" customHeight="1">
      <c r="G979" s="74"/>
    </row>
    <row r="980" spans="7:7" ht="12" customHeight="1">
      <c r="G980" s="74"/>
    </row>
    <row r="981" spans="7:7" ht="12" customHeight="1">
      <c r="G981" s="74"/>
    </row>
    <row r="982" spans="7:7" ht="12" customHeight="1">
      <c r="G982" s="74"/>
    </row>
    <row r="983" spans="7:7" ht="12" customHeight="1">
      <c r="G983" s="74"/>
    </row>
    <row r="984" spans="7:7" ht="12" customHeight="1">
      <c r="G984" s="74"/>
    </row>
    <row r="985" spans="7:7" ht="12" customHeight="1">
      <c r="G985" s="74"/>
    </row>
    <row r="986" spans="7:7" ht="12" customHeight="1">
      <c r="G986" s="74"/>
    </row>
    <row r="987" spans="7:7" ht="12" customHeight="1">
      <c r="G987" s="74"/>
    </row>
    <row r="988" spans="7:7" ht="12" customHeight="1">
      <c r="G988" s="74"/>
    </row>
    <row r="989" spans="7:7" ht="12" customHeight="1">
      <c r="G989" s="74"/>
    </row>
    <row r="990" spans="7:7" ht="12" customHeight="1">
      <c r="G990" s="74"/>
    </row>
    <row r="991" spans="7:7" ht="12" customHeight="1">
      <c r="G991" s="74"/>
    </row>
    <row r="992" spans="7:7" ht="12" customHeight="1">
      <c r="G992" s="74"/>
    </row>
    <row r="993" spans="7:7" ht="12" customHeight="1">
      <c r="G993" s="74"/>
    </row>
    <row r="994" spans="7:7" ht="12" customHeight="1">
      <c r="G994" s="74"/>
    </row>
    <row r="995" spans="7:7" ht="12" customHeight="1">
      <c r="G995" s="74"/>
    </row>
  </sheetData>
  <mergeCells count="1">
    <mergeCell ref="A7:G7"/>
  </mergeCells>
  <dataValidations count="2">
    <dataValidation type="decimal" operator="lessThanOrEqual" allowBlank="1" showDropDown="1" showInputMessage="1" showErrorMessage="1" prompt="Máximo: $1.000.000" sqref="E14:F14">
      <formula1>1000000</formula1>
    </dataValidation>
    <dataValidation type="decimal" operator="lessThanOrEqual" allowBlank="1" showDropDown="1" showInputMessage="1" showErrorMessage="1" prompt="No puede superar $2 millones si la entidad beneficiaria es Prov/Mun, o $1.500.000 si es Cluster" sqref="E13:F13">
      <formula1>2000000</formula1>
    </dataValidation>
  </dataValidations>
  <pageMargins left="1.05277777777778" right="1.05277777777778" top="0.78749999999999998" bottom="0.78749999999999998" header="0" footer="0"/>
  <pageSetup fitToHeight="0" orientation="landscape"/>
  <headerFooter>
    <oddHeader>&amp;C&amp;A</oddHeader>
    <oddFooter>&amp;CPage &amp;P</oddFooter>
  </headerFooter>
  <drawing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1002"/>
  <sheetViews>
    <sheetView tabSelected="1" workbookViewId="0">
      <selection activeCell="G10" sqref="G10"/>
    </sheetView>
  </sheetViews>
  <sheetFormatPr baseColWidth="10" defaultColWidth="14.42578125" defaultRowHeight="15" customHeight="1"/>
  <cols>
    <col min="1" max="1" width="48.140625" customWidth="1"/>
    <col min="2" max="2" width="59" customWidth="1"/>
    <col min="3" max="3" width="14.28515625" customWidth="1"/>
    <col min="4" max="4" width="36.28515625" customWidth="1"/>
    <col min="5" max="6" width="30" customWidth="1"/>
    <col min="7" max="7" width="15.85546875" customWidth="1"/>
    <col min="8" max="26" width="8.7109375" customWidth="1"/>
  </cols>
  <sheetData>
    <row r="1" spans="1:9" ht="38.25" customHeight="1">
      <c r="A1" s="1"/>
      <c r="B1" s="2" t="s">
        <v>0</v>
      </c>
      <c r="C1" s="3"/>
      <c r="D1" s="66"/>
      <c r="E1" s="66"/>
      <c r="F1" s="66"/>
      <c r="G1" s="66"/>
    </row>
    <row r="2" spans="1:9" ht="31.5" customHeight="1">
      <c r="A2" s="7"/>
      <c r="B2" s="8" t="s">
        <v>1</v>
      </c>
      <c r="C2" s="3"/>
      <c r="D2" s="4"/>
      <c r="E2" s="4"/>
      <c r="F2" s="4"/>
      <c r="G2" s="4"/>
    </row>
    <row r="3" spans="1:9" ht="24" customHeight="1">
      <c r="A3" s="66"/>
      <c r="B3" s="67"/>
      <c r="C3" s="3"/>
      <c r="D3" s="4"/>
      <c r="E3" s="4"/>
      <c r="F3" s="4"/>
      <c r="G3" s="4"/>
    </row>
    <row r="4" spans="1:9" ht="33.75" customHeight="1">
      <c r="A4" s="68"/>
      <c r="B4" s="69" t="s">
        <v>57</v>
      </c>
      <c r="C4" s="70"/>
      <c r="D4" s="71"/>
      <c r="E4" s="72"/>
      <c r="F4" s="72"/>
      <c r="G4" s="72"/>
    </row>
    <row r="5" spans="1:9" ht="6.75" customHeight="1">
      <c r="A5" s="66"/>
      <c r="B5" s="135"/>
      <c r="C5" s="135"/>
      <c r="D5" s="3"/>
      <c r="E5" s="4"/>
      <c r="F5" s="4"/>
      <c r="G5" s="4"/>
    </row>
    <row r="6" spans="1:9" ht="14.25" customHeight="1">
      <c r="A6" s="165"/>
      <c r="B6" s="158"/>
      <c r="C6" s="158"/>
      <c r="D6" s="158"/>
      <c r="E6" s="158"/>
      <c r="F6" s="158"/>
      <c r="G6" s="158"/>
    </row>
    <row r="7" spans="1:9" ht="12" customHeight="1">
      <c r="A7" s="85"/>
      <c r="B7" s="86"/>
      <c r="C7" s="86"/>
      <c r="D7" s="78"/>
      <c r="E7" s="78"/>
      <c r="F7" s="78"/>
      <c r="G7" s="126"/>
    </row>
    <row r="8" spans="1:9" ht="12" customHeight="1">
      <c r="A8" s="87"/>
      <c r="B8" s="78"/>
      <c r="C8" s="78"/>
      <c r="D8" s="78"/>
      <c r="E8" s="78"/>
      <c r="F8" s="78"/>
      <c r="G8" s="126"/>
    </row>
    <row r="9" spans="1:9" ht="76.5" customHeight="1">
      <c r="A9" s="88" t="s">
        <v>30</v>
      </c>
      <c r="B9" s="89" t="s">
        <v>31</v>
      </c>
      <c r="C9" s="89" t="s">
        <v>32</v>
      </c>
      <c r="D9" s="90" t="s">
        <v>33</v>
      </c>
      <c r="E9" s="90" t="s">
        <v>34</v>
      </c>
      <c r="F9" s="90" t="s">
        <v>35</v>
      </c>
      <c r="G9" s="126"/>
    </row>
    <row r="10" spans="1:9" ht="144" customHeight="1">
      <c r="A10" s="136" t="s">
        <v>58</v>
      </c>
      <c r="B10" s="137"/>
      <c r="C10" s="137"/>
      <c r="D10" s="137"/>
      <c r="E10" s="138"/>
      <c r="F10" s="138"/>
      <c r="G10" s="126" t="e">
        <f>IF(F10&gt;('Resumen '!B12*0.1),"¡El monto excede el 10% del ANR!","")</f>
        <v>#VALUE!</v>
      </c>
      <c r="H10" s="126" t="str">
        <f>IF(F10&gt;500000,"¡El monto no puede exceder $500.000!","")</f>
        <v/>
      </c>
    </row>
    <row r="11" spans="1:9" ht="66" customHeight="1">
      <c r="A11" s="139" t="s">
        <v>59</v>
      </c>
      <c r="B11" s="137"/>
      <c r="C11" s="137"/>
      <c r="D11" s="137"/>
      <c r="E11" s="138"/>
      <c r="F11" s="138"/>
      <c r="G11" s="126" t="str">
        <f>IF(F11&gt;('Resumen '!B10*0.1),"¡El monto excede el 10% del ANR!","")</f>
        <v/>
      </c>
      <c r="H11" s="160"/>
      <c r="I11" s="158"/>
    </row>
    <row r="12" spans="1:9" ht="66" customHeight="1">
      <c r="A12" s="136" t="s">
        <v>60</v>
      </c>
      <c r="B12" s="137"/>
      <c r="C12" s="137"/>
      <c r="D12" s="137"/>
      <c r="E12" s="138"/>
      <c r="F12" s="140"/>
      <c r="G12" s="126" t="str">
        <f>IF(F12&gt;('Resumen '!B10*0.1),"¡El monto excede el 10% del plan de inversión!","")</f>
        <v/>
      </c>
      <c r="H12" s="158"/>
      <c r="I12" s="158"/>
    </row>
    <row r="13" spans="1:9" ht="53.25" customHeight="1">
      <c r="A13" s="136" t="s">
        <v>61</v>
      </c>
      <c r="B13" s="137"/>
      <c r="C13" s="137"/>
      <c r="D13" s="137"/>
      <c r="E13" s="138"/>
      <c r="F13" s="138"/>
      <c r="G13" s="74"/>
      <c r="H13" s="158"/>
      <c r="I13" s="158"/>
    </row>
    <row r="14" spans="1:9" ht="56.25" customHeight="1">
      <c r="A14" s="136" t="s">
        <v>62</v>
      </c>
      <c r="B14" s="137"/>
      <c r="C14" s="137"/>
      <c r="D14" s="137"/>
      <c r="E14" s="138"/>
      <c r="F14" s="138"/>
      <c r="G14" s="74"/>
      <c r="H14" s="158"/>
      <c r="I14" s="158"/>
    </row>
    <row r="15" spans="1:9" ht="58.5" customHeight="1">
      <c r="A15" s="136" t="s">
        <v>63</v>
      </c>
      <c r="B15" s="137"/>
      <c r="C15" s="137"/>
      <c r="D15" s="137"/>
      <c r="E15" s="138"/>
      <c r="F15" s="138"/>
      <c r="G15" s="74"/>
      <c r="H15" s="158"/>
      <c r="I15" s="158"/>
    </row>
    <row r="16" spans="1:9" ht="111" customHeight="1">
      <c r="A16" s="136" t="s">
        <v>64</v>
      </c>
      <c r="B16" s="137"/>
      <c r="C16" s="137"/>
      <c r="D16" s="137"/>
      <c r="E16" s="138"/>
      <c r="F16" s="138"/>
      <c r="G16" s="74"/>
      <c r="H16" s="158"/>
      <c r="I16" s="158"/>
    </row>
    <row r="17" spans="1:7" ht="102" customHeight="1">
      <c r="A17" s="136" t="s">
        <v>65</v>
      </c>
      <c r="B17" s="137"/>
      <c r="C17" s="137"/>
      <c r="D17" s="137"/>
      <c r="E17" s="138"/>
      <c r="F17" s="138"/>
      <c r="G17" s="74"/>
    </row>
    <row r="18" spans="1:7" ht="129.75" customHeight="1">
      <c r="A18" s="136" t="s">
        <v>66</v>
      </c>
      <c r="B18" s="137"/>
      <c r="C18" s="137"/>
      <c r="D18" s="137"/>
      <c r="E18" s="138"/>
      <c r="F18" s="138"/>
      <c r="G18" s="74"/>
    </row>
    <row r="19" spans="1:7" ht="24" customHeight="1">
      <c r="A19" s="5"/>
      <c r="B19" s="5"/>
      <c r="C19" s="5"/>
      <c r="D19" s="141"/>
      <c r="E19" s="142" t="s">
        <v>67</v>
      </c>
      <c r="F19" s="143">
        <f>SUM(F10:F18)</f>
        <v>0</v>
      </c>
      <c r="G19" s="74"/>
    </row>
    <row r="20" spans="1:7" ht="12" customHeight="1">
      <c r="A20" s="5"/>
      <c r="B20" s="5"/>
      <c r="C20" s="5"/>
      <c r="D20" s="5"/>
      <c r="E20" s="5"/>
      <c r="F20" s="5"/>
      <c r="G20" s="74"/>
    </row>
    <row r="21" spans="1:7" ht="17.25" customHeight="1">
      <c r="A21" s="144"/>
      <c r="G21" s="74"/>
    </row>
    <row r="22" spans="1:7" ht="19.5" customHeight="1">
      <c r="A22" s="145"/>
      <c r="G22" s="74"/>
    </row>
    <row r="23" spans="1:7" ht="12" customHeight="1">
      <c r="G23" s="74"/>
    </row>
    <row r="24" spans="1:7" ht="12" customHeight="1">
      <c r="G24" s="74"/>
    </row>
    <row r="25" spans="1:7" ht="12" customHeight="1">
      <c r="G25" s="74"/>
    </row>
    <row r="26" spans="1:7" ht="12" customHeight="1">
      <c r="G26" s="74"/>
    </row>
    <row r="27" spans="1:7" ht="12" customHeight="1">
      <c r="G27" s="74"/>
    </row>
    <row r="28" spans="1:7" ht="12" customHeight="1">
      <c r="G28" s="74"/>
    </row>
    <row r="29" spans="1:7" ht="12" customHeight="1">
      <c r="G29" s="74"/>
    </row>
    <row r="30" spans="1:7" ht="12" customHeight="1">
      <c r="G30" s="74"/>
    </row>
    <row r="31" spans="1:7" ht="12" customHeight="1">
      <c r="G31" s="74"/>
    </row>
    <row r="32" spans="1:7" ht="12" customHeight="1">
      <c r="G32" s="74"/>
    </row>
    <row r="33" spans="7:7" ht="12" customHeight="1">
      <c r="G33" s="74"/>
    </row>
    <row r="34" spans="7:7" ht="12" customHeight="1">
      <c r="G34" s="74"/>
    </row>
    <row r="35" spans="7:7" ht="12" customHeight="1">
      <c r="G35" s="74"/>
    </row>
    <row r="36" spans="7:7" ht="12" customHeight="1">
      <c r="G36" s="74"/>
    </row>
    <row r="37" spans="7:7" ht="12" customHeight="1">
      <c r="G37" s="74"/>
    </row>
    <row r="38" spans="7:7" ht="12" customHeight="1">
      <c r="G38" s="74"/>
    </row>
    <row r="39" spans="7:7" ht="12" customHeight="1">
      <c r="G39" s="74"/>
    </row>
    <row r="40" spans="7:7" ht="12" customHeight="1">
      <c r="G40" s="74"/>
    </row>
    <row r="41" spans="7:7" ht="12" customHeight="1">
      <c r="G41" s="74"/>
    </row>
    <row r="42" spans="7:7" ht="12" customHeight="1">
      <c r="G42" s="74"/>
    </row>
    <row r="43" spans="7:7" ht="12" customHeight="1">
      <c r="G43" s="74"/>
    </row>
    <row r="44" spans="7:7" ht="12" customHeight="1">
      <c r="G44" s="74"/>
    </row>
    <row r="45" spans="7:7" ht="12" customHeight="1">
      <c r="G45" s="74"/>
    </row>
    <row r="46" spans="7:7" ht="12" customHeight="1">
      <c r="G46" s="74"/>
    </row>
    <row r="47" spans="7:7" ht="12" customHeight="1">
      <c r="G47" s="74"/>
    </row>
    <row r="48" spans="7:7" ht="12" customHeight="1">
      <c r="G48" s="74"/>
    </row>
    <row r="49" spans="7:7" ht="12" customHeight="1">
      <c r="G49" s="74"/>
    </row>
    <row r="50" spans="7:7" ht="12" customHeight="1">
      <c r="G50" s="74"/>
    </row>
    <row r="51" spans="7:7" ht="12" customHeight="1">
      <c r="G51" s="74"/>
    </row>
    <row r="52" spans="7:7" ht="12" customHeight="1">
      <c r="G52" s="74"/>
    </row>
    <row r="53" spans="7:7" ht="12" customHeight="1">
      <c r="G53" s="74"/>
    </row>
    <row r="54" spans="7:7" ht="12" customHeight="1">
      <c r="G54" s="74"/>
    </row>
    <row r="55" spans="7:7" ht="12" customHeight="1">
      <c r="G55" s="74"/>
    </row>
    <row r="56" spans="7:7" ht="12" customHeight="1">
      <c r="G56" s="74"/>
    </row>
    <row r="57" spans="7:7" ht="12" customHeight="1">
      <c r="G57" s="74"/>
    </row>
    <row r="58" spans="7:7" ht="12" customHeight="1">
      <c r="G58" s="74"/>
    </row>
    <row r="59" spans="7:7" ht="12" customHeight="1">
      <c r="G59" s="74"/>
    </row>
    <row r="60" spans="7:7" ht="12" customHeight="1">
      <c r="G60" s="74"/>
    </row>
    <row r="61" spans="7:7" ht="12" customHeight="1">
      <c r="G61" s="74"/>
    </row>
    <row r="62" spans="7:7" ht="12" customHeight="1">
      <c r="G62" s="74"/>
    </row>
    <row r="63" spans="7:7" ht="12" customHeight="1">
      <c r="G63" s="74"/>
    </row>
    <row r="64" spans="7:7" ht="12" customHeight="1">
      <c r="G64" s="74"/>
    </row>
    <row r="65" spans="7:7" ht="12" customHeight="1">
      <c r="G65" s="74"/>
    </row>
    <row r="66" spans="7:7" ht="12" customHeight="1">
      <c r="G66" s="74"/>
    </row>
    <row r="67" spans="7:7" ht="12" customHeight="1">
      <c r="G67" s="74"/>
    </row>
    <row r="68" spans="7:7" ht="12" customHeight="1">
      <c r="G68" s="74"/>
    </row>
    <row r="69" spans="7:7" ht="12" customHeight="1">
      <c r="G69" s="74"/>
    </row>
    <row r="70" spans="7:7" ht="12" customHeight="1">
      <c r="G70" s="74"/>
    </row>
    <row r="71" spans="7:7" ht="12" customHeight="1">
      <c r="G71" s="74"/>
    </row>
    <row r="72" spans="7:7" ht="12" customHeight="1">
      <c r="G72" s="74"/>
    </row>
    <row r="73" spans="7:7" ht="12" customHeight="1">
      <c r="G73" s="74"/>
    </row>
    <row r="74" spans="7:7" ht="12" customHeight="1">
      <c r="G74" s="74"/>
    </row>
    <row r="75" spans="7:7" ht="12" customHeight="1">
      <c r="G75" s="74"/>
    </row>
    <row r="76" spans="7:7" ht="12" customHeight="1">
      <c r="G76" s="74"/>
    </row>
    <row r="77" spans="7:7" ht="12" customHeight="1">
      <c r="G77" s="74"/>
    </row>
    <row r="78" spans="7:7" ht="12" customHeight="1">
      <c r="G78" s="74"/>
    </row>
    <row r="79" spans="7:7" ht="12" customHeight="1">
      <c r="G79" s="74"/>
    </row>
    <row r="80" spans="7:7" ht="12" customHeight="1">
      <c r="G80" s="74"/>
    </row>
    <row r="81" spans="7:7" ht="12" customHeight="1">
      <c r="G81" s="74"/>
    </row>
    <row r="82" spans="7:7" ht="12" customHeight="1">
      <c r="G82" s="74"/>
    </row>
    <row r="83" spans="7:7" ht="12" customHeight="1">
      <c r="G83" s="74"/>
    </row>
    <row r="84" spans="7:7" ht="12" customHeight="1">
      <c r="G84" s="74"/>
    </row>
    <row r="85" spans="7:7" ht="12" customHeight="1">
      <c r="G85" s="74"/>
    </row>
    <row r="86" spans="7:7" ht="12" customHeight="1">
      <c r="G86" s="74"/>
    </row>
    <row r="87" spans="7:7" ht="12" customHeight="1">
      <c r="G87" s="74"/>
    </row>
    <row r="88" spans="7:7" ht="12" customHeight="1">
      <c r="G88" s="74"/>
    </row>
    <row r="89" spans="7:7" ht="12" customHeight="1">
      <c r="G89" s="74"/>
    </row>
    <row r="90" spans="7:7" ht="12" customHeight="1">
      <c r="G90" s="74"/>
    </row>
    <row r="91" spans="7:7" ht="12" customHeight="1">
      <c r="G91" s="74"/>
    </row>
    <row r="92" spans="7:7" ht="12" customHeight="1">
      <c r="G92" s="74"/>
    </row>
    <row r="93" spans="7:7" ht="12" customHeight="1">
      <c r="G93" s="74"/>
    </row>
    <row r="94" spans="7:7" ht="12" customHeight="1">
      <c r="G94" s="74"/>
    </row>
    <row r="95" spans="7:7" ht="12" customHeight="1">
      <c r="G95" s="74"/>
    </row>
    <row r="96" spans="7:7" ht="12" customHeight="1">
      <c r="G96" s="74"/>
    </row>
    <row r="97" spans="7:7" ht="12" customHeight="1">
      <c r="G97" s="74"/>
    </row>
    <row r="98" spans="7:7" ht="12" customHeight="1">
      <c r="G98" s="74"/>
    </row>
    <row r="99" spans="7:7" ht="12" customHeight="1">
      <c r="G99" s="74"/>
    </row>
    <row r="100" spans="7:7" ht="12" customHeight="1">
      <c r="G100" s="74"/>
    </row>
    <row r="101" spans="7:7" ht="12" customHeight="1">
      <c r="G101" s="74"/>
    </row>
    <row r="102" spans="7:7" ht="12" customHeight="1">
      <c r="G102" s="74"/>
    </row>
    <row r="103" spans="7:7" ht="12" customHeight="1">
      <c r="G103" s="74"/>
    </row>
    <row r="104" spans="7:7" ht="12" customHeight="1">
      <c r="G104" s="74"/>
    </row>
    <row r="105" spans="7:7" ht="12" customHeight="1">
      <c r="G105" s="74"/>
    </row>
    <row r="106" spans="7:7" ht="12" customHeight="1">
      <c r="G106" s="74"/>
    </row>
    <row r="107" spans="7:7" ht="12" customHeight="1">
      <c r="G107" s="74"/>
    </row>
    <row r="108" spans="7:7" ht="12" customHeight="1">
      <c r="G108" s="74"/>
    </row>
    <row r="109" spans="7:7" ht="12" customHeight="1">
      <c r="G109" s="74"/>
    </row>
    <row r="110" spans="7:7" ht="12" customHeight="1">
      <c r="G110" s="74"/>
    </row>
    <row r="111" spans="7:7" ht="12" customHeight="1">
      <c r="G111" s="74"/>
    </row>
    <row r="112" spans="7:7" ht="12" customHeight="1">
      <c r="G112" s="74"/>
    </row>
    <row r="113" spans="7:7" ht="12" customHeight="1">
      <c r="G113" s="74"/>
    </row>
    <row r="114" spans="7:7" ht="12" customHeight="1">
      <c r="G114" s="74"/>
    </row>
    <row r="115" spans="7:7" ht="12" customHeight="1">
      <c r="G115" s="74"/>
    </row>
    <row r="116" spans="7:7" ht="12" customHeight="1">
      <c r="G116" s="74"/>
    </row>
    <row r="117" spans="7:7" ht="12" customHeight="1">
      <c r="G117" s="74"/>
    </row>
    <row r="118" spans="7:7" ht="12" customHeight="1">
      <c r="G118" s="74"/>
    </row>
    <row r="119" spans="7:7" ht="12" customHeight="1">
      <c r="G119" s="74"/>
    </row>
    <row r="120" spans="7:7" ht="12" customHeight="1">
      <c r="G120" s="74"/>
    </row>
    <row r="121" spans="7:7" ht="12" customHeight="1">
      <c r="G121" s="74"/>
    </row>
    <row r="122" spans="7:7" ht="12" customHeight="1">
      <c r="G122" s="74"/>
    </row>
    <row r="123" spans="7:7" ht="12" customHeight="1">
      <c r="G123" s="74"/>
    </row>
    <row r="124" spans="7:7" ht="12" customHeight="1">
      <c r="G124" s="74"/>
    </row>
    <row r="125" spans="7:7" ht="12" customHeight="1">
      <c r="G125" s="74"/>
    </row>
    <row r="126" spans="7:7" ht="12" customHeight="1">
      <c r="G126" s="74"/>
    </row>
    <row r="127" spans="7:7" ht="12" customHeight="1">
      <c r="G127" s="74"/>
    </row>
    <row r="128" spans="7:7" ht="12" customHeight="1">
      <c r="G128" s="74"/>
    </row>
    <row r="129" spans="7:7" ht="12" customHeight="1">
      <c r="G129" s="74"/>
    </row>
    <row r="130" spans="7:7" ht="12" customHeight="1">
      <c r="G130" s="74"/>
    </row>
    <row r="131" spans="7:7" ht="12" customHeight="1">
      <c r="G131" s="74"/>
    </row>
    <row r="132" spans="7:7" ht="12" customHeight="1">
      <c r="G132" s="74"/>
    </row>
    <row r="133" spans="7:7" ht="12" customHeight="1">
      <c r="G133" s="74"/>
    </row>
    <row r="134" spans="7:7" ht="12" customHeight="1">
      <c r="G134" s="74"/>
    </row>
    <row r="135" spans="7:7" ht="12" customHeight="1">
      <c r="G135" s="74"/>
    </row>
    <row r="136" spans="7:7" ht="12" customHeight="1">
      <c r="G136" s="74"/>
    </row>
    <row r="137" spans="7:7" ht="12" customHeight="1">
      <c r="G137" s="74"/>
    </row>
    <row r="138" spans="7:7" ht="12" customHeight="1">
      <c r="G138" s="74"/>
    </row>
    <row r="139" spans="7:7" ht="12" customHeight="1">
      <c r="G139" s="74"/>
    </row>
    <row r="140" spans="7:7" ht="12" customHeight="1">
      <c r="G140" s="74"/>
    </row>
    <row r="141" spans="7:7" ht="12" customHeight="1">
      <c r="G141" s="74"/>
    </row>
    <row r="142" spans="7:7" ht="12" customHeight="1">
      <c r="G142" s="74"/>
    </row>
    <row r="143" spans="7:7" ht="12" customHeight="1">
      <c r="G143" s="74"/>
    </row>
    <row r="144" spans="7:7" ht="12" customHeight="1">
      <c r="G144" s="74"/>
    </row>
    <row r="145" spans="7:7" ht="12" customHeight="1">
      <c r="G145" s="74"/>
    </row>
    <row r="146" spans="7:7" ht="12" customHeight="1">
      <c r="G146" s="74"/>
    </row>
    <row r="147" spans="7:7" ht="12" customHeight="1">
      <c r="G147" s="74"/>
    </row>
    <row r="148" spans="7:7" ht="12" customHeight="1">
      <c r="G148" s="74"/>
    </row>
    <row r="149" spans="7:7" ht="12" customHeight="1">
      <c r="G149" s="74"/>
    </row>
    <row r="150" spans="7:7" ht="12" customHeight="1">
      <c r="G150" s="74"/>
    </row>
    <row r="151" spans="7:7" ht="12" customHeight="1">
      <c r="G151" s="74"/>
    </row>
    <row r="152" spans="7:7" ht="12" customHeight="1">
      <c r="G152" s="74"/>
    </row>
    <row r="153" spans="7:7" ht="12" customHeight="1">
      <c r="G153" s="74"/>
    </row>
    <row r="154" spans="7:7" ht="12" customHeight="1">
      <c r="G154" s="74"/>
    </row>
    <row r="155" spans="7:7" ht="12" customHeight="1">
      <c r="G155" s="74"/>
    </row>
    <row r="156" spans="7:7" ht="12" customHeight="1">
      <c r="G156" s="74"/>
    </row>
    <row r="157" spans="7:7" ht="12" customHeight="1">
      <c r="G157" s="74"/>
    </row>
    <row r="158" spans="7:7" ht="12" customHeight="1">
      <c r="G158" s="74"/>
    </row>
    <row r="159" spans="7:7" ht="12" customHeight="1">
      <c r="G159" s="74"/>
    </row>
    <row r="160" spans="7:7" ht="12" customHeight="1">
      <c r="G160" s="74"/>
    </row>
    <row r="161" spans="7:7" ht="12" customHeight="1">
      <c r="G161" s="74"/>
    </row>
    <row r="162" spans="7:7" ht="12" customHeight="1">
      <c r="G162" s="74"/>
    </row>
    <row r="163" spans="7:7" ht="12" customHeight="1">
      <c r="G163" s="74"/>
    </row>
    <row r="164" spans="7:7" ht="12" customHeight="1">
      <c r="G164" s="74"/>
    </row>
    <row r="165" spans="7:7" ht="12" customHeight="1">
      <c r="G165" s="74"/>
    </row>
    <row r="166" spans="7:7" ht="12" customHeight="1">
      <c r="G166" s="74"/>
    </row>
    <row r="167" spans="7:7" ht="12" customHeight="1">
      <c r="G167" s="74"/>
    </row>
    <row r="168" spans="7:7" ht="12" customHeight="1">
      <c r="G168" s="74"/>
    </row>
    <row r="169" spans="7:7" ht="12" customHeight="1">
      <c r="G169" s="74"/>
    </row>
    <row r="170" spans="7:7" ht="12" customHeight="1">
      <c r="G170" s="74"/>
    </row>
    <row r="171" spans="7:7" ht="12" customHeight="1">
      <c r="G171" s="74"/>
    </row>
    <row r="172" spans="7:7" ht="12" customHeight="1">
      <c r="G172" s="74"/>
    </row>
    <row r="173" spans="7:7" ht="12" customHeight="1">
      <c r="G173" s="74"/>
    </row>
    <row r="174" spans="7:7" ht="12" customHeight="1">
      <c r="G174" s="74"/>
    </row>
    <row r="175" spans="7:7" ht="12" customHeight="1">
      <c r="G175" s="74"/>
    </row>
    <row r="176" spans="7:7" ht="12" customHeight="1">
      <c r="G176" s="74"/>
    </row>
    <row r="177" spans="7:7" ht="12" customHeight="1">
      <c r="G177" s="74"/>
    </row>
    <row r="178" spans="7:7" ht="12" customHeight="1">
      <c r="G178" s="74"/>
    </row>
    <row r="179" spans="7:7" ht="12" customHeight="1">
      <c r="G179" s="74"/>
    </row>
    <row r="180" spans="7:7" ht="12" customHeight="1">
      <c r="G180" s="74"/>
    </row>
    <row r="181" spans="7:7" ht="12" customHeight="1">
      <c r="G181" s="74"/>
    </row>
    <row r="182" spans="7:7" ht="12" customHeight="1">
      <c r="G182" s="74"/>
    </row>
    <row r="183" spans="7:7" ht="12" customHeight="1">
      <c r="G183" s="74"/>
    </row>
    <row r="184" spans="7:7" ht="12" customHeight="1">
      <c r="G184" s="74"/>
    </row>
    <row r="185" spans="7:7" ht="12" customHeight="1">
      <c r="G185" s="74"/>
    </row>
    <row r="186" spans="7:7" ht="12" customHeight="1">
      <c r="G186" s="74"/>
    </row>
    <row r="187" spans="7:7" ht="12" customHeight="1">
      <c r="G187" s="74"/>
    </row>
    <row r="188" spans="7:7" ht="12" customHeight="1">
      <c r="G188" s="74"/>
    </row>
    <row r="189" spans="7:7" ht="12" customHeight="1">
      <c r="G189" s="74"/>
    </row>
    <row r="190" spans="7:7" ht="12" customHeight="1">
      <c r="G190" s="74"/>
    </row>
    <row r="191" spans="7:7" ht="12" customHeight="1">
      <c r="G191" s="74"/>
    </row>
    <row r="192" spans="7:7" ht="12" customHeight="1">
      <c r="G192" s="74"/>
    </row>
    <row r="193" spans="7:7" ht="12" customHeight="1">
      <c r="G193" s="74"/>
    </row>
    <row r="194" spans="7:7" ht="12" customHeight="1">
      <c r="G194" s="74"/>
    </row>
    <row r="195" spans="7:7" ht="12" customHeight="1">
      <c r="G195" s="74"/>
    </row>
    <row r="196" spans="7:7" ht="12" customHeight="1">
      <c r="G196" s="74"/>
    </row>
    <row r="197" spans="7:7" ht="12" customHeight="1">
      <c r="G197" s="74"/>
    </row>
    <row r="198" spans="7:7" ht="12" customHeight="1">
      <c r="G198" s="74"/>
    </row>
    <row r="199" spans="7:7" ht="12" customHeight="1">
      <c r="G199" s="74"/>
    </row>
    <row r="200" spans="7:7" ht="12" customHeight="1">
      <c r="G200" s="74"/>
    </row>
    <row r="201" spans="7:7" ht="12" customHeight="1">
      <c r="G201" s="74"/>
    </row>
    <row r="202" spans="7:7" ht="12" customHeight="1">
      <c r="G202" s="74"/>
    </row>
    <row r="203" spans="7:7" ht="12" customHeight="1">
      <c r="G203" s="74"/>
    </row>
    <row r="204" spans="7:7" ht="12" customHeight="1">
      <c r="G204" s="74"/>
    </row>
    <row r="205" spans="7:7" ht="12" customHeight="1">
      <c r="G205" s="74"/>
    </row>
    <row r="206" spans="7:7" ht="12" customHeight="1">
      <c r="G206" s="74"/>
    </row>
    <row r="207" spans="7:7" ht="12" customHeight="1">
      <c r="G207" s="74"/>
    </row>
    <row r="208" spans="7:7" ht="12" customHeight="1">
      <c r="G208" s="74"/>
    </row>
    <row r="209" spans="7:7" ht="12" customHeight="1">
      <c r="G209" s="74"/>
    </row>
    <row r="210" spans="7:7" ht="12" customHeight="1">
      <c r="G210" s="74"/>
    </row>
    <row r="211" spans="7:7" ht="12" customHeight="1">
      <c r="G211" s="74"/>
    </row>
    <row r="212" spans="7:7" ht="12" customHeight="1">
      <c r="G212" s="74"/>
    </row>
    <row r="213" spans="7:7" ht="12" customHeight="1">
      <c r="G213" s="74"/>
    </row>
    <row r="214" spans="7:7" ht="12" customHeight="1">
      <c r="G214" s="74"/>
    </row>
    <row r="215" spans="7:7" ht="12" customHeight="1">
      <c r="G215" s="74"/>
    </row>
    <row r="216" spans="7:7" ht="12" customHeight="1">
      <c r="G216" s="74"/>
    </row>
    <row r="217" spans="7:7" ht="12" customHeight="1">
      <c r="G217" s="74"/>
    </row>
    <row r="218" spans="7:7" ht="12" customHeight="1">
      <c r="G218" s="74"/>
    </row>
    <row r="219" spans="7:7" ht="12" customHeight="1">
      <c r="G219" s="74"/>
    </row>
    <row r="220" spans="7:7" ht="12" customHeight="1">
      <c r="G220" s="74"/>
    </row>
    <row r="221" spans="7:7" ht="12" customHeight="1">
      <c r="G221" s="74"/>
    </row>
    <row r="222" spans="7:7" ht="12" customHeight="1">
      <c r="G222" s="74"/>
    </row>
    <row r="223" spans="7:7" ht="12" customHeight="1">
      <c r="G223" s="74"/>
    </row>
    <row r="224" spans="7:7" ht="12" customHeight="1">
      <c r="G224" s="74"/>
    </row>
    <row r="225" spans="7:7" ht="12" customHeight="1">
      <c r="G225" s="74"/>
    </row>
    <row r="226" spans="7:7" ht="12" customHeight="1">
      <c r="G226" s="74"/>
    </row>
    <row r="227" spans="7:7" ht="12" customHeight="1">
      <c r="G227" s="74"/>
    </row>
    <row r="228" spans="7:7" ht="12" customHeight="1">
      <c r="G228" s="74"/>
    </row>
    <row r="229" spans="7:7" ht="12" customHeight="1">
      <c r="G229" s="74"/>
    </row>
    <row r="230" spans="7:7" ht="12" customHeight="1">
      <c r="G230" s="74"/>
    </row>
    <row r="231" spans="7:7" ht="12" customHeight="1">
      <c r="G231" s="74"/>
    </row>
    <row r="232" spans="7:7" ht="12" customHeight="1">
      <c r="G232" s="74"/>
    </row>
    <row r="233" spans="7:7" ht="12" customHeight="1">
      <c r="G233" s="74"/>
    </row>
    <row r="234" spans="7:7" ht="12" customHeight="1">
      <c r="G234" s="74"/>
    </row>
    <row r="235" spans="7:7" ht="12" customHeight="1">
      <c r="G235" s="74"/>
    </row>
    <row r="236" spans="7:7" ht="12" customHeight="1">
      <c r="G236" s="74"/>
    </row>
    <row r="237" spans="7:7" ht="12" customHeight="1">
      <c r="G237" s="74"/>
    </row>
    <row r="238" spans="7:7" ht="12" customHeight="1">
      <c r="G238" s="74"/>
    </row>
    <row r="239" spans="7:7" ht="12" customHeight="1">
      <c r="G239" s="74"/>
    </row>
    <row r="240" spans="7:7" ht="12" customHeight="1">
      <c r="G240" s="74"/>
    </row>
    <row r="241" spans="7:7" ht="12" customHeight="1">
      <c r="G241" s="74"/>
    </row>
    <row r="242" spans="7:7" ht="12" customHeight="1">
      <c r="G242" s="74"/>
    </row>
    <row r="243" spans="7:7" ht="12" customHeight="1">
      <c r="G243" s="74"/>
    </row>
    <row r="244" spans="7:7" ht="12" customHeight="1">
      <c r="G244" s="74"/>
    </row>
    <row r="245" spans="7:7" ht="12" customHeight="1">
      <c r="G245" s="74"/>
    </row>
    <row r="246" spans="7:7" ht="12" customHeight="1">
      <c r="G246" s="74"/>
    </row>
    <row r="247" spans="7:7" ht="12" customHeight="1">
      <c r="G247" s="74"/>
    </row>
    <row r="248" spans="7:7" ht="12" customHeight="1">
      <c r="G248" s="74"/>
    </row>
    <row r="249" spans="7:7" ht="12" customHeight="1">
      <c r="G249" s="74"/>
    </row>
    <row r="250" spans="7:7" ht="12" customHeight="1">
      <c r="G250" s="74"/>
    </row>
    <row r="251" spans="7:7" ht="12" customHeight="1">
      <c r="G251" s="74"/>
    </row>
    <row r="252" spans="7:7" ht="12" customHeight="1">
      <c r="G252" s="74"/>
    </row>
    <row r="253" spans="7:7" ht="12" customHeight="1">
      <c r="G253" s="74"/>
    </row>
    <row r="254" spans="7:7" ht="12" customHeight="1">
      <c r="G254" s="74"/>
    </row>
    <row r="255" spans="7:7" ht="12" customHeight="1">
      <c r="G255" s="74"/>
    </row>
    <row r="256" spans="7:7" ht="12" customHeight="1">
      <c r="G256" s="74"/>
    </row>
    <row r="257" spans="7:7" ht="12" customHeight="1">
      <c r="G257" s="74"/>
    </row>
    <row r="258" spans="7:7" ht="12" customHeight="1">
      <c r="G258" s="74"/>
    </row>
    <row r="259" spans="7:7" ht="12" customHeight="1">
      <c r="G259" s="74"/>
    </row>
    <row r="260" spans="7:7" ht="12" customHeight="1">
      <c r="G260" s="74"/>
    </row>
    <row r="261" spans="7:7" ht="12" customHeight="1">
      <c r="G261" s="74"/>
    </row>
    <row r="262" spans="7:7" ht="12" customHeight="1">
      <c r="G262" s="74"/>
    </row>
    <row r="263" spans="7:7" ht="12" customHeight="1">
      <c r="G263" s="74"/>
    </row>
    <row r="264" spans="7:7" ht="12" customHeight="1">
      <c r="G264" s="74"/>
    </row>
    <row r="265" spans="7:7" ht="12" customHeight="1">
      <c r="G265" s="74"/>
    </row>
    <row r="266" spans="7:7" ht="12" customHeight="1">
      <c r="G266" s="74"/>
    </row>
    <row r="267" spans="7:7" ht="12" customHeight="1">
      <c r="G267" s="74"/>
    </row>
    <row r="268" spans="7:7" ht="12" customHeight="1">
      <c r="G268" s="74"/>
    </row>
    <row r="269" spans="7:7" ht="12" customHeight="1">
      <c r="G269" s="74"/>
    </row>
    <row r="270" spans="7:7" ht="12" customHeight="1">
      <c r="G270" s="74"/>
    </row>
    <row r="271" spans="7:7" ht="12" customHeight="1">
      <c r="G271" s="74"/>
    </row>
    <row r="272" spans="7:7" ht="12" customHeight="1">
      <c r="G272" s="74"/>
    </row>
    <row r="273" spans="7:7" ht="12" customHeight="1">
      <c r="G273" s="74"/>
    </row>
    <row r="274" spans="7:7" ht="12" customHeight="1">
      <c r="G274" s="74"/>
    </row>
    <row r="275" spans="7:7" ht="12" customHeight="1">
      <c r="G275" s="74"/>
    </row>
    <row r="276" spans="7:7" ht="12" customHeight="1">
      <c r="G276" s="74"/>
    </row>
    <row r="277" spans="7:7" ht="12" customHeight="1">
      <c r="G277" s="74"/>
    </row>
    <row r="278" spans="7:7" ht="12" customHeight="1">
      <c r="G278" s="74"/>
    </row>
    <row r="279" spans="7:7" ht="12" customHeight="1">
      <c r="G279" s="74"/>
    </row>
    <row r="280" spans="7:7" ht="12" customHeight="1">
      <c r="G280" s="74"/>
    </row>
    <row r="281" spans="7:7" ht="12" customHeight="1">
      <c r="G281" s="74"/>
    </row>
    <row r="282" spans="7:7" ht="12" customHeight="1">
      <c r="G282" s="74"/>
    </row>
    <row r="283" spans="7:7" ht="12" customHeight="1">
      <c r="G283" s="74"/>
    </row>
    <row r="284" spans="7:7" ht="12" customHeight="1">
      <c r="G284" s="74"/>
    </row>
    <row r="285" spans="7:7" ht="12" customHeight="1">
      <c r="G285" s="74"/>
    </row>
    <row r="286" spans="7:7" ht="12" customHeight="1">
      <c r="G286" s="74"/>
    </row>
    <row r="287" spans="7:7" ht="12" customHeight="1">
      <c r="G287" s="74"/>
    </row>
    <row r="288" spans="7:7" ht="12" customHeight="1">
      <c r="G288" s="74"/>
    </row>
    <row r="289" spans="7:7" ht="12" customHeight="1">
      <c r="G289" s="74"/>
    </row>
    <row r="290" spans="7:7" ht="12" customHeight="1">
      <c r="G290" s="74"/>
    </row>
    <row r="291" spans="7:7" ht="12" customHeight="1">
      <c r="G291" s="74"/>
    </row>
    <row r="292" spans="7:7" ht="12" customHeight="1">
      <c r="G292" s="74"/>
    </row>
    <row r="293" spans="7:7" ht="12" customHeight="1">
      <c r="G293" s="74"/>
    </row>
    <row r="294" spans="7:7" ht="12" customHeight="1">
      <c r="G294" s="74"/>
    </row>
    <row r="295" spans="7:7" ht="12" customHeight="1">
      <c r="G295" s="74"/>
    </row>
    <row r="296" spans="7:7" ht="12" customHeight="1">
      <c r="G296" s="74"/>
    </row>
    <row r="297" spans="7:7" ht="12" customHeight="1">
      <c r="G297" s="74"/>
    </row>
    <row r="298" spans="7:7" ht="12" customHeight="1">
      <c r="G298" s="74"/>
    </row>
    <row r="299" spans="7:7" ht="12" customHeight="1">
      <c r="G299" s="74"/>
    </row>
    <row r="300" spans="7:7" ht="12" customHeight="1">
      <c r="G300" s="74"/>
    </row>
    <row r="301" spans="7:7" ht="12" customHeight="1">
      <c r="G301" s="74"/>
    </row>
    <row r="302" spans="7:7" ht="12" customHeight="1">
      <c r="G302" s="74"/>
    </row>
    <row r="303" spans="7:7" ht="12" customHeight="1">
      <c r="G303" s="74"/>
    </row>
    <row r="304" spans="7:7" ht="12" customHeight="1">
      <c r="G304" s="74"/>
    </row>
    <row r="305" spans="7:7" ht="12" customHeight="1">
      <c r="G305" s="74"/>
    </row>
    <row r="306" spans="7:7" ht="12" customHeight="1">
      <c r="G306" s="74"/>
    </row>
    <row r="307" spans="7:7" ht="12" customHeight="1">
      <c r="G307" s="74"/>
    </row>
    <row r="308" spans="7:7" ht="12" customHeight="1">
      <c r="G308" s="74"/>
    </row>
    <row r="309" spans="7:7" ht="12" customHeight="1">
      <c r="G309" s="74"/>
    </row>
    <row r="310" spans="7:7" ht="12" customHeight="1">
      <c r="G310" s="74"/>
    </row>
    <row r="311" spans="7:7" ht="12" customHeight="1">
      <c r="G311" s="74"/>
    </row>
    <row r="312" spans="7:7" ht="12" customHeight="1">
      <c r="G312" s="74"/>
    </row>
    <row r="313" spans="7:7" ht="12" customHeight="1">
      <c r="G313" s="74"/>
    </row>
    <row r="314" spans="7:7" ht="12" customHeight="1">
      <c r="G314" s="74"/>
    </row>
    <row r="315" spans="7:7" ht="12" customHeight="1">
      <c r="G315" s="74"/>
    </row>
    <row r="316" spans="7:7" ht="12" customHeight="1">
      <c r="G316" s="74"/>
    </row>
    <row r="317" spans="7:7" ht="12" customHeight="1">
      <c r="G317" s="74"/>
    </row>
    <row r="318" spans="7:7" ht="12" customHeight="1">
      <c r="G318" s="74"/>
    </row>
    <row r="319" spans="7:7" ht="12" customHeight="1">
      <c r="G319" s="74"/>
    </row>
    <row r="320" spans="7:7" ht="12" customHeight="1">
      <c r="G320" s="74"/>
    </row>
    <row r="321" spans="7:7" ht="12" customHeight="1">
      <c r="G321" s="74"/>
    </row>
    <row r="322" spans="7:7" ht="12" customHeight="1">
      <c r="G322" s="74"/>
    </row>
    <row r="323" spans="7:7" ht="12" customHeight="1">
      <c r="G323" s="74"/>
    </row>
    <row r="324" spans="7:7" ht="12" customHeight="1">
      <c r="G324" s="74"/>
    </row>
    <row r="325" spans="7:7" ht="12" customHeight="1">
      <c r="G325" s="74"/>
    </row>
    <row r="326" spans="7:7" ht="12" customHeight="1">
      <c r="G326" s="74"/>
    </row>
    <row r="327" spans="7:7" ht="12" customHeight="1">
      <c r="G327" s="74"/>
    </row>
    <row r="328" spans="7:7" ht="12" customHeight="1">
      <c r="G328" s="74"/>
    </row>
    <row r="329" spans="7:7" ht="12" customHeight="1">
      <c r="G329" s="74"/>
    </row>
    <row r="330" spans="7:7" ht="12" customHeight="1">
      <c r="G330" s="74"/>
    </row>
    <row r="331" spans="7:7" ht="12" customHeight="1">
      <c r="G331" s="74"/>
    </row>
    <row r="332" spans="7:7" ht="12" customHeight="1">
      <c r="G332" s="74"/>
    </row>
    <row r="333" spans="7:7" ht="12" customHeight="1">
      <c r="G333" s="74"/>
    </row>
    <row r="334" spans="7:7" ht="12" customHeight="1">
      <c r="G334" s="74"/>
    </row>
    <row r="335" spans="7:7" ht="12" customHeight="1">
      <c r="G335" s="74"/>
    </row>
    <row r="336" spans="7:7" ht="12" customHeight="1">
      <c r="G336" s="74"/>
    </row>
    <row r="337" spans="7:7" ht="12" customHeight="1">
      <c r="G337" s="74"/>
    </row>
    <row r="338" spans="7:7" ht="12" customHeight="1">
      <c r="G338" s="74"/>
    </row>
    <row r="339" spans="7:7" ht="12" customHeight="1">
      <c r="G339" s="74"/>
    </row>
    <row r="340" spans="7:7" ht="12" customHeight="1">
      <c r="G340" s="74"/>
    </row>
    <row r="341" spans="7:7" ht="12" customHeight="1">
      <c r="G341" s="74"/>
    </row>
    <row r="342" spans="7:7" ht="12" customHeight="1">
      <c r="G342" s="74"/>
    </row>
    <row r="343" spans="7:7" ht="12" customHeight="1">
      <c r="G343" s="74"/>
    </row>
    <row r="344" spans="7:7" ht="12" customHeight="1">
      <c r="G344" s="74"/>
    </row>
    <row r="345" spans="7:7" ht="12" customHeight="1">
      <c r="G345" s="74"/>
    </row>
    <row r="346" spans="7:7" ht="12" customHeight="1">
      <c r="G346" s="74"/>
    </row>
    <row r="347" spans="7:7" ht="12" customHeight="1">
      <c r="G347" s="74"/>
    </row>
    <row r="348" spans="7:7" ht="12" customHeight="1">
      <c r="G348" s="74"/>
    </row>
    <row r="349" spans="7:7" ht="12" customHeight="1">
      <c r="G349" s="74"/>
    </row>
    <row r="350" spans="7:7" ht="12" customHeight="1">
      <c r="G350" s="74"/>
    </row>
    <row r="351" spans="7:7" ht="12" customHeight="1">
      <c r="G351" s="74"/>
    </row>
    <row r="352" spans="7:7" ht="12" customHeight="1">
      <c r="G352" s="74"/>
    </row>
    <row r="353" spans="7:7" ht="12" customHeight="1">
      <c r="G353" s="74"/>
    </row>
    <row r="354" spans="7:7" ht="12" customHeight="1">
      <c r="G354" s="74"/>
    </row>
    <row r="355" spans="7:7" ht="12" customHeight="1">
      <c r="G355" s="74"/>
    </row>
    <row r="356" spans="7:7" ht="12" customHeight="1">
      <c r="G356" s="74"/>
    </row>
    <row r="357" spans="7:7" ht="12" customHeight="1">
      <c r="G357" s="74"/>
    </row>
    <row r="358" spans="7:7" ht="12" customHeight="1">
      <c r="G358" s="74"/>
    </row>
    <row r="359" spans="7:7" ht="12" customHeight="1">
      <c r="G359" s="74"/>
    </row>
    <row r="360" spans="7:7" ht="12" customHeight="1">
      <c r="G360" s="74"/>
    </row>
    <row r="361" spans="7:7" ht="12" customHeight="1">
      <c r="G361" s="74"/>
    </row>
    <row r="362" spans="7:7" ht="12" customHeight="1">
      <c r="G362" s="74"/>
    </row>
    <row r="363" spans="7:7" ht="12" customHeight="1">
      <c r="G363" s="74"/>
    </row>
    <row r="364" spans="7:7" ht="12" customHeight="1">
      <c r="G364" s="74"/>
    </row>
    <row r="365" spans="7:7" ht="12" customHeight="1">
      <c r="G365" s="74"/>
    </row>
    <row r="366" spans="7:7" ht="12" customHeight="1">
      <c r="G366" s="74"/>
    </row>
    <row r="367" spans="7:7" ht="12" customHeight="1">
      <c r="G367" s="74"/>
    </row>
    <row r="368" spans="7:7" ht="12" customHeight="1">
      <c r="G368" s="74"/>
    </row>
    <row r="369" spans="7:7" ht="12" customHeight="1">
      <c r="G369" s="74"/>
    </row>
    <row r="370" spans="7:7" ht="12" customHeight="1">
      <c r="G370" s="74"/>
    </row>
    <row r="371" spans="7:7" ht="12" customHeight="1">
      <c r="G371" s="74"/>
    </row>
    <row r="372" spans="7:7" ht="12" customHeight="1">
      <c r="G372" s="74"/>
    </row>
    <row r="373" spans="7:7" ht="12" customHeight="1">
      <c r="G373" s="74"/>
    </row>
    <row r="374" spans="7:7" ht="12" customHeight="1">
      <c r="G374" s="74"/>
    </row>
    <row r="375" spans="7:7" ht="12" customHeight="1">
      <c r="G375" s="74"/>
    </row>
    <row r="376" spans="7:7" ht="12" customHeight="1">
      <c r="G376" s="74"/>
    </row>
    <row r="377" spans="7:7" ht="12" customHeight="1">
      <c r="G377" s="74"/>
    </row>
    <row r="378" spans="7:7" ht="12" customHeight="1">
      <c r="G378" s="74"/>
    </row>
    <row r="379" spans="7:7" ht="12" customHeight="1">
      <c r="G379" s="74"/>
    </row>
    <row r="380" spans="7:7" ht="12" customHeight="1">
      <c r="G380" s="74"/>
    </row>
    <row r="381" spans="7:7" ht="12" customHeight="1">
      <c r="G381" s="74"/>
    </row>
    <row r="382" spans="7:7" ht="12" customHeight="1">
      <c r="G382" s="74"/>
    </row>
    <row r="383" spans="7:7" ht="12" customHeight="1">
      <c r="G383" s="74"/>
    </row>
    <row r="384" spans="7:7" ht="12" customHeight="1">
      <c r="G384" s="74"/>
    </row>
    <row r="385" spans="7:7" ht="12" customHeight="1">
      <c r="G385" s="74"/>
    </row>
    <row r="386" spans="7:7" ht="12" customHeight="1">
      <c r="G386" s="74"/>
    </row>
    <row r="387" spans="7:7" ht="12" customHeight="1">
      <c r="G387" s="74"/>
    </row>
    <row r="388" spans="7:7" ht="12" customHeight="1">
      <c r="G388" s="74"/>
    </row>
    <row r="389" spans="7:7" ht="12" customHeight="1">
      <c r="G389" s="74"/>
    </row>
    <row r="390" spans="7:7" ht="12" customHeight="1">
      <c r="G390" s="74"/>
    </row>
    <row r="391" spans="7:7" ht="12" customHeight="1">
      <c r="G391" s="74"/>
    </row>
    <row r="392" spans="7:7" ht="12" customHeight="1">
      <c r="G392" s="74"/>
    </row>
    <row r="393" spans="7:7" ht="12" customHeight="1">
      <c r="G393" s="74"/>
    </row>
    <row r="394" spans="7:7" ht="12" customHeight="1">
      <c r="G394" s="74"/>
    </row>
    <row r="395" spans="7:7" ht="12" customHeight="1">
      <c r="G395" s="74"/>
    </row>
    <row r="396" spans="7:7" ht="12" customHeight="1">
      <c r="G396" s="74"/>
    </row>
    <row r="397" spans="7:7" ht="12" customHeight="1">
      <c r="G397" s="74"/>
    </row>
    <row r="398" spans="7:7" ht="12" customHeight="1">
      <c r="G398" s="74"/>
    </row>
    <row r="399" spans="7:7" ht="12" customHeight="1">
      <c r="G399" s="74"/>
    </row>
    <row r="400" spans="7:7" ht="12" customHeight="1">
      <c r="G400" s="74"/>
    </row>
    <row r="401" spans="7:7" ht="12" customHeight="1">
      <c r="G401" s="74"/>
    </row>
    <row r="402" spans="7:7" ht="12" customHeight="1">
      <c r="G402" s="74"/>
    </row>
    <row r="403" spans="7:7" ht="12" customHeight="1">
      <c r="G403" s="74"/>
    </row>
    <row r="404" spans="7:7" ht="12" customHeight="1">
      <c r="G404" s="74"/>
    </row>
    <row r="405" spans="7:7" ht="12" customHeight="1">
      <c r="G405" s="74"/>
    </row>
    <row r="406" spans="7:7" ht="12" customHeight="1">
      <c r="G406" s="74"/>
    </row>
    <row r="407" spans="7:7" ht="12" customHeight="1">
      <c r="G407" s="74"/>
    </row>
    <row r="408" spans="7:7" ht="12" customHeight="1">
      <c r="G408" s="74"/>
    </row>
    <row r="409" spans="7:7" ht="12" customHeight="1">
      <c r="G409" s="74"/>
    </row>
    <row r="410" spans="7:7" ht="12" customHeight="1">
      <c r="G410" s="74"/>
    </row>
    <row r="411" spans="7:7" ht="12" customHeight="1">
      <c r="G411" s="74"/>
    </row>
    <row r="412" spans="7:7" ht="12" customHeight="1">
      <c r="G412" s="74"/>
    </row>
    <row r="413" spans="7:7" ht="12" customHeight="1">
      <c r="G413" s="74"/>
    </row>
    <row r="414" spans="7:7" ht="12" customHeight="1">
      <c r="G414" s="74"/>
    </row>
    <row r="415" spans="7:7" ht="12" customHeight="1">
      <c r="G415" s="74"/>
    </row>
    <row r="416" spans="7:7" ht="12" customHeight="1">
      <c r="G416" s="74"/>
    </row>
    <row r="417" spans="7:7" ht="12" customHeight="1">
      <c r="G417" s="74"/>
    </row>
    <row r="418" spans="7:7" ht="12" customHeight="1">
      <c r="G418" s="74"/>
    </row>
    <row r="419" spans="7:7" ht="12" customHeight="1">
      <c r="G419" s="74"/>
    </row>
    <row r="420" spans="7:7" ht="12" customHeight="1">
      <c r="G420" s="74"/>
    </row>
    <row r="421" spans="7:7" ht="12" customHeight="1">
      <c r="G421" s="74"/>
    </row>
    <row r="422" spans="7:7" ht="12" customHeight="1">
      <c r="G422" s="74"/>
    </row>
    <row r="423" spans="7:7" ht="12" customHeight="1">
      <c r="G423" s="74"/>
    </row>
    <row r="424" spans="7:7" ht="12" customHeight="1">
      <c r="G424" s="74"/>
    </row>
    <row r="425" spans="7:7" ht="12" customHeight="1">
      <c r="G425" s="74"/>
    </row>
    <row r="426" spans="7:7" ht="12" customHeight="1">
      <c r="G426" s="74"/>
    </row>
    <row r="427" spans="7:7" ht="12" customHeight="1">
      <c r="G427" s="74"/>
    </row>
    <row r="428" spans="7:7" ht="12" customHeight="1">
      <c r="G428" s="74"/>
    </row>
    <row r="429" spans="7:7" ht="12" customHeight="1">
      <c r="G429" s="74"/>
    </row>
    <row r="430" spans="7:7" ht="12" customHeight="1">
      <c r="G430" s="74"/>
    </row>
    <row r="431" spans="7:7" ht="12" customHeight="1">
      <c r="G431" s="74"/>
    </row>
    <row r="432" spans="7:7" ht="12" customHeight="1">
      <c r="G432" s="74"/>
    </row>
    <row r="433" spans="7:7" ht="12" customHeight="1">
      <c r="G433" s="74"/>
    </row>
    <row r="434" spans="7:7" ht="12" customHeight="1">
      <c r="G434" s="74"/>
    </row>
    <row r="435" spans="7:7" ht="12" customHeight="1">
      <c r="G435" s="74"/>
    </row>
    <row r="436" spans="7:7" ht="12" customHeight="1">
      <c r="G436" s="74"/>
    </row>
    <row r="437" spans="7:7" ht="12" customHeight="1">
      <c r="G437" s="74"/>
    </row>
    <row r="438" spans="7:7" ht="12" customHeight="1">
      <c r="G438" s="74"/>
    </row>
    <row r="439" spans="7:7" ht="12" customHeight="1">
      <c r="G439" s="74"/>
    </row>
    <row r="440" spans="7:7" ht="12" customHeight="1">
      <c r="G440" s="74"/>
    </row>
    <row r="441" spans="7:7" ht="12" customHeight="1">
      <c r="G441" s="74"/>
    </row>
    <row r="442" spans="7:7" ht="12" customHeight="1">
      <c r="G442" s="74"/>
    </row>
    <row r="443" spans="7:7" ht="12" customHeight="1">
      <c r="G443" s="74"/>
    </row>
    <row r="444" spans="7:7" ht="12" customHeight="1">
      <c r="G444" s="74"/>
    </row>
    <row r="445" spans="7:7" ht="12" customHeight="1">
      <c r="G445" s="74"/>
    </row>
    <row r="446" spans="7:7" ht="12" customHeight="1">
      <c r="G446" s="74"/>
    </row>
    <row r="447" spans="7:7" ht="12" customHeight="1">
      <c r="G447" s="74"/>
    </row>
    <row r="448" spans="7:7" ht="12" customHeight="1">
      <c r="G448" s="74"/>
    </row>
    <row r="449" spans="7:7" ht="12" customHeight="1">
      <c r="G449" s="74"/>
    </row>
    <row r="450" spans="7:7" ht="12" customHeight="1">
      <c r="G450" s="74"/>
    </row>
    <row r="451" spans="7:7" ht="12" customHeight="1">
      <c r="G451" s="74"/>
    </row>
    <row r="452" spans="7:7" ht="12" customHeight="1">
      <c r="G452" s="74"/>
    </row>
    <row r="453" spans="7:7" ht="12" customHeight="1">
      <c r="G453" s="74"/>
    </row>
    <row r="454" spans="7:7" ht="12" customHeight="1">
      <c r="G454" s="74"/>
    </row>
    <row r="455" spans="7:7" ht="12" customHeight="1">
      <c r="G455" s="74"/>
    </row>
    <row r="456" spans="7:7" ht="12" customHeight="1">
      <c r="G456" s="74"/>
    </row>
    <row r="457" spans="7:7" ht="12" customHeight="1">
      <c r="G457" s="74"/>
    </row>
    <row r="458" spans="7:7" ht="12" customHeight="1">
      <c r="G458" s="74"/>
    </row>
    <row r="459" spans="7:7" ht="12" customHeight="1">
      <c r="G459" s="74"/>
    </row>
    <row r="460" spans="7:7" ht="12" customHeight="1">
      <c r="G460" s="74"/>
    </row>
    <row r="461" spans="7:7" ht="12" customHeight="1">
      <c r="G461" s="74"/>
    </row>
    <row r="462" spans="7:7" ht="12" customHeight="1">
      <c r="G462" s="74"/>
    </row>
    <row r="463" spans="7:7" ht="12" customHeight="1">
      <c r="G463" s="74"/>
    </row>
    <row r="464" spans="7:7" ht="12" customHeight="1">
      <c r="G464" s="74"/>
    </row>
    <row r="465" spans="7:7" ht="12" customHeight="1">
      <c r="G465" s="74"/>
    </row>
    <row r="466" spans="7:7" ht="12" customHeight="1">
      <c r="G466" s="74"/>
    </row>
    <row r="467" spans="7:7" ht="12" customHeight="1">
      <c r="G467" s="74"/>
    </row>
    <row r="468" spans="7:7" ht="12" customHeight="1">
      <c r="G468" s="74"/>
    </row>
    <row r="469" spans="7:7" ht="12" customHeight="1">
      <c r="G469" s="74"/>
    </row>
    <row r="470" spans="7:7" ht="12" customHeight="1">
      <c r="G470" s="74"/>
    </row>
    <row r="471" spans="7:7" ht="12" customHeight="1">
      <c r="G471" s="74"/>
    </row>
    <row r="472" spans="7:7" ht="12" customHeight="1">
      <c r="G472" s="74"/>
    </row>
    <row r="473" spans="7:7" ht="12" customHeight="1">
      <c r="G473" s="74"/>
    </row>
    <row r="474" spans="7:7" ht="12" customHeight="1">
      <c r="G474" s="74"/>
    </row>
    <row r="475" spans="7:7" ht="12" customHeight="1">
      <c r="G475" s="74"/>
    </row>
    <row r="476" spans="7:7" ht="12" customHeight="1">
      <c r="G476" s="74"/>
    </row>
    <row r="477" spans="7:7" ht="12" customHeight="1">
      <c r="G477" s="74"/>
    </row>
    <row r="478" spans="7:7" ht="12" customHeight="1">
      <c r="G478" s="74"/>
    </row>
    <row r="479" spans="7:7" ht="12" customHeight="1">
      <c r="G479" s="74"/>
    </row>
    <row r="480" spans="7:7" ht="12" customHeight="1">
      <c r="G480" s="74"/>
    </row>
    <row r="481" spans="7:7" ht="12" customHeight="1">
      <c r="G481" s="74"/>
    </row>
    <row r="482" spans="7:7" ht="12" customHeight="1">
      <c r="G482" s="74"/>
    </row>
    <row r="483" spans="7:7" ht="12" customHeight="1">
      <c r="G483" s="74"/>
    </row>
    <row r="484" spans="7:7" ht="12" customHeight="1">
      <c r="G484" s="74"/>
    </row>
    <row r="485" spans="7:7" ht="12" customHeight="1">
      <c r="G485" s="74"/>
    </row>
    <row r="486" spans="7:7" ht="12" customHeight="1">
      <c r="G486" s="74"/>
    </row>
    <row r="487" spans="7:7" ht="12" customHeight="1">
      <c r="G487" s="74"/>
    </row>
    <row r="488" spans="7:7" ht="12" customHeight="1">
      <c r="G488" s="74"/>
    </row>
    <row r="489" spans="7:7" ht="12" customHeight="1">
      <c r="G489" s="74"/>
    </row>
    <row r="490" spans="7:7" ht="12" customHeight="1">
      <c r="G490" s="74"/>
    </row>
    <row r="491" spans="7:7" ht="12" customHeight="1">
      <c r="G491" s="74"/>
    </row>
    <row r="492" spans="7:7" ht="12" customHeight="1">
      <c r="G492" s="74"/>
    </row>
    <row r="493" spans="7:7" ht="12" customHeight="1">
      <c r="G493" s="74"/>
    </row>
    <row r="494" spans="7:7" ht="12" customHeight="1">
      <c r="G494" s="74"/>
    </row>
    <row r="495" spans="7:7" ht="12" customHeight="1">
      <c r="G495" s="74"/>
    </row>
    <row r="496" spans="7:7" ht="12" customHeight="1">
      <c r="G496" s="74"/>
    </row>
    <row r="497" spans="7:7" ht="12" customHeight="1">
      <c r="G497" s="74"/>
    </row>
    <row r="498" spans="7:7" ht="12" customHeight="1">
      <c r="G498" s="74"/>
    </row>
    <row r="499" spans="7:7" ht="12" customHeight="1">
      <c r="G499" s="74"/>
    </row>
    <row r="500" spans="7:7" ht="12" customHeight="1">
      <c r="G500" s="74"/>
    </row>
    <row r="501" spans="7:7" ht="12" customHeight="1">
      <c r="G501" s="74"/>
    </row>
    <row r="502" spans="7:7" ht="12" customHeight="1">
      <c r="G502" s="74"/>
    </row>
    <row r="503" spans="7:7" ht="12" customHeight="1">
      <c r="G503" s="74"/>
    </row>
    <row r="504" spans="7:7" ht="12" customHeight="1">
      <c r="G504" s="74"/>
    </row>
    <row r="505" spans="7:7" ht="12" customHeight="1">
      <c r="G505" s="74"/>
    </row>
    <row r="506" spans="7:7" ht="12" customHeight="1">
      <c r="G506" s="74"/>
    </row>
    <row r="507" spans="7:7" ht="12" customHeight="1">
      <c r="G507" s="74"/>
    </row>
    <row r="508" spans="7:7" ht="12" customHeight="1">
      <c r="G508" s="74"/>
    </row>
    <row r="509" spans="7:7" ht="12" customHeight="1">
      <c r="G509" s="74"/>
    </row>
    <row r="510" spans="7:7" ht="12" customHeight="1">
      <c r="G510" s="74"/>
    </row>
    <row r="511" spans="7:7" ht="12" customHeight="1">
      <c r="G511" s="74"/>
    </row>
    <row r="512" spans="7:7" ht="12" customHeight="1">
      <c r="G512" s="74"/>
    </row>
    <row r="513" spans="7:7" ht="12" customHeight="1">
      <c r="G513" s="74"/>
    </row>
    <row r="514" spans="7:7" ht="12" customHeight="1">
      <c r="G514" s="74"/>
    </row>
    <row r="515" spans="7:7" ht="12" customHeight="1">
      <c r="G515" s="74"/>
    </row>
    <row r="516" spans="7:7" ht="12" customHeight="1">
      <c r="G516" s="74"/>
    </row>
    <row r="517" spans="7:7" ht="12" customHeight="1">
      <c r="G517" s="74"/>
    </row>
    <row r="518" spans="7:7" ht="12" customHeight="1">
      <c r="G518" s="74"/>
    </row>
    <row r="519" spans="7:7" ht="12" customHeight="1">
      <c r="G519" s="74"/>
    </row>
    <row r="520" spans="7:7" ht="12" customHeight="1">
      <c r="G520" s="74"/>
    </row>
    <row r="521" spans="7:7" ht="12" customHeight="1">
      <c r="G521" s="74"/>
    </row>
    <row r="522" spans="7:7" ht="12" customHeight="1">
      <c r="G522" s="74"/>
    </row>
    <row r="523" spans="7:7" ht="12" customHeight="1">
      <c r="G523" s="74"/>
    </row>
    <row r="524" spans="7:7" ht="12" customHeight="1">
      <c r="G524" s="74"/>
    </row>
    <row r="525" spans="7:7" ht="12" customHeight="1">
      <c r="G525" s="74"/>
    </row>
    <row r="526" spans="7:7" ht="12" customHeight="1">
      <c r="G526" s="74"/>
    </row>
    <row r="527" spans="7:7" ht="12" customHeight="1">
      <c r="G527" s="74"/>
    </row>
    <row r="528" spans="7:7" ht="12" customHeight="1">
      <c r="G528" s="74"/>
    </row>
    <row r="529" spans="7:7" ht="12" customHeight="1">
      <c r="G529" s="74"/>
    </row>
    <row r="530" spans="7:7" ht="12" customHeight="1">
      <c r="G530" s="74"/>
    </row>
    <row r="531" spans="7:7" ht="12" customHeight="1">
      <c r="G531" s="74"/>
    </row>
    <row r="532" spans="7:7" ht="12" customHeight="1">
      <c r="G532" s="74"/>
    </row>
    <row r="533" spans="7:7" ht="12" customHeight="1">
      <c r="G533" s="74"/>
    </row>
    <row r="534" spans="7:7" ht="12" customHeight="1">
      <c r="G534" s="74"/>
    </row>
    <row r="535" spans="7:7" ht="12" customHeight="1">
      <c r="G535" s="74"/>
    </row>
    <row r="536" spans="7:7" ht="12" customHeight="1">
      <c r="G536" s="74"/>
    </row>
    <row r="537" spans="7:7" ht="12" customHeight="1">
      <c r="G537" s="74"/>
    </row>
    <row r="538" spans="7:7" ht="12" customHeight="1">
      <c r="G538" s="74"/>
    </row>
    <row r="539" spans="7:7" ht="12" customHeight="1">
      <c r="G539" s="74"/>
    </row>
    <row r="540" spans="7:7" ht="12" customHeight="1">
      <c r="G540" s="74"/>
    </row>
    <row r="541" spans="7:7" ht="12" customHeight="1">
      <c r="G541" s="74"/>
    </row>
    <row r="542" spans="7:7" ht="12" customHeight="1">
      <c r="G542" s="74"/>
    </row>
    <row r="543" spans="7:7" ht="12" customHeight="1">
      <c r="G543" s="74"/>
    </row>
    <row r="544" spans="7:7" ht="12" customHeight="1">
      <c r="G544" s="74"/>
    </row>
    <row r="545" spans="7:7" ht="12" customHeight="1">
      <c r="G545" s="74"/>
    </row>
    <row r="546" spans="7:7" ht="12" customHeight="1">
      <c r="G546" s="74"/>
    </row>
    <row r="547" spans="7:7" ht="12" customHeight="1">
      <c r="G547" s="74"/>
    </row>
    <row r="548" spans="7:7" ht="12" customHeight="1">
      <c r="G548" s="74"/>
    </row>
    <row r="549" spans="7:7" ht="12" customHeight="1">
      <c r="G549" s="74"/>
    </row>
    <row r="550" spans="7:7" ht="12" customHeight="1">
      <c r="G550" s="74"/>
    </row>
    <row r="551" spans="7:7" ht="12" customHeight="1">
      <c r="G551" s="74"/>
    </row>
    <row r="552" spans="7:7" ht="12" customHeight="1">
      <c r="G552" s="74"/>
    </row>
    <row r="553" spans="7:7" ht="12" customHeight="1">
      <c r="G553" s="74"/>
    </row>
    <row r="554" spans="7:7" ht="12" customHeight="1">
      <c r="G554" s="74"/>
    </row>
    <row r="555" spans="7:7" ht="12" customHeight="1">
      <c r="G555" s="74"/>
    </row>
    <row r="556" spans="7:7" ht="12" customHeight="1">
      <c r="G556" s="74"/>
    </row>
    <row r="557" spans="7:7" ht="12" customHeight="1">
      <c r="G557" s="74"/>
    </row>
    <row r="558" spans="7:7" ht="12" customHeight="1">
      <c r="G558" s="74"/>
    </row>
    <row r="559" spans="7:7" ht="12" customHeight="1">
      <c r="G559" s="74"/>
    </row>
    <row r="560" spans="7:7" ht="12" customHeight="1">
      <c r="G560" s="74"/>
    </row>
    <row r="561" spans="7:7" ht="12" customHeight="1">
      <c r="G561" s="74"/>
    </row>
    <row r="562" spans="7:7" ht="12" customHeight="1">
      <c r="G562" s="74"/>
    </row>
    <row r="563" spans="7:7" ht="12" customHeight="1">
      <c r="G563" s="74"/>
    </row>
    <row r="564" spans="7:7" ht="12" customHeight="1">
      <c r="G564" s="74"/>
    </row>
    <row r="565" spans="7:7" ht="12" customHeight="1">
      <c r="G565" s="74"/>
    </row>
    <row r="566" spans="7:7" ht="12" customHeight="1">
      <c r="G566" s="74"/>
    </row>
    <row r="567" spans="7:7" ht="12" customHeight="1">
      <c r="G567" s="74"/>
    </row>
    <row r="568" spans="7:7" ht="12" customHeight="1">
      <c r="G568" s="74"/>
    </row>
    <row r="569" spans="7:7" ht="12" customHeight="1">
      <c r="G569" s="74"/>
    </row>
    <row r="570" spans="7:7" ht="12" customHeight="1">
      <c r="G570" s="74"/>
    </row>
    <row r="571" spans="7:7" ht="12" customHeight="1">
      <c r="G571" s="74"/>
    </row>
    <row r="572" spans="7:7" ht="12" customHeight="1">
      <c r="G572" s="74"/>
    </row>
    <row r="573" spans="7:7" ht="12" customHeight="1">
      <c r="G573" s="74"/>
    </row>
    <row r="574" spans="7:7" ht="12" customHeight="1">
      <c r="G574" s="74"/>
    </row>
    <row r="575" spans="7:7" ht="12" customHeight="1">
      <c r="G575" s="74"/>
    </row>
    <row r="576" spans="7:7" ht="12" customHeight="1">
      <c r="G576" s="74"/>
    </row>
    <row r="577" spans="7:7" ht="12" customHeight="1">
      <c r="G577" s="74"/>
    </row>
    <row r="578" spans="7:7" ht="12" customHeight="1">
      <c r="G578" s="74"/>
    </row>
    <row r="579" spans="7:7" ht="12" customHeight="1">
      <c r="G579" s="74"/>
    </row>
    <row r="580" spans="7:7" ht="12" customHeight="1">
      <c r="G580" s="74"/>
    </row>
    <row r="581" spans="7:7" ht="12" customHeight="1">
      <c r="G581" s="74"/>
    </row>
    <row r="582" spans="7:7" ht="12" customHeight="1">
      <c r="G582" s="74"/>
    </row>
    <row r="583" spans="7:7" ht="12" customHeight="1">
      <c r="G583" s="74"/>
    </row>
    <row r="584" spans="7:7" ht="12" customHeight="1">
      <c r="G584" s="74"/>
    </row>
    <row r="585" spans="7:7" ht="12" customHeight="1">
      <c r="G585" s="74"/>
    </row>
    <row r="586" spans="7:7" ht="12" customHeight="1">
      <c r="G586" s="74"/>
    </row>
    <row r="587" spans="7:7" ht="12" customHeight="1">
      <c r="G587" s="74"/>
    </row>
    <row r="588" spans="7:7" ht="12" customHeight="1">
      <c r="G588" s="74"/>
    </row>
    <row r="589" spans="7:7" ht="12" customHeight="1">
      <c r="G589" s="74"/>
    </row>
    <row r="590" spans="7:7" ht="12" customHeight="1">
      <c r="G590" s="74"/>
    </row>
    <row r="591" spans="7:7" ht="12" customHeight="1">
      <c r="G591" s="74"/>
    </row>
    <row r="592" spans="7:7" ht="12" customHeight="1">
      <c r="G592" s="74"/>
    </row>
    <row r="593" spans="7:7" ht="12" customHeight="1">
      <c r="G593" s="74"/>
    </row>
    <row r="594" spans="7:7" ht="12" customHeight="1">
      <c r="G594" s="74"/>
    </row>
    <row r="595" spans="7:7" ht="12" customHeight="1">
      <c r="G595" s="74"/>
    </row>
    <row r="596" spans="7:7" ht="12" customHeight="1">
      <c r="G596" s="74"/>
    </row>
    <row r="597" spans="7:7" ht="12" customHeight="1">
      <c r="G597" s="74"/>
    </row>
    <row r="598" spans="7:7" ht="12" customHeight="1">
      <c r="G598" s="74"/>
    </row>
    <row r="599" spans="7:7" ht="12" customHeight="1">
      <c r="G599" s="74"/>
    </row>
    <row r="600" spans="7:7" ht="12" customHeight="1">
      <c r="G600" s="74"/>
    </row>
    <row r="601" spans="7:7" ht="12" customHeight="1">
      <c r="G601" s="74"/>
    </row>
    <row r="602" spans="7:7" ht="12" customHeight="1">
      <c r="G602" s="74"/>
    </row>
    <row r="603" spans="7:7" ht="12" customHeight="1">
      <c r="G603" s="74"/>
    </row>
    <row r="604" spans="7:7" ht="12" customHeight="1">
      <c r="G604" s="74"/>
    </row>
    <row r="605" spans="7:7" ht="12" customHeight="1">
      <c r="G605" s="74"/>
    </row>
    <row r="606" spans="7:7" ht="12" customHeight="1">
      <c r="G606" s="74"/>
    </row>
    <row r="607" spans="7:7" ht="12" customHeight="1">
      <c r="G607" s="74"/>
    </row>
    <row r="608" spans="7:7" ht="12" customHeight="1">
      <c r="G608" s="74"/>
    </row>
    <row r="609" spans="7:7" ht="12" customHeight="1">
      <c r="G609" s="74"/>
    </row>
    <row r="610" spans="7:7" ht="12" customHeight="1">
      <c r="G610" s="74"/>
    </row>
    <row r="611" spans="7:7" ht="12" customHeight="1">
      <c r="G611" s="74"/>
    </row>
    <row r="612" spans="7:7" ht="12" customHeight="1">
      <c r="G612" s="74"/>
    </row>
    <row r="613" spans="7:7" ht="12" customHeight="1">
      <c r="G613" s="74"/>
    </row>
    <row r="614" spans="7:7" ht="12" customHeight="1">
      <c r="G614" s="74"/>
    </row>
    <row r="615" spans="7:7" ht="12" customHeight="1">
      <c r="G615" s="74"/>
    </row>
    <row r="616" spans="7:7" ht="12" customHeight="1">
      <c r="G616" s="74"/>
    </row>
    <row r="617" spans="7:7" ht="12" customHeight="1">
      <c r="G617" s="74"/>
    </row>
    <row r="618" spans="7:7" ht="12" customHeight="1">
      <c r="G618" s="74"/>
    </row>
    <row r="619" spans="7:7" ht="12" customHeight="1">
      <c r="G619" s="74"/>
    </row>
    <row r="620" spans="7:7" ht="12" customHeight="1">
      <c r="G620" s="74"/>
    </row>
    <row r="621" spans="7:7" ht="12" customHeight="1">
      <c r="G621" s="74"/>
    </row>
    <row r="622" spans="7:7" ht="12" customHeight="1">
      <c r="G622" s="74"/>
    </row>
    <row r="623" spans="7:7" ht="12" customHeight="1">
      <c r="G623" s="74"/>
    </row>
    <row r="624" spans="7:7" ht="12" customHeight="1">
      <c r="G624" s="74"/>
    </row>
    <row r="625" spans="7:7" ht="12" customHeight="1">
      <c r="G625" s="74"/>
    </row>
    <row r="626" spans="7:7" ht="12" customHeight="1">
      <c r="G626" s="74"/>
    </row>
    <row r="627" spans="7:7" ht="12" customHeight="1">
      <c r="G627" s="74"/>
    </row>
    <row r="628" spans="7:7" ht="12" customHeight="1">
      <c r="G628" s="74"/>
    </row>
    <row r="629" spans="7:7" ht="12" customHeight="1">
      <c r="G629" s="74"/>
    </row>
    <row r="630" spans="7:7" ht="12" customHeight="1">
      <c r="G630" s="74"/>
    </row>
    <row r="631" spans="7:7" ht="12" customHeight="1">
      <c r="G631" s="74"/>
    </row>
    <row r="632" spans="7:7" ht="12" customHeight="1">
      <c r="G632" s="74"/>
    </row>
    <row r="633" spans="7:7" ht="12" customHeight="1">
      <c r="G633" s="74"/>
    </row>
    <row r="634" spans="7:7" ht="12" customHeight="1">
      <c r="G634" s="74"/>
    </row>
    <row r="635" spans="7:7" ht="12" customHeight="1">
      <c r="G635" s="74"/>
    </row>
    <row r="636" spans="7:7" ht="12" customHeight="1">
      <c r="G636" s="74"/>
    </row>
    <row r="637" spans="7:7" ht="12" customHeight="1">
      <c r="G637" s="74"/>
    </row>
    <row r="638" spans="7:7" ht="12" customHeight="1">
      <c r="G638" s="74"/>
    </row>
    <row r="639" spans="7:7" ht="12" customHeight="1">
      <c r="G639" s="74"/>
    </row>
    <row r="640" spans="7:7" ht="12" customHeight="1">
      <c r="G640" s="74"/>
    </row>
    <row r="641" spans="7:7" ht="12" customHeight="1">
      <c r="G641" s="74"/>
    </row>
    <row r="642" spans="7:7" ht="12" customHeight="1">
      <c r="G642" s="74"/>
    </row>
    <row r="643" spans="7:7" ht="12" customHeight="1">
      <c r="G643" s="74"/>
    </row>
    <row r="644" spans="7:7" ht="12" customHeight="1">
      <c r="G644" s="74"/>
    </row>
    <row r="645" spans="7:7" ht="12" customHeight="1">
      <c r="G645" s="74"/>
    </row>
    <row r="646" spans="7:7" ht="12" customHeight="1">
      <c r="G646" s="74"/>
    </row>
    <row r="647" spans="7:7" ht="12" customHeight="1">
      <c r="G647" s="74"/>
    </row>
    <row r="648" spans="7:7" ht="12" customHeight="1">
      <c r="G648" s="74"/>
    </row>
    <row r="649" spans="7:7" ht="12" customHeight="1">
      <c r="G649" s="74"/>
    </row>
    <row r="650" spans="7:7" ht="12" customHeight="1">
      <c r="G650" s="74"/>
    </row>
    <row r="651" spans="7:7" ht="12" customHeight="1">
      <c r="G651" s="74"/>
    </row>
    <row r="652" spans="7:7" ht="12" customHeight="1">
      <c r="G652" s="74"/>
    </row>
    <row r="653" spans="7:7" ht="12" customHeight="1">
      <c r="G653" s="74"/>
    </row>
    <row r="654" spans="7:7" ht="12" customHeight="1">
      <c r="G654" s="74"/>
    </row>
    <row r="655" spans="7:7" ht="12" customHeight="1">
      <c r="G655" s="74"/>
    </row>
    <row r="656" spans="7:7" ht="12" customHeight="1">
      <c r="G656" s="74"/>
    </row>
    <row r="657" spans="7:7" ht="12" customHeight="1">
      <c r="G657" s="74"/>
    </row>
    <row r="658" spans="7:7" ht="12" customHeight="1">
      <c r="G658" s="74"/>
    </row>
    <row r="659" spans="7:7" ht="12" customHeight="1">
      <c r="G659" s="74"/>
    </row>
    <row r="660" spans="7:7" ht="12" customHeight="1">
      <c r="G660" s="74"/>
    </row>
    <row r="661" spans="7:7" ht="12" customHeight="1">
      <c r="G661" s="74"/>
    </row>
    <row r="662" spans="7:7" ht="12" customHeight="1">
      <c r="G662" s="74"/>
    </row>
    <row r="663" spans="7:7" ht="12" customHeight="1">
      <c r="G663" s="74"/>
    </row>
    <row r="664" spans="7:7" ht="12" customHeight="1">
      <c r="G664" s="74"/>
    </row>
    <row r="665" spans="7:7" ht="12" customHeight="1">
      <c r="G665" s="74"/>
    </row>
    <row r="666" spans="7:7" ht="12" customHeight="1">
      <c r="G666" s="74"/>
    </row>
    <row r="667" spans="7:7" ht="12" customHeight="1">
      <c r="G667" s="74"/>
    </row>
    <row r="668" spans="7:7" ht="12" customHeight="1">
      <c r="G668" s="74"/>
    </row>
    <row r="669" spans="7:7" ht="12" customHeight="1">
      <c r="G669" s="74"/>
    </row>
    <row r="670" spans="7:7" ht="12" customHeight="1">
      <c r="G670" s="74"/>
    </row>
    <row r="671" spans="7:7" ht="12" customHeight="1">
      <c r="G671" s="74"/>
    </row>
    <row r="672" spans="7:7" ht="12" customHeight="1">
      <c r="G672" s="74"/>
    </row>
    <row r="673" spans="7:7" ht="12" customHeight="1">
      <c r="G673" s="74"/>
    </row>
    <row r="674" spans="7:7" ht="12" customHeight="1">
      <c r="G674" s="74"/>
    </row>
    <row r="675" spans="7:7" ht="12" customHeight="1">
      <c r="G675" s="74"/>
    </row>
    <row r="676" spans="7:7" ht="12" customHeight="1">
      <c r="G676" s="74"/>
    </row>
    <row r="677" spans="7:7" ht="12" customHeight="1">
      <c r="G677" s="74"/>
    </row>
    <row r="678" spans="7:7" ht="12" customHeight="1">
      <c r="G678" s="74"/>
    </row>
    <row r="679" spans="7:7" ht="12" customHeight="1">
      <c r="G679" s="74"/>
    </row>
    <row r="680" spans="7:7" ht="12" customHeight="1">
      <c r="G680" s="74"/>
    </row>
    <row r="681" spans="7:7" ht="12" customHeight="1">
      <c r="G681" s="74"/>
    </row>
    <row r="682" spans="7:7" ht="12" customHeight="1">
      <c r="G682" s="74"/>
    </row>
    <row r="683" spans="7:7" ht="12" customHeight="1">
      <c r="G683" s="74"/>
    </row>
    <row r="684" spans="7:7" ht="12" customHeight="1">
      <c r="G684" s="74"/>
    </row>
    <row r="685" spans="7:7" ht="12" customHeight="1">
      <c r="G685" s="74"/>
    </row>
    <row r="686" spans="7:7" ht="12" customHeight="1">
      <c r="G686" s="74"/>
    </row>
    <row r="687" spans="7:7" ht="12" customHeight="1">
      <c r="G687" s="74"/>
    </row>
    <row r="688" spans="7:7" ht="12" customHeight="1">
      <c r="G688" s="74"/>
    </row>
    <row r="689" spans="7:7" ht="12" customHeight="1">
      <c r="G689" s="74"/>
    </row>
    <row r="690" spans="7:7" ht="12" customHeight="1">
      <c r="G690" s="74"/>
    </row>
    <row r="691" spans="7:7" ht="12" customHeight="1">
      <c r="G691" s="74"/>
    </row>
    <row r="692" spans="7:7" ht="12" customHeight="1">
      <c r="G692" s="74"/>
    </row>
    <row r="693" spans="7:7" ht="12" customHeight="1">
      <c r="G693" s="74"/>
    </row>
    <row r="694" spans="7:7" ht="12" customHeight="1">
      <c r="G694" s="74"/>
    </row>
    <row r="695" spans="7:7" ht="12" customHeight="1">
      <c r="G695" s="74"/>
    </row>
    <row r="696" spans="7:7" ht="12" customHeight="1">
      <c r="G696" s="74"/>
    </row>
    <row r="697" spans="7:7" ht="12" customHeight="1">
      <c r="G697" s="74"/>
    </row>
    <row r="698" spans="7:7" ht="12" customHeight="1">
      <c r="G698" s="74"/>
    </row>
    <row r="699" spans="7:7" ht="12" customHeight="1">
      <c r="G699" s="74"/>
    </row>
    <row r="700" spans="7:7" ht="12" customHeight="1">
      <c r="G700" s="74"/>
    </row>
    <row r="701" spans="7:7" ht="12" customHeight="1">
      <c r="G701" s="74"/>
    </row>
    <row r="702" spans="7:7" ht="12" customHeight="1">
      <c r="G702" s="74"/>
    </row>
    <row r="703" spans="7:7" ht="12" customHeight="1">
      <c r="G703" s="74"/>
    </row>
    <row r="704" spans="7:7" ht="12" customHeight="1">
      <c r="G704" s="74"/>
    </row>
    <row r="705" spans="7:7" ht="12" customHeight="1">
      <c r="G705" s="74"/>
    </row>
    <row r="706" spans="7:7" ht="12" customHeight="1">
      <c r="G706" s="74"/>
    </row>
    <row r="707" spans="7:7" ht="12" customHeight="1">
      <c r="G707" s="74"/>
    </row>
    <row r="708" spans="7:7" ht="12" customHeight="1">
      <c r="G708" s="74"/>
    </row>
    <row r="709" spans="7:7" ht="12" customHeight="1">
      <c r="G709" s="74"/>
    </row>
    <row r="710" spans="7:7" ht="12" customHeight="1">
      <c r="G710" s="74"/>
    </row>
    <row r="711" spans="7:7" ht="12" customHeight="1">
      <c r="G711" s="74"/>
    </row>
    <row r="712" spans="7:7" ht="12" customHeight="1">
      <c r="G712" s="74"/>
    </row>
    <row r="713" spans="7:7" ht="12" customHeight="1">
      <c r="G713" s="74"/>
    </row>
    <row r="714" spans="7:7" ht="12" customHeight="1">
      <c r="G714" s="74"/>
    </row>
    <row r="715" spans="7:7" ht="12" customHeight="1">
      <c r="G715" s="74"/>
    </row>
    <row r="716" spans="7:7" ht="12" customHeight="1">
      <c r="G716" s="74"/>
    </row>
    <row r="717" spans="7:7" ht="12" customHeight="1">
      <c r="G717" s="74"/>
    </row>
    <row r="718" spans="7:7" ht="12" customHeight="1">
      <c r="G718" s="74"/>
    </row>
    <row r="719" spans="7:7" ht="12" customHeight="1">
      <c r="G719" s="74"/>
    </row>
    <row r="720" spans="7:7" ht="12" customHeight="1">
      <c r="G720" s="74"/>
    </row>
    <row r="721" spans="7:7" ht="12" customHeight="1">
      <c r="G721" s="74"/>
    </row>
    <row r="722" spans="7:7" ht="12" customHeight="1">
      <c r="G722" s="74"/>
    </row>
    <row r="723" spans="7:7" ht="12" customHeight="1">
      <c r="G723" s="74"/>
    </row>
    <row r="724" spans="7:7" ht="12" customHeight="1">
      <c r="G724" s="74"/>
    </row>
    <row r="725" spans="7:7" ht="12" customHeight="1">
      <c r="G725" s="74"/>
    </row>
    <row r="726" spans="7:7" ht="12" customHeight="1">
      <c r="G726" s="74"/>
    </row>
    <row r="727" spans="7:7" ht="12" customHeight="1">
      <c r="G727" s="74"/>
    </row>
    <row r="728" spans="7:7" ht="12" customHeight="1">
      <c r="G728" s="74"/>
    </row>
    <row r="729" spans="7:7" ht="12" customHeight="1">
      <c r="G729" s="74"/>
    </row>
    <row r="730" spans="7:7" ht="12" customHeight="1">
      <c r="G730" s="74"/>
    </row>
    <row r="731" spans="7:7" ht="12" customHeight="1">
      <c r="G731" s="74"/>
    </row>
    <row r="732" spans="7:7" ht="12" customHeight="1">
      <c r="G732" s="74"/>
    </row>
    <row r="733" spans="7:7" ht="12" customHeight="1">
      <c r="G733" s="74"/>
    </row>
    <row r="734" spans="7:7" ht="12" customHeight="1">
      <c r="G734" s="74"/>
    </row>
    <row r="735" spans="7:7" ht="12" customHeight="1">
      <c r="G735" s="74"/>
    </row>
    <row r="736" spans="7:7" ht="12" customHeight="1">
      <c r="G736" s="74"/>
    </row>
    <row r="737" spans="7:7" ht="12" customHeight="1">
      <c r="G737" s="74"/>
    </row>
    <row r="738" spans="7:7" ht="12" customHeight="1">
      <c r="G738" s="74"/>
    </row>
    <row r="739" spans="7:7" ht="12" customHeight="1">
      <c r="G739" s="74"/>
    </row>
    <row r="740" spans="7:7" ht="12" customHeight="1">
      <c r="G740" s="74"/>
    </row>
    <row r="741" spans="7:7" ht="12" customHeight="1">
      <c r="G741" s="74"/>
    </row>
    <row r="742" spans="7:7" ht="12" customHeight="1">
      <c r="G742" s="74"/>
    </row>
    <row r="743" spans="7:7" ht="12" customHeight="1">
      <c r="G743" s="74"/>
    </row>
    <row r="744" spans="7:7" ht="12" customHeight="1">
      <c r="G744" s="74"/>
    </row>
    <row r="745" spans="7:7" ht="12" customHeight="1">
      <c r="G745" s="74"/>
    </row>
    <row r="746" spans="7:7" ht="12" customHeight="1">
      <c r="G746" s="74"/>
    </row>
    <row r="747" spans="7:7" ht="12" customHeight="1">
      <c r="G747" s="74"/>
    </row>
    <row r="748" spans="7:7" ht="12" customHeight="1">
      <c r="G748" s="74"/>
    </row>
    <row r="749" spans="7:7" ht="12" customHeight="1">
      <c r="G749" s="74"/>
    </row>
    <row r="750" spans="7:7" ht="12" customHeight="1">
      <c r="G750" s="74"/>
    </row>
    <row r="751" spans="7:7" ht="12" customHeight="1">
      <c r="G751" s="74"/>
    </row>
    <row r="752" spans="7:7" ht="12" customHeight="1">
      <c r="G752" s="74"/>
    </row>
    <row r="753" spans="7:7" ht="12" customHeight="1">
      <c r="G753" s="74"/>
    </row>
    <row r="754" spans="7:7" ht="12" customHeight="1">
      <c r="G754" s="74"/>
    </row>
    <row r="755" spans="7:7" ht="12" customHeight="1">
      <c r="G755" s="74"/>
    </row>
    <row r="756" spans="7:7" ht="12" customHeight="1">
      <c r="G756" s="74"/>
    </row>
    <row r="757" spans="7:7" ht="12" customHeight="1">
      <c r="G757" s="74"/>
    </row>
    <row r="758" spans="7:7" ht="12" customHeight="1">
      <c r="G758" s="74"/>
    </row>
    <row r="759" spans="7:7" ht="12" customHeight="1">
      <c r="G759" s="74"/>
    </row>
    <row r="760" spans="7:7" ht="12" customHeight="1">
      <c r="G760" s="74"/>
    </row>
    <row r="761" spans="7:7" ht="12" customHeight="1">
      <c r="G761" s="74"/>
    </row>
    <row r="762" spans="7:7" ht="12" customHeight="1">
      <c r="G762" s="74"/>
    </row>
    <row r="763" spans="7:7" ht="12" customHeight="1">
      <c r="G763" s="74"/>
    </row>
    <row r="764" spans="7:7" ht="12" customHeight="1">
      <c r="G764" s="74"/>
    </row>
    <row r="765" spans="7:7" ht="12" customHeight="1">
      <c r="G765" s="74"/>
    </row>
    <row r="766" spans="7:7" ht="12" customHeight="1">
      <c r="G766" s="74"/>
    </row>
    <row r="767" spans="7:7" ht="12" customHeight="1">
      <c r="G767" s="74"/>
    </row>
    <row r="768" spans="7:7" ht="12" customHeight="1">
      <c r="G768" s="74"/>
    </row>
    <row r="769" spans="7:7" ht="12" customHeight="1">
      <c r="G769" s="74"/>
    </row>
    <row r="770" spans="7:7" ht="12" customHeight="1">
      <c r="G770" s="74"/>
    </row>
    <row r="771" spans="7:7" ht="12" customHeight="1">
      <c r="G771" s="74"/>
    </row>
    <row r="772" spans="7:7" ht="12" customHeight="1">
      <c r="G772" s="74"/>
    </row>
    <row r="773" spans="7:7" ht="12" customHeight="1">
      <c r="G773" s="74"/>
    </row>
    <row r="774" spans="7:7" ht="12" customHeight="1">
      <c r="G774" s="74"/>
    </row>
    <row r="775" spans="7:7" ht="12" customHeight="1">
      <c r="G775" s="74"/>
    </row>
    <row r="776" spans="7:7" ht="12" customHeight="1">
      <c r="G776" s="74"/>
    </row>
    <row r="777" spans="7:7" ht="12" customHeight="1">
      <c r="G777" s="74"/>
    </row>
    <row r="778" spans="7:7" ht="12" customHeight="1">
      <c r="G778" s="74"/>
    </row>
    <row r="779" spans="7:7" ht="12" customHeight="1">
      <c r="G779" s="74"/>
    </row>
    <row r="780" spans="7:7" ht="12" customHeight="1">
      <c r="G780" s="74"/>
    </row>
    <row r="781" spans="7:7" ht="12" customHeight="1">
      <c r="G781" s="74"/>
    </row>
    <row r="782" spans="7:7" ht="12" customHeight="1">
      <c r="G782" s="74"/>
    </row>
    <row r="783" spans="7:7" ht="12" customHeight="1">
      <c r="G783" s="74"/>
    </row>
    <row r="784" spans="7:7" ht="12" customHeight="1">
      <c r="G784" s="74"/>
    </row>
    <row r="785" spans="7:7" ht="12" customHeight="1">
      <c r="G785" s="74"/>
    </row>
    <row r="786" spans="7:7" ht="12" customHeight="1">
      <c r="G786" s="74"/>
    </row>
    <row r="787" spans="7:7" ht="12" customHeight="1">
      <c r="G787" s="74"/>
    </row>
    <row r="788" spans="7:7" ht="12" customHeight="1">
      <c r="G788" s="74"/>
    </row>
    <row r="789" spans="7:7" ht="12" customHeight="1">
      <c r="G789" s="74"/>
    </row>
    <row r="790" spans="7:7" ht="12" customHeight="1">
      <c r="G790" s="74"/>
    </row>
    <row r="791" spans="7:7" ht="12" customHeight="1">
      <c r="G791" s="74"/>
    </row>
    <row r="792" spans="7:7" ht="12" customHeight="1">
      <c r="G792" s="74"/>
    </row>
    <row r="793" spans="7:7" ht="12" customHeight="1">
      <c r="G793" s="74"/>
    </row>
    <row r="794" spans="7:7" ht="12" customHeight="1">
      <c r="G794" s="74"/>
    </row>
    <row r="795" spans="7:7" ht="12" customHeight="1">
      <c r="G795" s="74"/>
    </row>
    <row r="796" spans="7:7" ht="12" customHeight="1">
      <c r="G796" s="74"/>
    </row>
    <row r="797" spans="7:7" ht="12" customHeight="1">
      <c r="G797" s="74"/>
    </row>
    <row r="798" spans="7:7" ht="12" customHeight="1">
      <c r="G798" s="74"/>
    </row>
    <row r="799" spans="7:7" ht="12" customHeight="1">
      <c r="G799" s="74"/>
    </row>
    <row r="800" spans="7:7" ht="12" customHeight="1">
      <c r="G800" s="74"/>
    </row>
    <row r="801" spans="7:7" ht="12" customHeight="1">
      <c r="G801" s="74"/>
    </row>
    <row r="802" spans="7:7" ht="12" customHeight="1">
      <c r="G802" s="74"/>
    </row>
    <row r="803" spans="7:7" ht="12" customHeight="1">
      <c r="G803" s="74"/>
    </row>
    <row r="804" spans="7:7" ht="12" customHeight="1">
      <c r="G804" s="74"/>
    </row>
    <row r="805" spans="7:7" ht="12" customHeight="1">
      <c r="G805" s="74"/>
    </row>
    <row r="806" spans="7:7" ht="12" customHeight="1">
      <c r="G806" s="74"/>
    </row>
    <row r="807" spans="7:7" ht="12" customHeight="1">
      <c r="G807" s="74"/>
    </row>
    <row r="808" spans="7:7" ht="12" customHeight="1">
      <c r="G808" s="74"/>
    </row>
    <row r="809" spans="7:7" ht="12" customHeight="1">
      <c r="G809" s="74"/>
    </row>
    <row r="810" spans="7:7" ht="12" customHeight="1">
      <c r="G810" s="74"/>
    </row>
    <row r="811" spans="7:7" ht="12" customHeight="1">
      <c r="G811" s="74"/>
    </row>
    <row r="812" spans="7:7" ht="12" customHeight="1">
      <c r="G812" s="74"/>
    </row>
    <row r="813" spans="7:7" ht="12" customHeight="1">
      <c r="G813" s="74"/>
    </row>
    <row r="814" spans="7:7" ht="12" customHeight="1">
      <c r="G814" s="74"/>
    </row>
    <row r="815" spans="7:7" ht="12" customHeight="1">
      <c r="G815" s="74"/>
    </row>
    <row r="816" spans="7:7" ht="12" customHeight="1">
      <c r="G816" s="74"/>
    </row>
    <row r="817" spans="7:7" ht="12" customHeight="1">
      <c r="G817" s="74"/>
    </row>
    <row r="818" spans="7:7" ht="12" customHeight="1">
      <c r="G818" s="74"/>
    </row>
    <row r="819" spans="7:7" ht="12" customHeight="1">
      <c r="G819" s="74"/>
    </row>
    <row r="820" spans="7:7" ht="12" customHeight="1">
      <c r="G820" s="74"/>
    </row>
    <row r="821" spans="7:7" ht="12" customHeight="1">
      <c r="G821" s="74"/>
    </row>
    <row r="822" spans="7:7" ht="12" customHeight="1">
      <c r="G822" s="74"/>
    </row>
    <row r="823" spans="7:7" ht="12" customHeight="1">
      <c r="G823" s="74"/>
    </row>
    <row r="824" spans="7:7" ht="12" customHeight="1">
      <c r="G824" s="74"/>
    </row>
    <row r="825" spans="7:7" ht="12" customHeight="1">
      <c r="G825" s="74"/>
    </row>
    <row r="826" spans="7:7" ht="12" customHeight="1">
      <c r="G826" s="74"/>
    </row>
    <row r="827" spans="7:7" ht="12" customHeight="1">
      <c r="G827" s="74"/>
    </row>
    <row r="828" spans="7:7" ht="12" customHeight="1">
      <c r="G828" s="74"/>
    </row>
    <row r="829" spans="7:7" ht="12" customHeight="1">
      <c r="G829" s="74"/>
    </row>
    <row r="830" spans="7:7" ht="12" customHeight="1">
      <c r="G830" s="74"/>
    </row>
    <row r="831" spans="7:7" ht="12" customHeight="1">
      <c r="G831" s="74"/>
    </row>
    <row r="832" spans="7:7" ht="12" customHeight="1">
      <c r="G832" s="74"/>
    </row>
    <row r="833" spans="7:7" ht="12" customHeight="1">
      <c r="G833" s="74"/>
    </row>
    <row r="834" spans="7:7" ht="12" customHeight="1">
      <c r="G834" s="74"/>
    </row>
    <row r="835" spans="7:7" ht="12" customHeight="1">
      <c r="G835" s="74"/>
    </row>
    <row r="836" spans="7:7" ht="12" customHeight="1">
      <c r="G836" s="74"/>
    </row>
    <row r="837" spans="7:7" ht="12" customHeight="1">
      <c r="G837" s="74"/>
    </row>
    <row r="838" spans="7:7" ht="12" customHeight="1">
      <c r="G838" s="74"/>
    </row>
    <row r="839" spans="7:7" ht="12" customHeight="1">
      <c r="G839" s="74"/>
    </row>
    <row r="840" spans="7:7" ht="12" customHeight="1">
      <c r="G840" s="74"/>
    </row>
    <row r="841" spans="7:7" ht="12" customHeight="1">
      <c r="G841" s="74"/>
    </row>
    <row r="842" spans="7:7" ht="12" customHeight="1">
      <c r="G842" s="74"/>
    </row>
    <row r="843" spans="7:7" ht="12" customHeight="1">
      <c r="G843" s="74"/>
    </row>
    <row r="844" spans="7:7" ht="12" customHeight="1">
      <c r="G844" s="74"/>
    </row>
    <row r="845" spans="7:7" ht="12" customHeight="1">
      <c r="G845" s="74"/>
    </row>
    <row r="846" spans="7:7" ht="12" customHeight="1">
      <c r="G846" s="74"/>
    </row>
    <row r="847" spans="7:7" ht="12" customHeight="1">
      <c r="G847" s="74"/>
    </row>
    <row r="848" spans="7:7" ht="12" customHeight="1">
      <c r="G848" s="74"/>
    </row>
    <row r="849" spans="7:7" ht="12" customHeight="1">
      <c r="G849" s="74"/>
    </row>
    <row r="850" spans="7:7" ht="12" customHeight="1">
      <c r="G850" s="74"/>
    </row>
    <row r="851" spans="7:7" ht="12" customHeight="1">
      <c r="G851" s="74"/>
    </row>
    <row r="852" spans="7:7" ht="12" customHeight="1">
      <c r="G852" s="74"/>
    </row>
    <row r="853" spans="7:7" ht="12" customHeight="1">
      <c r="G853" s="74"/>
    </row>
    <row r="854" spans="7:7" ht="12" customHeight="1">
      <c r="G854" s="74"/>
    </row>
    <row r="855" spans="7:7" ht="12" customHeight="1">
      <c r="G855" s="74"/>
    </row>
    <row r="856" spans="7:7" ht="12" customHeight="1">
      <c r="G856" s="74"/>
    </row>
    <row r="857" spans="7:7" ht="12" customHeight="1">
      <c r="G857" s="74"/>
    </row>
    <row r="858" spans="7:7" ht="12" customHeight="1">
      <c r="G858" s="74"/>
    </row>
    <row r="859" spans="7:7" ht="12" customHeight="1">
      <c r="G859" s="74"/>
    </row>
    <row r="860" spans="7:7" ht="12" customHeight="1">
      <c r="G860" s="74"/>
    </row>
    <row r="861" spans="7:7" ht="12" customHeight="1">
      <c r="G861" s="74"/>
    </row>
    <row r="862" spans="7:7" ht="12" customHeight="1">
      <c r="G862" s="74"/>
    </row>
    <row r="863" spans="7:7" ht="12" customHeight="1">
      <c r="G863" s="74"/>
    </row>
    <row r="864" spans="7:7" ht="12" customHeight="1">
      <c r="G864" s="74"/>
    </row>
    <row r="865" spans="7:7" ht="12" customHeight="1">
      <c r="G865" s="74"/>
    </row>
    <row r="866" spans="7:7" ht="12" customHeight="1">
      <c r="G866" s="74"/>
    </row>
    <row r="867" spans="7:7" ht="12" customHeight="1">
      <c r="G867" s="74"/>
    </row>
    <row r="868" spans="7:7" ht="12" customHeight="1">
      <c r="G868" s="74"/>
    </row>
    <row r="869" spans="7:7" ht="12" customHeight="1">
      <c r="G869" s="74"/>
    </row>
    <row r="870" spans="7:7" ht="12" customHeight="1">
      <c r="G870" s="74"/>
    </row>
    <row r="871" spans="7:7" ht="12" customHeight="1">
      <c r="G871" s="74"/>
    </row>
    <row r="872" spans="7:7" ht="12" customHeight="1">
      <c r="G872" s="74"/>
    </row>
    <row r="873" spans="7:7" ht="12" customHeight="1">
      <c r="G873" s="74"/>
    </row>
    <row r="874" spans="7:7" ht="12" customHeight="1">
      <c r="G874" s="74"/>
    </row>
    <row r="875" spans="7:7" ht="12" customHeight="1">
      <c r="G875" s="74"/>
    </row>
    <row r="876" spans="7:7" ht="12" customHeight="1">
      <c r="G876" s="74"/>
    </row>
    <row r="877" spans="7:7" ht="12" customHeight="1">
      <c r="G877" s="74"/>
    </row>
    <row r="878" spans="7:7" ht="12" customHeight="1">
      <c r="G878" s="74"/>
    </row>
    <row r="879" spans="7:7" ht="12" customHeight="1">
      <c r="G879" s="74"/>
    </row>
    <row r="880" spans="7:7" ht="12" customHeight="1">
      <c r="G880" s="74"/>
    </row>
    <row r="881" spans="7:7" ht="12" customHeight="1">
      <c r="G881" s="74"/>
    </row>
    <row r="882" spans="7:7" ht="12" customHeight="1">
      <c r="G882" s="74"/>
    </row>
    <row r="883" spans="7:7" ht="12" customHeight="1">
      <c r="G883" s="74"/>
    </row>
    <row r="884" spans="7:7" ht="12" customHeight="1">
      <c r="G884" s="74"/>
    </row>
    <row r="885" spans="7:7" ht="12" customHeight="1">
      <c r="G885" s="74"/>
    </row>
    <row r="886" spans="7:7" ht="12" customHeight="1">
      <c r="G886" s="74"/>
    </row>
    <row r="887" spans="7:7" ht="12" customHeight="1">
      <c r="G887" s="74"/>
    </row>
    <row r="888" spans="7:7" ht="12" customHeight="1">
      <c r="G888" s="74"/>
    </row>
    <row r="889" spans="7:7" ht="12" customHeight="1">
      <c r="G889" s="74"/>
    </row>
    <row r="890" spans="7:7" ht="12" customHeight="1">
      <c r="G890" s="74"/>
    </row>
    <row r="891" spans="7:7" ht="12" customHeight="1">
      <c r="G891" s="74"/>
    </row>
    <row r="892" spans="7:7" ht="12" customHeight="1">
      <c r="G892" s="74"/>
    </row>
    <row r="893" spans="7:7" ht="12" customHeight="1">
      <c r="G893" s="74"/>
    </row>
    <row r="894" spans="7:7" ht="12" customHeight="1">
      <c r="G894" s="74"/>
    </row>
    <row r="895" spans="7:7" ht="12" customHeight="1">
      <c r="G895" s="74"/>
    </row>
    <row r="896" spans="7:7" ht="12" customHeight="1">
      <c r="G896" s="74"/>
    </row>
    <row r="897" spans="7:7" ht="12" customHeight="1">
      <c r="G897" s="74"/>
    </row>
    <row r="898" spans="7:7" ht="12" customHeight="1">
      <c r="G898" s="74"/>
    </row>
    <row r="899" spans="7:7" ht="12" customHeight="1">
      <c r="G899" s="74"/>
    </row>
    <row r="900" spans="7:7" ht="12" customHeight="1">
      <c r="G900" s="74"/>
    </row>
    <row r="901" spans="7:7" ht="12" customHeight="1">
      <c r="G901" s="74"/>
    </row>
    <row r="902" spans="7:7" ht="12" customHeight="1">
      <c r="G902" s="74"/>
    </row>
    <row r="903" spans="7:7" ht="12" customHeight="1">
      <c r="G903" s="74"/>
    </row>
    <row r="904" spans="7:7" ht="12" customHeight="1">
      <c r="G904" s="74"/>
    </row>
    <row r="905" spans="7:7" ht="12" customHeight="1">
      <c r="G905" s="74"/>
    </row>
    <row r="906" spans="7:7" ht="12" customHeight="1">
      <c r="G906" s="74"/>
    </row>
    <row r="907" spans="7:7" ht="12" customHeight="1">
      <c r="G907" s="74"/>
    </row>
    <row r="908" spans="7:7" ht="12" customHeight="1">
      <c r="G908" s="74"/>
    </row>
    <row r="909" spans="7:7" ht="12" customHeight="1">
      <c r="G909" s="74"/>
    </row>
    <row r="910" spans="7:7" ht="12" customHeight="1">
      <c r="G910" s="74"/>
    </row>
    <row r="911" spans="7:7" ht="12" customHeight="1">
      <c r="G911" s="74"/>
    </row>
    <row r="912" spans="7:7" ht="12" customHeight="1">
      <c r="G912" s="74"/>
    </row>
    <row r="913" spans="7:7" ht="12" customHeight="1">
      <c r="G913" s="74"/>
    </row>
    <row r="914" spans="7:7" ht="12" customHeight="1">
      <c r="G914" s="74"/>
    </row>
    <row r="915" spans="7:7" ht="12" customHeight="1">
      <c r="G915" s="74"/>
    </row>
    <row r="916" spans="7:7" ht="12" customHeight="1">
      <c r="G916" s="74"/>
    </row>
    <row r="917" spans="7:7" ht="12" customHeight="1">
      <c r="G917" s="74"/>
    </row>
    <row r="918" spans="7:7" ht="12" customHeight="1">
      <c r="G918" s="74"/>
    </row>
    <row r="919" spans="7:7" ht="12" customHeight="1">
      <c r="G919" s="74"/>
    </row>
    <row r="920" spans="7:7" ht="12" customHeight="1">
      <c r="G920" s="74"/>
    </row>
    <row r="921" spans="7:7" ht="12" customHeight="1">
      <c r="G921" s="74"/>
    </row>
    <row r="922" spans="7:7" ht="12" customHeight="1">
      <c r="G922" s="74"/>
    </row>
    <row r="923" spans="7:7" ht="12" customHeight="1">
      <c r="G923" s="74"/>
    </row>
    <row r="924" spans="7:7" ht="12" customHeight="1">
      <c r="G924" s="74"/>
    </row>
    <row r="925" spans="7:7" ht="12" customHeight="1">
      <c r="G925" s="74"/>
    </row>
    <row r="926" spans="7:7" ht="12" customHeight="1">
      <c r="G926" s="74"/>
    </row>
    <row r="927" spans="7:7" ht="12" customHeight="1">
      <c r="G927" s="74"/>
    </row>
    <row r="928" spans="7:7" ht="12" customHeight="1">
      <c r="G928" s="74"/>
    </row>
    <row r="929" spans="7:7" ht="12" customHeight="1">
      <c r="G929" s="74"/>
    </row>
    <row r="930" spans="7:7" ht="12" customHeight="1">
      <c r="G930" s="74"/>
    </row>
    <row r="931" spans="7:7" ht="12" customHeight="1">
      <c r="G931" s="74"/>
    </row>
    <row r="932" spans="7:7" ht="12" customHeight="1">
      <c r="G932" s="74"/>
    </row>
    <row r="933" spans="7:7" ht="12" customHeight="1">
      <c r="G933" s="74"/>
    </row>
    <row r="934" spans="7:7" ht="12" customHeight="1">
      <c r="G934" s="74"/>
    </row>
    <row r="935" spans="7:7" ht="12" customHeight="1">
      <c r="G935" s="74"/>
    </row>
    <row r="936" spans="7:7" ht="12" customHeight="1">
      <c r="G936" s="74"/>
    </row>
    <row r="937" spans="7:7" ht="12" customHeight="1">
      <c r="G937" s="74"/>
    </row>
    <row r="938" spans="7:7" ht="12" customHeight="1">
      <c r="G938" s="74"/>
    </row>
    <row r="939" spans="7:7" ht="12" customHeight="1">
      <c r="G939" s="74"/>
    </row>
    <row r="940" spans="7:7" ht="12" customHeight="1">
      <c r="G940" s="74"/>
    </row>
    <row r="941" spans="7:7" ht="12" customHeight="1">
      <c r="G941" s="74"/>
    </row>
    <row r="942" spans="7:7" ht="12" customHeight="1">
      <c r="G942" s="74"/>
    </row>
    <row r="943" spans="7:7" ht="12" customHeight="1">
      <c r="G943" s="74"/>
    </row>
    <row r="944" spans="7:7" ht="12" customHeight="1">
      <c r="G944" s="74"/>
    </row>
    <row r="945" spans="7:7" ht="12" customHeight="1">
      <c r="G945" s="74"/>
    </row>
    <row r="946" spans="7:7" ht="12" customHeight="1">
      <c r="G946" s="74"/>
    </row>
    <row r="947" spans="7:7" ht="12" customHeight="1">
      <c r="G947" s="74"/>
    </row>
    <row r="948" spans="7:7" ht="12" customHeight="1">
      <c r="G948" s="74"/>
    </row>
    <row r="949" spans="7:7" ht="12" customHeight="1">
      <c r="G949" s="74"/>
    </row>
    <row r="950" spans="7:7" ht="12" customHeight="1">
      <c r="G950" s="74"/>
    </row>
    <row r="951" spans="7:7" ht="12" customHeight="1">
      <c r="G951" s="74"/>
    </row>
    <row r="952" spans="7:7" ht="12" customHeight="1">
      <c r="G952" s="74"/>
    </row>
    <row r="953" spans="7:7" ht="12" customHeight="1">
      <c r="G953" s="74"/>
    </row>
    <row r="954" spans="7:7" ht="12" customHeight="1">
      <c r="G954" s="74"/>
    </row>
    <row r="955" spans="7:7" ht="12" customHeight="1">
      <c r="G955" s="74"/>
    </row>
    <row r="956" spans="7:7" ht="12" customHeight="1">
      <c r="G956" s="74"/>
    </row>
    <row r="957" spans="7:7" ht="12" customHeight="1">
      <c r="G957" s="74"/>
    </row>
    <row r="958" spans="7:7" ht="12" customHeight="1">
      <c r="G958" s="74"/>
    </row>
    <row r="959" spans="7:7" ht="12" customHeight="1">
      <c r="G959" s="74"/>
    </row>
    <row r="960" spans="7:7" ht="12" customHeight="1">
      <c r="G960" s="74"/>
    </row>
    <row r="961" spans="7:7" ht="12" customHeight="1">
      <c r="G961" s="74"/>
    </row>
    <row r="962" spans="7:7" ht="12" customHeight="1">
      <c r="G962" s="74"/>
    </row>
    <row r="963" spans="7:7" ht="12" customHeight="1">
      <c r="G963" s="74"/>
    </row>
    <row r="964" spans="7:7" ht="12" customHeight="1">
      <c r="G964" s="74"/>
    </row>
    <row r="965" spans="7:7" ht="12" customHeight="1">
      <c r="G965" s="74"/>
    </row>
    <row r="966" spans="7:7" ht="12" customHeight="1">
      <c r="G966" s="74"/>
    </row>
    <row r="967" spans="7:7" ht="12" customHeight="1">
      <c r="G967" s="74"/>
    </row>
    <row r="968" spans="7:7" ht="12" customHeight="1">
      <c r="G968" s="74"/>
    </row>
    <row r="969" spans="7:7" ht="12" customHeight="1">
      <c r="G969" s="74"/>
    </row>
    <row r="970" spans="7:7" ht="12" customHeight="1">
      <c r="G970" s="74"/>
    </row>
    <row r="971" spans="7:7" ht="12" customHeight="1">
      <c r="G971" s="74"/>
    </row>
    <row r="972" spans="7:7" ht="12" customHeight="1">
      <c r="G972" s="74"/>
    </row>
    <row r="973" spans="7:7" ht="12" customHeight="1">
      <c r="G973" s="74"/>
    </row>
    <row r="974" spans="7:7" ht="12" customHeight="1">
      <c r="G974" s="74"/>
    </row>
    <row r="975" spans="7:7" ht="12" customHeight="1">
      <c r="G975" s="74"/>
    </row>
    <row r="976" spans="7:7" ht="12" customHeight="1">
      <c r="G976" s="74"/>
    </row>
    <row r="977" spans="7:7" ht="12" customHeight="1">
      <c r="G977" s="74"/>
    </row>
    <row r="978" spans="7:7" ht="12" customHeight="1">
      <c r="G978" s="74"/>
    </row>
    <row r="979" spans="7:7" ht="12" customHeight="1">
      <c r="G979" s="74"/>
    </row>
    <row r="980" spans="7:7" ht="12" customHeight="1">
      <c r="G980" s="74"/>
    </row>
    <row r="981" spans="7:7" ht="12" customHeight="1">
      <c r="G981" s="74"/>
    </row>
    <row r="982" spans="7:7" ht="12" customHeight="1">
      <c r="G982" s="74"/>
    </row>
    <row r="983" spans="7:7" ht="12" customHeight="1">
      <c r="G983" s="74"/>
    </row>
    <row r="984" spans="7:7" ht="12" customHeight="1">
      <c r="G984" s="74"/>
    </row>
    <row r="985" spans="7:7" ht="12" customHeight="1">
      <c r="G985" s="74"/>
    </row>
    <row r="986" spans="7:7" ht="12" customHeight="1">
      <c r="G986" s="74"/>
    </row>
    <row r="987" spans="7:7" ht="12" customHeight="1">
      <c r="G987" s="74"/>
    </row>
    <row r="988" spans="7:7" ht="12" customHeight="1">
      <c r="G988" s="74"/>
    </row>
    <row r="989" spans="7:7" ht="12" customHeight="1">
      <c r="G989" s="74"/>
    </row>
    <row r="990" spans="7:7" ht="12" customHeight="1">
      <c r="G990" s="74"/>
    </row>
    <row r="991" spans="7:7" ht="12" customHeight="1">
      <c r="G991" s="74"/>
    </row>
    <row r="992" spans="7:7" ht="12" customHeight="1">
      <c r="G992" s="74"/>
    </row>
    <row r="993" spans="7:7" ht="12" customHeight="1">
      <c r="G993" s="74"/>
    </row>
    <row r="994" spans="7:7" ht="12" customHeight="1">
      <c r="G994" s="74"/>
    </row>
    <row r="995" spans="7:7" ht="12" customHeight="1">
      <c r="G995" s="74"/>
    </row>
    <row r="996" spans="7:7" ht="12" customHeight="1">
      <c r="G996" s="74"/>
    </row>
    <row r="997" spans="7:7" ht="12" customHeight="1">
      <c r="G997" s="74"/>
    </row>
    <row r="998" spans="7:7" ht="12" customHeight="1">
      <c r="G998" s="74"/>
    </row>
    <row r="999" spans="7:7" ht="12" customHeight="1">
      <c r="G999" s="74"/>
    </row>
    <row r="1000" spans="7:7" ht="12" customHeight="1">
      <c r="G1000" s="74"/>
    </row>
    <row r="1001" spans="7:7" ht="12" customHeight="1">
      <c r="G1001" s="74"/>
    </row>
    <row r="1002" spans="7:7" ht="12" customHeight="1">
      <c r="G1002" s="74"/>
    </row>
  </sheetData>
  <mergeCells count="2">
    <mergeCell ref="A6:G6"/>
    <mergeCell ref="H11:I16"/>
  </mergeCells>
  <dataValidations disablePrompts="1" count="1">
    <dataValidation type="decimal" operator="lessThanOrEqual" allowBlank="1" showDropDown="1" showInputMessage="1" showErrorMessage="1" prompt="El monto debe ser menor o igual a $500.000 y no puede exceder el 10% del ANR." sqref="E10:F10">
      <formula1>500000</formula1>
    </dataValidation>
  </dataValidations>
  <pageMargins left="1.05277777777778" right="1.05277777777778" top="0.78749999999999998" bottom="0.78749999999999998" header="0" footer="0"/>
  <pageSetup fitToHeight="0" orientation="landscape"/>
  <headerFooter>
    <oddHeader>&amp;C&amp;A</oddHeader>
    <oddFooter>&amp;CPage &amp;P</oddFooter>
  </headerFooter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1"/>
  <sheetViews>
    <sheetView workbookViewId="0"/>
  </sheetViews>
  <sheetFormatPr baseColWidth="10" defaultColWidth="14.42578125" defaultRowHeight="15" customHeight="1"/>
  <cols>
    <col min="1" max="1" width="79.5703125" customWidth="1"/>
    <col min="2" max="6" width="11.5703125" customWidth="1"/>
    <col min="7" max="26" width="8.7109375" customWidth="1"/>
  </cols>
  <sheetData>
    <row r="1" spans="1:2" ht="25.5" customHeight="1">
      <c r="A1" s="102" t="s">
        <v>68</v>
      </c>
      <c r="B1" s="146"/>
    </row>
    <row r="2" spans="1:2" ht="30.75" customHeight="1">
      <c r="A2" s="147" t="s">
        <v>69</v>
      </c>
      <c r="B2" s="146">
        <v>0.9</v>
      </c>
    </row>
    <row r="3" spans="1:2" ht="22.5" customHeight="1">
      <c r="A3" s="147" t="s">
        <v>70</v>
      </c>
      <c r="B3" s="146">
        <v>0.8</v>
      </c>
    </row>
    <row r="4" spans="1:2" ht="25.5" customHeight="1">
      <c r="A4" s="147" t="s">
        <v>71</v>
      </c>
      <c r="B4" s="146">
        <v>0.7</v>
      </c>
    </row>
    <row r="5" spans="1:2" ht="23.25" customHeight="1">
      <c r="A5" s="148" t="s">
        <v>72</v>
      </c>
      <c r="B5" s="146">
        <v>0.6</v>
      </c>
    </row>
    <row r="6" spans="1:2" ht="22.5" customHeight="1">
      <c r="A6" s="148" t="s">
        <v>73</v>
      </c>
      <c r="B6" s="146">
        <v>0.5</v>
      </c>
    </row>
    <row r="7" spans="1:2" ht="34.5" customHeight="1">
      <c r="A7" s="149" t="s">
        <v>74</v>
      </c>
      <c r="B7" s="146">
        <v>1</v>
      </c>
    </row>
    <row r="8" spans="1:2" ht="38.25" customHeight="1">
      <c r="A8" s="149" t="s">
        <v>75</v>
      </c>
      <c r="B8" s="146">
        <v>0.9</v>
      </c>
    </row>
    <row r="9" spans="1:2" ht="41.25" customHeight="1">
      <c r="A9" s="149" t="s">
        <v>76</v>
      </c>
      <c r="B9" s="146">
        <v>0.85</v>
      </c>
    </row>
    <row r="10" spans="1:2" ht="39.75" customHeight="1">
      <c r="A10" s="150" t="s">
        <v>77</v>
      </c>
      <c r="B10" s="146">
        <v>0.65</v>
      </c>
    </row>
    <row r="11" spans="1:2" ht="44.25" customHeight="1">
      <c r="A11" s="150" t="s">
        <v>78</v>
      </c>
      <c r="B11" s="146">
        <v>0.5</v>
      </c>
    </row>
    <row r="12" spans="1:2" ht="12.75" customHeight="1"/>
    <row r="13" spans="1:2" ht="12.75" customHeight="1"/>
    <row r="14" spans="1:2" ht="12.75" customHeight="1"/>
    <row r="15" spans="1:2" ht="12.75" customHeight="1"/>
    <row r="16" spans="1:2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</sheetData>
  <pageMargins left="0.78749999999999998" right="0.78749999999999998" top="1.05277777777778" bottom="1.05277777777778" header="0" footer="0"/>
  <pageSetup orientation="portrait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Resumen </vt:lpstr>
      <vt:lpstr>CalcAux</vt:lpstr>
      <vt:lpstr>Proyecto de Equipamiento</vt:lpstr>
      <vt:lpstr>Proyecto de Asist. Tec. y Capac</vt:lpstr>
      <vt:lpstr>Proyecto de Creación o Consolid</vt:lpstr>
      <vt:lpstr>Otros Gastos de Contraparte del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 Palavecino Ramos</dc:creator>
  <cp:lastModifiedBy>Alejandro Tomas Vicchi</cp:lastModifiedBy>
  <dcterms:created xsi:type="dcterms:W3CDTF">2022-01-27T19:36:23Z</dcterms:created>
  <dcterms:modified xsi:type="dcterms:W3CDTF">2023-01-09T20:42:26Z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