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men del Plan de Inversión" sheetId="1" r:id="rId4"/>
    <sheet state="hidden" name="CalcAux" sheetId="2" r:id="rId5"/>
    <sheet state="visible" name="ANR  Proyecto Usinas" sheetId="3" r:id="rId6"/>
    <sheet state="visible" name="Gastos de Contraparte" sheetId="4" r:id="rId7"/>
  </sheets>
  <definedNames/>
  <calcPr/>
  <extLst>
    <ext uri="GoogleSheetsCustomDataVersion1">
      <go:sheetsCustomData xmlns:go="http://customooxmlschemas.google.com/" r:id="rId8" roundtripDataSignature="AMtx7mhFxBjyepimySH4m765B9hXnSOSkA=="/>
    </ext>
  </extLst>
</workbook>
</file>

<file path=xl/sharedStrings.xml><?xml version="1.0" encoding="utf-8"?>
<sst xmlns="http://schemas.openxmlformats.org/spreadsheetml/2006/main" count="57" uniqueCount="47">
  <si>
    <t>Nodos de la Economía del Conocimiento</t>
  </si>
  <si>
    <t>Tercera convocatoria</t>
  </si>
  <si>
    <t>Planilla de Gastos - Componente I: Usinas del Conocimiento</t>
  </si>
  <si>
    <t>Nombre de la Entidad Solicitante:</t>
  </si>
  <si>
    <t>Escriba aquí</t>
  </si>
  <si>
    <t>Nombre de la Entidad Beneficiaria:</t>
  </si>
  <si>
    <t>Escriba la cantidad de habitantes &gt;&gt;:</t>
  </si>
  <si>
    <t>Monto max. de ANR que puede solicitar</t>
  </si>
  <si>
    <t xml:space="preserve">% de financiamiento mediante ANR </t>
  </si>
  <si>
    <t>Nota: Este % varía en función del monto de gastos financiables que usted indique, según las bases del programa.</t>
  </si>
  <si>
    <t>Costo Total del Plan de Inversión:</t>
  </si>
  <si>
    <t>Gastos financiables</t>
  </si>
  <si>
    <t>Gastos de capital ANR Total:</t>
  </si>
  <si>
    <t>Gastos corrientes ANR Total:</t>
  </si>
  <si>
    <t xml:space="preserve"> Contraparte  declarada</t>
  </si>
  <si>
    <t>ANR a otorgar</t>
  </si>
  <si>
    <t>% final de ANR sobre gastos finaciables</t>
  </si>
  <si>
    <t>CONTRAPARTE total plan de inversión que deberá ser afrontado por la solicitante</t>
  </si>
  <si>
    <t>Posición</t>
  </si>
  <si>
    <t>ANR Máximo</t>
  </si>
  <si>
    <t>Usinas del Conocimiento</t>
  </si>
  <si>
    <t>Título del Proyecto:</t>
  </si>
  <si>
    <t>Escriba aquí:</t>
  </si>
  <si>
    <t>Costo Total del Proyecto:</t>
  </si>
  <si>
    <t xml:space="preserve">GASTO </t>
  </si>
  <si>
    <t>Descripción</t>
  </si>
  <si>
    <t>Cantidad</t>
  </si>
  <si>
    <t>Entidad BENEFICIARIA a la que se destina</t>
  </si>
  <si>
    <t>Costo a imputar (con/sin IVA según condición fiscal de la Solicitante)</t>
  </si>
  <si>
    <t>Adquisición de equipamiento informático, de licencias de software y pago de abonos de aplicaciones on-line (no debe ser inferior al 50% del ANR).</t>
  </si>
  <si>
    <t>Materiales de conectividad digital, iluminación, instalaciones eléctricas (incluyendo equipos de generación de energías limpias), elementos de aislación y seguridad, equipamientos de control de temperatura y ambiente para la adecuación de espacios físicos.</t>
  </si>
  <si>
    <t>Obra civil y refacciones para acondicionar espacios físicos para la recepción y utilización del equipamiento adquirido (hasta el 40% del ANR)</t>
  </si>
  <si>
    <t>Mobiliario únicamente para utilizar y resguardar el equipamiento informático adquirido (hasta el 15% del ANR).</t>
  </si>
  <si>
    <t>Herramientas para desarme y reutilización de equipamiento informático en desuso y/o Compra de paneles solares y equipos de generación de energías limpias (hasta 10% del ANR).</t>
  </si>
  <si>
    <t>Compra de elementos para separación y compostaje de residuos (hasta 5% del ANR)</t>
  </si>
  <si>
    <t>TOTAL</t>
  </si>
  <si>
    <t xml:space="preserve">Herramientas para desarme y reutilización de equipamiento informático en desuso y/o Compra de paneles solares y equipos de generación de energías limpias y </t>
  </si>
  <si>
    <t>Compra de elementos para separación y compostaje de residuos (hasta 5% del ANR) no debe superar el 10% del Plan de inversión</t>
  </si>
  <si>
    <t>GASTOS DE CONTRAPARTE</t>
  </si>
  <si>
    <t xml:space="preserve">Descripción </t>
  </si>
  <si>
    <t>Nombre y CUIT proveedor</t>
  </si>
  <si>
    <t>Equipamiento para separación de basura generada en el espacio y su compostaje</t>
  </si>
  <si>
    <t>Honorarios de arquitectos, ingenieros, y aquellos incurridos en el diseño y ejecución del plan de inversión (hasta un 5% del monto de la obra civil incluida en el plan de inversión).</t>
  </si>
  <si>
    <t>Otros servicios tecnológicos, industriales, logísticos y profesionales n.c.p. que sean necesarios para alcanzar los objetivos del plan de inversión (hasta un 10% del monto total del plan de inversión).</t>
  </si>
  <si>
    <t>Gastos financiables declarados como contraparte</t>
  </si>
  <si>
    <t>Piezas de publicidad y comunicación para la difusión de las actividades a realizar en la USINA DEL CONOCIMIENTO (hasta un 5% del monto total del plan de inversión).</t>
  </si>
  <si>
    <t>TOTAL: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</si>
</sst>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[$ $]#,##0"/>
    <numFmt numFmtId="165" formatCode="[$$-2C0A]\ #,##0.00"/>
    <numFmt numFmtId="166" formatCode="[$$]#,##0.00"/>
    <numFmt numFmtId="167" formatCode="[$$-409]#,##0.00;[Red]\-[$$-409]#,##0.00"/>
    <numFmt numFmtId="168" formatCode="[$$]#,##0.00;[Red]\-[$$]#,##0.00"/>
    <numFmt numFmtId="169" formatCode="[$$-2C0A]#,##0.00;[Red]\-[$$-2C0A]#,##0.00"/>
  </numFmts>
  <fonts count="51">
    <font>
      <sz val="10.0"/>
      <color rgb="FF000000"/>
      <name val="Calibri"/>
      <scheme val="minor"/>
    </font>
    <font>
      <b/>
      <i/>
      <sz val="14.0"/>
      <color rgb="FF000000"/>
      <name val="Times New Roman"/>
    </font>
    <font>
      <b/>
      <sz val="16.0"/>
      <color theme="1"/>
      <name val="Arial"/>
    </font>
    <font>
      <b/>
      <u/>
      <sz val="16.0"/>
      <color theme="1"/>
      <name val="Arial"/>
    </font>
    <font>
      <sz val="10.0"/>
      <color rgb="FF000000"/>
      <name val="Calibri"/>
    </font>
    <font>
      <sz val="10.0"/>
      <color theme="1"/>
      <name val="Arial"/>
    </font>
    <font>
      <i/>
      <sz val="14.0"/>
      <color theme="1"/>
      <name val="Times New Roman"/>
    </font>
    <font>
      <i/>
      <sz val="12.0"/>
      <color theme="1"/>
      <name val="Times New Roman"/>
    </font>
    <font>
      <b/>
      <sz val="14.0"/>
      <color theme="1"/>
      <name val="Arial"/>
    </font>
    <font>
      <b/>
      <sz val="14.0"/>
      <color theme="1"/>
      <name val="Times New Roman"/>
    </font>
    <font>
      <b/>
      <u/>
      <sz val="16.0"/>
      <color theme="1"/>
      <name val="Arial"/>
    </font>
    <font>
      <sz val="10.0"/>
      <color theme="1"/>
      <name val="Calibri"/>
    </font>
    <font>
      <b/>
      <u/>
      <sz val="16.0"/>
      <color theme="1"/>
      <name val="Arial"/>
    </font>
    <font>
      <b/>
      <u/>
      <sz val="16.0"/>
      <color theme="1"/>
      <name val="Arial"/>
    </font>
    <font>
      <b/>
      <u/>
      <sz val="16.0"/>
      <color theme="1"/>
      <name val="Arial"/>
    </font>
    <font>
      <i/>
      <sz val="10.0"/>
      <color theme="1"/>
      <name val="Arial"/>
    </font>
    <font>
      <b/>
      <u/>
      <sz val="11.0"/>
      <color theme="1"/>
      <name val="Arial"/>
    </font>
    <font>
      <b/>
      <u/>
      <sz val="13.0"/>
      <color theme="1"/>
      <name val="Arial"/>
    </font>
    <font>
      <b/>
      <u/>
      <sz val="16.0"/>
      <color theme="1"/>
      <name val="Arial"/>
    </font>
    <font>
      <sz val="12.0"/>
      <color theme="1"/>
      <name val="Times New Roman"/>
    </font>
    <font>
      <b/>
      <sz val="12.0"/>
      <color theme="1"/>
      <name val="Times New Roman"/>
    </font>
    <font>
      <b/>
      <sz val="10.0"/>
      <color theme="1"/>
      <name val="Times New Roman"/>
    </font>
    <font>
      <sz val="10.0"/>
      <color theme="1"/>
      <name val="Times New Roman"/>
    </font>
    <font>
      <sz val="11.0"/>
      <color theme="1"/>
      <name val="Times New Roman"/>
    </font>
    <font>
      <sz val="11.0"/>
      <color rgb="FF000000"/>
      <name val="Inconsolata"/>
    </font>
    <font>
      <b/>
      <sz val="11.0"/>
      <color theme="1"/>
      <name val="Times New Roman"/>
    </font>
    <font>
      <b/>
      <sz val="11.0"/>
      <color rgb="FFFF0000"/>
      <name val="Inconsolata"/>
    </font>
    <font>
      <b/>
      <sz val="10.0"/>
      <color rgb="FF9900FF"/>
      <name val="Times New Roman"/>
    </font>
    <font>
      <b/>
      <sz val="9.0"/>
      <color theme="1"/>
      <name val="Times New Roman"/>
    </font>
    <font>
      <b/>
      <sz val="11.0"/>
      <color rgb="FF9900FF"/>
      <name val="Times New Roman"/>
    </font>
    <font/>
    <font>
      <sz val="11.0"/>
      <color theme="1"/>
      <name val="Calibri"/>
    </font>
    <font>
      <color theme="1"/>
      <name val="Calibri"/>
      <scheme val="minor"/>
    </font>
    <font>
      <b/>
      <sz val="14.0"/>
      <color rgb="FF000000"/>
      <name val="Arial"/>
    </font>
    <font>
      <b/>
      <sz val="14.0"/>
      <color rgb="FF000000"/>
      <name val="Times New Roman"/>
    </font>
    <font>
      <b/>
      <sz val="16.0"/>
      <color rgb="FF000000"/>
      <name val="Arial"/>
    </font>
    <font>
      <b/>
      <u/>
      <sz val="16.0"/>
      <color rgb="FF000000"/>
      <name val="Arial"/>
    </font>
    <font>
      <sz val="12.0"/>
      <color theme="1"/>
      <name val="Arial"/>
    </font>
    <font>
      <b/>
      <sz val="12.0"/>
      <color theme="1"/>
      <name val="Arial"/>
    </font>
    <font>
      <b/>
      <sz val="10.0"/>
      <color theme="1"/>
      <name val="Arial"/>
    </font>
    <font>
      <sz val="10.0"/>
      <color rgb="FF000000"/>
      <name val="Arial"/>
    </font>
    <font>
      <b/>
      <sz val="11.0"/>
      <color rgb="FF9900FF"/>
      <name val="Inconsolata"/>
    </font>
    <font>
      <sz val="11.0"/>
      <color rgb="FF000000"/>
      <name val="Arial"/>
    </font>
    <font>
      <sz val="15.0"/>
      <color theme="1"/>
      <name val="Arial"/>
    </font>
    <font>
      <i/>
      <sz val="10.0"/>
      <color rgb="FF000000"/>
      <name val="Arial"/>
    </font>
    <font>
      <i/>
      <sz val="10.0"/>
      <color theme="1"/>
      <name val="Calibri"/>
    </font>
    <font>
      <b/>
      <u/>
      <sz val="16.0"/>
      <color theme="1"/>
      <name val="Arial"/>
    </font>
    <font>
      <b/>
      <u/>
      <sz val="13.0"/>
      <color theme="1"/>
      <name val="Arial"/>
    </font>
    <font>
      <b/>
      <u/>
      <sz val="17.0"/>
      <color theme="1"/>
      <name val="Times New Roman"/>
    </font>
    <font>
      <sz val="11.0"/>
      <color rgb="FF9900FF"/>
      <name val="Inconsolata"/>
    </font>
    <font>
      <b/>
      <i/>
      <sz val="10.0"/>
      <color theme="1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808080"/>
        <bgColor rgb="FF808080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FFE599"/>
        <bgColor rgb="FFFFE599"/>
      </patternFill>
    </fill>
    <fill>
      <patternFill patternType="solid">
        <fgColor rgb="FFCFE2F3"/>
        <bgColor rgb="FFCFE2F3"/>
      </patternFill>
    </fill>
    <fill>
      <patternFill patternType="solid">
        <fgColor rgb="FFFCC79B"/>
        <bgColor rgb="FFFCC79B"/>
      </patternFill>
    </fill>
  </fills>
  <borders count="27">
    <border/>
    <border>
      <left/>
      <right/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/>
      <bottom style="thin">
        <color rgb="FFEFEFEF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/>
      <top/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right style="thin">
        <color rgb="FF000000"/>
      </right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120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1" numFmtId="0" xfId="0" applyAlignment="1" applyBorder="1" applyFont="1">
      <alignment horizontal="center"/>
    </xf>
    <xf borderId="0" fillId="0" fontId="2" numFmtId="0" xfId="0" applyAlignment="1" applyFont="1">
      <alignment horizontal="center" vertical="top"/>
    </xf>
    <xf borderId="0" fillId="0" fontId="3" numFmtId="0" xfId="0" applyAlignment="1" applyFont="1">
      <alignment horizontal="left" shrinkToFit="0" vertical="top" wrapText="1"/>
    </xf>
    <xf borderId="0" fillId="0" fontId="4" numFmtId="0" xfId="0" applyFont="1"/>
    <xf borderId="1" fillId="2" fontId="5" numFmtId="0" xfId="0" applyBorder="1" applyFont="1"/>
    <xf borderId="1" fillId="3" fontId="5" numFmtId="0" xfId="0" applyBorder="1" applyFill="1" applyFont="1"/>
    <xf borderId="0" fillId="0" fontId="6" numFmtId="0" xfId="0" applyAlignment="1" applyFont="1">
      <alignment horizontal="left" shrinkToFit="0" vertical="center" wrapText="1"/>
    </xf>
    <xf borderId="0" fillId="0" fontId="7" numFmtId="0" xfId="0" applyAlignment="1" applyFont="1">
      <alignment horizontal="center" shrinkToFit="0" vertical="center" wrapText="1"/>
    </xf>
    <xf borderId="1" fillId="4" fontId="8" numFmtId="0" xfId="0" applyAlignment="1" applyBorder="1" applyFill="1" applyFont="1">
      <alignment horizontal="center" shrinkToFit="0" vertical="top" wrapText="1"/>
    </xf>
    <xf borderId="1" fillId="4" fontId="9" numFmtId="0" xfId="0" applyAlignment="1" applyBorder="1" applyFont="1">
      <alignment horizontal="center" vertical="center"/>
    </xf>
    <xf borderId="1" fillId="4" fontId="2" numFmtId="0" xfId="0" applyAlignment="1" applyBorder="1" applyFont="1">
      <alignment horizontal="center" vertical="top"/>
    </xf>
    <xf borderId="1" fillId="4" fontId="10" numFmtId="0" xfId="0" applyAlignment="1" applyBorder="1" applyFont="1">
      <alignment horizontal="left" shrinkToFit="0" vertical="top" wrapText="1"/>
    </xf>
    <xf borderId="1" fillId="4" fontId="11" numFmtId="0" xfId="0" applyBorder="1" applyFont="1"/>
    <xf borderId="1" fillId="2" fontId="12" numFmtId="0" xfId="0" applyAlignment="1" applyBorder="1" applyFont="1">
      <alignment horizontal="center" shrinkToFit="0" vertical="top" wrapText="1"/>
    </xf>
    <xf borderId="1" fillId="2" fontId="9" numFmtId="0" xfId="0" applyAlignment="1" applyBorder="1" applyFont="1">
      <alignment horizontal="center" vertical="center"/>
    </xf>
    <xf borderId="1" fillId="2" fontId="13" numFmtId="0" xfId="0" applyAlignment="1" applyBorder="1" applyFont="1">
      <alignment horizontal="center" vertical="top"/>
    </xf>
    <xf borderId="1" fillId="2" fontId="14" numFmtId="0" xfId="0" applyAlignment="1" applyBorder="1" applyFont="1">
      <alignment horizontal="left" shrinkToFit="0" vertical="top" wrapText="1"/>
    </xf>
    <xf borderId="1" fillId="5" fontId="5" numFmtId="0" xfId="0" applyAlignment="1" applyBorder="1" applyFill="1" applyFont="1">
      <alignment horizontal="right"/>
    </xf>
    <xf borderId="1" fillId="6" fontId="15" numFmtId="0" xfId="0" applyAlignment="1" applyBorder="1" applyFill="1" applyFont="1">
      <alignment horizontal="right" vertical="center"/>
    </xf>
    <xf borderId="0" fillId="0" fontId="16" numFmtId="0" xfId="0" applyAlignment="1" applyFont="1">
      <alignment horizontal="left" shrinkToFit="0" vertical="top" wrapText="1"/>
    </xf>
    <xf borderId="0" fillId="0" fontId="17" numFmtId="0" xfId="0" applyAlignment="1" applyFont="1">
      <alignment horizontal="left"/>
    </xf>
    <xf borderId="0" fillId="0" fontId="18" numFmtId="0" xfId="0" applyAlignment="1" applyFont="1">
      <alignment horizontal="center" shrinkToFit="0" vertical="top" wrapText="1"/>
    </xf>
    <xf borderId="2" fillId="5" fontId="5" numFmtId="0" xfId="0" applyAlignment="1" applyBorder="1" applyFont="1">
      <alignment horizontal="right" shrinkToFit="0" vertical="center" wrapText="1"/>
    </xf>
    <xf borderId="1" fillId="6" fontId="19" numFmtId="3" xfId="0" applyAlignment="1" applyBorder="1" applyFont="1" applyNumberFormat="1">
      <alignment horizontal="center" readingOrder="0" shrinkToFit="0" vertical="center" wrapText="1"/>
    </xf>
    <xf borderId="3" fillId="7" fontId="20" numFmtId="164" xfId="0" applyAlignment="1" applyBorder="1" applyFill="1" applyFont="1" applyNumberFormat="1">
      <alignment horizontal="right" shrinkToFit="0" vertical="center" wrapText="1"/>
    </xf>
    <xf borderId="4" fillId="0" fontId="21" numFmtId="0" xfId="0" applyAlignment="1" applyBorder="1" applyFont="1">
      <alignment horizontal="left" shrinkToFit="0" vertical="center" wrapText="1"/>
    </xf>
    <xf borderId="0" fillId="0" fontId="5" numFmtId="0" xfId="0" applyAlignment="1" applyFont="1">
      <alignment horizontal="center"/>
    </xf>
    <xf borderId="2" fillId="2" fontId="20" numFmtId="0" xfId="0" applyAlignment="1" applyBorder="1" applyFont="1">
      <alignment horizontal="left" shrinkToFit="0" vertical="center" wrapText="1"/>
    </xf>
    <xf borderId="1" fillId="2" fontId="22" numFmtId="165" xfId="0" applyAlignment="1" applyBorder="1" applyFont="1" applyNumberFormat="1">
      <alignment horizontal="right"/>
    </xf>
    <xf borderId="5" fillId="7" fontId="9" numFmtId="10" xfId="0" applyAlignment="1" applyBorder="1" applyFont="1" applyNumberFormat="1">
      <alignment horizontal="right" vertical="center"/>
    </xf>
    <xf borderId="6" fillId="0" fontId="21" numFmtId="0" xfId="0" applyAlignment="1" applyBorder="1" applyFont="1">
      <alignment horizontal="left" shrinkToFit="0" vertical="center" wrapText="1"/>
    </xf>
    <xf borderId="7" fillId="0" fontId="15" numFmtId="0" xfId="0" applyAlignment="1" applyBorder="1" applyFont="1">
      <alignment horizontal="left" shrinkToFit="0" vertical="center" wrapText="1"/>
    </xf>
    <xf borderId="8" fillId="0" fontId="20" numFmtId="0" xfId="0" applyAlignment="1" applyBorder="1" applyFont="1">
      <alignment horizontal="left" shrinkToFit="0" vertical="center" wrapText="1"/>
    </xf>
    <xf borderId="9" fillId="8" fontId="23" numFmtId="165" xfId="0" applyAlignment="1" applyBorder="1" applyFill="1" applyFont="1" applyNumberFormat="1">
      <alignment horizontal="right" vertical="center"/>
    </xf>
    <xf borderId="0" fillId="0" fontId="22" numFmtId="0" xfId="0" applyAlignment="1" applyFont="1">
      <alignment horizontal="right" vertical="center"/>
    </xf>
    <xf borderId="0" fillId="0" fontId="21" numFmtId="0" xfId="0" applyAlignment="1" applyFont="1">
      <alignment horizontal="left" shrinkToFit="0" vertical="center" wrapText="1"/>
    </xf>
    <xf borderId="1" fillId="2" fontId="24" numFmtId="0" xfId="0" applyBorder="1" applyFont="1"/>
    <xf borderId="8" fillId="0" fontId="19" numFmtId="0" xfId="0" applyAlignment="1" applyBorder="1" applyFont="1">
      <alignment horizontal="right" shrinkToFit="0" vertical="center" wrapText="1"/>
    </xf>
    <xf borderId="10" fillId="8" fontId="25" numFmtId="165" xfId="0" applyAlignment="1" applyBorder="1" applyFont="1" applyNumberFormat="1">
      <alignment horizontal="right" vertical="center"/>
    </xf>
    <xf borderId="1" fillId="2" fontId="26" numFmtId="166" xfId="0" applyAlignment="1" applyBorder="1" applyFont="1" applyNumberFormat="1">
      <alignment horizontal="center" shrinkToFit="0" wrapText="1"/>
    </xf>
    <xf borderId="1" fillId="2" fontId="27" numFmtId="0" xfId="0" applyAlignment="1" applyBorder="1" applyFont="1">
      <alignment horizontal="left"/>
    </xf>
    <xf borderId="8" fillId="0" fontId="19" numFmtId="0" xfId="0" applyAlignment="1" applyBorder="1" applyFont="1">
      <alignment horizontal="right" vertical="top"/>
    </xf>
    <xf borderId="10" fillId="8" fontId="23" numFmtId="167" xfId="0" applyAlignment="1" applyBorder="1" applyFont="1" applyNumberFormat="1">
      <alignment horizontal="right" vertical="center"/>
    </xf>
    <xf borderId="0" fillId="0" fontId="21" numFmtId="0" xfId="0" applyAlignment="1" applyFont="1">
      <alignment horizontal="center" shrinkToFit="0" vertical="center" wrapText="1"/>
    </xf>
    <xf borderId="8" fillId="0" fontId="19" numFmtId="0" xfId="0" applyAlignment="1" applyBorder="1" applyFont="1">
      <alignment horizontal="right" shrinkToFit="0" vertical="top" wrapText="1"/>
    </xf>
    <xf borderId="10" fillId="8" fontId="23" numFmtId="165" xfId="0" applyAlignment="1" applyBorder="1" applyFont="1" applyNumberFormat="1">
      <alignment horizontal="right" vertical="center"/>
    </xf>
    <xf borderId="8" fillId="0" fontId="9" numFmtId="0" xfId="0" applyAlignment="1" applyBorder="1" applyFont="1">
      <alignment horizontal="right" shrinkToFit="0" vertical="center" wrapText="1"/>
    </xf>
    <xf borderId="10" fillId="8" fontId="28" numFmtId="165" xfId="0" applyAlignment="1" applyBorder="1" applyFont="1" applyNumberFormat="1">
      <alignment horizontal="left" vertical="center"/>
    </xf>
    <xf borderId="10" fillId="8" fontId="28" numFmtId="10" xfId="0" applyAlignment="1" applyBorder="1" applyFont="1" applyNumberFormat="1">
      <alignment horizontal="center" vertical="center"/>
    </xf>
    <xf borderId="10" fillId="8" fontId="25" numFmtId="165" xfId="0" applyAlignment="1" applyBorder="1" applyFont="1" applyNumberFormat="1">
      <alignment horizontal="left" vertical="center"/>
    </xf>
    <xf borderId="11" fillId="2" fontId="29" numFmtId="0" xfId="0" applyAlignment="1" applyBorder="1" applyFont="1">
      <alignment horizontal="left" shrinkToFit="0" vertical="center" wrapText="1"/>
    </xf>
    <xf borderId="6" fillId="0" fontId="30" numFmtId="0" xfId="0" applyBorder="1" applyFont="1"/>
    <xf borderId="12" fillId="0" fontId="30" numFmtId="0" xfId="0" applyBorder="1" applyFont="1"/>
    <xf borderId="0" fillId="0" fontId="5" numFmtId="4" xfId="0" applyAlignment="1" applyFont="1" applyNumberFormat="1">
      <alignment horizontal="right"/>
    </xf>
    <xf borderId="0" fillId="0" fontId="11" numFmtId="0" xfId="0" applyFont="1"/>
    <xf borderId="0" fillId="0" fontId="5" numFmtId="10" xfId="0" applyAlignment="1" applyFont="1" applyNumberFormat="1">
      <alignment horizontal="right"/>
    </xf>
    <xf borderId="0" fillId="0" fontId="31" numFmtId="4" xfId="0" applyAlignment="1" applyFont="1" applyNumberFormat="1">
      <alignment horizontal="right" vertical="bottom"/>
    </xf>
    <xf borderId="0" fillId="0" fontId="32" numFmtId="0" xfId="0" applyAlignment="1" applyFont="1">
      <alignment readingOrder="0"/>
    </xf>
    <xf borderId="0" fillId="0" fontId="32" numFmtId="4" xfId="0" applyFont="1" applyNumberFormat="1"/>
    <xf borderId="0" fillId="0" fontId="8" numFmtId="0" xfId="0" applyAlignment="1" applyFont="1">
      <alignment horizontal="center" shrinkToFit="0" vertical="top" wrapText="1"/>
    </xf>
    <xf borderId="1" fillId="4" fontId="33" numFmtId="0" xfId="0" applyAlignment="1" applyBorder="1" applyFont="1">
      <alignment horizontal="center" shrinkToFit="0" vertical="top" wrapText="1"/>
    </xf>
    <xf borderId="1" fillId="4" fontId="34" numFmtId="0" xfId="0" applyAlignment="1" applyBorder="1" applyFont="1">
      <alignment horizontal="center" vertical="center"/>
    </xf>
    <xf borderId="1" fillId="4" fontId="35" numFmtId="0" xfId="0" applyAlignment="1" applyBorder="1" applyFont="1">
      <alignment horizontal="center" vertical="top"/>
    </xf>
    <xf borderId="1" fillId="4" fontId="36" numFmtId="0" xfId="0" applyAlignment="1" applyBorder="1" applyFont="1">
      <alignment horizontal="left" shrinkToFit="0" vertical="top" wrapText="1"/>
    </xf>
    <xf borderId="2" fillId="2" fontId="5" numFmtId="0" xfId="0" applyAlignment="1" applyBorder="1" applyFont="1">
      <alignment horizontal="right"/>
    </xf>
    <xf borderId="13" fillId="8" fontId="15" numFmtId="0" xfId="0" applyAlignment="1" applyBorder="1" applyFont="1">
      <alignment horizontal="center" vertical="center"/>
    </xf>
    <xf borderId="0" fillId="0" fontId="37" numFmtId="0" xfId="0" applyFont="1"/>
    <xf borderId="0" fillId="0" fontId="5" numFmtId="0" xfId="0" applyAlignment="1" applyFont="1">
      <alignment shrinkToFit="0" wrapText="1"/>
    </xf>
    <xf borderId="8" fillId="0" fontId="5" numFmtId="0" xfId="0" applyAlignment="1" applyBorder="1" applyFont="1">
      <alignment horizontal="right"/>
    </xf>
    <xf borderId="1" fillId="7" fontId="5" numFmtId="165" xfId="0" applyBorder="1" applyFont="1" applyNumberFormat="1"/>
    <xf borderId="0" fillId="0" fontId="37" numFmtId="165" xfId="0" applyFont="1" applyNumberFormat="1"/>
    <xf borderId="8" fillId="0" fontId="38" numFmtId="0" xfId="0" applyBorder="1" applyFont="1"/>
    <xf borderId="0" fillId="0" fontId="38" numFmtId="0" xfId="0" applyFont="1"/>
    <xf borderId="8" fillId="0" fontId="37" numFmtId="0" xfId="0" applyBorder="1" applyFont="1"/>
    <xf borderId="8" fillId="0" fontId="39" numFmtId="0" xfId="0" applyAlignment="1" applyBorder="1" applyFont="1">
      <alignment horizontal="center" vertical="center"/>
    </xf>
    <xf borderId="0" fillId="0" fontId="39" numFmtId="0" xfId="0" applyAlignment="1" applyFont="1">
      <alignment horizontal="center" vertical="center"/>
    </xf>
    <xf borderId="0" fillId="0" fontId="39" numFmtId="49" xfId="0" applyAlignment="1" applyFont="1" applyNumberFormat="1">
      <alignment horizontal="center" shrinkToFit="0" vertical="center" wrapText="1"/>
    </xf>
    <xf borderId="0" fillId="0" fontId="40" numFmtId="0" xfId="0" applyAlignment="1" applyFont="1">
      <alignment shrinkToFit="0" vertical="center" wrapText="1"/>
    </xf>
    <xf borderId="10" fillId="6" fontId="37" numFmtId="0" xfId="0" applyBorder="1" applyFont="1"/>
    <xf borderId="10" fillId="6" fontId="37" numFmtId="167" xfId="0" applyAlignment="1" applyBorder="1" applyFont="1" applyNumberFormat="1">
      <alignment readingOrder="0"/>
    </xf>
    <xf borderId="1" fillId="2" fontId="41" numFmtId="0" xfId="0" applyBorder="1" applyFont="1"/>
    <xf borderId="10" fillId="6" fontId="37" numFmtId="167" xfId="0" applyBorder="1" applyFont="1" applyNumberFormat="1"/>
    <xf borderId="0" fillId="0" fontId="41" numFmtId="0" xfId="0" applyAlignment="1" applyFont="1">
      <alignment shrinkToFit="0" wrapText="1"/>
    </xf>
    <xf borderId="1" fillId="2" fontId="41" numFmtId="0" xfId="0" applyAlignment="1" applyBorder="1" applyFont="1">
      <alignment shrinkToFit="0" wrapText="1"/>
    </xf>
    <xf borderId="0" fillId="0" fontId="40" numFmtId="0" xfId="0" applyAlignment="1" applyFont="1">
      <alignment readingOrder="0" shrinkToFit="0" vertical="center" wrapText="1"/>
    </xf>
    <xf borderId="0" fillId="0" fontId="42" numFmtId="0" xfId="0" applyAlignment="1" applyFont="1">
      <alignment horizontal="center"/>
    </xf>
    <xf borderId="0" fillId="0" fontId="43" numFmtId="0" xfId="0" applyFont="1"/>
    <xf borderId="0" fillId="0" fontId="38" numFmtId="0" xfId="0" applyAlignment="1" applyFont="1">
      <alignment horizontal="right"/>
    </xf>
    <xf borderId="1" fillId="7" fontId="38" numFmtId="168" xfId="0" applyBorder="1" applyFont="1" applyNumberFormat="1"/>
    <xf borderId="0" fillId="0" fontId="38" numFmtId="0" xfId="0" applyAlignment="1" applyFont="1">
      <alignment horizontal="center"/>
    </xf>
    <xf borderId="14" fillId="0" fontId="44" numFmtId="0" xfId="0" applyAlignment="1" applyBorder="1" applyFont="1">
      <alignment vertical="center"/>
    </xf>
    <xf borderId="15" fillId="0" fontId="45" numFmtId="0" xfId="0" applyBorder="1" applyFont="1"/>
    <xf borderId="16" fillId="0" fontId="45" numFmtId="0" xfId="0" applyBorder="1" applyFont="1"/>
    <xf borderId="0" fillId="0" fontId="45" numFmtId="0" xfId="0" applyFont="1"/>
    <xf borderId="0" fillId="0" fontId="45" numFmtId="0" xfId="0" applyAlignment="1" applyFont="1">
      <alignment shrinkToFit="0" wrapText="1"/>
    </xf>
    <xf borderId="17" fillId="2" fontId="44" numFmtId="0" xfId="0" applyAlignment="1" applyBorder="1" applyFont="1">
      <alignment horizontal="left"/>
    </xf>
    <xf borderId="18" fillId="0" fontId="11" numFmtId="0" xfId="0" applyBorder="1" applyFont="1"/>
    <xf borderId="19" fillId="0" fontId="11" numFmtId="0" xfId="0" applyBorder="1" applyFont="1"/>
    <xf borderId="0" fillId="0" fontId="11" numFmtId="0" xfId="0" applyAlignment="1" applyFont="1">
      <alignment shrinkToFit="0" wrapText="1"/>
    </xf>
    <xf borderId="1" fillId="4" fontId="46" numFmtId="0" xfId="0" applyAlignment="1" applyBorder="1" applyFont="1">
      <alignment horizontal="center" shrinkToFit="0" vertical="top" wrapText="1"/>
    </xf>
    <xf borderId="1" fillId="4" fontId="9" numFmtId="0" xfId="0" applyAlignment="1" applyBorder="1" applyFont="1">
      <alignment horizontal="center"/>
    </xf>
    <xf borderId="1" fillId="4" fontId="37" numFmtId="0" xfId="0" applyAlignment="1" applyBorder="1" applyFont="1">
      <alignment horizontal="left"/>
    </xf>
    <xf borderId="1" fillId="4" fontId="5" numFmtId="0" xfId="0" applyBorder="1" applyFont="1"/>
    <xf borderId="1" fillId="4" fontId="47" numFmtId="0" xfId="0" applyBorder="1" applyFont="1"/>
    <xf borderId="1" fillId="4" fontId="11" numFmtId="0" xfId="0" applyAlignment="1" applyBorder="1" applyFont="1">
      <alignment shrinkToFit="0" wrapText="1"/>
    </xf>
    <xf borderId="20" fillId="2" fontId="48" numFmtId="0" xfId="0" applyAlignment="1" applyBorder="1" applyFont="1">
      <alignment horizontal="center" shrinkToFit="0" vertical="top" wrapText="1"/>
    </xf>
    <xf borderId="21" fillId="0" fontId="30" numFmtId="0" xfId="0" applyBorder="1" applyFont="1"/>
    <xf borderId="22" fillId="0" fontId="30" numFmtId="0" xfId="0" applyBorder="1" applyFont="1"/>
    <xf borderId="23" fillId="0" fontId="5" numFmtId="0" xfId="0" applyAlignment="1" applyBorder="1" applyFont="1">
      <alignment shrinkToFit="0" wrapText="1"/>
    </xf>
    <xf borderId="10" fillId="6" fontId="37" numFmtId="168" xfId="0" applyBorder="1" applyFont="1" applyNumberFormat="1"/>
    <xf borderId="10" fillId="6" fontId="37" numFmtId="169" xfId="0" applyBorder="1" applyFont="1" applyNumberFormat="1"/>
    <xf borderId="24" fillId="2" fontId="41" numFmtId="0" xfId="0" applyBorder="1" applyFont="1"/>
    <xf borderId="6" fillId="0" fontId="11" numFmtId="0" xfId="0" applyBorder="1" applyFont="1"/>
    <xf borderId="24" fillId="2" fontId="49" numFmtId="0" xfId="0" applyBorder="1" applyFont="1"/>
    <xf borderId="25" fillId="2" fontId="41" numFmtId="167" xfId="0" applyAlignment="1" applyBorder="1" applyFont="1" applyNumberFormat="1">
      <alignment horizontal="left"/>
    </xf>
    <xf borderId="26" fillId="0" fontId="50" numFmtId="0" xfId="0" applyBorder="1" applyFont="1"/>
    <xf borderId="26" fillId="0" fontId="15" numFmtId="0" xfId="0" applyBorder="1" applyFont="1"/>
    <xf borderId="1" fillId="9" fontId="37" numFmtId="168" xfId="0" applyBorder="1" applyFill="1" applyFont="1" applyNumberForma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2657475</xdr:colOff>
      <xdr:row>0</xdr:row>
      <xdr:rowOff>0</xdr:rowOff>
    </xdr:from>
    <xdr:ext cx="2743200" cy="5715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9.86"/>
    <col customWidth="1" min="2" max="2" width="41.43"/>
    <col customWidth="1" min="3" max="3" width="25.29"/>
    <col customWidth="1" min="4" max="4" width="21.29"/>
    <col customWidth="1" min="5" max="5" width="30.14"/>
    <col customWidth="1" min="6" max="6" width="19.43"/>
    <col customWidth="1" min="7" max="11" width="11.57"/>
    <col customWidth="1" min="12" max="26" width="8.71"/>
  </cols>
  <sheetData>
    <row r="1" ht="43.5" customHeight="1">
      <c r="A1" s="1"/>
      <c r="B1" s="2"/>
      <c r="C1" s="3"/>
      <c r="D1" s="4"/>
      <c r="E1" s="5"/>
      <c r="F1" s="5"/>
      <c r="H1" s="6"/>
      <c r="I1" s="6"/>
      <c r="J1" s="6"/>
      <c r="K1" s="7"/>
    </row>
    <row r="2" ht="43.5" customHeight="1">
      <c r="A2" s="1"/>
      <c r="B2" s="2" t="s">
        <v>0</v>
      </c>
      <c r="C2" s="3"/>
      <c r="D2" s="4"/>
      <c r="E2" s="5"/>
      <c r="F2" s="5"/>
      <c r="H2" s="6"/>
      <c r="I2" s="6"/>
      <c r="J2" s="6"/>
      <c r="K2" s="7"/>
    </row>
    <row r="3" ht="36.75" customHeight="1">
      <c r="A3" s="8"/>
      <c r="B3" s="9" t="s">
        <v>1</v>
      </c>
      <c r="C3" s="3"/>
      <c r="D3" s="4"/>
      <c r="E3" s="5"/>
      <c r="F3" s="5"/>
      <c r="H3" s="6"/>
      <c r="I3" s="6"/>
      <c r="J3" s="6"/>
      <c r="K3" s="7"/>
    </row>
    <row r="4" ht="32.25" customHeight="1">
      <c r="A4" s="10"/>
      <c r="B4" s="11" t="s">
        <v>2</v>
      </c>
      <c r="C4" s="12"/>
      <c r="D4" s="13"/>
      <c r="E4" s="14"/>
      <c r="F4" s="14"/>
      <c r="H4" s="6"/>
      <c r="I4" s="6"/>
      <c r="J4" s="6"/>
      <c r="K4" s="7"/>
    </row>
    <row r="5" ht="18.0" customHeight="1">
      <c r="A5" s="15"/>
      <c r="B5" s="16"/>
      <c r="C5" s="17"/>
      <c r="D5" s="18"/>
      <c r="E5" s="18"/>
      <c r="F5" s="18"/>
      <c r="G5" s="18"/>
      <c r="H5" s="6"/>
      <c r="I5" s="6"/>
      <c r="J5" s="6"/>
      <c r="K5" s="7"/>
    </row>
    <row r="6" ht="28.5" customHeight="1">
      <c r="A6" s="19" t="s">
        <v>3</v>
      </c>
      <c r="B6" s="20" t="s">
        <v>4</v>
      </c>
      <c r="C6" s="21"/>
      <c r="D6" s="4"/>
      <c r="E6" s="5"/>
      <c r="F6" s="5"/>
      <c r="H6" s="6"/>
      <c r="I6" s="6"/>
      <c r="J6" s="6"/>
      <c r="K6" s="7"/>
    </row>
    <row r="7" ht="28.5" customHeight="1">
      <c r="A7" s="19" t="s">
        <v>5</v>
      </c>
      <c r="B7" s="20" t="s">
        <v>4</v>
      </c>
      <c r="C7" s="21"/>
      <c r="D7" s="4"/>
      <c r="E7" s="5"/>
      <c r="F7" s="5"/>
      <c r="H7" s="6"/>
      <c r="I7" s="6"/>
      <c r="J7" s="6"/>
      <c r="K7" s="7"/>
    </row>
    <row r="8" ht="13.5" customHeight="1">
      <c r="A8" s="22"/>
      <c r="B8" s="4"/>
      <c r="C8" s="23"/>
      <c r="D8" s="4"/>
      <c r="E8" s="5"/>
      <c r="F8" s="5"/>
      <c r="H8" s="6"/>
      <c r="I8" s="6"/>
      <c r="J8" s="6"/>
      <c r="K8" s="7"/>
    </row>
    <row r="9" ht="37.5" customHeight="1">
      <c r="A9" s="24" t="s">
        <v>6</v>
      </c>
      <c r="B9" s="25">
        <v>3000.0</v>
      </c>
      <c r="C9" s="26">
        <f>IFERROR(VLOOKUP(CalcAux!B8,CalcAux!B1:C6,2,TRUE)," ")</f>
        <v>20000000</v>
      </c>
      <c r="D9" s="27" t="s">
        <v>7</v>
      </c>
      <c r="E9" s="5"/>
      <c r="F9" s="5"/>
      <c r="G9" s="28"/>
      <c r="H9" s="6"/>
      <c r="I9" s="6"/>
      <c r="J9" s="6"/>
      <c r="K9" s="7"/>
    </row>
    <row r="10" ht="36.0" customHeight="1">
      <c r="A10" s="29"/>
      <c r="B10" s="30"/>
      <c r="C10" s="31" t="str">
        <f>IFERROR(VLOOKUP(CalcAux!B17,CalcAux!B10:C15,2,TRUE),"")</f>
        <v/>
      </c>
      <c r="D10" s="32" t="s">
        <v>8</v>
      </c>
      <c r="E10" s="33" t="s">
        <v>9</v>
      </c>
      <c r="F10" s="5"/>
      <c r="G10" s="28"/>
      <c r="H10" s="6"/>
      <c r="I10" s="6"/>
      <c r="J10" s="6"/>
      <c r="K10" s="7"/>
    </row>
    <row r="11" ht="30.0" customHeight="1">
      <c r="A11" s="34" t="s">
        <v>10</v>
      </c>
      <c r="B11" s="35">
        <f>'ANR  Proyecto Usinas'!E16+'Gastos de Contraparte'!F12</f>
        <v>0</v>
      </c>
      <c r="C11" s="36"/>
      <c r="D11" s="37"/>
      <c r="E11" s="38"/>
      <c r="F11" s="5"/>
      <c r="G11" s="28"/>
      <c r="H11" s="6"/>
      <c r="I11" s="6"/>
      <c r="J11" s="6"/>
      <c r="K11" s="7"/>
    </row>
    <row r="12" ht="28.5" customHeight="1">
      <c r="A12" s="39" t="s">
        <v>11</v>
      </c>
      <c r="B12" s="40">
        <f>'ANR  Proyecto Usinas'!E16</f>
        <v>0</v>
      </c>
      <c r="C12" s="41" t="str">
        <f>IF(CalcAux!B19&gt;B16,"Reduciendo a $"&amp;VALUE(CalcAux!B19)&amp;" recibe más ANR"," ")</f>
        <v> </v>
      </c>
      <c r="D12" s="42"/>
      <c r="E12" s="42"/>
      <c r="F12" s="5"/>
      <c r="H12" s="6"/>
      <c r="I12" s="6"/>
      <c r="J12" s="6"/>
      <c r="K12" s="7"/>
    </row>
    <row r="13" ht="21.0" hidden="1" customHeight="1">
      <c r="A13" s="43" t="s">
        <v>12</v>
      </c>
      <c r="B13" s="44">
        <f>('ANR  Proyecto Usinas'!E10+'ANR  Proyecto Usinas'!E11+'ANR  Proyecto Usinas'!E12+'ANR  Proyecto Usinas'!E13+'ANR  Proyecto Usinas'!E14+'ANR  Proyecto Usinas'!E15)*C16</f>
        <v>0</v>
      </c>
      <c r="C13" s="45"/>
      <c r="D13" s="37"/>
      <c r="E13" s="42"/>
      <c r="F13" s="5"/>
      <c r="H13" s="6"/>
      <c r="I13" s="6"/>
      <c r="J13" s="6"/>
      <c r="K13" s="7"/>
    </row>
    <row r="14" ht="22.5" hidden="1" customHeight="1">
      <c r="A14" s="46" t="s">
        <v>13</v>
      </c>
      <c r="B14" s="47">
        <f>IFERROR(B16-B13,0)</f>
        <v>0</v>
      </c>
      <c r="C14" s="45"/>
      <c r="D14" s="37"/>
      <c r="E14" s="42"/>
      <c r="F14" s="5"/>
      <c r="H14" s="6"/>
      <c r="I14" s="6"/>
      <c r="J14" s="6"/>
      <c r="K14" s="7"/>
    </row>
    <row r="15" ht="27.75" customHeight="1">
      <c r="A15" s="39" t="s">
        <v>14</v>
      </c>
      <c r="B15" s="47">
        <f>'Gastos de Contraparte'!F12</f>
        <v>0</v>
      </c>
      <c r="C15" s="5"/>
      <c r="D15" s="5"/>
      <c r="E15" s="42"/>
      <c r="F15" s="5"/>
      <c r="H15" s="6"/>
      <c r="I15" s="6"/>
      <c r="J15" s="6"/>
      <c r="K15" s="7"/>
    </row>
    <row r="16" ht="27.75" customHeight="1">
      <c r="A16" s="48" t="s">
        <v>15</v>
      </c>
      <c r="B16" s="49" t="str">
        <f>IFERROR(IF(MIN(B12,C9,B11*C10)&lt;10000000,"El ANR es $ "&amp;MIN(B12,C9,B11*C10)&amp;" y debe ser mayor a $ 10 millones",MIN(B12,C9,B11*C10)),"")</f>
        <v>El ANR es $ 0 y debe ser mayor a $ 10 millones</v>
      </c>
      <c r="C16" s="50">
        <f>IFERROR(B16/B12,0)</f>
        <v>0</v>
      </c>
      <c r="D16" s="32" t="s">
        <v>16</v>
      </c>
      <c r="E16" s="42"/>
      <c r="F16" s="5"/>
      <c r="H16" s="6"/>
      <c r="I16" s="6"/>
      <c r="J16" s="6"/>
      <c r="K16" s="7"/>
    </row>
    <row r="17">
      <c r="A17" s="39" t="s">
        <v>17</v>
      </c>
      <c r="B17" s="51">
        <f>IFERROR(B11-B16,0)</f>
        <v>0</v>
      </c>
      <c r="C17" s="52" t="str">
        <f>IFERROR(IF(B15&lt;B17,"X: Los gastos de contraparte que usted declaró son de $"&amp;B15&amp;". Este monto es inferior al saldo que deberá afrontar de $"&amp;B17&amp;".","OK. Los gastos de contraparte que Ud declaró respetan el % mínimo estipulado por ByC"),"")</f>
        <v>OK. Los gastos de contraparte que Ud declaró respetan el % mínimo estipulado por ByC</v>
      </c>
      <c r="D17" s="53"/>
      <c r="E17" s="54"/>
      <c r="F17" s="5"/>
      <c r="H17" s="6"/>
      <c r="I17" s="6"/>
      <c r="J17" s="6"/>
      <c r="K17" s="7"/>
    </row>
    <row r="18" ht="50.25" customHeight="1">
      <c r="A18" s="5"/>
      <c r="B18" s="5"/>
      <c r="C18" s="5"/>
      <c r="D18" s="5"/>
      <c r="E18" s="5"/>
      <c r="F18" s="5"/>
      <c r="H18" s="6"/>
      <c r="I18" s="6"/>
      <c r="J18" s="6"/>
      <c r="K18" s="7"/>
    </row>
    <row r="19" ht="20.25" customHeight="1">
      <c r="H19" s="6"/>
      <c r="I19" s="6"/>
      <c r="J19" s="6"/>
      <c r="K19" s="7"/>
    </row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</sheetData>
  <mergeCells count="1">
    <mergeCell ref="C17:E17"/>
  </mergeCells>
  <conditionalFormatting sqref="B9:C9">
    <cfRule type="colorScale" priority="1">
      <colorScale>
        <cfvo type="min"/>
        <cfvo type="max"/>
        <color rgb="FF57BB8A"/>
        <color rgb="FFFFFFFF"/>
      </colorScale>
    </cfRule>
  </conditionalFormatting>
  <conditionalFormatting sqref="B9">
    <cfRule type="notContainsBlanks" dxfId="0" priority="2">
      <formula>LEN(TRIM(B9))&gt;0</formula>
    </cfRule>
  </conditionalFormatting>
  <printOptions/>
  <pageMargins bottom="0.7875" footer="0.0" header="0.0" left="1.05277777777778" right="1.05277777777778" top="0.7875"/>
  <pageSetup fitToHeight="0" orientation="landscape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sheetData>
    <row r="1" ht="15.0" customHeight="1">
      <c r="A1" s="55">
        <v>0.0</v>
      </c>
      <c r="B1" s="56">
        <v>1.0</v>
      </c>
      <c r="C1" s="55"/>
    </row>
    <row r="2" ht="15.0" customHeight="1">
      <c r="A2" s="55">
        <v>1.0</v>
      </c>
      <c r="B2" s="56">
        <v>2.0</v>
      </c>
      <c r="C2" s="55">
        <v>1.5E7</v>
      </c>
    </row>
    <row r="3" ht="15.0" customHeight="1">
      <c r="A3" s="55">
        <v>2000.0</v>
      </c>
      <c r="B3" s="56">
        <v>3.0</v>
      </c>
      <c r="C3" s="55">
        <v>2.0E7</v>
      </c>
    </row>
    <row r="4" ht="15.0" customHeight="1">
      <c r="A4" s="55">
        <v>10000.0</v>
      </c>
      <c r="B4" s="56">
        <v>4.0</v>
      </c>
      <c r="C4" s="55">
        <v>3.0E7</v>
      </c>
    </row>
    <row r="5" ht="15.0" customHeight="1">
      <c r="A5" s="55">
        <v>100000.0</v>
      </c>
      <c r="B5" s="56">
        <v>5.0</v>
      </c>
      <c r="C5" s="55">
        <v>4.0E7</v>
      </c>
    </row>
    <row r="6" ht="15.0" customHeight="1">
      <c r="A6" s="55">
        <v>250000.0</v>
      </c>
      <c r="B6" s="56">
        <v>6.0</v>
      </c>
      <c r="C6" s="55">
        <v>5.0E7</v>
      </c>
    </row>
    <row r="7" ht="15.0" customHeight="1">
      <c r="A7" s="55"/>
    </row>
    <row r="8" ht="15.0" customHeight="1">
      <c r="A8" s="55" t="s">
        <v>18</v>
      </c>
      <c r="B8" s="56">
        <f>IFERROR(MATCH('Resumen del Plan de Inversión'!B9,A1:A6)," ")</f>
        <v>3</v>
      </c>
    </row>
    <row r="10" ht="15.0" customHeight="1">
      <c r="A10" s="55">
        <v>1.0</v>
      </c>
      <c r="B10" s="56">
        <v>1.0</v>
      </c>
      <c r="C10" s="57">
        <v>0.0</v>
      </c>
      <c r="D10" s="58">
        <f>min('Resumen del Plan de Inversión'!$C$9,'Resumen del Plan de Inversión'!$B$11*C10,$A10+9999999)</f>
        <v>0</v>
      </c>
    </row>
    <row r="11" ht="15.0" customHeight="1">
      <c r="A11" s="55">
        <v>1.0E7</v>
      </c>
      <c r="B11" s="56">
        <v>2.0</v>
      </c>
      <c r="C11" s="57">
        <v>1.0</v>
      </c>
      <c r="D11" s="58">
        <f>min('Resumen del Plan de Inversión'!$C$9,'Resumen del Plan de Inversión'!$B$11*C11,$A11+9999999)</f>
        <v>0</v>
      </c>
    </row>
    <row r="12" ht="15.0" customHeight="1">
      <c r="A12" s="55">
        <v>1.5000001E7</v>
      </c>
      <c r="B12" s="56">
        <v>3.0</v>
      </c>
      <c r="C12" s="57">
        <v>0.9</v>
      </c>
      <c r="D12" s="58">
        <f>min('Resumen del Plan de Inversión'!$C$9,'Resumen del Plan de Inversión'!$B$11*C12,$A12+9999999)</f>
        <v>0</v>
      </c>
    </row>
    <row r="13" ht="15.0" customHeight="1">
      <c r="A13" s="55">
        <v>2.0000001E7</v>
      </c>
      <c r="B13" s="56">
        <v>4.0</v>
      </c>
      <c r="C13" s="57">
        <v>0.75</v>
      </c>
      <c r="D13" s="58">
        <f>min('Resumen del Plan de Inversión'!$C$9,'Resumen del Plan de Inversión'!$B$11*C13,$A13+9999999)</f>
        <v>0</v>
      </c>
    </row>
    <row r="14" ht="15.0" customHeight="1">
      <c r="A14" s="55">
        <v>3.0000001E7</v>
      </c>
      <c r="B14" s="56">
        <v>5.0</v>
      </c>
      <c r="C14" s="57">
        <v>0.65</v>
      </c>
      <c r="D14" s="58">
        <f>min('Resumen del Plan de Inversión'!$C$9,'Resumen del Plan de Inversión'!$B$11*C14,$A14+9999999)</f>
        <v>0</v>
      </c>
    </row>
    <row r="15" ht="15.0" customHeight="1">
      <c r="A15" s="55">
        <v>4.0000001E7</v>
      </c>
      <c r="B15" s="56">
        <v>6.0</v>
      </c>
      <c r="C15" s="57">
        <v>0.5</v>
      </c>
      <c r="D15" s="58">
        <f>min('Resumen del Plan de Inversión'!$C$9,'Resumen del Plan de Inversión'!$B$11*C15,$A15+9999999)</f>
        <v>0</v>
      </c>
    </row>
    <row r="17" ht="15.0" customHeight="1">
      <c r="A17" s="56" t="s">
        <v>18</v>
      </c>
      <c r="B17" s="56" t="str">
        <f>IFERROR(MATCH('Resumen del Plan de Inversión'!B12,A10:A15)," ")</f>
        <v> </v>
      </c>
    </row>
    <row r="19">
      <c r="A19" s="59" t="s">
        <v>19</v>
      </c>
      <c r="B19" s="60">
        <f>max(D10:D15)</f>
        <v>0</v>
      </c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4.14"/>
    <col customWidth="1" min="2" max="2" width="37.86"/>
    <col customWidth="1" min="3" max="4" width="35.0"/>
    <col customWidth="1" min="5" max="5" width="30.14"/>
    <col customWidth="1" min="6" max="6" width="19.57"/>
    <col customWidth="1" min="7" max="8" width="11.57"/>
    <col customWidth="1" min="9" max="25" width="8.71"/>
  </cols>
  <sheetData>
    <row r="1" ht="36.0" customHeight="1">
      <c r="A1" s="1"/>
      <c r="B1" s="2" t="s">
        <v>0</v>
      </c>
      <c r="C1" s="3"/>
      <c r="D1" s="61"/>
      <c r="E1" s="61"/>
      <c r="F1" s="61"/>
    </row>
    <row r="2" ht="32.25" customHeight="1">
      <c r="A2" s="8"/>
      <c r="B2" s="9" t="s">
        <v>1</v>
      </c>
      <c r="C2" s="3"/>
      <c r="D2" s="4"/>
      <c r="E2" s="4"/>
      <c r="F2" s="4"/>
    </row>
    <row r="3" ht="33.75" customHeight="1">
      <c r="A3" s="62"/>
      <c r="B3" s="63" t="s">
        <v>20</v>
      </c>
      <c r="C3" s="64"/>
      <c r="D3" s="65"/>
      <c r="E3" s="65"/>
      <c r="F3" s="65"/>
    </row>
    <row r="4" ht="13.5" customHeight="1">
      <c r="A4" s="15"/>
      <c r="B4" s="16"/>
      <c r="C4" s="17"/>
      <c r="D4" s="17"/>
      <c r="E4" s="18"/>
      <c r="F4" s="18"/>
    </row>
    <row r="5" ht="26.25" customHeight="1">
      <c r="A5" s="66" t="s">
        <v>21</v>
      </c>
      <c r="B5" s="67" t="s">
        <v>22</v>
      </c>
      <c r="C5" s="68"/>
      <c r="D5" s="68"/>
      <c r="E5" s="68"/>
      <c r="F5" s="69"/>
    </row>
    <row r="6" ht="28.5" customHeight="1">
      <c r="A6" s="70" t="s">
        <v>23</v>
      </c>
      <c r="B6" s="71">
        <f>E16</f>
        <v>0</v>
      </c>
      <c r="C6" s="72"/>
      <c r="D6" s="68"/>
      <c r="E6" s="68"/>
      <c r="F6" s="69"/>
    </row>
    <row r="7" ht="12.0" customHeight="1">
      <c r="A7" s="73"/>
      <c r="B7" s="74"/>
      <c r="C7" s="74"/>
      <c r="D7" s="68"/>
      <c r="E7" s="68"/>
      <c r="F7" s="69"/>
    </row>
    <row r="8" ht="12.0" customHeight="1">
      <c r="A8" s="75"/>
      <c r="B8" s="68"/>
      <c r="C8" s="68"/>
      <c r="D8" s="68"/>
      <c r="E8" s="68"/>
      <c r="F8" s="69"/>
    </row>
    <row r="9" ht="38.25" customHeight="1">
      <c r="A9" s="76" t="s">
        <v>24</v>
      </c>
      <c r="B9" s="77" t="s">
        <v>25</v>
      </c>
      <c r="C9" s="77" t="s">
        <v>26</v>
      </c>
      <c r="D9" s="78" t="s">
        <v>27</v>
      </c>
      <c r="E9" s="78" t="s">
        <v>28</v>
      </c>
      <c r="F9" s="69"/>
    </row>
    <row r="10" ht="57.0" customHeight="1">
      <c r="A10" s="79" t="s">
        <v>29</v>
      </c>
      <c r="B10" s="80"/>
      <c r="C10" s="80"/>
      <c r="D10" s="80"/>
      <c r="E10" s="81"/>
      <c r="F10" s="82" t="str">
        <f>IFERROR(IF(E10&lt;('Resumen del Plan de Inversión'!B16*0.5),"X: El monto no puede ser inferior al 50% del ANR","OK"),"")</f>
        <v/>
      </c>
    </row>
    <row r="11" ht="78.75" customHeight="1">
      <c r="A11" s="79" t="s">
        <v>30</v>
      </c>
      <c r="B11" s="80"/>
      <c r="C11" s="80"/>
      <c r="D11" s="80"/>
      <c r="E11" s="83"/>
      <c r="F11" s="69"/>
    </row>
    <row r="12" ht="78.75" customHeight="1">
      <c r="A12" s="79" t="s">
        <v>31</v>
      </c>
      <c r="B12" s="80"/>
      <c r="C12" s="80"/>
      <c r="D12" s="80"/>
      <c r="E12" s="81"/>
      <c r="F12" s="84" t="str">
        <f>IFERROR(IF(E12&gt;('Resumen del Plan de Inversión'!B16*0.4),"X: El monto no puede ser superior al 40% del ANR","OK"),"")</f>
        <v/>
      </c>
    </row>
    <row r="13" ht="45.75" customHeight="1">
      <c r="A13" s="79" t="s">
        <v>32</v>
      </c>
      <c r="B13" s="80"/>
      <c r="C13" s="80"/>
      <c r="D13" s="80"/>
      <c r="E13" s="83"/>
      <c r="F13" s="85" t="str">
        <f>IFERROR(IF(E13&gt;('Resumen del Plan de Inversión'!B16*0.15),"X: El monto no puede ser superior al 15% del ANR","OK"),"")</f>
        <v/>
      </c>
    </row>
    <row r="14" ht="51.0" customHeight="1">
      <c r="A14" s="86" t="s">
        <v>33</v>
      </c>
      <c r="B14" s="80"/>
      <c r="C14" s="80"/>
      <c r="D14" s="80"/>
      <c r="E14" s="83"/>
      <c r="F14" s="85" t="str">
        <f>IFERROR(IF(E14&gt;('Resumen del Plan de Inversión'!B16*0.1),"X: El monto no puede ser superior al 10% del ANR","OK"),"")</f>
        <v/>
      </c>
    </row>
    <row r="15" ht="41.25" customHeight="1">
      <c r="A15" s="79" t="s">
        <v>34</v>
      </c>
      <c r="B15" s="80"/>
      <c r="C15" s="80"/>
      <c r="D15" s="80"/>
      <c r="E15" s="83"/>
      <c r="F15" s="85" t="str">
        <f>IFERROR(IF(E15&gt;('Resumen del Plan de Inversión'!B16*0.05),"X: El monto no puede ser superior al 5% del ANR","OK"),"")</f>
        <v/>
      </c>
      <c r="G15" s="74"/>
    </row>
    <row r="16" ht="30.0" customHeight="1">
      <c r="A16" s="87"/>
      <c r="B16" s="68"/>
      <c r="C16" s="88"/>
      <c r="D16" s="89" t="s">
        <v>35</v>
      </c>
      <c r="E16" s="90">
        <f>SUM(E10:E15)</f>
        <v>0</v>
      </c>
      <c r="F16" s="69"/>
    </row>
    <row r="17" ht="24.75" customHeight="1">
      <c r="A17" s="75"/>
      <c r="B17" s="68"/>
      <c r="C17" s="68"/>
      <c r="D17" s="91"/>
      <c r="E17" s="5"/>
      <c r="F17" s="69"/>
    </row>
    <row r="18" ht="27.0" customHeight="1">
      <c r="A18" s="92" t="s">
        <v>36</v>
      </c>
      <c r="B18" s="93"/>
      <c r="C18" s="93"/>
      <c r="D18" s="94"/>
      <c r="E18" s="95"/>
      <c r="F18" s="96"/>
      <c r="G18" s="95"/>
    </row>
    <row r="19" ht="22.5" customHeight="1">
      <c r="A19" s="97" t="s">
        <v>37</v>
      </c>
      <c r="B19" s="98"/>
      <c r="C19" s="98"/>
      <c r="D19" s="99"/>
      <c r="E19" s="5"/>
      <c r="F19" s="100"/>
    </row>
    <row r="20" ht="12.0" customHeight="1">
      <c r="A20" s="5"/>
      <c r="B20" s="5"/>
      <c r="C20" s="5"/>
      <c r="D20" s="5"/>
      <c r="E20" s="5"/>
      <c r="F20" s="100"/>
    </row>
    <row r="21" ht="12.0" customHeight="1">
      <c r="F21" s="100"/>
    </row>
    <row r="22" ht="12.0" customHeight="1">
      <c r="F22" s="100"/>
    </row>
    <row r="23" ht="12.0" customHeight="1">
      <c r="F23" s="100"/>
    </row>
    <row r="24" ht="12.0" customHeight="1">
      <c r="F24" s="100"/>
    </row>
    <row r="25" ht="12.0" customHeight="1">
      <c r="F25" s="100"/>
    </row>
    <row r="26" ht="12.0" customHeight="1">
      <c r="F26" s="100"/>
    </row>
    <row r="27" ht="12.0" customHeight="1">
      <c r="F27" s="100"/>
    </row>
    <row r="28" ht="12.0" customHeight="1">
      <c r="F28" s="100"/>
    </row>
    <row r="29" ht="12.0" customHeight="1">
      <c r="F29" s="100"/>
    </row>
    <row r="30" ht="12.0" customHeight="1">
      <c r="F30" s="100"/>
    </row>
    <row r="31" ht="12.0" customHeight="1">
      <c r="F31" s="100"/>
    </row>
    <row r="32" ht="12.0" customHeight="1">
      <c r="F32" s="100"/>
    </row>
    <row r="33" ht="12.0" customHeight="1">
      <c r="F33" s="100"/>
    </row>
    <row r="34" ht="12.0" customHeight="1">
      <c r="F34" s="100"/>
    </row>
    <row r="35" ht="12.0" customHeight="1">
      <c r="F35" s="100"/>
    </row>
    <row r="36" ht="12.0" customHeight="1">
      <c r="F36" s="100"/>
    </row>
    <row r="37" ht="12.0" customHeight="1">
      <c r="F37" s="100"/>
    </row>
    <row r="38" ht="12.0" customHeight="1">
      <c r="F38" s="100"/>
    </row>
    <row r="39" ht="12.0" customHeight="1">
      <c r="F39" s="100"/>
    </row>
    <row r="40" ht="12.0" customHeight="1">
      <c r="F40" s="100"/>
    </row>
    <row r="41" ht="12.0" customHeight="1">
      <c r="F41" s="100"/>
    </row>
    <row r="42" ht="12.0" customHeight="1">
      <c r="F42" s="100"/>
    </row>
    <row r="43" ht="12.0" customHeight="1">
      <c r="F43" s="100"/>
    </row>
    <row r="44" ht="12.0" customHeight="1">
      <c r="F44" s="100"/>
    </row>
    <row r="45" ht="12.0" customHeight="1">
      <c r="F45" s="100"/>
    </row>
    <row r="46" ht="12.0" customHeight="1">
      <c r="F46" s="100"/>
    </row>
    <row r="47" ht="12.0" customHeight="1">
      <c r="F47" s="100"/>
    </row>
    <row r="48" ht="12.0" customHeight="1">
      <c r="F48" s="100"/>
    </row>
    <row r="49" ht="12.0" customHeight="1">
      <c r="F49" s="100"/>
    </row>
    <row r="50" ht="12.0" customHeight="1">
      <c r="F50" s="100"/>
    </row>
    <row r="51" ht="12.0" customHeight="1">
      <c r="F51" s="100"/>
    </row>
    <row r="52" ht="12.0" customHeight="1">
      <c r="F52" s="100"/>
    </row>
    <row r="53" ht="12.0" customHeight="1">
      <c r="F53" s="100"/>
    </row>
    <row r="54" ht="12.0" customHeight="1">
      <c r="F54" s="100"/>
    </row>
    <row r="55" ht="12.0" customHeight="1">
      <c r="F55" s="100"/>
    </row>
    <row r="56" ht="12.0" customHeight="1">
      <c r="F56" s="100"/>
    </row>
    <row r="57" ht="12.0" customHeight="1">
      <c r="F57" s="100"/>
    </row>
    <row r="58" ht="12.0" customHeight="1">
      <c r="F58" s="100"/>
    </row>
    <row r="59" ht="12.0" customHeight="1">
      <c r="F59" s="100"/>
    </row>
    <row r="60" ht="12.0" customHeight="1">
      <c r="F60" s="100"/>
    </row>
    <row r="61" ht="12.0" customHeight="1">
      <c r="F61" s="100"/>
    </row>
    <row r="62" ht="12.0" customHeight="1">
      <c r="F62" s="100"/>
    </row>
    <row r="63" ht="12.0" customHeight="1">
      <c r="F63" s="100"/>
    </row>
    <row r="64" ht="12.0" customHeight="1">
      <c r="F64" s="100"/>
    </row>
    <row r="65" ht="12.0" customHeight="1">
      <c r="F65" s="100"/>
    </row>
    <row r="66" ht="12.0" customHeight="1">
      <c r="F66" s="100"/>
    </row>
    <row r="67" ht="12.0" customHeight="1">
      <c r="F67" s="100"/>
    </row>
    <row r="68" ht="12.0" customHeight="1">
      <c r="F68" s="100"/>
    </row>
    <row r="69" ht="12.0" customHeight="1">
      <c r="F69" s="100"/>
    </row>
    <row r="70" ht="12.0" customHeight="1">
      <c r="F70" s="100"/>
    </row>
    <row r="71" ht="12.0" customHeight="1">
      <c r="F71" s="100"/>
    </row>
    <row r="72" ht="12.0" customHeight="1">
      <c r="F72" s="100"/>
    </row>
    <row r="73" ht="12.0" customHeight="1">
      <c r="F73" s="100"/>
    </row>
    <row r="74" ht="12.0" customHeight="1">
      <c r="F74" s="100"/>
    </row>
    <row r="75" ht="12.0" customHeight="1">
      <c r="F75" s="100"/>
    </row>
    <row r="76" ht="12.0" customHeight="1">
      <c r="F76" s="100"/>
    </row>
    <row r="77" ht="12.0" customHeight="1">
      <c r="F77" s="100"/>
    </row>
    <row r="78" ht="12.0" customHeight="1">
      <c r="F78" s="100"/>
    </row>
    <row r="79" ht="12.0" customHeight="1">
      <c r="F79" s="100"/>
    </row>
    <row r="80" ht="12.0" customHeight="1">
      <c r="F80" s="100"/>
    </row>
    <row r="81" ht="12.0" customHeight="1">
      <c r="F81" s="100"/>
    </row>
    <row r="82" ht="12.0" customHeight="1">
      <c r="F82" s="100"/>
    </row>
    <row r="83" ht="12.0" customHeight="1">
      <c r="F83" s="100"/>
    </row>
    <row r="84" ht="12.0" customHeight="1">
      <c r="F84" s="100"/>
    </row>
    <row r="85" ht="12.0" customHeight="1">
      <c r="F85" s="100"/>
    </row>
    <row r="86" ht="12.0" customHeight="1">
      <c r="F86" s="100"/>
    </row>
    <row r="87" ht="12.0" customHeight="1">
      <c r="F87" s="100"/>
    </row>
    <row r="88" ht="12.0" customHeight="1">
      <c r="F88" s="100"/>
    </row>
    <row r="89" ht="12.0" customHeight="1">
      <c r="F89" s="100"/>
    </row>
    <row r="90" ht="12.0" customHeight="1">
      <c r="F90" s="100"/>
    </row>
    <row r="91" ht="12.0" customHeight="1">
      <c r="F91" s="100"/>
    </row>
    <row r="92" ht="12.0" customHeight="1">
      <c r="F92" s="100"/>
    </row>
    <row r="93" ht="12.0" customHeight="1">
      <c r="F93" s="100"/>
    </row>
    <row r="94" ht="12.0" customHeight="1">
      <c r="F94" s="100"/>
    </row>
    <row r="95" ht="12.0" customHeight="1">
      <c r="F95" s="100"/>
    </row>
    <row r="96" ht="12.0" customHeight="1">
      <c r="F96" s="100"/>
    </row>
    <row r="97" ht="12.0" customHeight="1">
      <c r="F97" s="100"/>
    </row>
    <row r="98" ht="12.0" customHeight="1">
      <c r="F98" s="100"/>
    </row>
    <row r="99" ht="12.0" customHeight="1">
      <c r="F99" s="100"/>
    </row>
    <row r="100" ht="12.0" customHeight="1">
      <c r="F100" s="100"/>
    </row>
    <row r="101" ht="12.0" customHeight="1">
      <c r="F101" s="100"/>
    </row>
    <row r="102" ht="12.0" customHeight="1">
      <c r="F102" s="100"/>
    </row>
    <row r="103" ht="12.0" customHeight="1">
      <c r="F103" s="100"/>
    </row>
    <row r="104" ht="12.0" customHeight="1">
      <c r="F104" s="100"/>
    </row>
    <row r="105" ht="12.0" customHeight="1">
      <c r="F105" s="100"/>
    </row>
    <row r="106" ht="12.0" customHeight="1">
      <c r="F106" s="100"/>
    </row>
    <row r="107" ht="12.0" customHeight="1">
      <c r="F107" s="100"/>
    </row>
    <row r="108" ht="12.0" customHeight="1">
      <c r="F108" s="100"/>
    </row>
    <row r="109" ht="12.0" customHeight="1">
      <c r="F109" s="100"/>
    </row>
    <row r="110" ht="12.0" customHeight="1">
      <c r="F110" s="100"/>
    </row>
    <row r="111" ht="12.0" customHeight="1">
      <c r="F111" s="100"/>
    </row>
    <row r="112" ht="12.0" customHeight="1">
      <c r="F112" s="100"/>
    </row>
    <row r="113" ht="12.0" customHeight="1">
      <c r="F113" s="100"/>
    </row>
    <row r="114" ht="12.0" customHeight="1">
      <c r="F114" s="100"/>
    </row>
    <row r="115" ht="12.0" customHeight="1">
      <c r="F115" s="100"/>
    </row>
    <row r="116" ht="12.0" customHeight="1">
      <c r="F116" s="100"/>
    </row>
    <row r="117" ht="12.0" customHeight="1">
      <c r="F117" s="100"/>
    </row>
    <row r="118" ht="12.0" customHeight="1">
      <c r="F118" s="100"/>
    </row>
    <row r="119" ht="12.0" customHeight="1">
      <c r="F119" s="100"/>
    </row>
    <row r="120" ht="12.0" customHeight="1">
      <c r="F120" s="100"/>
    </row>
    <row r="121" ht="12.0" customHeight="1">
      <c r="F121" s="100"/>
    </row>
    <row r="122" ht="12.0" customHeight="1">
      <c r="F122" s="100"/>
    </row>
    <row r="123" ht="12.0" customHeight="1">
      <c r="F123" s="100"/>
    </row>
    <row r="124" ht="12.0" customHeight="1">
      <c r="F124" s="100"/>
    </row>
    <row r="125" ht="12.0" customHeight="1">
      <c r="F125" s="100"/>
    </row>
    <row r="126" ht="12.0" customHeight="1">
      <c r="F126" s="100"/>
    </row>
    <row r="127" ht="12.0" customHeight="1">
      <c r="F127" s="100"/>
    </row>
    <row r="128" ht="12.0" customHeight="1">
      <c r="F128" s="100"/>
    </row>
    <row r="129" ht="12.0" customHeight="1">
      <c r="F129" s="100"/>
    </row>
    <row r="130" ht="12.0" customHeight="1">
      <c r="F130" s="100"/>
    </row>
    <row r="131" ht="12.0" customHeight="1">
      <c r="F131" s="100"/>
    </row>
    <row r="132" ht="12.0" customHeight="1">
      <c r="F132" s="100"/>
    </row>
    <row r="133" ht="12.0" customHeight="1">
      <c r="F133" s="100"/>
    </row>
    <row r="134" ht="12.0" customHeight="1">
      <c r="F134" s="100"/>
    </row>
    <row r="135" ht="12.0" customHeight="1">
      <c r="F135" s="100"/>
    </row>
    <row r="136" ht="12.0" customHeight="1">
      <c r="F136" s="100"/>
    </row>
    <row r="137" ht="12.0" customHeight="1">
      <c r="F137" s="100"/>
    </row>
    <row r="138" ht="12.0" customHeight="1">
      <c r="F138" s="100"/>
    </row>
    <row r="139" ht="12.0" customHeight="1">
      <c r="F139" s="100"/>
    </row>
    <row r="140" ht="12.0" customHeight="1">
      <c r="F140" s="100"/>
    </row>
    <row r="141" ht="12.0" customHeight="1">
      <c r="F141" s="100"/>
    </row>
    <row r="142" ht="12.0" customHeight="1">
      <c r="F142" s="100"/>
    </row>
    <row r="143" ht="12.0" customHeight="1">
      <c r="F143" s="100"/>
    </row>
    <row r="144" ht="12.0" customHeight="1">
      <c r="F144" s="100"/>
    </row>
    <row r="145" ht="12.0" customHeight="1">
      <c r="F145" s="100"/>
    </row>
    <row r="146" ht="12.0" customHeight="1">
      <c r="F146" s="100"/>
    </row>
    <row r="147" ht="12.0" customHeight="1">
      <c r="F147" s="100"/>
    </row>
    <row r="148" ht="12.0" customHeight="1">
      <c r="F148" s="100"/>
    </row>
    <row r="149" ht="12.0" customHeight="1">
      <c r="F149" s="100"/>
    </row>
    <row r="150" ht="12.0" customHeight="1">
      <c r="F150" s="100"/>
    </row>
    <row r="151" ht="12.0" customHeight="1">
      <c r="F151" s="100"/>
    </row>
    <row r="152" ht="12.0" customHeight="1">
      <c r="F152" s="100"/>
    </row>
    <row r="153" ht="12.0" customHeight="1">
      <c r="F153" s="100"/>
    </row>
    <row r="154" ht="12.0" customHeight="1">
      <c r="F154" s="100"/>
    </row>
    <row r="155" ht="12.0" customHeight="1">
      <c r="F155" s="100"/>
    </row>
    <row r="156" ht="12.0" customHeight="1">
      <c r="F156" s="100"/>
    </row>
    <row r="157" ht="12.0" customHeight="1">
      <c r="F157" s="100"/>
    </row>
    <row r="158" ht="12.0" customHeight="1">
      <c r="F158" s="100"/>
    </row>
    <row r="159" ht="12.0" customHeight="1">
      <c r="F159" s="100"/>
    </row>
    <row r="160" ht="12.0" customHeight="1">
      <c r="F160" s="100"/>
    </row>
    <row r="161" ht="12.0" customHeight="1">
      <c r="F161" s="100"/>
    </row>
    <row r="162" ht="12.0" customHeight="1">
      <c r="F162" s="100"/>
    </row>
    <row r="163" ht="12.0" customHeight="1">
      <c r="F163" s="100"/>
    </row>
    <row r="164" ht="12.0" customHeight="1">
      <c r="F164" s="100"/>
    </row>
    <row r="165" ht="12.0" customHeight="1">
      <c r="F165" s="100"/>
    </row>
    <row r="166" ht="12.0" customHeight="1">
      <c r="F166" s="100"/>
    </row>
    <row r="167" ht="12.0" customHeight="1">
      <c r="F167" s="100"/>
    </row>
    <row r="168" ht="12.0" customHeight="1">
      <c r="F168" s="100"/>
    </row>
    <row r="169" ht="12.0" customHeight="1">
      <c r="F169" s="100"/>
    </row>
    <row r="170" ht="12.0" customHeight="1">
      <c r="F170" s="100"/>
    </row>
    <row r="171" ht="12.0" customHeight="1">
      <c r="F171" s="100"/>
    </row>
    <row r="172" ht="12.0" customHeight="1">
      <c r="F172" s="100"/>
    </row>
    <row r="173" ht="12.0" customHeight="1">
      <c r="F173" s="100"/>
    </row>
    <row r="174" ht="12.0" customHeight="1">
      <c r="F174" s="100"/>
    </row>
    <row r="175" ht="12.0" customHeight="1">
      <c r="F175" s="100"/>
    </row>
    <row r="176" ht="12.0" customHeight="1">
      <c r="F176" s="100"/>
    </row>
    <row r="177" ht="12.0" customHeight="1">
      <c r="F177" s="100"/>
    </row>
    <row r="178" ht="12.0" customHeight="1">
      <c r="F178" s="100"/>
    </row>
    <row r="179" ht="12.0" customHeight="1">
      <c r="F179" s="100"/>
    </row>
    <row r="180" ht="12.0" customHeight="1">
      <c r="F180" s="100"/>
    </row>
    <row r="181" ht="12.0" customHeight="1">
      <c r="F181" s="100"/>
    </row>
    <row r="182" ht="12.0" customHeight="1">
      <c r="F182" s="100"/>
    </row>
    <row r="183" ht="12.0" customHeight="1">
      <c r="F183" s="100"/>
    </row>
    <row r="184" ht="12.0" customHeight="1">
      <c r="F184" s="100"/>
    </row>
    <row r="185" ht="12.0" customHeight="1">
      <c r="F185" s="100"/>
    </row>
    <row r="186" ht="12.0" customHeight="1">
      <c r="F186" s="100"/>
    </row>
    <row r="187" ht="12.0" customHeight="1">
      <c r="F187" s="100"/>
    </row>
    <row r="188" ht="12.0" customHeight="1">
      <c r="F188" s="100"/>
    </row>
    <row r="189" ht="12.0" customHeight="1">
      <c r="F189" s="100"/>
    </row>
    <row r="190" ht="12.0" customHeight="1">
      <c r="F190" s="100"/>
    </row>
    <row r="191" ht="12.0" customHeight="1">
      <c r="F191" s="100"/>
    </row>
    <row r="192" ht="12.0" customHeight="1">
      <c r="F192" s="100"/>
    </row>
    <row r="193" ht="12.0" customHeight="1">
      <c r="F193" s="100"/>
    </row>
    <row r="194" ht="12.0" customHeight="1">
      <c r="F194" s="100"/>
    </row>
    <row r="195" ht="12.0" customHeight="1">
      <c r="F195" s="100"/>
    </row>
    <row r="196" ht="12.0" customHeight="1">
      <c r="F196" s="100"/>
    </row>
    <row r="197" ht="12.0" customHeight="1">
      <c r="F197" s="100"/>
    </row>
    <row r="198" ht="12.0" customHeight="1">
      <c r="F198" s="100"/>
    </row>
    <row r="199" ht="12.0" customHeight="1">
      <c r="F199" s="100"/>
    </row>
    <row r="200" ht="12.0" customHeight="1">
      <c r="F200" s="100"/>
    </row>
    <row r="201" ht="12.0" customHeight="1">
      <c r="F201" s="100"/>
    </row>
    <row r="202" ht="12.0" customHeight="1">
      <c r="F202" s="100"/>
    </row>
    <row r="203" ht="12.0" customHeight="1">
      <c r="F203" s="100"/>
    </row>
    <row r="204" ht="12.0" customHeight="1">
      <c r="F204" s="100"/>
    </row>
    <row r="205" ht="12.0" customHeight="1">
      <c r="F205" s="100"/>
    </row>
    <row r="206" ht="12.0" customHeight="1">
      <c r="F206" s="100"/>
    </row>
    <row r="207" ht="12.0" customHeight="1">
      <c r="F207" s="100"/>
    </row>
    <row r="208" ht="12.0" customHeight="1">
      <c r="F208" s="100"/>
    </row>
    <row r="209" ht="12.0" customHeight="1">
      <c r="F209" s="100"/>
    </row>
    <row r="210" ht="12.0" customHeight="1">
      <c r="F210" s="100"/>
    </row>
    <row r="211" ht="12.0" customHeight="1">
      <c r="F211" s="100"/>
    </row>
    <row r="212" ht="12.0" customHeight="1">
      <c r="F212" s="100"/>
    </row>
    <row r="213" ht="12.0" customHeight="1">
      <c r="F213" s="100"/>
    </row>
    <row r="214" ht="12.0" customHeight="1">
      <c r="F214" s="100"/>
    </row>
    <row r="215" ht="12.0" customHeight="1">
      <c r="F215" s="100"/>
    </row>
    <row r="216" ht="12.0" customHeight="1">
      <c r="F216" s="100"/>
    </row>
    <row r="217" ht="12.0" customHeight="1">
      <c r="F217" s="100"/>
    </row>
    <row r="218" ht="12.0" customHeight="1">
      <c r="F218" s="100"/>
    </row>
    <row r="219" ht="12.0" customHeight="1">
      <c r="F219" s="100"/>
    </row>
    <row r="220" ht="12.0" customHeight="1">
      <c r="F220" s="100"/>
    </row>
    <row r="221" ht="12.0" customHeight="1">
      <c r="F221" s="100"/>
    </row>
    <row r="222" ht="12.0" customHeight="1">
      <c r="F222" s="100"/>
    </row>
    <row r="223" ht="12.0" customHeight="1">
      <c r="F223" s="100"/>
    </row>
    <row r="224" ht="12.0" customHeight="1">
      <c r="F224" s="100"/>
    </row>
    <row r="225" ht="12.0" customHeight="1">
      <c r="F225" s="100"/>
    </row>
    <row r="226" ht="12.0" customHeight="1">
      <c r="F226" s="100"/>
    </row>
    <row r="227" ht="12.0" customHeight="1">
      <c r="F227" s="100"/>
    </row>
    <row r="228" ht="12.0" customHeight="1">
      <c r="F228" s="100"/>
    </row>
    <row r="229" ht="12.0" customHeight="1">
      <c r="F229" s="100"/>
    </row>
    <row r="230" ht="12.0" customHeight="1">
      <c r="F230" s="100"/>
    </row>
    <row r="231" ht="12.0" customHeight="1">
      <c r="F231" s="100"/>
    </row>
    <row r="232" ht="12.0" customHeight="1">
      <c r="F232" s="100"/>
    </row>
    <row r="233" ht="12.0" customHeight="1">
      <c r="F233" s="100"/>
    </row>
    <row r="234" ht="12.0" customHeight="1">
      <c r="F234" s="100"/>
    </row>
    <row r="235" ht="12.0" customHeight="1">
      <c r="F235" s="100"/>
    </row>
    <row r="236" ht="12.0" customHeight="1">
      <c r="F236" s="100"/>
    </row>
    <row r="237" ht="12.0" customHeight="1">
      <c r="F237" s="100"/>
    </row>
    <row r="238" ht="12.0" customHeight="1">
      <c r="F238" s="100"/>
    </row>
    <row r="239" ht="12.0" customHeight="1">
      <c r="F239" s="100"/>
    </row>
    <row r="240" ht="12.0" customHeight="1">
      <c r="F240" s="100"/>
    </row>
    <row r="241" ht="12.0" customHeight="1">
      <c r="F241" s="100"/>
    </row>
    <row r="242" ht="12.0" customHeight="1">
      <c r="F242" s="100"/>
    </row>
    <row r="243" ht="12.0" customHeight="1">
      <c r="F243" s="100"/>
    </row>
    <row r="244" ht="12.0" customHeight="1">
      <c r="F244" s="100"/>
    </row>
    <row r="245" ht="12.0" customHeight="1">
      <c r="F245" s="100"/>
    </row>
    <row r="246" ht="12.0" customHeight="1">
      <c r="F246" s="100"/>
    </row>
    <row r="247" ht="12.0" customHeight="1">
      <c r="F247" s="100"/>
    </row>
    <row r="248" ht="12.0" customHeight="1">
      <c r="F248" s="100"/>
    </row>
    <row r="249" ht="12.0" customHeight="1">
      <c r="F249" s="100"/>
    </row>
    <row r="250" ht="12.0" customHeight="1">
      <c r="F250" s="100"/>
    </row>
    <row r="251" ht="12.0" customHeight="1">
      <c r="F251" s="100"/>
    </row>
    <row r="252" ht="12.0" customHeight="1">
      <c r="F252" s="100"/>
    </row>
    <row r="253" ht="12.0" customHeight="1">
      <c r="F253" s="100"/>
    </row>
    <row r="254" ht="12.0" customHeight="1">
      <c r="F254" s="100"/>
    </row>
    <row r="255" ht="12.0" customHeight="1">
      <c r="F255" s="100"/>
    </row>
    <row r="256" ht="12.0" customHeight="1">
      <c r="F256" s="100"/>
    </row>
    <row r="257" ht="12.0" customHeight="1">
      <c r="F257" s="100"/>
    </row>
    <row r="258" ht="12.0" customHeight="1">
      <c r="F258" s="100"/>
    </row>
    <row r="259" ht="12.0" customHeight="1">
      <c r="F259" s="100"/>
    </row>
    <row r="260" ht="12.0" customHeight="1">
      <c r="F260" s="100"/>
    </row>
    <row r="261" ht="12.0" customHeight="1">
      <c r="F261" s="100"/>
    </row>
    <row r="262" ht="12.0" customHeight="1">
      <c r="F262" s="100"/>
    </row>
    <row r="263" ht="12.0" customHeight="1">
      <c r="F263" s="100"/>
    </row>
    <row r="264" ht="12.0" customHeight="1">
      <c r="F264" s="100"/>
    </row>
    <row r="265" ht="12.0" customHeight="1">
      <c r="F265" s="100"/>
    </row>
    <row r="266" ht="12.0" customHeight="1">
      <c r="F266" s="100"/>
    </row>
    <row r="267" ht="12.0" customHeight="1">
      <c r="F267" s="100"/>
    </row>
    <row r="268" ht="12.0" customHeight="1">
      <c r="F268" s="100"/>
    </row>
    <row r="269" ht="12.0" customHeight="1">
      <c r="F269" s="100"/>
    </row>
    <row r="270" ht="12.0" customHeight="1">
      <c r="F270" s="100"/>
    </row>
    <row r="271" ht="12.0" customHeight="1">
      <c r="F271" s="100"/>
    </row>
    <row r="272" ht="12.0" customHeight="1">
      <c r="F272" s="100"/>
    </row>
    <row r="273" ht="12.0" customHeight="1">
      <c r="F273" s="100"/>
    </row>
    <row r="274" ht="12.0" customHeight="1">
      <c r="F274" s="100"/>
    </row>
    <row r="275" ht="12.0" customHeight="1">
      <c r="F275" s="100"/>
    </row>
    <row r="276" ht="12.0" customHeight="1">
      <c r="F276" s="100"/>
    </row>
    <row r="277" ht="12.0" customHeight="1">
      <c r="F277" s="100"/>
    </row>
    <row r="278" ht="12.0" customHeight="1">
      <c r="F278" s="100"/>
    </row>
    <row r="279" ht="12.0" customHeight="1">
      <c r="F279" s="100"/>
    </row>
    <row r="280" ht="12.0" customHeight="1">
      <c r="F280" s="100"/>
    </row>
    <row r="281" ht="12.0" customHeight="1">
      <c r="F281" s="100"/>
    </row>
    <row r="282" ht="12.0" customHeight="1">
      <c r="F282" s="100"/>
    </row>
    <row r="283" ht="12.0" customHeight="1">
      <c r="F283" s="100"/>
    </row>
    <row r="284" ht="12.0" customHeight="1">
      <c r="F284" s="100"/>
    </row>
    <row r="285" ht="12.0" customHeight="1">
      <c r="F285" s="100"/>
    </row>
    <row r="286" ht="12.0" customHeight="1">
      <c r="F286" s="100"/>
    </row>
    <row r="287" ht="12.0" customHeight="1">
      <c r="F287" s="100"/>
    </row>
    <row r="288" ht="12.0" customHeight="1">
      <c r="F288" s="100"/>
    </row>
    <row r="289" ht="12.0" customHeight="1">
      <c r="F289" s="100"/>
    </row>
    <row r="290" ht="12.0" customHeight="1">
      <c r="F290" s="100"/>
    </row>
    <row r="291" ht="12.0" customHeight="1">
      <c r="F291" s="100"/>
    </row>
    <row r="292" ht="12.0" customHeight="1">
      <c r="F292" s="100"/>
    </row>
    <row r="293" ht="12.0" customHeight="1">
      <c r="F293" s="100"/>
    </row>
    <row r="294" ht="12.0" customHeight="1">
      <c r="F294" s="100"/>
    </row>
    <row r="295" ht="12.0" customHeight="1">
      <c r="F295" s="100"/>
    </row>
    <row r="296" ht="12.0" customHeight="1">
      <c r="F296" s="100"/>
    </row>
    <row r="297" ht="12.0" customHeight="1">
      <c r="F297" s="100"/>
    </row>
    <row r="298" ht="12.0" customHeight="1">
      <c r="F298" s="100"/>
    </row>
    <row r="299" ht="12.0" customHeight="1">
      <c r="F299" s="100"/>
    </row>
    <row r="300" ht="12.0" customHeight="1">
      <c r="F300" s="100"/>
    </row>
    <row r="301" ht="12.0" customHeight="1">
      <c r="F301" s="100"/>
    </row>
    <row r="302" ht="12.0" customHeight="1">
      <c r="F302" s="100"/>
    </row>
    <row r="303" ht="12.0" customHeight="1">
      <c r="F303" s="100"/>
    </row>
    <row r="304" ht="12.0" customHeight="1">
      <c r="F304" s="100"/>
    </row>
    <row r="305" ht="12.0" customHeight="1">
      <c r="F305" s="100"/>
    </row>
    <row r="306" ht="12.0" customHeight="1">
      <c r="F306" s="100"/>
    </row>
    <row r="307" ht="12.0" customHeight="1">
      <c r="F307" s="100"/>
    </row>
    <row r="308" ht="12.0" customHeight="1">
      <c r="F308" s="100"/>
    </row>
    <row r="309" ht="12.0" customHeight="1">
      <c r="F309" s="100"/>
    </row>
    <row r="310" ht="12.0" customHeight="1">
      <c r="F310" s="100"/>
    </row>
    <row r="311" ht="12.0" customHeight="1">
      <c r="F311" s="100"/>
    </row>
    <row r="312" ht="12.0" customHeight="1">
      <c r="F312" s="100"/>
    </row>
    <row r="313" ht="12.0" customHeight="1">
      <c r="F313" s="100"/>
    </row>
    <row r="314" ht="12.0" customHeight="1">
      <c r="F314" s="100"/>
    </row>
    <row r="315" ht="12.0" customHeight="1">
      <c r="F315" s="100"/>
    </row>
    <row r="316" ht="12.0" customHeight="1">
      <c r="F316" s="100"/>
    </row>
    <row r="317" ht="12.0" customHeight="1">
      <c r="F317" s="100"/>
    </row>
    <row r="318" ht="12.0" customHeight="1">
      <c r="F318" s="100"/>
    </row>
    <row r="319" ht="12.0" customHeight="1">
      <c r="F319" s="100"/>
    </row>
    <row r="320" ht="12.0" customHeight="1">
      <c r="F320" s="100"/>
    </row>
    <row r="321" ht="12.0" customHeight="1">
      <c r="F321" s="100"/>
    </row>
    <row r="322" ht="12.0" customHeight="1">
      <c r="F322" s="100"/>
    </row>
    <row r="323" ht="12.0" customHeight="1">
      <c r="F323" s="100"/>
    </row>
    <row r="324" ht="12.0" customHeight="1">
      <c r="F324" s="100"/>
    </row>
    <row r="325" ht="12.0" customHeight="1">
      <c r="F325" s="100"/>
    </row>
    <row r="326" ht="12.0" customHeight="1">
      <c r="F326" s="100"/>
    </row>
    <row r="327" ht="12.0" customHeight="1">
      <c r="F327" s="100"/>
    </row>
    <row r="328" ht="12.0" customHeight="1">
      <c r="F328" s="100"/>
    </row>
    <row r="329" ht="12.0" customHeight="1">
      <c r="F329" s="100"/>
    </row>
    <row r="330" ht="12.0" customHeight="1">
      <c r="F330" s="100"/>
    </row>
    <row r="331" ht="12.0" customHeight="1">
      <c r="F331" s="100"/>
    </row>
    <row r="332" ht="12.0" customHeight="1">
      <c r="F332" s="100"/>
    </row>
    <row r="333" ht="12.0" customHeight="1">
      <c r="F333" s="100"/>
    </row>
    <row r="334" ht="12.0" customHeight="1">
      <c r="F334" s="100"/>
    </row>
    <row r="335" ht="12.0" customHeight="1">
      <c r="F335" s="100"/>
    </row>
    <row r="336" ht="12.0" customHeight="1">
      <c r="F336" s="100"/>
    </row>
    <row r="337" ht="12.0" customHeight="1">
      <c r="F337" s="100"/>
    </row>
    <row r="338" ht="12.0" customHeight="1">
      <c r="F338" s="100"/>
    </row>
    <row r="339" ht="12.0" customHeight="1">
      <c r="F339" s="100"/>
    </row>
    <row r="340" ht="12.0" customHeight="1">
      <c r="F340" s="100"/>
    </row>
    <row r="341" ht="12.0" customHeight="1">
      <c r="F341" s="100"/>
    </row>
    <row r="342" ht="12.0" customHeight="1">
      <c r="F342" s="100"/>
    </row>
    <row r="343" ht="12.0" customHeight="1">
      <c r="F343" s="100"/>
    </row>
    <row r="344" ht="12.0" customHeight="1">
      <c r="F344" s="100"/>
    </row>
    <row r="345" ht="12.0" customHeight="1">
      <c r="F345" s="100"/>
    </row>
    <row r="346" ht="12.0" customHeight="1">
      <c r="F346" s="100"/>
    </row>
    <row r="347" ht="12.0" customHeight="1">
      <c r="F347" s="100"/>
    </row>
    <row r="348" ht="12.0" customHeight="1">
      <c r="F348" s="100"/>
    </row>
    <row r="349" ht="12.0" customHeight="1">
      <c r="F349" s="100"/>
    </row>
    <row r="350" ht="12.0" customHeight="1">
      <c r="F350" s="100"/>
    </row>
    <row r="351" ht="12.0" customHeight="1">
      <c r="F351" s="100"/>
    </row>
    <row r="352" ht="12.0" customHeight="1">
      <c r="F352" s="100"/>
    </row>
    <row r="353" ht="12.0" customHeight="1">
      <c r="F353" s="100"/>
    </row>
    <row r="354" ht="12.0" customHeight="1">
      <c r="F354" s="100"/>
    </row>
    <row r="355" ht="12.0" customHeight="1">
      <c r="F355" s="100"/>
    </row>
    <row r="356" ht="12.0" customHeight="1">
      <c r="F356" s="100"/>
    </row>
    <row r="357" ht="12.0" customHeight="1">
      <c r="F357" s="100"/>
    </row>
    <row r="358" ht="12.0" customHeight="1">
      <c r="F358" s="100"/>
    </row>
    <row r="359" ht="12.0" customHeight="1">
      <c r="F359" s="100"/>
    </row>
    <row r="360" ht="12.0" customHeight="1">
      <c r="F360" s="100"/>
    </row>
    <row r="361" ht="12.0" customHeight="1">
      <c r="F361" s="100"/>
    </row>
    <row r="362" ht="12.0" customHeight="1">
      <c r="F362" s="100"/>
    </row>
    <row r="363" ht="12.0" customHeight="1">
      <c r="F363" s="100"/>
    </row>
    <row r="364" ht="12.0" customHeight="1">
      <c r="F364" s="100"/>
    </row>
    <row r="365" ht="12.0" customHeight="1">
      <c r="F365" s="100"/>
    </row>
    <row r="366" ht="12.0" customHeight="1">
      <c r="F366" s="100"/>
    </row>
    <row r="367" ht="12.0" customHeight="1">
      <c r="F367" s="100"/>
    </row>
    <row r="368" ht="12.0" customHeight="1">
      <c r="F368" s="100"/>
    </row>
    <row r="369" ht="12.0" customHeight="1">
      <c r="F369" s="100"/>
    </row>
    <row r="370" ht="12.0" customHeight="1">
      <c r="F370" s="100"/>
    </row>
    <row r="371" ht="12.0" customHeight="1">
      <c r="F371" s="100"/>
    </row>
    <row r="372" ht="12.0" customHeight="1">
      <c r="F372" s="100"/>
    </row>
    <row r="373" ht="12.0" customHeight="1">
      <c r="F373" s="100"/>
    </row>
    <row r="374" ht="12.0" customHeight="1">
      <c r="F374" s="100"/>
    </row>
    <row r="375" ht="12.0" customHeight="1">
      <c r="F375" s="100"/>
    </row>
    <row r="376" ht="12.0" customHeight="1">
      <c r="F376" s="100"/>
    </row>
    <row r="377" ht="12.0" customHeight="1">
      <c r="F377" s="100"/>
    </row>
    <row r="378" ht="12.0" customHeight="1">
      <c r="F378" s="100"/>
    </row>
    <row r="379" ht="12.0" customHeight="1">
      <c r="F379" s="100"/>
    </row>
    <row r="380" ht="12.0" customHeight="1">
      <c r="F380" s="100"/>
    </row>
    <row r="381" ht="12.0" customHeight="1">
      <c r="F381" s="100"/>
    </row>
    <row r="382" ht="12.0" customHeight="1">
      <c r="F382" s="100"/>
    </row>
    <row r="383" ht="12.0" customHeight="1">
      <c r="F383" s="100"/>
    </row>
    <row r="384" ht="12.0" customHeight="1">
      <c r="F384" s="100"/>
    </row>
    <row r="385" ht="12.0" customHeight="1">
      <c r="F385" s="100"/>
    </row>
    <row r="386" ht="12.0" customHeight="1">
      <c r="F386" s="100"/>
    </row>
    <row r="387" ht="12.0" customHeight="1">
      <c r="F387" s="100"/>
    </row>
    <row r="388" ht="12.0" customHeight="1">
      <c r="F388" s="100"/>
    </row>
    <row r="389" ht="12.0" customHeight="1">
      <c r="F389" s="100"/>
    </row>
    <row r="390" ht="12.0" customHeight="1">
      <c r="F390" s="100"/>
    </row>
    <row r="391" ht="12.0" customHeight="1">
      <c r="F391" s="100"/>
    </row>
    <row r="392" ht="12.0" customHeight="1">
      <c r="F392" s="100"/>
    </row>
    <row r="393" ht="12.0" customHeight="1">
      <c r="F393" s="100"/>
    </row>
    <row r="394" ht="12.0" customHeight="1">
      <c r="F394" s="100"/>
    </row>
    <row r="395" ht="12.0" customHeight="1">
      <c r="F395" s="100"/>
    </row>
    <row r="396" ht="12.0" customHeight="1">
      <c r="F396" s="100"/>
    </row>
    <row r="397" ht="12.0" customHeight="1">
      <c r="F397" s="100"/>
    </row>
    <row r="398" ht="12.0" customHeight="1">
      <c r="F398" s="100"/>
    </row>
    <row r="399" ht="12.0" customHeight="1">
      <c r="F399" s="100"/>
    </row>
    <row r="400" ht="12.0" customHeight="1">
      <c r="F400" s="100"/>
    </row>
    <row r="401" ht="12.0" customHeight="1">
      <c r="F401" s="100"/>
    </row>
    <row r="402" ht="12.0" customHeight="1">
      <c r="F402" s="100"/>
    </row>
    <row r="403" ht="12.0" customHeight="1">
      <c r="F403" s="100"/>
    </row>
    <row r="404" ht="12.0" customHeight="1">
      <c r="F404" s="100"/>
    </row>
    <row r="405" ht="12.0" customHeight="1">
      <c r="F405" s="100"/>
    </row>
    <row r="406" ht="12.0" customHeight="1">
      <c r="F406" s="100"/>
    </row>
    <row r="407" ht="12.0" customHeight="1">
      <c r="F407" s="100"/>
    </row>
    <row r="408" ht="12.0" customHeight="1">
      <c r="F408" s="100"/>
    </row>
    <row r="409" ht="12.0" customHeight="1">
      <c r="F409" s="100"/>
    </row>
    <row r="410" ht="12.0" customHeight="1">
      <c r="F410" s="100"/>
    </row>
    <row r="411" ht="12.0" customHeight="1">
      <c r="F411" s="100"/>
    </row>
    <row r="412" ht="12.0" customHeight="1">
      <c r="F412" s="100"/>
    </row>
    <row r="413" ht="12.0" customHeight="1">
      <c r="F413" s="100"/>
    </row>
    <row r="414" ht="12.0" customHeight="1">
      <c r="F414" s="100"/>
    </row>
    <row r="415" ht="12.0" customHeight="1">
      <c r="F415" s="100"/>
    </row>
    <row r="416" ht="12.0" customHeight="1">
      <c r="F416" s="100"/>
    </row>
    <row r="417" ht="12.0" customHeight="1">
      <c r="F417" s="100"/>
    </row>
    <row r="418" ht="12.0" customHeight="1">
      <c r="F418" s="100"/>
    </row>
    <row r="419" ht="12.0" customHeight="1">
      <c r="F419" s="100"/>
    </row>
    <row r="420" ht="12.0" customHeight="1">
      <c r="F420" s="100"/>
    </row>
    <row r="421" ht="12.0" customHeight="1">
      <c r="F421" s="100"/>
    </row>
    <row r="422" ht="12.0" customHeight="1">
      <c r="F422" s="100"/>
    </row>
    <row r="423" ht="12.0" customHeight="1">
      <c r="F423" s="100"/>
    </row>
    <row r="424" ht="12.0" customHeight="1">
      <c r="F424" s="100"/>
    </row>
    <row r="425" ht="12.0" customHeight="1">
      <c r="F425" s="100"/>
    </row>
    <row r="426" ht="12.0" customHeight="1">
      <c r="F426" s="100"/>
    </row>
    <row r="427" ht="12.0" customHeight="1">
      <c r="F427" s="100"/>
    </row>
    <row r="428" ht="12.0" customHeight="1">
      <c r="F428" s="100"/>
    </row>
    <row r="429" ht="12.0" customHeight="1">
      <c r="F429" s="100"/>
    </row>
    <row r="430" ht="12.0" customHeight="1">
      <c r="F430" s="100"/>
    </row>
    <row r="431" ht="12.0" customHeight="1">
      <c r="F431" s="100"/>
    </row>
    <row r="432" ht="12.0" customHeight="1">
      <c r="F432" s="100"/>
    </row>
    <row r="433" ht="12.0" customHeight="1">
      <c r="F433" s="100"/>
    </row>
    <row r="434" ht="12.0" customHeight="1">
      <c r="F434" s="100"/>
    </row>
    <row r="435" ht="12.0" customHeight="1">
      <c r="F435" s="100"/>
    </row>
    <row r="436" ht="12.0" customHeight="1">
      <c r="F436" s="100"/>
    </row>
    <row r="437" ht="12.0" customHeight="1">
      <c r="F437" s="100"/>
    </row>
    <row r="438" ht="12.0" customHeight="1">
      <c r="F438" s="100"/>
    </row>
    <row r="439" ht="12.0" customHeight="1">
      <c r="F439" s="100"/>
    </row>
    <row r="440" ht="12.0" customHeight="1">
      <c r="F440" s="100"/>
    </row>
    <row r="441" ht="12.0" customHeight="1">
      <c r="F441" s="100"/>
    </row>
    <row r="442" ht="12.0" customHeight="1">
      <c r="F442" s="100"/>
    </row>
    <row r="443" ht="12.0" customHeight="1">
      <c r="F443" s="100"/>
    </row>
    <row r="444" ht="12.0" customHeight="1">
      <c r="F444" s="100"/>
    </row>
    <row r="445" ht="12.0" customHeight="1">
      <c r="F445" s="100"/>
    </row>
    <row r="446" ht="12.0" customHeight="1">
      <c r="F446" s="100"/>
    </row>
    <row r="447" ht="12.0" customHeight="1">
      <c r="F447" s="100"/>
    </row>
    <row r="448" ht="12.0" customHeight="1">
      <c r="F448" s="100"/>
    </row>
    <row r="449" ht="12.0" customHeight="1">
      <c r="F449" s="100"/>
    </row>
    <row r="450" ht="12.0" customHeight="1">
      <c r="F450" s="100"/>
    </row>
    <row r="451" ht="12.0" customHeight="1">
      <c r="F451" s="100"/>
    </row>
    <row r="452" ht="12.0" customHeight="1">
      <c r="F452" s="100"/>
    </row>
    <row r="453" ht="12.0" customHeight="1">
      <c r="F453" s="100"/>
    </row>
    <row r="454" ht="12.0" customHeight="1">
      <c r="F454" s="100"/>
    </row>
    <row r="455" ht="12.0" customHeight="1">
      <c r="F455" s="100"/>
    </row>
    <row r="456" ht="12.0" customHeight="1">
      <c r="F456" s="100"/>
    </row>
    <row r="457" ht="12.0" customHeight="1">
      <c r="F457" s="100"/>
    </row>
    <row r="458" ht="12.0" customHeight="1">
      <c r="F458" s="100"/>
    </row>
    <row r="459" ht="12.0" customHeight="1">
      <c r="F459" s="100"/>
    </row>
    <row r="460" ht="12.0" customHeight="1">
      <c r="F460" s="100"/>
    </row>
    <row r="461" ht="12.0" customHeight="1">
      <c r="F461" s="100"/>
    </row>
    <row r="462" ht="12.0" customHeight="1">
      <c r="F462" s="100"/>
    </row>
    <row r="463" ht="12.0" customHeight="1">
      <c r="F463" s="100"/>
    </row>
    <row r="464" ht="12.0" customHeight="1">
      <c r="F464" s="100"/>
    </row>
    <row r="465" ht="12.0" customHeight="1">
      <c r="F465" s="100"/>
    </row>
    <row r="466" ht="12.0" customHeight="1">
      <c r="F466" s="100"/>
    </row>
    <row r="467" ht="12.0" customHeight="1">
      <c r="F467" s="100"/>
    </row>
    <row r="468" ht="12.0" customHeight="1">
      <c r="F468" s="100"/>
    </row>
    <row r="469" ht="12.0" customHeight="1">
      <c r="F469" s="100"/>
    </row>
    <row r="470" ht="12.0" customHeight="1">
      <c r="F470" s="100"/>
    </row>
    <row r="471" ht="12.0" customHeight="1">
      <c r="F471" s="100"/>
    </row>
    <row r="472" ht="12.0" customHeight="1">
      <c r="F472" s="100"/>
    </row>
    <row r="473" ht="12.0" customHeight="1">
      <c r="F473" s="100"/>
    </row>
    <row r="474" ht="12.0" customHeight="1">
      <c r="F474" s="100"/>
    </row>
    <row r="475" ht="12.0" customHeight="1">
      <c r="F475" s="100"/>
    </row>
    <row r="476" ht="12.0" customHeight="1">
      <c r="F476" s="100"/>
    </row>
    <row r="477" ht="12.0" customHeight="1">
      <c r="F477" s="100"/>
    </row>
    <row r="478" ht="12.0" customHeight="1">
      <c r="F478" s="100"/>
    </row>
    <row r="479" ht="12.0" customHeight="1">
      <c r="F479" s="100"/>
    </row>
    <row r="480" ht="12.0" customHeight="1">
      <c r="F480" s="100"/>
    </row>
    <row r="481" ht="12.0" customHeight="1">
      <c r="F481" s="100"/>
    </row>
    <row r="482" ht="12.0" customHeight="1">
      <c r="F482" s="100"/>
    </row>
    <row r="483" ht="12.0" customHeight="1">
      <c r="F483" s="100"/>
    </row>
    <row r="484" ht="12.0" customHeight="1">
      <c r="F484" s="100"/>
    </row>
    <row r="485" ht="12.0" customHeight="1">
      <c r="F485" s="100"/>
    </row>
    <row r="486" ht="12.0" customHeight="1">
      <c r="F486" s="100"/>
    </row>
    <row r="487" ht="12.0" customHeight="1">
      <c r="F487" s="100"/>
    </row>
    <row r="488" ht="12.0" customHeight="1">
      <c r="F488" s="100"/>
    </row>
    <row r="489" ht="12.0" customHeight="1">
      <c r="F489" s="100"/>
    </row>
    <row r="490" ht="12.0" customHeight="1">
      <c r="F490" s="100"/>
    </row>
    <row r="491" ht="12.0" customHeight="1">
      <c r="F491" s="100"/>
    </row>
    <row r="492" ht="12.0" customHeight="1">
      <c r="F492" s="100"/>
    </row>
    <row r="493" ht="12.0" customHeight="1">
      <c r="F493" s="100"/>
    </row>
    <row r="494" ht="12.0" customHeight="1">
      <c r="F494" s="100"/>
    </row>
    <row r="495" ht="12.0" customHeight="1">
      <c r="F495" s="100"/>
    </row>
    <row r="496" ht="12.0" customHeight="1">
      <c r="F496" s="100"/>
    </row>
    <row r="497" ht="12.0" customHeight="1">
      <c r="F497" s="100"/>
    </row>
    <row r="498" ht="12.0" customHeight="1">
      <c r="F498" s="100"/>
    </row>
    <row r="499" ht="12.0" customHeight="1">
      <c r="F499" s="100"/>
    </row>
    <row r="500" ht="12.0" customHeight="1">
      <c r="F500" s="100"/>
    </row>
    <row r="501" ht="12.0" customHeight="1">
      <c r="F501" s="100"/>
    </row>
    <row r="502" ht="12.0" customHeight="1">
      <c r="F502" s="100"/>
    </row>
    <row r="503" ht="12.0" customHeight="1">
      <c r="F503" s="100"/>
    </row>
    <row r="504" ht="12.0" customHeight="1">
      <c r="F504" s="100"/>
    </row>
    <row r="505" ht="12.0" customHeight="1">
      <c r="F505" s="100"/>
    </row>
    <row r="506" ht="12.0" customHeight="1">
      <c r="F506" s="100"/>
    </row>
    <row r="507" ht="12.0" customHeight="1">
      <c r="F507" s="100"/>
    </row>
    <row r="508" ht="12.0" customHeight="1">
      <c r="F508" s="100"/>
    </row>
    <row r="509" ht="12.0" customHeight="1">
      <c r="F509" s="100"/>
    </row>
    <row r="510" ht="12.0" customHeight="1">
      <c r="F510" s="100"/>
    </row>
    <row r="511" ht="12.0" customHeight="1">
      <c r="F511" s="100"/>
    </row>
    <row r="512" ht="12.0" customHeight="1">
      <c r="F512" s="100"/>
    </row>
    <row r="513" ht="12.0" customHeight="1">
      <c r="F513" s="100"/>
    </row>
    <row r="514" ht="12.0" customHeight="1">
      <c r="F514" s="100"/>
    </row>
    <row r="515" ht="12.0" customHeight="1">
      <c r="F515" s="100"/>
    </row>
    <row r="516" ht="12.0" customHeight="1">
      <c r="F516" s="100"/>
    </row>
    <row r="517" ht="12.0" customHeight="1">
      <c r="F517" s="100"/>
    </row>
    <row r="518" ht="12.0" customHeight="1">
      <c r="F518" s="100"/>
    </row>
    <row r="519" ht="12.0" customHeight="1">
      <c r="F519" s="100"/>
    </row>
    <row r="520" ht="12.0" customHeight="1">
      <c r="F520" s="100"/>
    </row>
    <row r="521" ht="12.0" customHeight="1">
      <c r="F521" s="100"/>
    </row>
    <row r="522" ht="12.0" customHeight="1">
      <c r="F522" s="100"/>
    </row>
    <row r="523" ht="12.0" customHeight="1">
      <c r="F523" s="100"/>
    </row>
    <row r="524" ht="12.0" customHeight="1">
      <c r="F524" s="100"/>
    </row>
    <row r="525" ht="12.0" customHeight="1">
      <c r="F525" s="100"/>
    </row>
    <row r="526" ht="12.0" customHeight="1">
      <c r="F526" s="100"/>
    </row>
    <row r="527" ht="12.0" customHeight="1">
      <c r="F527" s="100"/>
    </row>
    <row r="528" ht="12.0" customHeight="1">
      <c r="F528" s="100"/>
    </row>
    <row r="529" ht="12.0" customHeight="1">
      <c r="F529" s="100"/>
    </row>
    <row r="530" ht="12.0" customHeight="1">
      <c r="F530" s="100"/>
    </row>
    <row r="531" ht="12.0" customHeight="1">
      <c r="F531" s="100"/>
    </row>
    <row r="532" ht="12.0" customHeight="1">
      <c r="F532" s="100"/>
    </row>
    <row r="533" ht="12.0" customHeight="1">
      <c r="F533" s="100"/>
    </row>
    <row r="534" ht="12.0" customHeight="1">
      <c r="F534" s="100"/>
    </row>
    <row r="535" ht="12.0" customHeight="1">
      <c r="F535" s="100"/>
    </row>
    <row r="536" ht="12.0" customHeight="1">
      <c r="F536" s="100"/>
    </row>
    <row r="537" ht="12.0" customHeight="1">
      <c r="F537" s="100"/>
    </row>
    <row r="538" ht="12.0" customHeight="1">
      <c r="F538" s="100"/>
    </row>
    <row r="539" ht="12.0" customHeight="1">
      <c r="F539" s="100"/>
    </row>
    <row r="540" ht="12.0" customHeight="1">
      <c r="F540" s="100"/>
    </row>
    <row r="541" ht="12.0" customHeight="1">
      <c r="F541" s="100"/>
    </row>
    <row r="542" ht="12.0" customHeight="1">
      <c r="F542" s="100"/>
    </row>
    <row r="543" ht="12.0" customHeight="1">
      <c r="F543" s="100"/>
    </row>
    <row r="544" ht="12.0" customHeight="1">
      <c r="F544" s="100"/>
    </row>
    <row r="545" ht="12.0" customHeight="1">
      <c r="F545" s="100"/>
    </row>
    <row r="546" ht="12.0" customHeight="1">
      <c r="F546" s="100"/>
    </row>
    <row r="547" ht="12.0" customHeight="1">
      <c r="F547" s="100"/>
    </row>
    <row r="548" ht="12.0" customHeight="1">
      <c r="F548" s="100"/>
    </row>
    <row r="549" ht="12.0" customHeight="1">
      <c r="F549" s="100"/>
    </row>
    <row r="550" ht="12.0" customHeight="1">
      <c r="F550" s="100"/>
    </row>
    <row r="551" ht="12.0" customHeight="1">
      <c r="F551" s="100"/>
    </row>
    <row r="552" ht="12.0" customHeight="1">
      <c r="F552" s="100"/>
    </row>
    <row r="553" ht="12.0" customHeight="1">
      <c r="F553" s="100"/>
    </row>
    <row r="554" ht="12.0" customHeight="1">
      <c r="F554" s="100"/>
    </row>
    <row r="555" ht="12.0" customHeight="1">
      <c r="F555" s="100"/>
    </row>
    <row r="556" ht="12.0" customHeight="1">
      <c r="F556" s="100"/>
    </row>
    <row r="557" ht="12.0" customHeight="1">
      <c r="F557" s="100"/>
    </row>
    <row r="558" ht="12.0" customHeight="1">
      <c r="F558" s="100"/>
    </row>
    <row r="559" ht="12.0" customHeight="1">
      <c r="F559" s="100"/>
    </row>
    <row r="560" ht="12.0" customHeight="1">
      <c r="F560" s="100"/>
    </row>
    <row r="561" ht="12.0" customHeight="1">
      <c r="F561" s="100"/>
    </row>
    <row r="562" ht="12.0" customHeight="1">
      <c r="F562" s="100"/>
    </row>
    <row r="563" ht="12.0" customHeight="1">
      <c r="F563" s="100"/>
    </row>
    <row r="564" ht="12.0" customHeight="1">
      <c r="F564" s="100"/>
    </row>
    <row r="565" ht="12.0" customHeight="1">
      <c r="F565" s="100"/>
    </row>
    <row r="566" ht="12.0" customHeight="1">
      <c r="F566" s="100"/>
    </row>
    <row r="567" ht="12.0" customHeight="1">
      <c r="F567" s="100"/>
    </row>
    <row r="568" ht="12.0" customHeight="1">
      <c r="F568" s="100"/>
    </row>
    <row r="569" ht="12.0" customHeight="1">
      <c r="F569" s="100"/>
    </row>
    <row r="570" ht="12.0" customHeight="1">
      <c r="F570" s="100"/>
    </row>
    <row r="571" ht="12.0" customHeight="1">
      <c r="F571" s="100"/>
    </row>
    <row r="572" ht="12.0" customHeight="1">
      <c r="F572" s="100"/>
    </row>
    <row r="573" ht="12.0" customHeight="1">
      <c r="F573" s="100"/>
    </row>
    <row r="574" ht="12.0" customHeight="1">
      <c r="F574" s="100"/>
    </row>
    <row r="575" ht="12.0" customHeight="1">
      <c r="F575" s="100"/>
    </row>
    <row r="576" ht="12.0" customHeight="1">
      <c r="F576" s="100"/>
    </row>
    <row r="577" ht="12.0" customHeight="1">
      <c r="F577" s="100"/>
    </row>
    <row r="578" ht="12.0" customHeight="1">
      <c r="F578" s="100"/>
    </row>
    <row r="579" ht="12.0" customHeight="1">
      <c r="F579" s="100"/>
    </row>
    <row r="580" ht="12.0" customHeight="1">
      <c r="F580" s="100"/>
    </row>
    <row r="581" ht="12.0" customHeight="1">
      <c r="F581" s="100"/>
    </row>
    <row r="582" ht="12.0" customHeight="1">
      <c r="F582" s="100"/>
    </row>
    <row r="583" ht="12.0" customHeight="1">
      <c r="F583" s="100"/>
    </row>
    <row r="584" ht="12.0" customHeight="1">
      <c r="F584" s="100"/>
    </row>
    <row r="585" ht="12.0" customHeight="1">
      <c r="F585" s="100"/>
    </row>
    <row r="586" ht="12.0" customHeight="1">
      <c r="F586" s="100"/>
    </row>
    <row r="587" ht="12.0" customHeight="1">
      <c r="F587" s="100"/>
    </row>
    <row r="588" ht="12.0" customHeight="1">
      <c r="F588" s="100"/>
    </row>
    <row r="589" ht="12.0" customHeight="1">
      <c r="F589" s="100"/>
    </row>
    <row r="590" ht="12.0" customHeight="1">
      <c r="F590" s="100"/>
    </row>
    <row r="591" ht="12.0" customHeight="1">
      <c r="F591" s="100"/>
    </row>
    <row r="592" ht="12.0" customHeight="1">
      <c r="F592" s="100"/>
    </row>
    <row r="593" ht="12.0" customHeight="1">
      <c r="F593" s="100"/>
    </row>
    <row r="594" ht="12.0" customHeight="1">
      <c r="F594" s="100"/>
    </row>
    <row r="595" ht="12.0" customHeight="1">
      <c r="F595" s="100"/>
    </row>
    <row r="596" ht="12.0" customHeight="1">
      <c r="F596" s="100"/>
    </row>
    <row r="597" ht="12.0" customHeight="1">
      <c r="F597" s="100"/>
    </row>
    <row r="598" ht="12.0" customHeight="1">
      <c r="F598" s="100"/>
    </row>
    <row r="599" ht="12.0" customHeight="1">
      <c r="F599" s="100"/>
    </row>
    <row r="600" ht="12.0" customHeight="1">
      <c r="F600" s="100"/>
    </row>
    <row r="601" ht="12.0" customHeight="1">
      <c r="F601" s="100"/>
    </row>
    <row r="602" ht="12.0" customHeight="1">
      <c r="F602" s="100"/>
    </row>
    <row r="603" ht="12.0" customHeight="1">
      <c r="F603" s="100"/>
    </row>
    <row r="604" ht="12.0" customHeight="1">
      <c r="F604" s="100"/>
    </row>
    <row r="605" ht="12.0" customHeight="1">
      <c r="F605" s="100"/>
    </row>
    <row r="606" ht="12.0" customHeight="1">
      <c r="F606" s="100"/>
    </row>
    <row r="607" ht="12.0" customHeight="1">
      <c r="F607" s="100"/>
    </row>
    <row r="608" ht="12.0" customHeight="1">
      <c r="F608" s="100"/>
    </row>
    <row r="609" ht="12.0" customHeight="1">
      <c r="F609" s="100"/>
    </row>
    <row r="610" ht="12.0" customHeight="1">
      <c r="F610" s="100"/>
    </row>
    <row r="611" ht="12.0" customHeight="1">
      <c r="F611" s="100"/>
    </row>
    <row r="612" ht="12.0" customHeight="1">
      <c r="F612" s="100"/>
    </row>
    <row r="613" ht="12.0" customHeight="1">
      <c r="F613" s="100"/>
    </row>
    <row r="614" ht="12.0" customHeight="1">
      <c r="F614" s="100"/>
    </row>
    <row r="615" ht="12.0" customHeight="1">
      <c r="F615" s="100"/>
    </row>
    <row r="616" ht="12.0" customHeight="1">
      <c r="F616" s="100"/>
    </row>
    <row r="617" ht="12.0" customHeight="1">
      <c r="F617" s="100"/>
    </row>
    <row r="618" ht="12.0" customHeight="1">
      <c r="F618" s="100"/>
    </row>
    <row r="619" ht="12.0" customHeight="1">
      <c r="F619" s="100"/>
    </row>
    <row r="620" ht="12.0" customHeight="1">
      <c r="F620" s="100"/>
    </row>
    <row r="621" ht="12.0" customHeight="1">
      <c r="F621" s="100"/>
    </row>
    <row r="622" ht="12.0" customHeight="1">
      <c r="F622" s="100"/>
    </row>
    <row r="623" ht="12.0" customHeight="1">
      <c r="F623" s="100"/>
    </row>
    <row r="624" ht="12.0" customHeight="1">
      <c r="F624" s="100"/>
    </row>
    <row r="625" ht="12.0" customHeight="1">
      <c r="F625" s="100"/>
    </row>
    <row r="626" ht="12.0" customHeight="1">
      <c r="F626" s="100"/>
    </row>
    <row r="627" ht="12.0" customHeight="1">
      <c r="F627" s="100"/>
    </row>
    <row r="628" ht="12.0" customHeight="1">
      <c r="F628" s="100"/>
    </row>
    <row r="629" ht="12.0" customHeight="1">
      <c r="F629" s="100"/>
    </row>
    <row r="630" ht="12.0" customHeight="1">
      <c r="F630" s="100"/>
    </row>
    <row r="631" ht="12.0" customHeight="1">
      <c r="F631" s="100"/>
    </row>
    <row r="632" ht="12.0" customHeight="1">
      <c r="F632" s="100"/>
    </row>
    <row r="633" ht="12.0" customHeight="1">
      <c r="F633" s="100"/>
    </row>
    <row r="634" ht="12.0" customHeight="1">
      <c r="F634" s="100"/>
    </row>
    <row r="635" ht="12.0" customHeight="1">
      <c r="F635" s="100"/>
    </row>
    <row r="636" ht="12.0" customHeight="1">
      <c r="F636" s="100"/>
    </row>
    <row r="637" ht="12.0" customHeight="1">
      <c r="F637" s="100"/>
    </row>
    <row r="638" ht="12.0" customHeight="1">
      <c r="F638" s="100"/>
    </row>
    <row r="639" ht="12.0" customHeight="1">
      <c r="F639" s="100"/>
    </row>
    <row r="640" ht="12.0" customHeight="1">
      <c r="F640" s="100"/>
    </row>
    <row r="641" ht="12.0" customHeight="1">
      <c r="F641" s="100"/>
    </row>
    <row r="642" ht="12.0" customHeight="1">
      <c r="F642" s="100"/>
    </row>
    <row r="643" ht="12.0" customHeight="1">
      <c r="F643" s="100"/>
    </row>
    <row r="644" ht="12.0" customHeight="1">
      <c r="F644" s="100"/>
    </row>
    <row r="645" ht="12.0" customHeight="1">
      <c r="F645" s="100"/>
    </row>
    <row r="646" ht="12.0" customHeight="1">
      <c r="F646" s="100"/>
    </row>
    <row r="647" ht="12.0" customHeight="1">
      <c r="F647" s="100"/>
    </row>
    <row r="648" ht="12.0" customHeight="1">
      <c r="F648" s="100"/>
    </row>
    <row r="649" ht="12.0" customHeight="1">
      <c r="F649" s="100"/>
    </row>
    <row r="650" ht="12.0" customHeight="1">
      <c r="F650" s="100"/>
    </row>
    <row r="651" ht="12.0" customHeight="1">
      <c r="F651" s="100"/>
    </row>
    <row r="652" ht="12.0" customHeight="1">
      <c r="F652" s="100"/>
    </row>
    <row r="653" ht="12.0" customHeight="1">
      <c r="F653" s="100"/>
    </row>
    <row r="654" ht="12.0" customHeight="1">
      <c r="F654" s="100"/>
    </row>
    <row r="655" ht="12.0" customHeight="1">
      <c r="F655" s="100"/>
    </row>
    <row r="656" ht="12.0" customHeight="1">
      <c r="F656" s="100"/>
    </row>
    <row r="657" ht="12.0" customHeight="1">
      <c r="F657" s="100"/>
    </row>
    <row r="658" ht="12.0" customHeight="1">
      <c r="F658" s="100"/>
    </row>
    <row r="659" ht="12.0" customHeight="1">
      <c r="F659" s="100"/>
    </row>
    <row r="660" ht="12.0" customHeight="1">
      <c r="F660" s="100"/>
    </row>
    <row r="661" ht="12.0" customHeight="1">
      <c r="F661" s="100"/>
    </row>
    <row r="662" ht="12.0" customHeight="1">
      <c r="F662" s="100"/>
    </row>
    <row r="663" ht="12.0" customHeight="1">
      <c r="F663" s="100"/>
    </row>
    <row r="664" ht="12.0" customHeight="1">
      <c r="F664" s="100"/>
    </row>
    <row r="665" ht="12.0" customHeight="1">
      <c r="F665" s="100"/>
    </row>
    <row r="666" ht="12.0" customHeight="1">
      <c r="F666" s="100"/>
    </row>
    <row r="667" ht="12.0" customHeight="1">
      <c r="F667" s="100"/>
    </row>
    <row r="668" ht="12.0" customHeight="1">
      <c r="F668" s="100"/>
    </row>
    <row r="669" ht="12.0" customHeight="1">
      <c r="F669" s="100"/>
    </row>
    <row r="670" ht="12.0" customHeight="1">
      <c r="F670" s="100"/>
    </row>
    <row r="671" ht="12.0" customHeight="1">
      <c r="F671" s="100"/>
    </row>
    <row r="672" ht="12.0" customHeight="1">
      <c r="F672" s="100"/>
    </row>
    <row r="673" ht="12.0" customHeight="1">
      <c r="F673" s="100"/>
    </row>
    <row r="674" ht="12.0" customHeight="1">
      <c r="F674" s="100"/>
    </row>
    <row r="675" ht="12.0" customHeight="1">
      <c r="F675" s="100"/>
    </row>
    <row r="676" ht="12.0" customHeight="1">
      <c r="F676" s="100"/>
    </row>
    <row r="677" ht="12.0" customHeight="1">
      <c r="F677" s="100"/>
    </row>
    <row r="678" ht="12.0" customHeight="1">
      <c r="F678" s="100"/>
    </row>
    <row r="679" ht="12.0" customHeight="1">
      <c r="F679" s="100"/>
    </row>
    <row r="680" ht="12.0" customHeight="1">
      <c r="F680" s="100"/>
    </row>
    <row r="681" ht="12.0" customHeight="1">
      <c r="F681" s="100"/>
    </row>
    <row r="682" ht="12.0" customHeight="1">
      <c r="F682" s="100"/>
    </row>
    <row r="683" ht="12.0" customHeight="1">
      <c r="F683" s="100"/>
    </row>
    <row r="684" ht="12.0" customHeight="1">
      <c r="F684" s="100"/>
    </row>
    <row r="685" ht="12.0" customHeight="1">
      <c r="F685" s="100"/>
    </row>
    <row r="686" ht="12.0" customHeight="1">
      <c r="F686" s="100"/>
    </row>
    <row r="687" ht="12.0" customHeight="1">
      <c r="F687" s="100"/>
    </row>
    <row r="688" ht="12.0" customHeight="1">
      <c r="F688" s="100"/>
    </row>
    <row r="689" ht="12.0" customHeight="1">
      <c r="F689" s="100"/>
    </row>
    <row r="690" ht="12.0" customHeight="1">
      <c r="F690" s="100"/>
    </row>
    <row r="691" ht="12.0" customHeight="1">
      <c r="F691" s="100"/>
    </row>
    <row r="692" ht="12.0" customHeight="1">
      <c r="F692" s="100"/>
    </row>
    <row r="693" ht="12.0" customHeight="1">
      <c r="F693" s="100"/>
    </row>
    <row r="694" ht="12.0" customHeight="1">
      <c r="F694" s="100"/>
    </row>
    <row r="695" ht="12.0" customHeight="1">
      <c r="F695" s="100"/>
    </row>
    <row r="696" ht="12.0" customHeight="1">
      <c r="F696" s="100"/>
    </row>
    <row r="697" ht="12.0" customHeight="1">
      <c r="F697" s="100"/>
    </row>
    <row r="698" ht="12.0" customHeight="1">
      <c r="F698" s="100"/>
    </row>
    <row r="699" ht="12.0" customHeight="1">
      <c r="F699" s="100"/>
    </row>
    <row r="700" ht="12.0" customHeight="1">
      <c r="F700" s="100"/>
    </row>
    <row r="701" ht="12.0" customHeight="1">
      <c r="F701" s="100"/>
    </row>
    <row r="702" ht="12.0" customHeight="1">
      <c r="F702" s="100"/>
    </row>
    <row r="703" ht="12.0" customHeight="1">
      <c r="F703" s="100"/>
    </row>
    <row r="704" ht="12.0" customHeight="1">
      <c r="F704" s="100"/>
    </row>
    <row r="705" ht="12.0" customHeight="1">
      <c r="F705" s="100"/>
    </row>
    <row r="706" ht="12.0" customHeight="1">
      <c r="F706" s="100"/>
    </row>
    <row r="707" ht="12.0" customHeight="1">
      <c r="F707" s="100"/>
    </row>
    <row r="708" ht="12.0" customHeight="1">
      <c r="F708" s="100"/>
    </row>
    <row r="709" ht="12.0" customHeight="1">
      <c r="F709" s="100"/>
    </row>
    <row r="710" ht="12.0" customHeight="1">
      <c r="F710" s="100"/>
    </row>
    <row r="711" ht="12.0" customHeight="1">
      <c r="F711" s="100"/>
    </row>
    <row r="712" ht="12.0" customHeight="1">
      <c r="F712" s="100"/>
    </row>
    <row r="713" ht="12.0" customHeight="1">
      <c r="F713" s="100"/>
    </row>
    <row r="714" ht="12.0" customHeight="1">
      <c r="F714" s="100"/>
    </row>
    <row r="715" ht="12.0" customHeight="1">
      <c r="F715" s="100"/>
    </row>
    <row r="716" ht="12.0" customHeight="1">
      <c r="F716" s="100"/>
    </row>
    <row r="717" ht="12.0" customHeight="1">
      <c r="F717" s="100"/>
    </row>
    <row r="718" ht="12.0" customHeight="1">
      <c r="F718" s="100"/>
    </row>
    <row r="719" ht="12.0" customHeight="1">
      <c r="F719" s="100"/>
    </row>
    <row r="720" ht="12.0" customHeight="1">
      <c r="F720" s="100"/>
    </row>
    <row r="721" ht="12.0" customHeight="1">
      <c r="F721" s="100"/>
    </row>
    <row r="722" ht="12.0" customHeight="1">
      <c r="F722" s="100"/>
    </row>
    <row r="723" ht="12.0" customHeight="1">
      <c r="F723" s="100"/>
    </row>
    <row r="724" ht="12.0" customHeight="1">
      <c r="F724" s="100"/>
    </row>
    <row r="725" ht="12.0" customHeight="1">
      <c r="F725" s="100"/>
    </row>
    <row r="726" ht="12.0" customHeight="1">
      <c r="F726" s="100"/>
    </row>
    <row r="727" ht="12.0" customHeight="1">
      <c r="F727" s="100"/>
    </row>
    <row r="728" ht="12.0" customHeight="1">
      <c r="F728" s="100"/>
    </row>
    <row r="729" ht="12.0" customHeight="1">
      <c r="F729" s="100"/>
    </row>
    <row r="730" ht="12.0" customHeight="1">
      <c r="F730" s="100"/>
    </row>
    <row r="731" ht="12.0" customHeight="1">
      <c r="F731" s="100"/>
    </row>
    <row r="732" ht="12.0" customHeight="1">
      <c r="F732" s="100"/>
    </row>
    <row r="733" ht="12.0" customHeight="1">
      <c r="F733" s="100"/>
    </row>
    <row r="734" ht="12.0" customHeight="1">
      <c r="F734" s="100"/>
    </row>
    <row r="735" ht="12.0" customHeight="1">
      <c r="F735" s="100"/>
    </row>
    <row r="736" ht="12.0" customHeight="1">
      <c r="F736" s="100"/>
    </row>
    <row r="737" ht="12.0" customHeight="1">
      <c r="F737" s="100"/>
    </row>
    <row r="738" ht="12.0" customHeight="1">
      <c r="F738" s="100"/>
    </row>
    <row r="739" ht="12.0" customHeight="1">
      <c r="F739" s="100"/>
    </row>
    <row r="740" ht="12.0" customHeight="1">
      <c r="F740" s="100"/>
    </row>
    <row r="741" ht="12.0" customHeight="1">
      <c r="F741" s="100"/>
    </row>
    <row r="742" ht="12.0" customHeight="1">
      <c r="F742" s="100"/>
    </row>
    <row r="743" ht="12.0" customHeight="1">
      <c r="F743" s="100"/>
    </row>
    <row r="744" ht="12.0" customHeight="1">
      <c r="F744" s="100"/>
    </row>
    <row r="745" ht="12.0" customHeight="1">
      <c r="F745" s="100"/>
    </row>
    <row r="746" ht="12.0" customHeight="1">
      <c r="F746" s="100"/>
    </row>
    <row r="747" ht="12.0" customHeight="1">
      <c r="F747" s="100"/>
    </row>
    <row r="748" ht="12.0" customHeight="1">
      <c r="F748" s="100"/>
    </row>
    <row r="749" ht="12.0" customHeight="1">
      <c r="F749" s="100"/>
    </row>
    <row r="750" ht="12.0" customHeight="1">
      <c r="F750" s="100"/>
    </row>
    <row r="751" ht="12.0" customHeight="1">
      <c r="F751" s="100"/>
    </row>
    <row r="752" ht="12.0" customHeight="1">
      <c r="F752" s="100"/>
    </row>
    <row r="753" ht="12.0" customHeight="1">
      <c r="F753" s="100"/>
    </row>
    <row r="754" ht="12.0" customHeight="1">
      <c r="F754" s="100"/>
    </row>
    <row r="755" ht="12.0" customHeight="1">
      <c r="F755" s="100"/>
    </row>
    <row r="756" ht="12.0" customHeight="1">
      <c r="F756" s="100"/>
    </row>
    <row r="757" ht="12.0" customHeight="1">
      <c r="F757" s="100"/>
    </row>
    <row r="758" ht="12.0" customHeight="1">
      <c r="F758" s="100"/>
    </row>
    <row r="759" ht="12.0" customHeight="1">
      <c r="F759" s="100"/>
    </row>
    <row r="760" ht="12.0" customHeight="1">
      <c r="F760" s="100"/>
    </row>
    <row r="761" ht="12.0" customHeight="1">
      <c r="F761" s="100"/>
    </row>
    <row r="762" ht="12.0" customHeight="1">
      <c r="F762" s="100"/>
    </row>
    <row r="763" ht="12.0" customHeight="1">
      <c r="F763" s="100"/>
    </row>
    <row r="764" ht="12.0" customHeight="1">
      <c r="F764" s="100"/>
    </row>
    <row r="765" ht="12.0" customHeight="1">
      <c r="F765" s="100"/>
    </row>
    <row r="766" ht="12.0" customHeight="1">
      <c r="F766" s="100"/>
    </row>
    <row r="767" ht="12.0" customHeight="1">
      <c r="F767" s="100"/>
    </row>
    <row r="768" ht="12.0" customHeight="1">
      <c r="F768" s="100"/>
    </row>
    <row r="769" ht="12.0" customHeight="1">
      <c r="F769" s="100"/>
    </row>
    <row r="770" ht="12.0" customHeight="1">
      <c r="F770" s="100"/>
    </row>
    <row r="771" ht="12.0" customHeight="1">
      <c r="F771" s="100"/>
    </row>
    <row r="772" ht="12.0" customHeight="1">
      <c r="F772" s="100"/>
    </row>
    <row r="773" ht="12.0" customHeight="1">
      <c r="F773" s="100"/>
    </row>
    <row r="774" ht="12.0" customHeight="1">
      <c r="F774" s="100"/>
    </row>
    <row r="775" ht="12.0" customHeight="1">
      <c r="F775" s="100"/>
    </row>
    <row r="776" ht="12.0" customHeight="1">
      <c r="F776" s="100"/>
    </row>
    <row r="777" ht="12.0" customHeight="1">
      <c r="F777" s="100"/>
    </row>
    <row r="778" ht="12.0" customHeight="1">
      <c r="F778" s="100"/>
    </row>
    <row r="779" ht="12.0" customHeight="1">
      <c r="F779" s="100"/>
    </row>
    <row r="780" ht="12.0" customHeight="1">
      <c r="F780" s="100"/>
    </row>
    <row r="781" ht="12.0" customHeight="1">
      <c r="F781" s="100"/>
    </row>
    <row r="782" ht="12.0" customHeight="1">
      <c r="F782" s="100"/>
    </row>
    <row r="783" ht="12.0" customHeight="1">
      <c r="F783" s="100"/>
    </row>
    <row r="784" ht="12.0" customHeight="1">
      <c r="F784" s="100"/>
    </row>
    <row r="785" ht="12.0" customHeight="1">
      <c r="F785" s="100"/>
    </row>
    <row r="786" ht="12.0" customHeight="1">
      <c r="F786" s="100"/>
    </row>
    <row r="787" ht="12.0" customHeight="1">
      <c r="F787" s="100"/>
    </row>
    <row r="788" ht="12.0" customHeight="1">
      <c r="F788" s="100"/>
    </row>
    <row r="789" ht="12.0" customHeight="1">
      <c r="F789" s="100"/>
    </row>
    <row r="790" ht="12.0" customHeight="1">
      <c r="F790" s="100"/>
    </row>
    <row r="791" ht="12.0" customHeight="1">
      <c r="F791" s="100"/>
    </row>
    <row r="792" ht="12.0" customHeight="1">
      <c r="F792" s="100"/>
    </row>
    <row r="793" ht="12.0" customHeight="1">
      <c r="F793" s="100"/>
    </row>
    <row r="794" ht="12.0" customHeight="1">
      <c r="F794" s="100"/>
    </row>
    <row r="795" ht="12.0" customHeight="1">
      <c r="F795" s="100"/>
    </row>
    <row r="796" ht="12.0" customHeight="1">
      <c r="F796" s="100"/>
    </row>
    <row r="797" ht="12.0" customHeight="1">
      <c r="F797" s="100"/>
    </row>
    <row r="798" ht="12.0" customHeight="1">
      <c r="F798" s="100"/>
    </row>
    <row r="799" ht="12.0" customHeight="1">
      <c r="F799" s="100"/>
    </row>
    <row r="800" ht="12.0" customHeight="1">
      <c r="F800" s="100"/>
    </row>
    <row r="801" ht="12.0" customHeight="1">
      <c r="F801" s="100"/>
    </row>
    <row r="802" ht="12.0" customHeight="1">
      <c r="F802" s="100"/>
    </row>
    <row r="803" ht="12.0" customHeight="1">
      <c r="F803" s="100"/>
    </row>
    <row r="804" ht="12.0" customHeight="1">
      <c r="F804" s="100"/>
    </row>
    <row r="805" ht="12.0" customHeight="1">
      <c r="F805" s="100"/>
    </row>
    <row r="806" ht="12.0" customHeight="1">
      <c r="F806" s="100"/>
    </row>
    <row r="807" ht="12.0" customHeight="1">
      <c r="F807" s="100"/>
    </row>
    <row r="808" ht="12.0" customHeight="1">
      <c r="F808" s="100"/>
    </row>
    <row r="809" ht="12.0" customHeight="1">
      <c r="F809" s="100"/>
    </row>
    <row r="810" ht="12.0" customHeight="1">
      <c r="F810" s="100"/>
    </row>
    <row r="811" ht="12.0" customHeight="1">
      <c r="F811" s="100"/>
    </row>
    <row r="812" ht="12.0" customHeight="1">
      <c r="F812" s="100"/>
    </row>
    <row r="813" ht="12.0" customHeight="1">
      <c r="F813" s="100"/>
    </row>
    <row r="814" ht="12.0" customHeight="1">
      <c r="F814" s="100"/>
    </row>
    <row r="815" ht="12.0" customHeight="1">
      <c r="F815" s="100"/>
    </row>
    <row r="816" ht="12.0" customHeight="1">
      <c r="F816" s="100"/>
    </row>
    <row r="817" ht="12.0" customHeight="1">
      <c r="F817" s="100"/>
    </row>
    <row r="818" ht="12.0" customHeight="1">
      <c r="F818" s="100"/>
    </row>
    <row r="819" ht="12.0" customHeight="1">
      <c r="F819" s="100"/>
    </row>
    <row r="820" ht="12.0" customHeight="1">
      <c r="F820" s="100"/>
    </row>
    <row r="821" ht="12.0" customHeight="1">
      <c r="F821" s="100"/>
    </row>
    <row r="822" ht="12.0" customHeight="1">
      <c r="F822" s="100"/>
    </row>
    <row r="823" ht="12.0" customHeight="1">
      <c r="F823" s="100"/>
    </row>
    <row r="824" ht="12.0" customHeight="1">
      <c r="F824" s="100"/>
    </row>
    <row r="825" ht="12.0" customHeight="1">
      <c r="F825" s="100"/>
    </row>
    <row r="826" ht="12.0" customHeight="1">
      <c r="F826" s="100"/>
    </row>
    <row r="827" ht="12.0" customHeight="1">
      <c r="F827" s="100"/>
    </row>
    <row r="828" ht="12.0" customHeight="1">
      <c r="F828" s="100"/>
    </row>
    <row r="829" ht="12.0" customHeight="1">
      <c r="F829" s="100"/>
    </row>
    <row r="830" ht="12.0" customHeight="1">
      <c r="F830" s="100"/>
    </row>
    <row r="831" ht="12.0" customHeight="1">
      <c r="F831" s="100"/>
    </row>
    <row r="832" ht="12.0" customHeight="1">
      <c r="F832" s="100"/>
    </row>
    <row r="833" ht="12.0" customHeight="1">
      <c r="F833" s="100"/>
    </row>
    <row r="834" ht="12.0" customHeight="1">
      <c r="F834" s="100"/>
    </row>
    <row r="835" ht="12.0" customHeight="1">
      <c r="F835" s="100"/>
    </row>
    <row r="836" ht="12.0" customHeight="1">
      <c r="F836" s="100"/>
    </row>
    <row r="837" ht="12.0" customHeight="1">
      <c r="F837" s="100"/>
    </row>
    <row r="838" ht="12.0" customHeight="1">
      <c r="F838" s="100"/>
    </row>
    <row r="839" ht="12.0" customHeight="1">
      <c r="F839" s="100"/>
    </row>
    <row r="840" ht="12.0" customHeight="1">
      <c r="F840" s="100"/>
    </row>
    <row r="841" ht="12.0" customHeight="1">
      <c r="F841" s="100"/>
    </row>
    <row r="842" ht="12.0" customHeight="1">
      <c r="F842" s="100"/>
    </row>
    <row r="843" ht="12.0" customHeight="1">
      <c r="F843" s="100"/>
    </row>
    <row r="844" ht="12.0" customHeight="1">
      <c r="F844" s="100"/>
    </row>
    <row r="845" ht="12.0" customHeight="1">
      <c r="F845" s="100"/>
    </row>
    <row r="846" ht="12.0" customHeight="1">
      <c r="F846" s="100"/>
    </row>
    <row r="847" ht="12.0" customHeight="1">
      <c r="F847" s="100"/>
    </row>
    <row r="848" ht="12.0" customHeight="1">
      <c r="F848" s="100"/>
    </row>
    <row r="849" ht="12.0" customHeight="1">
      <c r="F849" s="100"/>
    </row>
    <row r="850" ht="12.0" customHeight="1">
      <c r="F850" s="100"/>
    </row>
    <row r="851" ht="12.0" customHeight="1">
      <c r="F851" s="100"/>
    </row>
    <row r="852" ht="12.0" customHeight="1">
      <c r="F852" s="100"/>
    </row>
    <row r="853" ht="12.0" customHeight="1">
      <c r="F853" s="100"/>
    </row>
    <row r="854" ht="12.0" customHeight="1">
      <c r="F854" s="100"/>
    </row>
    <row r="855" ht="12.0" customHeight="1">
      <c r="F855" s="100"/>
    </row>
    <row r="856" ht="12.0" customHeight="1">
      <c r="F856" s="100"/>
    </row>
    <row r="857" ht="12.0" customHeight="1">
      <c r="F857" s="100"/>
    </row>
    <row r="858" ht="12.0" customHeight="1">
      <c r="F858" s="100"/>
    </row>
    <row r="859" ht="12.0" customHeight="1">
      <c r="F859" s="100"/>
    </row>
    <row r="860" ht="12.0" customHeight="1">
      <c r="F860" s="100"/>
    </row>
    <row r="861" ht="12.0" customHeight="1">
      <c r="F861" s="100"/>
    </row>
    <row r="862" ht="12.0" customHeight="1">
      <c r="F862" s="100"/>
    </row>
    <row r="863" ht="12.0" customHeight="1">
      <c r="F863" s="100"/>
    </row>
    <row r="864" ht="12.0" customHeight="1">
      <c r="F864" s="100"/>
    </row>
    <row r="865" ht="12.0" customHeight="1">
      <c r="F865" s="100"/>
    </row>
    <row r="866" ht="12.0" customHeight="1">
      <c r="F866" s="100"/>
    </row>
    <row r="867" ht="12.0" customHeight="1">
      <c r="F867" s="100"/>
    </row>
    <row r="868" ht="12.0" customHeight="1">
      <c r="F868" s="100"/>
    </row>
    <row r="869" ht="12.0" customHeight="1">
      <c r="F869" s="100"/>
    </row>
    <row r="870" ht="12.0" customHeight="1">
      <c r="F870" s="100"/>
    </row>
    <row r="871" ht="12.0" customHeight="1">
      <c r="F871" s="100"/>
    </row>
    <row r="872" ht="12.0" customHeight="1">
      <c r="F872" s="100"/>
    </row>
    <row r="873" ht="12.0" customHeight="1">
      <c r="F873" s="100"/>
    </row>
    <row r="874" ht="12.0" customHeight="1">
      <c r="F874" s="100"/>
    </row>
    <row r="875" ht="12.0" customHeight="1">
      <c r="F875" s="100"/>
    </row>
    <row r="876" ht="12.0" customHeight="1">
      <c r="F876" s="100"/>
    </row>
    <row r="877" ht="12.0" customHeight="1">
      <c r="F877" s="100"/>
    </row>
    <row r="878" ht="12.0" customHeight="1">
      <c r="F878" s="100"/>
    </row>
    <row r="879" ht="12.0" customHeight="1">
      <c r="F879" s="100"/>
    </row>
    <row r="880" ht="12.0" customHeight="1">
      <c r="F880" s="100"/>
    </row>
    <row r="881" ht="12.0" customHeight="1">
      <c r="F881" s="100"/>
    </row>
    <row r="882" ht="12.0" customHeight="1">
      <c r="F882" s="100"/>
    </row>
    <row r="883" ht="12.0" customHeight="1">
      <c r="F883" s="100"/>
    </row>
    <row r="884" ht="12.0" customHeight="1">
      <c r="F884" s="100"/>
    </row>
    <row r="885" ht="12.0" customHeight="1">
      <c r="F885" s="100"/>
    </row>
    <row r="886" ht="12.0" customHeight="1">
      <c r="F886" s="100"/>
    </row>
    <row r="887" ht="12.0" customHeight="1">
      <c r="F887" s="100"/>
    </row>
    <row r="888" ht="12.0" customHeight="1">
      <c r="F888" s="100"/>
    </row>
    <row r="889" ht="12.0" customHeight="1">
      <c r="F889" s="100"/>
    </row>
    <row r="890" ht="12.0" customHeight="1">
      <c r="F890" s="100"/>
    </row>
    <row r="891" ht="12.0" customHeight="1">
      <c r="F891" s="100"/>
    </row>
    <row r="892" ht="12.0" customHeight="1">
      <c r="F892" s="100"/>
    </row>
    <row r="893" ht="12.0" customHeight="1">
      <c r="F893" s="100"/>
    </row>
    <row r="894" ht="12.0" customHeight="1">
      <c r="F894" s="100"/>
    </row>
    <row r="895" ht="12.0" customHeight="1">
      <c r="F895" s="100"/>
    </row>
    <row r="896" ht="12.0" customHeight="1">
      <c r="F896" s="100"/>
    </row>
    <row r="897" ht="12.0" customHeight="1">
      <c r="F897" s="100"/>
    </row>
    <row r="898" ht="12.0" customHeight="1">
      <c r="F898" s="100"/>
    </row>
    <row r="899" ht="12.0" customHeight="1">
      <c r="F899" s="100"/>
    </row>
    <row r="900" ht="12.0" customHeight="1">
      <c r="F900" s="100"/>
    </row>
    <row r="901" ht="12.0" customHeight="1">
      <c r="F901" s="100"/>
    </row>
    <row r="902" ht="12.0" customHeight="1">
      <c r="F902" s="100"/>
    </row>
    <row r="903" ht="12.0" customHeight="1">
      <c r="F903" s="100"/>
    </row>
    <row r="904" ht="12.0" customHeight="1">
      <c r="F904" s="100"/>
    </row>
    <row r="905" ht="12.0" customHeight="1">
      <c r="F905" s="100"/>
    </row>
    <row r="906" ht="12.0" customHeight="1">
      <c r="F906" s="100"/>
    </row>
    <row r="907" ht="12.0" customHeight="1">
      <c r="F907" s="100"/>
    </row>
    <row r="908" ht="12.0" customHeight="1">
      <c r="F908" s="100"/>
    </row>
    <row r="909" ht="12.0" customHeight="1">
      <c r="F909" s="100"/>
    </row>
    <row r="910" ht="12.0" customHeight="1">
      <c r="F910" s="100"/>
    </row>
    <row r="911" ht="12.0" customHeight="1">
      <c r="F911" s="100"/>
    </row>
    <row r="912" ht="12.0" customHeight="1">
      <c r="F912" s="100"/>
    </row>
    <row r="913" ht="12.0" customHeight="1">
      <c r="F913" s="100"/>
    </row>
    <row r="914" ht="12.0" customHeight="1">
      <c r="F914" s="100"/>
    </row>
    <row r="915" ht="12.0" customHeight="1">
      <c r="F915" s="100"/>
    </row>
    <row r="916" ht="12.0" customHeight="1">
      <c r="F916" s="100"/>
    </row>
    <row r="917" ht="12.0" customHeight="1">
      <c r="F917" s="100"/>
    </row>
    <row r="918" ht="12.0" customHeight="1">
      <c r="F918" s="100"/>
    </row>
    <row r="919" ht="12.0" customHeight="1">
      <c r="F919" s="100"/>
    </row>
    <row r="920" ht="12.0" customHeight="1">
      <c r="F920" s="100"/>
    </row>
    <row r="921" ht="12.0" customHeight="1">
      <c r="F921" s="100"/>
    </row>
    <row r="922" ht="12.0" customHeight="1">
      <c r="F922" s="100"/>
    </row>
    <row r="923" ht="12.0" customHeight="1">
      <c r="F923" s="100"/>
    </row>
    <row r="924" ht="12.0" customHeight="1">
      <c r="F924" s="100"/>
    </row>
    <row r="925" ht="12.0" customHeight="1">
      <c r="F925" s="100"/>
    </row>
    <row r="926" ht="12.0" customHeight="1">
      <c r="F926" s="100"/>
    </row>
    <row r="927" ht="12.0" customHeight="1">
      <c r="F927" s="100"/>
    </row>
    <row r="928" ht="12.0" customHeight="1">
      <c r="F928" s="100"/>
    </row>
    <row r="929" ht="12.0" customHeight="1">
      <c r="F929" s="100"/>
    </row>
    <row r="930" ht="12.0" customHeight="1">
      <c r="F930" s="100"/>
    </row>
    <row r="931" ht="12.0" customHeight="1">
      <c r="F931" s="100"/>
    </row>
    <row r="932" ht="12.0" customHeight="1">
      <c r="F932" s="100"/>
    </row>
    <row r="933" ht="12.0" customHeight="1">
      <c r="F933" s="100"/>
    </row>
    <row r="934" ht="12.0" customHeight="1">
      <c r="F934" s="100"/>
    </row>
    <row r="935" ht="12.0" customHeight="1">
      <c r="F935" s="100"/>
    </row>
    <row r="936" ht="12.0" customHeight="1">
      <c r="F936" s="100"/>
    </row>
    <row r="937" ht="12.0" customHeight="1">
      <c r="F937" s="100"/>
    </row>
    <row r="938" ht="12.0" customHeight="1">
      <c r="F938" s="100"/>
    </row>
    <row r="939" ht="12.0" customHeight="1">
      <c r="F939" s="100"/>
    </row>
    <row r="940" ht="12.0" customHeight="1">
      <c r="F940" s="100"/>
    </row>
    <row r="941" ht="12.0" customHeight="1">
      <c r="F941" s="100"/>
    </row>
    <row r="942" ht="12.0" customHeight="1">
      <c r="F942" s="100"/>
    </row>
    <row r="943" ht="12.0" customHeight="1">
      <c r="F943" s="100"/>
    </row>
    <row r="944" ht="12.0" customHeight="1">
      <c r="F944" s="100"/>
    </row>
    <row r="945" ht="12.0" customHeight="1">
      <c r="F945" s="100"/>
    </row>
    <row r="946" ht="12.0" customHeight="1">
      <c r="F946" s="100"/>
    </row>
    <row r="947" ht="12.0" customHeight="1">
      <c r="F947" s="100"/>
    </row>
    <row r="948" ht="12.0" customHeight="1">
      <c r="F948" s="100"/>
    </row>
    <row r="949" ht="12.0" customHeight="1">
      <c r="F949" s="100"/>
    </row>
    <row r="950" ht="12.0" customHeight="1">
      <c r="F950" s="100"/>
    </row>
    <row r="951" ht="12.0" customHeight="1">
      <c r="F951" s="100"/>
    </row>
    <row r="952" ht="12.0" customHeight="1">
      <c r="F952" s="100"/>
    </row>
    <row r="953" ht="12.0" customHeight="1">
      <c r="F953" s="100"/>
    </row>
    <row r="954" ht="12.0" customHeight="1">
      <c r="F954" s="100"/>
    </row>
    <row r="955" ht="12.0" customHeight="1">
      <c r="F955" s="100"/>
    </row>
    <row r="956" ht="12.0" customHeight="1">
      <c r="F956" s="100"/>
    </row>
    <row r="957" ht="12.0" customHeight="1">
      <c r="F957" s="100"/>
    </row>
    <row r="958" ht="12.0" customHeight="1">
      <c r="F958" s="100"/>
    </row>
    <row r="959" ht="12.0" customHeight="1">
      <c r="F959" s="100"/>
    </row>
    <row r="960" ht="12.0" customHeight="1">
      <c r="F960" s="100"/>
    </row>
    <row r="961" ht="12.0" customHeight="1">
      <c r="F961" s="100"/>
    </row>
    <row r="962" ht="12.0" customHeight="1">
      <c r="F962" s="100"/>
    </row>
    <row r="963" ht="12.0" customHeight="1">
      <c r="F963" s="100"/>
    </row>
    <row r="964" ht="12.0" customHeight="1">
      <c r="F964" s="100"/>
    </row>
    <row r="965" ht="12.0" customHeight="1">
      <c r="F965" s="100"/>
    </row>
    <row r="966" ht="12.0" customHeight="1">
      <c r="F966" s="100"/>
    </row>
    <row r="967" ht="12.0" customHeight="1">
      <c r="F967" s="100"/>
    </row>
    <row r="968" ht="12.0" customHeight="1">
      <c r="F968" s="100"/>
    </row>
    <row r="969" ht="12.0" customHeight="1">
      <c r="F969" s="100"/>
    </row>
    <row r="970" ht="12.0" customHeight="1">
      <c r="F970" s="100"/>
    </row>
    <row r="971" ht="12.0" customHeight="1">
      <c r="F971" s="100"/>
    </row>
    <row r="972" ht="12.0" customHeight="1">
      <c r="F972" s="100"/>
    </row>
    <row r="973" ht="12.0" customHeight="1">
      <c r="F973" s="100"/>
    </row>
    <row r="974" ht="12.0" customHeight="1">
      <c r="F974" s="100"/>
    </row>
    <row r="975" ht="12.0" customHeight="1">
      <c r="F975" s="100"/>
    </row>
    <row r="976" ht="12.0" customHeight="1">
      <c r="F976" s="100"/>
    </row>
    <row r="977" ht="12.0" customHeight="1">
      <c r="F977" s="100"/>
    </row>
    <row r="978" ht="12.0" customHeight="1">
      <c r="F978" s="100"/>
    </row>
    <row r="979" ht="12.0" customHeight="1">
      <c r="F979" s="100"/>
    </row>
    <row r="980" ht="12.0" customHeight="1">
      <c r="F980" s="100"/>
    </row>
    <row r="981" ht="12.0" customHeight="1">
      <c r="F981" s="100"/>
    </row>
    <row r="982" ht="12.0" customHeight="1">
      <c r="F982" s="100"/>
    </row>
    <row r="983" ht="12.0" customHeight="1">
      <c r="F983" s="100"/>
    </row>
    <row r="984" ht="12.0" customHeight="1">
      <c r="F984" s="100"/>
    </row>
    <row r="985" ht="12.0" customHeight="1">
      <c r="F985" s="100"/>
    </row>
    <row r="986" ht="12.0" customHeight="1">
      <c r="F986" s="100"/>
    </row>
    <row r="987" ht="12.0" customHeight="1">
      <c r="F987" s="100"/>
    </row>
    <row r="988" ht="12.0" customHeight="1">
      <c r="F988" s="100"/>
    </row>
  </sheetData>
  <printOptions/>
  <pageMargins bottom="1.05277777777778" footer="0.0" header="0.0" left="0.7875" right="0.7875" top="1.05277777777778"/>
  <pageSetup fitToHeight="0" orientation="landscape"/>
  <headerFooter>
    <oddHeader>&amp;C&amp;A</oddHeader>
    <oddFooter>&amp;CPage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8.14"/>
    <col customWidth="1" min="2" max="2" width="59.0"/>
    <col customWidth="1" min="3" max="3" width="13.14"/>
    <col customWidth="1" min="4" max="4" width="32.71"/>
    <col customWidth="1" min="5" max="5" width="30.0"/>
    <col customWidth="1" min="6" max="6" width="25.57"/>
    <col customWidth="1" min="7" max="8" width="17.0"/>
    <col customWidth="1" min="9" max="12" width="8.71"/>
    <col customWidth="1" min="13" max="13" width="9.86"/>
    <col customWidth="1" min="14" max="14" width="8.71"/>
    <col customWidth="1" min="15" max="15" width="5.0"/>
    <col customWidth="1" min="16" max="16" width="4.57"/>
    <col customWidth="1" min="17" max="17" width="16.71"/>
    <col customWidth="1" min="18" max="26" width="8.71"/>
  </cols>
  <sheetData>
    <row r="1" ht="38.25" customHeight="1">
      <c r="A1" s="1"/>
      <c r="B1" s="2" t="s">
        <v>0</v>
      </c>
      <c r="C1" s="3"/>
      <c r="D1" s="61"/>
      <c r="E1" s="61"/>
      <c r="F1" s="61"/>
      <c r="G1" s="61"/>
    </row>
    <row r="2" ht="31.5" customHeight="1">
      <c r="A2" s="8"/>
      <c r="B2" s="9" t="s">
        <v>1</v>
      </c>
      <c r="C2" s="3"/>
      <c r="D2" s="4"/>
      <c r="E2" s="4"/>
      <c r="F2" s="4"/>
      <c r="G2" s="4"/>
    </row>
    <row r="3" ht="32.25" customHeight="1">
      <c r="A3" s="101"/>
      <c r="B3" s="102" t="s">
        <v>38</v>
      </c>
      <c r="C3" s="103"/>
      <c r="D3" s="104"/>
      <c r="E3" s="105"/>
      <c r="F3" s="105"/>
      <c r="G3" s="106"/>
    </row>
    <row r="4" ht="15.0" customHeight="1">
      <c r="A4" s="107"/>
      <c r="B4" s="108"/>
      <c r="C4" s="108"/>
      <c r="D4" s="108"/>
      <c r="E4" s="108"/>
      <c r="F4" s="108"/>
      <c r="G4" s="109"/>
    </row>
    <row r="5" ht="53.25" customHeight="1">
      <c r="A5" s="76" t="s">
        <v>24</v>
      </c>
      <c r="B5" s="77" t="s">
        <v>39</v>
      </c>
      <c r="C5" s="77" t="s">
        <v>26</v>
      </c>
      <c r="D5" s="78" t="s">
        <v>27</v>
      </c>
      <c r="E5" s="78" t="s">
        <v>40</v>
      </c>
      <c r="F5" s="78" t="s">
        <v>28</v>
      </c>
      <c r="G5" s="110"/>
    </row>
    <row r="6" ht="48.0" customHeight="1">
      <c r="A6" s="79" t="s">
        <v>41</v>
      </c>
      <c r="B6" s="111"/>
      <c r="C6" s="111"/>
      <c r="D6" s="111"/>
      <c r="E6" s="112"/>
      <c r="F6" s="112"/>
      <c r="G6" s="110"/>
    </row>
    <row r="7" ht="66.0" customHeight="1">
      <c r="A7" s="79" t="s">
        <v>42</v>
      </c>
      <c r="B7" s="111"/>
      <c r="C7" s="111"/>
      <c r="D7" s="111"/>
      <c r="E7" s="112"/>
      <c r="F7" s="112"/>
      <c r="G7" s="113" t="str">
        <f>IFERROR(IF(F7&gt;(Q7*0.05),"X: El monto no puede ser superior al 5% del Costo total en Obra civil del Plan de inversión:","OK"),"")</f>
        <v>OK</v>
      </c>
      <c r="H7" s="114"/>
      <c r="I7" s="114"/>
      <c r="J7" s="114"/>
      <c r="K7" s="114"/>
      <c r="L7" s="114"/>
      <c r="M7" s="115"/>
      <c r="N7" s="114"/>
      <c r="O7" s="114"/>
      <c r="P7" s="114"/>
      <c r="Q7" s="116" t="str">
        <f>'ANR  Proyecto Usinas'!E12</f>
        <v/>
      </c>
    </row>
    <row r="8" ht="72.75" customHeight="1">
      <c r="A8" s="79" t="s">
        <v>43</v>
      </c>
      <c r="B8" s="111"/>
      <c r="C8" s="111"/>
      <c r="D8" s="111"/>
      <c r="E8" s="112"/>
      <c r="F8" s="112"/>
      <c r="G8" s="85" t="str">
        <f>IFERROR(IF(F8&gt;(('Resumen del Plan de Inversión'!B16+'Resumen del Plan de Inversión'!B17)*0.1),"X: El monto no puede ser superior al 10% del Costo total del Plan de inversión","OK"),"")</f>
        <v/>
      </c>
    </row>
    <row r="9" ht="72.75" customHeight="1">
      <c r="A9" s="86" t="s">
        <v>44</v>
      </c>
      <c r="B9" s="111"/>
      <c r="C9" s="111"/>
      <c r="D9" s="111"/>
      <c r="E9" s="112"/>
      <c r="F9" s="112"/>
      <c r="G9" s="85"/>
    </row>
    <row r="10" ht="65.25" customHeight="1">
      <c r="A10" s="79" t="s">
        <v>45</v>
      </c>
      <c r="B10" s="111"/>
      <c r="C10" s="111"/>
      <c r="D10" s="111"/>
      <c r="E10" s="112"/>
      <c r="F10" s="112"/>
      <c r="G10" s="85" t="str">
        <f>IFERROR(IF(F10&gt;(('Resumen del Plan de Inversión'!B16+'Resumen del Plan de Inversión'!B17)*0.05),"X: El monto no puede ser superior al 5% del Costo total del Plan de inversión","OK"),"")</f>
        <v/>
      </c>
    </row>
    <row r="11" ht="17.25" customHeight="1">
      <c r="A11" s="117"/>
      <c r="G11" s="100"/>
    </row>
    <row r="12" ht="19.5" customHeight="1">
      <c r="A12" s="118"/>
      <c r="D12" s="89"/>
      <c r="E12" s="89" t="s">
        <v>46</v>
      </c>
      <c r="F12" s="119">
        <f>SUM(F6:F10)</f>
        <v>0</v>
      </c>
      <c r="G12" s="100"/>
    </row>
    <row r="13" ht="12.0" customHeight="1">
      <c r="G13" s="100"/>
    </row>
    <row r="14" ht="12.0" customHeight="1">
      <c r="G14" s="100"/>
    </row>
    <row r="15" ht="12.0" customHeight="1">
      <c r="G15" s="100"/>
    </row>
    <row r="16" ht="12.0" customHeight="1">
      <c r="G16" s="100"/>
    </row>
    <row r="17" ht="12.0" customHeight="1">
      <c r="G17" s="100"/>
    </row>
    <row r="18" ht="12.0" customHeight="1">
      <c r="G18" s="100"/>
    </row>
    <row r="19" ht="12.0" customHeight="1">
      <c r="G19" s="100"/>
    </row>
    <row r="20" ht="12.0" customHeight="1">
      <c r="G20" s="100"/>
    </row>
    <row r="21" ht="12.0" customHeight="1">
      <c r="G21" s="100"/>
    </row>
    <row r="22" ht="12.0" customHeight="1">
      <c r="G22" s="100"/>
    </row>
    <row r="23" ht="12.0" customHeight="1">
      <c r="G23" s="100"/>
    </row>
    <row r="24" ht="12.0" customHeight="1">
      <c r="G24" s="100"/>
    </row>
    <row r="25" ht="12.0" customHeight="1">
      <c r="G25" s="100"/>
    </row>
    <row r="26" ht="12.0" customHeight="1">
      <c r="G26" s="100"/>
    </row>
    <row r="27" ht="12.0" customHeight="1">
      <c r="G27" s="100"/>
    </row>
    <row r="28" ht="12.0" customHeight="1">
      <c r="G28" s="100"/>
    </row>
    <row r="29" ht="12.0" customHeight="1">
      <c r="G29" s="100"/>
    </row>
    <row r="30" ht="12.0" customHeight="1">
      <c r="G30" s="100"/>
    </row>
    <row r="31" ht="12.0" customHeight="1">
      <c r="G31" s="100"/>
    </row>
    <row r="32" ht="12.0" customHeight="1">
      <c r="G32" s="100"/>
    </row>
    <row r="33" ht="12.0" customHeight="1">
      <c r="G33" s="100"/>
    </row>
    <row r="34" ht="12.0" customHeight="1">
      <c r="G34" s="100"/>
    </row>
    <row r="35" ht="12.0" customHeight="1">
      <c r="G35" s="100"/>
    </row>
    <row r="36" ht="12.0" customHeight="1">
      <c r="G36" s="100"/>
    </row>
    <row r="37" ht="12.0" customHeight="1">
      <c r="G37" s="100"/>
    </row>
    <row r="38" ht="12.0" customHeight="1">
      <c r="G38" s="100"/>
    </row>
    <row r="39" ht="12.0" customHeight="1">
      <c r="G39" s="100"/>
    </row>
    <row r="40" ht="12.0" customHeight="1">
      <c r="G40" s="100"/>
    </row>
    <row r="41" ht="12.0" customHeight="1">
      <c r="G41" s="100"/>
    </row>
    <row r="42" ht="12.0" customHeight="1">
      <c r="G42" s="100"/>
    </row>
    <row r="43" ht="12.0" customHeight="1">
      <c r="G43" s="100"/>
    </row>
    <row r="44" ht="12.0" customHeight="1">
      <c r="G44" s="100"/>
    </row>
    <row r="45" ht="12.0" customHeight="1">
      <c r="G45" s="100"/>
    </row>
    <row r="46" ht="12.0" customHeight="1">
      <c r="G46" s="100"/>
    </row>
    <row r="47" ht="12.0" customHeight="1">
      <c r="G47" s="100"/>
    </row>
    <row r="48" ht="12.0" customHeight="1">
      <c r="G48" s="100"/>
    </row>
    <row r="49" ht="12.0" customHeight="1">
      <c r="G49" s="100"/>
    </row>
    <row r="50" ht="12.0" customHeight="1">
      <c r="G50" s="100"/>
    </row>
    <row r="51" ht="12.0" customHeight="1">
      <c r="G51" s="100"/>
    </row>
    <row r="52" ht="12.0" customHeight="1">
      <c r="G52" s="100"/>
    </row>
    <row r="53" ht="12.0" customHeight="1">
      <c r="G53" s="100"/>
    </row>
    <row r="54" ht="12.0" customHeight="1">
      <c r="G54" s="100"/>
    </row>
    <row r="55" ht="12.0" customHeight="1">
      <c r="G55" s="100"/>
    </row>
    <row r="56" ht="12.0" customHeight="1">
      <c r="G56" s="100"/>
    </row>
    <row r="57" ht="12.0" customHeight="1">
      <c r="G57" s="100"/>
    </row>
    <row r="58" ht="12.0" customHeight="1">
      <c r="G58" s="100"/>
    </row>
    <row r="59" ht="12.0" customHeight="1">
      <c r="G59" s="100"/>
    </row>
    <row r="60" ht="12.0" customHeight="1">
      <c r="G60" s="100"/>
    </row>
    <row r="61" ht="12.0" customHeight="1">
      <c r="G61" s="100"/>
    </row>
    <row r="62" ht="12.0" customHeight="1">
      <c r="G62" s="100"/>
    </row>
    <row r="63" ht="12.0" customHeight="1">
      <c r="G63" s="100"/>
    </row>
    <row r="64" ht="12.0" customHeight="1">
      <c r="G64" s="100"/>
    </row>
    <row r="65" ht="12.0" customHeight="1">
      <c r="G65" s="100"/>
    </row>
    <row r="66" ht="12.0" customHeight="1">
      <c r="G66" s="100"/>
    </row>
    <row r="67" ht="12.0" customHeight="1">
      <c r="G67" s="100"/>
    </row>
    <row r="68" ht="12.0" customHeight="1">
      <c r="G68" s="100"/>
    </row>
    <row r="69" ht="12.0" customHeight="1">
      <c r="G69" s="100"/>
    </row>
    <row r="70" ht="12.0" customHeight="1">
      <c r="G70" s="100"/>
    </row>
    <row r="71" ht="12.0" customHeight="1">
      <c r="G71" s="100"/>
    </row>
    <row r="72" ht="12.0" customHeight="1">
      <c r="G72" s="100"/>
    </row>
    <row r="73" ht="12.0" customHeight="1">
      <c r="G73" s="100"/>
    </row>
    <row r="74" ht="12.0" customHeight="1">
      <c r="G74" s="100"/>
    </row>
    <row r="75" ht="12.0" customHeight="1">
      <c r="G75" s="100"/>
    </row>
    <row r="76" ht="12.0" customHeight="1">
      <c r="G76" s="100"/>
    </row>
    <row r="77" ht="12.0" customHeight="1">
      <c r="G77" s="100"/>
    </row>
    <row r="78" ht="12.0" customHeight="1">
      <c r="G78" s="100"/>
    </row>
    <row r="79" ht="12.0" customHeight="1">
      <c r="G79" s="100"/>
    </row>
    <row r="80" ht="12.0" customHeight="1">
      <c r="G80" s="100"/>
    </row>
    <row r="81" ht="12.0" customHeight="1">
      <c r="G81" s="100"/>
    </row>
    <row r="82" ht="12.0" customHeight="1">
      <c r="G82" s="100"/>
    </row>
    <row r="83" ht="12.0" customHeight="1">
      <c r="G83" s="100"/>
    </row>
    <row r="84" ht="12.0" customHeight="1">
      <c r="G84" s="100"/>
    </row>
    <row r="85" ht="12.0" customHeight="1">
      <c r="G85" s="100"/>
    </row>
    <row r="86" ht="12.0" customHeight="1">
      <c r="G86" s="100"/>
    </row>
    <row r="87" ht="12.0" customHeight="1">
      <c r="G87" s="100"/>
    </row>
    <row r="88" ht="12.0" customHeight="1">
      <c r="G88" s="100"/>
    </row>
    <row r="89" ht="12.0" customHeight="1">
      <c r="G89" s="100"/>
    </row>
    <row r="90" ht="12.0" customHeight="1">
      <c r="G90" s="100"/>
    </row>
    <row r="91" ht="12.0" customHeight="1">
      <c r="G91" s="100"/>
    </row>
    <row r="92" ht="12.0" customHeight="1">
      <c r="G92" s="100"/>
    </row>
    <row r="93" ht="12.0" customHeight="1">
      <c r="G93" s="100"/>
    </row>
    <row r="94" ht="12.0" customHeight="1">
      <c r="G94" s="100"/>
    </row>
    <row r="95" ht="12.0" customHeight="1">
      <c r="G95" s="100"/>
    </row>
    <row r="96" ht="12.0" customHeight="1">
      <c r="G96" s="100"/>
    </row>
    <row r="97" ht="12.0" customHeight="1">
      <c r="G97" s="100"/>
    </row>
    <row r="98" ht="12.0" customHeight="1">
      <c r="G98" s="100"/>
    </row>
    <row r="99" ht="12.0" customHeight="1">
      <c r="G99" s="100"/>
    </row>
    <row r="100" ht="12.0" customHeight="1">
      <c r="G100" s="100"/>
    </row>
    <row r="101" ht="12.0" customHeight="1">
      <c r="G101" s="100"/>
    </row>
    <row r="102" ht="12.0" customHeight="1">
      <c r="G102" s="100"/>
    </row>
    <row r="103" ht="12.0" customHeight="1">
      <c r="G103" s="100"/>
    </row>
    <row r="104" ht="12.0" customHeight="1">
      <c r="G104" s="100"/>
    </row>
    <row r="105" ht="12.0" customHeight="1">
      <c r="G105" s="100"/>
    </row>
    <row r="106" ht="12.0" customHeight="1">
      <c r="G106" s="100"/>
    </row>
    <row r="107" ht="12.0" customHeight="1">
      <c r="G107" s="100"/>
    </row>
    <row r="108" ht="12.0" customHeight="1">
      <c r="G108" s="100"/>
    </row>
    <row r="109" ht="12.0" customHeight="1">
      <c r="G109" s="100"/>
    </row>
    <row r="110" ht="12.0" customHeight="1">
      <c r="G110" s="100"/>
    </row>
    <row r="111" ht="12.0" customHeight="1">
      <c r="G111" s="100"/>
    </row>
    <row r="112" ht="12.0" customHeight="1">
      <c r="G112" s="100"/>
    </row>
    <row r="113" ht="12.0" customHeight="1">
      <c r="G113" s="100"/>
    </row>
    <row r="114" ht="12.0" customHeight="1">
      <c r="G114" s="100"/>
    </row>
    <row r="115" ht="12.0" customHeight="1">
      <c r="G115" s="100"/>
    </row>
    <row r="116" ht="12.0" customHeight="1">
      <c r="G116" s="100"/>
    </row>
    <row r="117" ht="12.0" customHeight="1">
      <c r="G117" s="100"/>
    </row>
    <row r="118" ht="12.0" customHeight="1">
      <c r="G118" s="100"/>
    </row>
    <row r="119" ht="12.0" customHeight="1">
      <c r="G119" s="100"/>
    </row>
    <row r="120" ht="12.0" customHeight="1">
      <c r="G120" s="100"/>
    </row>
    <row r="121" ht="12.0" customHeight="1">
      <c r="G121" s="100"/>
    </row>
    <row r="122" ht="12.0" customHeight="1">
      <c r="G122" s="100"/>
    </row>
    <row r="123" ht="12.0" customHeight="1">
      <c r="G123" s="100"/>
    </row>
    <row r="124" ht="12.0" customHeight="1">
      <c r="G124" s="100"/>
    </row>
    <row r="125" ht="12.0" customHeight="1">
      <c r="G125" s="100"/>
    </row>
    <row r="126" ht="12.0" customHeight="1">
      <c r="G126" s="100"/>
    </row>
    <row r="127" ht="12.0" customHeight="1">
      <c r="G127" s="100"/>
    </row>
    <row r="128" ht="12.0" customHeight="1">
      <c r="G128" s="100"/>
    </row>
    <row r="129" ht="12.0" customHeight="1">
      <c r="G129" s="100"/>
    </row>
    <row r="130" ht="12.0" customHeight="1">
      <c r="G130" s="100"/>
    </row>
    <row r="131" ht="12.0" customHeight="1">
      <c r="G131" s="100"/>
    </row>
    <row r="132" ht="12.0" customHeight="1">
      <c r="G132" s="100"/>
    </row>
    <row r="133" ht="12.0" customHeight="1">
      <c r="G133" s="100"/>
    </row>
    <row r="134" ht="12.0" customHeight="1">
      <c r="G134" s="100"/>
    </row>
    <row r="135" ht="12.0" customHeight="1">
      <c r="G135" s="100"/>
    </row>
    <row r="136" ht="12.0" customHeight="1">
      <c r="G136" s="100"/>
    </row>
    <row r="137" ht="12.0" customHeight="1">
      <c r="G137" s="100"/>
    </row>
    <row r="138" ht="12.0" customHeight="1">
      <c r="G138" s="100"/>
    </row>
    <row r="139" ht="12.0" customHeight="1">
      <c r="G139" s="100"/>
    </row>
    <row r="140" ht="12.0" customHeight="1">
      <c r="G140" s="100"/>
    </row>
    <row r="141" ht="12.0" customHeight="1">
      <c r="G141" s="100"/>
    </row>
    <row r="142" ht="12.0" customHeight="1">
      <c r="G142" s="100"/>
    </row>
    <row r="143" ht="12.0" customHeight="1">
      <c r="G143" s="100"/>
    </row>
    <row r="144" ht="12.0" customHeight="1">
      <c r="G144" s="100"/>
    </row>
    <row r="145" ht="12.0" customHeight="1">
      <c r="G145" s="100"/>
    </row>
    <row r="146" ht="12.0" customHeight="1">
      <c r="G146" s="100"/>
    </row>
    <row r="147" ht="12.0" customHeight="1">
      <c r="G147" s="100"/>
    </row>
    <row r="148" ht="12.0" customHeight="1">
      <c r="G148" s="100"/>
    </row>
    <row r="149" ht="12.0" customHeight="1">
      <c r="G149" s="100"/>
    </row>
    <row r="150" ht="12.0" customHeight="1">
      <c r="G150" s="100"/>
    </row>
    <row r="151" ht="12.0" customHeight="1">
      <c r="G151" s="100"/>
    </row>
    <row r="152" ht="12.0" customHeight="1">
      <c r="G152" s="100"/>
    </row>
    <row r="153" ht="12.0" customHeight="1">
      <c r="G153" s="100"/>
    </row>
    <row r="154" ht="12.0" customHeight="1">
      <c r="G154" s="100"/>
    </row>
    <row r="155" ht="12.0" customHeight="1">
      <c r="G155" s="100"/>
    </row>
    <row r="156" ht="12.0" customHeight="1">
      <c r="G156" s="100"/>
    </row>
    <row r="157" ht="12.0" customHeight="1">
      <c r="G157" s="100"/>
    </row>
    <row r="158" ht="12.0" customHeight="1">
      <c r="G158" s="100"/>
    </row>
    <row r="159" ht="12.0" customHeight="1">
      <c r="G159" s="100"/>
    </row>
    <row r="160" ht="12.0" customHeight="1">
      <c r="G160" s="100"/>
    </row>
    <row r="161" ht="12.0" customHeight="1">
      <c r="G161" s="100"/>
    </row>
    <row r="162" ht="12.0" customHeight="1">
      <c r="G162" s="100"/>
    </row>
    <row r="163" ht="12.0" customHeight="1">
      <c r="G163" s="100"/>
    </row>
    <row r="164" ht="12.0" customHeight="1">
      <c r="G164" s="100"/>
    </row>
    <row r="165" ht="12.0" customHeight="1">
      <c r="G165" s="100"/>
    </row>
    <row r="166" ht="12.0" customHeight="1">
      <c r="G166" s="100"/>
    </row>
    <row r="167" ht="12.0" customHeight="1">
      <c r="G167" s="100"/>
    </row>
    <row r="168" ht="12.0" customHeight="1">
      <c r="G168" s="100"/>
    </row>
    <row r="169" ht="12.0" customHeight="1">
      <c r="G169" s="100"/>
    </row>
    <row r="170" ht="12.0" customHeight="1">
      <c r="G170" s="100"/>
    </row>
    <row r="171" ht="12.0" customHeight="1">
      <c r="G171" s="100"/>
    </row>
    <row r="172" ht="12.0" customHeight="1">
      <c r="G172" s="100"/>
    </row>
    <row r="173" ht="12.0" customHeight="1">
      <c r="G173" s="100"/>
    </row>
    <row r="174" ht="12.0" customHeight="1">
      <c r="G174" s="100"/>
    </row>
    <row r="175" ht="12.0" customHeight="1">
      <c r="G175" s="100"/>
    </row>
    <row r="176" ht="12.0" customHeight="1">
      <c r="G176" s="100"/>
    </row>
    <row r="177" ht="12.0" customHeight="1">
      <c r="G177" s="100"/>
    </row>
    <row r="178" ht="12.0" customHeight="1">
      <c r="G178" s="100"/>
    </row>
    <row r="179" ht="12.0" customHeight="1">
      <c r="G179" s="100"/>
    </row>
    <row r="180" ht="12.0" customHeight="1">
      <c r="G180" s="100"/>
    </row>
    <row r="181" ht="12.0" customHeight="1">
      <c r="G181" s="100"/>
    </row>
    <row r="182" ht="12.0" customHeight="1">
      <c r="G182" s="100"/>
    </row>
    <row r="183" ht="12.0" customHeight="1">
      <c r="G183" s="100"/>
    </row>
    <row r="184" ht="12.0" customHeight="1">
      <c r="G184" s="100"/>
    </row>
    <row r="185" ht="12.0" customHeight="1">
      <c r="G185" s="100"/>
    </row>
    <row r="186" ht="12.0" customHeight="1">
      <c r="G186" s="100"/>
    </row>
    <row r="187" ht="12.0" customHeight="1">
      <c r="G187" s="100"/>
    </row>
    <row r="188" ht="12.0" customHeight="1">
      <c r="G188" s="100"/>
    </row>
    <row r="189" ht="12.0" customHeight="1">
      <c r="G189" s="100"/>
    </row>
    <row r="190" ht="12.0" customHeight="1">
      <c r="G190" s="100"/>
    </row>
    <row r="191" ht="12.0" customHeight="1">
      <c r="G191" s="100"/>
    </row>
    <row r="192" ht="12.0" customHeight="1">
      <c r="G192" s="100"/>
    </row>
    <row r="193" ht="12.0" customHeight="1">
      <c r="G193" s="100"/>
    </row>
    <row r="194" ht="12.0" customHeight="1">
      <c r="G194" s="100"/>
    </row>
    <row r="195" ht="12.0" customHeight="1">
      <c r="G195" s="100"/>
    </row>
    <row r="196" ht="12.0" customHeight="1">
      <c r="G196" s="100"/>
    </row>
    <row r="197" ht="12.0" customHeight="1">
      <c r="G197" s="100"/>
    </row>
    <row r="198" ht="12.0" customHeight="1">
      <c r="G198" s="100"/>
    </row>
    <row r="199" ht="12.0" customHeight="1">
      <c r="G199" s="100"/>
    </row>
    <row r="200" ht="12.0" customHeight="1">
      <c r="G200" s="100"/>
    </row>
    <row r="201" ht="12.0" customHeight="1">
      <c r="G201" s="100"/>
    </row>
    <row r="202" ht="12.0" customHeight="1">
      <c r="G202" s="100"/>
    </row>
    <row r="203" ht="12.0" customHeight="1">
      <c r="G203" s="100"/>
    </row>
    <row r="204" ht="12.0" customHeight="1">
      <c r="G204" s="100"/>
    </row>
    <row r="205" ht="12.0" customHeight="1">
      <c r="G205" s="100"/>
    </row>
    <row r="206" ht="12.0" customHeight="1">
      <c r="G206" s="100"/>
    </row>
    <row r="207" ht="12.0" customHeight="1">
      <c r="G207" s="100"/>
    </row>
    <row r="208" ht="12.0" customHeight="1">
      <c r="G208" s="100"/>
    </row>
    <row r="209" ht="12.0" customHeight="1">
      <c r="G209" s="100"/>
    </row>
    <row r="210" ht="12.0" customHeight="1">
      <c r="G210" s="100"/>
    </row>
    <row r="211" ht="12.0" customHeight="1">
      <c r="G211" s="100"/>
    </row>
    <row r="212" ht="12.0" customHeight="1">
      <c r="G212" s="100"/>
    </row>
    <row r="213" ht="12.0" customHeight="1">
      <c r="G213" s="100"/>
    </row>
    <row r="214" ht="12.0" customHeight="1">
      <c r="G214" s="100"/>
    </row>
    <row r="215" ht="12.0" customHeight="1">
      <c r="G215" s="100"/>
    </row>
    <row r="216" ht="12.0" customHeight="1">
      <c r="G216" s="100"/>
    </row>
    <row r="217" ht="12.0" customHeight="1">
      <c r="G217" s="100"/>
    </row>
    <row r="218" ht="12.0" customHeight="1">
      <c r="G218" s="100"/>
    </row>
    <row r="219" ht="12.0" customHeight="1">
      <c r="G219" s="100"/>
    </row>
    <row r="220" ht="12.0" customHeight="1">
      <c r="G220" s="100"/>
    </row>
    <row r="221" ht="12.0" customHeight="1">
      <c r="G221" s="100"/>
    </row>
    <row r="222" ht="12.0" customHeight="1">
      <c r="G222" s="100"/>
    </row>
    <row r="223" ht="12.0" customHeight="1">
      <c r="G223" s="100"/>
    </row>
    <row r="224" ht="12.0" customHeight="1">
      <c r="G224" s="100"/>
    </row>
    <row r="225" ht="12.0" customHeight="1">
      <c r="G225" s="100"/>
    </row>
    <row r="226" ht="12.0" customHeight="1">
      <c r="G226" s="100"/>
    </row>
    <row r="227" ht="12.0" customHeight="1">
      <c r="G227" s="100"/>
    </row>
    <row r="228" ht="12.0" customHeight="1">
      <c r="G228" s="100"/>
    </row>
    <row r="229" ht="12.0" customHeight="1">
      <c r="G229" s="100"/>
    </row>
    <row r="230" ht="12.0" customHeight="1">
      <c r="G230" s="100"/>
    </row>
    <row r="231" ht="12.0" customHeight="1">
      <c r="G231" s="100"/>
    </row>
    <row r="232" ht="12.0" customHeight="1">
      <c r="G232" s="100"/>
    </row>
    <row r="233" ht="12.0" customHeight="1">
      <c r="G233" s="100"/>
    </row>
    <row r="234" ht="12.0" customHeight="1">
      <c r="G234" s="100"/>
    </row>
    <row r="235" ht="12.0" customHeight="1">
      <c r="G235" s="100"/>
    </row>
    <row r="236" ht="12.0" customHeight="1">
      <c r="G236" s="100"/>
    </row>
    <row r="237" ht="12.0" customHeight="1">
      <c r="G237" s="100"/>
    </row>
    <row r="238" ht="12.0" customHeight="1">
      <c r="G238" s="100"/>
    </row>
    <row r="239" ht="12.0" customHeight="1">
      <c r="G239" s="100"/>
    </row>
    <row r="240" ht="12.0" customHeight="1">
      <c r="G240" s="100"/>
    </row>
    <row r="241" ht="12.0" customHeight="1">
      <c r="G241" s="100"/>
    </row>
    <row r="242" ht="12.0" customHeight="1">
      <c r="G242" s="100"/>
    </row>
    <row r="243" ht="12.0" customHeight="1">
      <c r="G243" s="100"/>
    </row>
    <row r="244" ht="12.0" customHeight="1">
      <c r="G244" s="100"/>
    </row>
    <row r="245" ht="12.0" customHeight="1">
      <c r="G245" s="100"/>
    </row>
    <row r="246" ht="12.0" customHeight="1">
      <c r="G246" s="100"/>
    </row>
    <row r="247" ht="12.0" customHeight="1">
      <c r="G247" s="100"/>
    </row>
    <row r="248" ht="12.0" customHeight="1">
      <c r="G248" s="100"/>
    </row>
    <row r="249" ht="12.0" customHeight="1">
      <c r="G249" s="100"/>
    </row>
    <row r="250" ht="12.0" customHeight="1">
      <c r="G250" s="100"/>
    </row>
    <row r="251" ht="12.0" customHeight="1">
      <c r="G251" s="100"/>
    </row>
    <row r="252" ht="12.0" customHeight="1">
      <c r="G252" s="100"/>
    </row>
    <row r="253" ht="12.0" customHeight="1">
      <c r="G253" s="100"/>
    </row>
    <row r="254" ht="12.0" customHeight="1">
      <c r="G254" s="100"/>
    </row>
    <row r="255" ht="12.0" customHeight="1">
      <c r="G255" s="100"/>
    </row>
    <row r="256" ht="12.0" customHeight="1">
      <c r="G256" s="100"/>
    </row>
    <row r="257" ht="12.0" customHeight="1">
      <c r="G257" s="100"/>
    </row>
    <row r="258" ht="12.0" customHeight="1">
      <c r="G258" s="100"/>
    </row>
    <row r="259" ht="12.0" customHeight="1">
      <c r="G259" s="100"/>
    </row>
    <row r="260" ht="12.0" customHeight="1">
      <c r="G260" s="100"/>
    </row>
    <row r="261" ht="12.0" customHeight="1">
      <c r="G261" s="100"/>
    </row>
    <row r="262" ht="12.0" customHeight="1">
      <c r="G262" s="100"/>
    </row>
    <row r="263" ht="12.0" customHeight="1">
      <c r="G263" s="100"/>
    </row>
    <row r="264" ht="12.0" customHeight="1">
      <c r="G264" s="100"/>
    </row>
    <row r="265" ht="12.0" customHeight="1">
      <c r="G265" s="100"/>
    </row>
    <row r="266" ht="12.0" customHeight="1">
      <c r="G266" s="100"/>
    </row>
    <row r="267" ht="12.0" customHeight="1">
      <c r="G267" s="100"/>
    </row>
    <row r="268" ht="12.0" customHeight="1">
      <c r="G268" s="100"/>
    </row>
    <row r="269" ht="12.0" customHeight="1">
      <c r="G269" s="100"/>
    </row>
    <row r="270" ht="12.0" customHeight="1">
      <c r="G270" s="100"/>
    </row>
    <row r="271" ht="12.0" customHeight="1">
      <c r="G271" s="100"/>
    </row>
    <row r="272" ht="12.0" customHeight="1">
      <c r="G272" s="100"/>
    </row>
    <row r="273" ht="12.0" customHeight="1">
      <c r="G273" s="100"/>
    </row>
    <row r="274" ht="12.0" customHeight="1">
      <c r="G274" s="100"/>
    </row>
    <row r="275" ht="12.0" customHeight="1">
      <c r="G275" s="100"/>
    </row>
    <row r="276" ht="12.0" customHeight="1">
      <c r="G276" s="100"/>
    </row>
    <row r="277" ht="12.0" customHeight="1">
      <c r="G277" s="100"/>
    </row>
    <row r="278" ht="12.0" customHeight="1">
      <c r="G278" s="100"/>
    </row>
    <row r="279" ht="12.0" customHeight="1">
      <c r="G279" s="100"/>
    </row>
    <row r="280" ht="12.0" customHeight="1">
      <c r="G280" s="100"/>
    </row>
    <row r="281" ht="12.0" customHeight="1">
      <c r="G281" s="100"/>
    </row>
    <row r="282" ht="12.0" customHeight="1">
      <c r="G282" s="100"/>
    </row>
    <row r="283" ht="12.0" customHeight="1">
      <c r="G283" s="100"/>
    </row>
    <row r="284" ht="12.0" customHeight="1">
      <c r="G284" s="100"/>
    </row>
    <row r="285" ht="12.0" customHeight="1">
      <c r="G285" s="100"/>
    </row>
    <row r="286" ht="12.0" customHeight="1">
      <c r="G286" s="100"/>
    </row>
    <row r="287" ht="12.0" customHeight="1">
      <c r="G287" s="100"/>
    </row>
    <row r="288" ht="12.0" customHeight="1">
      <c r="G288" s="100"/>
    </row>
    <row r="289" ht="12.0" customHeight="1">
      <c r="G289" s="100"/>
    </row>
    <row r="290" ht="12.0" customHeight="1">
      <c r="G290" s="100"/>
    </row>
    <row r="291" ht="12.0" customHeight="1">
      <c r="G291" s="100"/>
    </row>
    <row r="292" ht="12.0" customHeight="1">
      <c r="G292" s="100"/>
    </row>
    <row r="293" ht="12.0" customHeight="1">
      <c r="G293" s="100"/>
    </row>
    <row r="294" ht="12.0" customHeight="1">
      <c r="G294" s="100"/>
    </row>
    <row r="295" ht="12.0" customHeight="1">
      <c r="G295" s="100"/>
    </row>
    <row r="296" ht="12.0" customHeight="1">
      <c r="G296" s="100"/>
    </row>
    <row r="297" ht="12.0" customHeight="1">
      <c r="G297" s="100"/>
    </row>
    <row r="298" ht="12.0" customHeight="1">
      <c r="G298" s="100"/>
    </row>
    <row r="299" ht="12.0" customHeight="1">
      <c r="G299" s="100"/>
    </row>
    <row r="300" ht="12.0" customHeight="1">
      <c r="G300" s="100"/>
    </row>
    <row r="301" ht="12.0" customHeight="1">
      <c r="G301" s="100"/>
    </row>
    <row r="302" ht="12.0" customHeight="1">
      <c r="G302" s="100"/>
    </row>
    <row r="303" ht="12.0" customHeight="1">
      <c r="G303" s="100"/>
    </row>
    <row r="304" ht="12.0" customHeight="1">
      <c r="G304" s="100"/>
    </row>
    <row r="305" ht="12.0" customHeight="1">
      <c r="G305" s="100"/>
    </row>
    <row r="306" ht="12.0" customHeight="1">
      <c r="G306" s="100"/>
    </row>
    <row r="307" ht="12.0" customHeight="1">
      <c r="G307" s="100"/>
    </row>
    <row r="308" ht="12.0" customHeight="1">
      <c r="G308" s="100"/>
    </row>
    <row r="309" ht="12.0" customHeight="1">
      <c r="G309" s="100"/>
    </row>
    <row r="310" ht="12.0" customHeight="1">
      <c r="G310" s="100"/>
    </row>
    <row r="311" ht="12.0" customHeight="1">
      <c r="G311" s="100"/>
    </row>
    <row r="312" ht="12.0" customHeight="1">
      <c r="G312" s="100"/>
    </row>
    <row r="313" ht="12.0" customHeight="1">
      <c r="G313" s="100"/>
    </row>
    <row r="314" ht="12.0" customHeight="1">
      <c r="G314" s="100"/>
    </row>
    <row r="315" ht="12.0" customHeight="1">
      <c r="G315" s="100"/>
    </row>
    <row r="316" ht="12.0" customHeight="1">
      <c r="G316" s="100"/>
    </row>
    <row r="317" ht="12.0" customHeight="1">
      <c r="G317" s="100"/>
    </row>
    <row r="318" ht="12.0" customHeight="1">
      <c r="G318" s="100"/>
    </row>
    <row r="319" ht="12.0" customHeight="1">
      <c r="G319" s="100"/>
    </row>
    <row r="320" ht="12.0" customHeight="1">
      <c r="G320" s="100"/>
    </row>
    <row r="321" ht="12.0" customHeight="1">
      <c r="G321" s="100"/>
    </row>
    <row r="322" ht="12.0" customHeight="1">
      <c r="G322" s="100"/>
    </row>
    <row r="323" ht="12.0" customHeight="1">
      <c r="G323" s="100"/>
    </row>
    <row r="324" ht="12.0" customHeight="1">
      <c r="G324" s="100"/>
    </row>
    <row r="325" ht="12.0" customHeight="1">
      <c r="G325" s="100"/>
    </row>
    <row r="326" ht="12.0" customHeight="1">
      <c r="G326" s="100"/>
    </row>
    <row r="327" ht="12.0" customHeight="1">
      <c r="G327" s="100"/>
    </row>
    <row r="328" ht="12.0" customHeight="1">
      <c r="G328" s="100"/>
    </row>
    <row r="329" ht="12.0" customHeight="1">
      <c r="G329" s="100"/>
    </row>
    <row r="330" ht="12.0" customHeight="1">
      <c r="G330" s="100"/>
    </row>
    <row r="331" ht="12.0" customHeight="1">
      <c r="G331" s="100"/>
    </row>
    <row r="332" ht="12.0" customHeight="1">
      <c r="G332" s="100"/>
    </row>
    <row r="333" ht="12.0" customHeight="1">
      <c r="G333" s="100"/>
    </row>
    <row r="334" ht="12.0" customHeight="1">
      <c r="G334" s="100"/>
    </row>
    <row r="335" ht="12.0" customHeight="1">
      <c r="G335" s="100"/>
    </row>
    <row r="336" ht="12.0" customHeight="1">
      <c r="G336" s="100"/>
    </row>
    <row r="337" ht="12.0" customHeight="1">
      <c r="G337" s="100"/>
    </row>
    <row r="338" ht="12.0" customHeight="1">
      <c r="G338" s="100"/>
    </row>
    <row r="339" ht="12.0" customHeight="1">
      <c r="G339" s="100"/>
    </row>
    <row r="340" ht="12.0" customHeight="1">
      <c r="G340" s="100"/>
    </row>
    <row r="341" ht="12.0" customHeight="1">
      <c r="G341" s="100"/>
    </row>
    <row r="342" ht="12.0" customHeight="1">
      <c r="G342" s="100"/>
    </row>
    <row r="343" ht="12.0" customHeight="1">
      <c r="G343" s="100"/>
    </row>
    <row r="344" ht="12.0" customHeight="1">
      <c r="G344" s="100"/>
    </row>
    <row r="345" ht="12.0" customHeight="1">
      <c r="G345" s="100"/>
    </row>
    <row r="346" ht="12.0" customHeight="1">
      <c r="G346" s="100"/>
    </row>
    <row r="347" ht="12.0" customHeight="1">
      <c r="G347" s="100"/>
    </row>
    <row r="348" ht="12.0" customHeight="1">
      <c r="G348" s="100"/>
    </row>
    <row r="349" ht="12.0" customHeight="1">
      <c r="G349" s="100"/>
    </row>
    <row r="350" ht="12.0" customHeight="1">
      <c r="G350" s="100"/>
    </row>
    <row r="351" ht="12.0" customHeight="1">
      <c r="G351" s="100"/>
    </row>
    <row r="352" ht="12.0" customHeight="1">
      <c r="G352" s="100"/>
    </row>
    <row r="353" ht="12.0" customHeight="1">
      <c r="G353" s="100"/>
    </row>
    <row r="354" ht="12.0" customHeight="1">
      <c r="G354" s="100"/>
    </row>
    <row r="355" ht="12.0" customHeight="1">
      <c r="G355" s="100"/>
    </row>
    <row r="356" ht="12.0" customHeight="1">
      <c r="G356" s="100"/>
    </row>
    <row r="357" ht="12.0" customHeight="1">
      <c r="G357" s="100"/>
    </row>
    <row r="358" ht="12.0" customHeight="1">
      <c r="G358" s="100"/>
    </row>
    <row r="359" ht="12.0" customHeight="1">
      <c r="G359" s="100"/>
    </row>
    <row r="360" ht="12.0" customHeight="1">
      <c r="G360" s="100"/>
    </row>
    <row r="361" ht="12.0" customHeight="1">
      <c r="G361" s="100"/>
    </row>
    <row r="362" ht="12.0" customHeight="1">
      <c r="G362" s="100"/>
    </row>
    <row r="363" ht="12.0" customHeight="1">
      <c r="G363" s="100"/>
    </row>
    <row r="364" ht="12.0" customHeight="1">
      <c r="G364" s="100"/>
    </row>
    <row r="365" ht="12.0" customHeight="1">
      <c r="G365" s="100"/>
    </row>
    <row r="366" ht="12.0" customHeight="1">
      <c r="G366" s="100"/>
    </row>
    <row r="367" ht="12.0" customHeight="1">
      <c r="G367" s="100"/>
    </row>
    <row r="368" ht="12.0" customHeight="1">
      <c r="G368" s="100"/>
    </row>
    <row r="369" ht="12.0" customHeight="1">
      <c r="G369" s="100"/>
    </row>
    <row r="370" ht="12.0" customHeight="1">
      <c r="G370" s="100"/>
    </row>
    <row r="371" ht="12.0" customHeight="1">
      <c r="G371" s="100"/>
    </row>
    <row r="372" ht="12.0" customHeight="1">
      <c r="G372" s="100"/>
    </row>
    <row r="373" ht="12.0" customHeight="1">
      <c r="G373" s="100"/>
    </row>
    <row r="374" ht="12.0" customHeight="1">
      <c r="G374" s="100"/>
    </row>
    <row r="375" ht="12.0" customHeight="1">
      <c r="G375" s="100"/>
    </row>
    <row r="376" ht="12.0" customHeight="1">
      <c r="G376" s="100"/>
    </row>
    <row r="377" ht="12.0" customHeight="1">
      <c r="G377" s="100"/>
    </row>
    <row r="378" ht="12.0" customHeight="1">
      <c r="G378" s="100"/>
    </row>
    <row r="379" ht="12.0" customHeight="1">
      <c r="G379" s="100"/>
    </row>
    <row r="380" ht="12.0" customHeight="1">
      <c r="G380" s="100"/>
    </row>
    <row r="381" ht="12.0" customHeight="1">
      <c r="G381" s="100"/>
    </row>
    <row r="382" ht="12.0" customHeight="1">
      <c r="G382" s="100"/>
    </row>
    <row r="383" ht="12.0" customHeight="1">
      <c r="G383" s="100"/>
    </row>
    <row r="384" ht="12.0" customHeight="1">
      <c r="G384" s="100"/>
    </row>
    <row r="385" ht="12.0" customHeight="1">
      <c r="G385" s="100"/>
    </row>
    <row r="386" ht="12.0" customHeight="1">
      <c r="G386" s="100"/>
    </row>
    <row r="387" ht="12.0" customHeight="1">
      <c r="G387" s="100"/>
    </row>
    <row r="388" ht="12.0" customHeight="1">
      <c r="G388" s="100"/>
    </row>
    <row r="389" ht="12.0" customHeight="1">
      <c r="G389" s="100"/>
    </row>
    <row r="390" ht="12.0" customHeight="1">
      <c r="G390" s="100"/>
    </row>
    <row r="391" ht="12.0" customHeight="1">
      <c r="G391" s="100"/>
    </row>
    <row r="392" ht="12.0" customHeight="1">
      <c r="G392" s="100"/>
    </row>
    <row r="393" ht="12.0" customHeight="1">
      <c r="G393" s="100"/>
    </row>
    <row r="394" ht="12.0" customHeight="1">
      <c r="G394" s="100"/>
    </row>
    <row r="395" ht="12.0" customHeight="1">
      <c r="G395" s="100"/>
    </row>
    <row r="396" ht="12.0" customHeight="1">
      <c r="G396" s="100"/>
    </row>
    <row r="397" ht="12.0" customHeight="1">
      <c r="G397" s="100"/>
    </row>
    <row r="398" ht="12.0" customHeight="1">
      <c r="G398" s="100"/>
    </row>
    <row r="399" ht="12.0" customHeight="1">
      <c r="G399" s="100"/>
    </row>
    <row r="400" ht="12.0" customHeight="1">
      <c r="G400" s="100"/>
    </row>
    <row r="401" ht="12.0" customHeight="1">
      <c r="G401" s="100"/>
    </row>
    <row r="402" ht="12.0" customHeight="1">
      <c r="G402" s="100"/>
    </row>
    <row r="403" ht="12.0" customHeight="1">
      <c r="G403" s="100"/>
    </row>
    <row r="404" ht="12.0" customHeight="1">
      <c r="G404" s="100"/>
    </row>
    <row r="405" ht="12.0" customHeight="1">
      <c r="G405" s="100"/>
    </row>
    <row r="406" ht="12.0" customHeight="1">
      <c r="G406" s="100"/>
    </row>
    <row r="407" ht="12.0" customHeight="1">
      <c r="G407" s="100"/>
    </row>
    <row r="408" ht="12.0" customHeight="1">
      <c r="G408" s="100"/>
    </row>
    <row r="409" ht="12.0" customHeight="1">
      <c r="G409" s="100"/>
    </row>
    <row r="410" ht="12.0" customHeight="1">
      <c r="G410" s="100"/>
    </row>
    <row r="411" ht="12.0" customHeight="1">
      <c r="G411" s="100"/>
    </row>
    <row r="412" ht="12.0" customHeight="1">
      <c r="G412" s="100"/>
    </row>
    <row r="413" ht="12.0" customHeight="1">
      <c r="G413" s="100"/>
    </row>
    <row r="414" ht="12.0" customHeight="1">
      <c r="G414" s="100"/>
    </row>
    <row r="415" ht="12.0" customHeight="1">
      <c r="G415" s="100"/>
    </row>
    <row r="416" ht="12.0" customHeight="1">
      <c r="G416" s="100"/>
    </row>
    <row r="417" ht="12.0" customHeight="1">
      <c r="G417" s="100"/>
    </row>
    <row r="418" ht="12.0" customHeight="1">
      <c r="G418" s="100"/>
    </row>
    <row r="419" ht="12.0" customHeight="1">
      <c r="G419" s="100"/>
    </row>
    <row r="420" ht="12.0" customHeight="1">
      <c r="G420" s="100"/>
    </row>
    <row r="421" ht="12.0" customHeight="1">
      <c r="G421" s="100"/>
    </row>
    <row r="422" ht="12.0" customHeight="1">
      <c r="G422" s="100"/>
    </row>
    <row r="423" ht="12.0" customHeight="1">
      <c r="G423" s="100"/>
    </row>
    <row r="424" ht="12.0" customHeight="1">
      <c r="G424" s="100"/>
    </row>
    <row r="425" ht="12.0" customHeight="1">
      <c r="G425" s="100"/>
    </row>
    <row r="426" ht="12.0" customHeight="1">
      <c r="G426" s="100"/>
    </row>
    <row r="427" ht="12.0" customHeight="1">
      <c r="G427" s="100"/>
    </row>
    <row r="428" ht="12.0" customHeight="1">
      <c r="G428" s="100"/>
    </row>
    <row r="429" ht="12.0" customHeight="1">
      <c r="G429" s="100"/>
    </row>
    <row r="430" ht="12.0" customHeight="1">
      <c r="G430" s="100"/>
    </row>
    <row r="431" ht="12.0" customHeight="1">
      <c r="G431" s="100"/>
    </row>
    <row r="432" ht="12.0" customHeight="1">
      <c r="G432" s="100"/>
    </row>
    <row r="433" ht="12.0" customHeight="1">
      <c r="G433" s="100"/>
    </row>
    <row r="434" ht="12.0" customHeight="1">
      <c r="G434" s="100"/>
    </row>
    <row r="435" ht="12.0" customHeight="1">
      <c r="G435" s="100"/>
    </row>
    <row r="436" ht="12.0" customHeight="1">
      <c r="G436" s="100"/>
    </row>
    <row r="437" ht="12.0" customHeight="1">
      <c r="G437" s="100"/>
    </row>
    <row r="438" ht="12.0" customHeight="1">
      <c r="G438" s="100"/>
    </row>
    <row r="439" ht="12.0" customHeight="1">
      <c r="G439" s="100"/>
    </row>
    <row r="440" ht="12.0" customHeight="1">
      <c r="G440" s="100"/>
    </row>
    <row r="441" ht="12.0" customHeight="1">
      <c r="G441" s="100"/>
    </row>
    <row r="442" ht="12.0" customHeight="1">
      <c r="G442" s="100"/>
    </row>
    <row r="443" ht="12.0" customHeight="1">
      <c r="G443" s="100"/>
    </row>
    <row r="444" ht="12.0" customHeight="1">
      <c r="G444" s="100"/>
    </row>
    <row r="445" ht="12.0" customHeight="1">
      <c r="G445" s="100"/>
    </row>
    <row r="446" ht="12.0" customHeight="1">
      <c r="G446" s="100"/>
    </row>
    <row r="447" ht="12.0" customHeight="1">
      <c r="G447" s="100"/>
    </row>
    <row r="448" ht="12.0" customHeight="1">
      <c r="G448" s="100"/>
    </row>
    <row r="449" ht="12.0" customHeight="1">
      <c r="G449" s="100"/>
    </row>
    <row r="450" ht="12.0" customHeight="1">
      <c r="G450" s="100"/>
    </row>
    <row r="451" ht="12.0" customHeight="1">
      <c r="G451" s="100"/>
    </row>
    <row r="452" ht="12.0" customHeight="1">
      <c r="G452" s="100"/>
    </row>
    <row r="453" ht="12.0" customHeight="1">
      <c r="G453" s="100"/>
    </row>
    <row r="454" ht="12.0" customHeight="1">
      <c r="G454" s="100"/>
    </row>
    <row r="455" ht="12.0" customHeight="1">
      <c r="G455" s="100"/>
    </row>
    <row r="456" ht="12.0" customHeight="1">
      <c r="G456" s="100"/>
    </row>
    <row r="457" ht="12.0" customHeight="1">
      <c r="G457" s="100"/>
    </row>
    <row r="458" ht="12.0" customHeight="1">
      <c r="G458" s="100"/>
    </row>
    <row r="459" ht="12.0" customHeight="1">
      <c r="G459" s="100"/>
    </row>
    <row r="460" ht="12.0" customHeight="1">
      <c r="G460" s="100"/>
    </row>
    <row r="461" ht="12.0" customHeight="1">
      <c r="G461" s="100"/>
    </row>
    <row r="462" ht="12.0" customHeight="1">
      <c r="G462" s="100"/>
    </row>
    <row r="463" ht="12.0" customHeight="1">
      <c r="G463" s="100"/>
    </row>
    <row r="464" ht="12.0" customHeight="1">
      <c r="G464" s="100"/>
    </row>
    <row r="465" ht="12.0" customHeight="1">
      <c r="G465" s="100"/>
    </row>
    <row r="466" ht="12.0" customHeight="1">
      <c r="G466" s="100"/>
    </row>
    <row r="467" ht="12.0" customHeight="1">
      <c r="G467" s="100"/>
    </row>
    <row r="468" ht="12.0" customHeight="1">
      <c r="G468" s="100"/>
    </row>
    <row r="469" ht="12.0" customHeight="1">
      <c r="G469" s="100"/>
    </row>
    <row r="470" ht="12.0" customHeight="1">
      <c r="G470" s="100"/>
    </row>
    <row r="471" ht="12.0" customHeight="1">
      <c r="G471" s="100"/>
    </row>
    <row r="472" ht="12.0" customHeight="1">
      <c r="G472" s="100"/>
    </row>
    <row r="473" ht="12.0" customHeight="1">
      <c r="G473" s="100"/>
    </row>
    <row r="474" ht="12.0" customHeight="1">
      <c r="G474" s="100"/>
    </row>
    <row r="475" ht="12.0" customHeight="1">
      <c r="G475" s="100"/>
    </row>
    <row r="476" ht="12.0" customHeight="1">
      <c r="G476" s="100"/>
    </row>
    <row r="477" ht="12.0" customHeight="1">
      <c r="G477" s="100"/>
    </row>
    <row r="478" ht="12.0" customHeight="1">
      <c r="G478" s="100"/>
    </row>
    <row r="479" ht="12.0" customHeight="1">
      <c r="G479" s="100"/>
    </row>
    <row r="480" ht="12.0" customHeight="1">
      <c r="G480" s="100"/>
    </row>
    <row r="481" ht="12.0" customHeight="1">
      <c r="G481" s="100"/>
    </row>
    <row r="482" ht="12.0" customHeight="1">
      <c r="G482" s="100"/>
    </row>
    <row r="483" ht="12.0" customHeight="1">
      <c r="G483" s="100"/>
    </row>
    <row r="484" ht="12.0" customHeight="1">
      <c r="G484" s="100"/>
    </row>
    <row r="485" ht="12.0" customHeight="1">
      <c r="G485" s="100"/>
    </row>
    <row r="486" ht="12.0" customHeight="1">
      <c r="G486" s="100"/>
    </row>
    <row r="487" ht="12.0" customHeight="1">
      <c r="G487" s="100"/>
    </row>
    <row r="488" ht="12.0" customHeight="1">
      <c r="G488" s="100"/>
    </row>
    <row r="489" ht="12.0" customHeight="1">
      <c r="G489" s="100"/>
    </row>
    <row r="490" ht="12.0" customHeight="1">
      <c r="G490" s="100"/>
    </row>
    <row r="491" ht="12.0" customHeight="1">
      <c r="G491" s="100"/>
    </row>
    <row r="492" ht="12.0" customHeight="1">
      <c r="G492" s="100"/>
    </row>
    <row r="493" ht="12.0" customHeight="1">
      <c r="G493" s="100"/>
    </row>
    <row r="494" ht="12.0" customHeight="1">
      <c r="G494" s="100"/>
    </row>
    <row r="495" ht="12.0" customHeight="1">
      <c r="G495" s="100"/>
    </row>
    <row r="496" ht="12.0" customHeight="1">
      <c r="G496" s="100"/>
    </row>
    <row r="497" ht="12.0" customHeight="1">
      <c r="G497" s="100"/>
    </row>
    <row r="498" ht="12.0" customHeight="1">
      <c r="G498" s="100"/>
    </row>
    <row r="499" ht="12.0" customHeight="1">
      <c r="G499" s="100"/>
    </row>
    <row r="500" ht="12.0" customHeight="1">
      <c r="G500" s="100"/>
    </row>
    <row r="501" ht="12.0" customHeight="1">
      <c r="G501" s="100"/>
    </row>
    <row r="502" ht="12.0" customHeight="1">
      <c r="G502" s="100"/>
    </row>
    <row r="503" ht="12.0" customHeight="1">
      <c r="G503" s="100"/>
    </row>
    <row r="504" ht="12.0" customHeight="1">
      <c r="G504" s="100"/>
    </row>
    <row r="505" ht="12.0" customHeight="1">
      <c r="G505" s="100"/>
    </row>
    <row r="506" ht="12.0" customHeight="1">
      <c r="G506" s="100"/>
    </row>
    <row r="507" ht="12.0" customHeight="1">
      <c r="G507" s="100"/>
    </row>
    <row r="508" ht="12.0" customHeight="1">
      <c r="G508" s="100"/>
    </row>
    <row r="509" ht="12.0" customHeight="1">
      <c r="G509" s="100"/>
    </row>
    <row r="510" ht="12.0" customHeight="1">
      <c r="G510" s="100"/>
    </row>
    <row r="511" ht="12.0" customHeight="1">
      <c r="G511" s="100"/>
    </row>
    <row r="512" ht="12.0" customHeight="1">
      <c r="G512" s="100"/>
    </row>
    <row r="513" ht="12.0" customHeight="1">
      <c r="G513" s="100"/>
    </row>
    <row r="514" ht="12.0" customHeight="1">
      <c r="G514" s="100"/>
    </row>
    <row r="515" ht="12.0" customHeight="1">
      <c r="G515" s="100"/>
    </row>
    <row r="516" ht="12.0" customHeight="1">
      <c r="G516" s="100"/>
    </row>
    <row r="517" ht="12.0" customHeight="1">
      <c r="G517" s="100"/>
    </row>
    <row r="518" ht="12.0" customHeight="1">
      <c r="G518" s="100"/>
    </row>
    <row r="519" ht="12.0" customHeight="1">
      <c r="G519" s="100"/>
    </row>
    <row r="520" ht="12.0" customHeight="1">
      <c r="G520" s="100"/>
    </row>
    <row r="521" ht="12.0" customHeight="1">
      <c r="G521" s="100"/>
    </row>
    <row r="522" ht="12.0" customHeight="1">
      <c r="G522" s="100"/>
    </row>
    <row r="523" ht="12.0" customHeight="1">
      <c r="G523" s="100"/>
    </row>
    <row r="524" ht="12.0" customHeight="1">
      <c r="G524" s="100"/>
    </row>
    <row r="525" ht="12.0" customHeight="1">
      <c r="G525" s="100"/>
    </row>
    <row r="526" ht="12.0" customHeight="1">
      <c r="G526" s="100"/>
    </row>
    <row r="527" ht="12.0" customHeight="1">
      <c r="G527" s="100"/>
    </row>
    <row r="528" ht="12.0" customHeight="1">
      <c r="G528" s="100"/>
    </row>
    <row r="529" ht="12.0" customHeight="1">
      <c r="G529" s="100"/>
    </row>
    <row r="530" ht="12.0" customHeight="1">
      <c r="G530" s="100"/>
    </row>
    <row r="531" ht="12.0" customHeight="1">
      <c r="G531" s="100"/>
    </row>
    <row r="532" ht="12.0" customHeight="1">
      <c r="G532" s="100"/>
    </row>
    <row r="533" ht="12.0" customHeight="1">
      <c r="G533" s="100"/>
    </row>
    <row r="534" ht="12.0" customHeight="1">
      <c r="G534" s="100"/>
    </row>
    <row r="535" ht="12.0" customHeight="1">
      <c r="G535" s="100"/>
    </row>
    <row r="536" ht="12.0" customHeight="1">
      <c r="G536" s="100"/>
    </row>
    <row r="537" ht="12.0" customHeight="1">
      <c r="G537" s="100"/>
    </row>
    <row r="538" ht="12.0" customHeight="1">
      <c r="G538" s="100"/>
    </row>
    <row r="539" ht="12.0" customHeight="1">
      <c r="G539" s="100"/>
    </row>
    <row r="540" ht="12.0" customHeight="1">
      <c r="G540" s="100"/>
    </row>
    <row r="541" ht="12.0" customHeight="1">
      <c r="G541" s="100"/>
    </row>
    <row r="542" ht="12.0" customHeight="1">
      <c r="G542" s="100"/>
    </row>
    <row r="543" ht="12.0" customHeight="1">
      <c r="G543" s="100"/>
    </row>
    <row r="544" ht="12.0" customHeight="1">
      <c r="G544" s="100"/>
    </row>
    <row r="545" ht="12.0" customHeight="1">
      <c r="G545" s="100"/>
    </row>
    <row r="546" ht="12.0" customHeight="1">
      <c r="G546" s="100"/>
    </row>
    <row r="547" ht="12.0" customHeight="1">
      <c r="G547" s="100"/>
    </row>
    <row r="548" ht="12.0" customHeight="1">
      <c r="G548" s="100"/>
    </row>
    <row r="549" ht="12.0" customHeight="1">
      <c r="G549" s="100"/>
    </row>
    <row r="550" ht="12.0" customHeight="1">
      <c r="G550" s="100"/>
    </row>
    <row r="551" ht="12.0" customHeight="1">
      <c r="G551" s="100"/>
    </row>
    <row r="552" ht="12.0" customHeight="1">
      <c r="G552" s="100"/>
    </row>
    <row r="553" ht="12.0" customHeight="1">
      <c r="G553" s="100"/>
    </row>
    <row r="554" ht="12.0" customHeight="1">
      <c r="G554" s="100"/>
    </row>
    <row r="555" ht="12.0" customHeight="1">
      <c r="G555" s="100"/>
    </row>
    <row r="556" ht="12.0" customHeight="1">
      <c r="G556" s="100"/>
    </row>
    <row r="557" ht="12.0" customHeight="1">
      <c r="G557" s="100"/>
    </row>
    <row r="558" ht="12.0" customHeight="1">
      <c r="G558" s="100"/>
    </row>
    <row r="559" ht="12.0" customHeight="1">
      <c r="G559" s="100"/>
    </row>
    <row r="560" ht="12.0" customHeight="1">
      <c r="G560" s="100"/>
    </row>
    <row r="561" ht="12.0" customHeight="1">
      <c r="G561" s="100"/>
    </row>
    <row r="562" ht="12.0" customHeight="1">
      <c r="G562" s="100"/>
    </row>
    <row r="563" ht="12.0" customHeight="1">
      <c r="G563" s="100"/>
    </row>
    <row r="564" ht="12.0" customHeight="1">
      <c r="G564" s="100"/>
    </row>
    <row r="565" ht="12.0" customHeight="1">
      <c r="G565" s="100"/>
    </row>
    <row r="566" ht="12.0" customHeight="1">
      <c r="G566" s="100"/>
    </row>
    <row r="567" ht="12.0" customHeight="1">
      <c r="G567" s="100"/>
    </row>
    <row r="568" ht="12.0" customHeight="1">
      <c r="G568" s="100"/>
    </row>
    <row r="569" ht="12.0" customHeight="1">
      <c r="G569" s="100"/>
    </row>
    <row r="570" ht="12.0" customHeight="1">
      <c r="G570" s="100"/>
    </row>
    <row r="571" ht="12.0" customHeight="1">
      <c r="G571" s="100"/>
    </row>
    <row r="572" ht="12.0" customHeight="1">
      <c r="G572" s="100"/>
    </row>
    <row r="573" ht="12.0" customHeight="1">
      <c r="G573" s="100"/>
    </row>
    <row r="574" ht="12.0" customHeight="1">
      <c r="G574" s="100"/>
    </row>
    <row r="575" ht="12.0" customHeight="1">
      <c r="G575" s="100"/>
    </row>
    <row r="576" ht="12.0" customHeight="1">
      <c r="G576" s="100"/>
    </row>
    <row r="577" ht="12.0" customHeight="1">
      <c r="G577" s="100"/>
    </row>
    <row r="578" ht="12.0" customHeight="1">
      <c r="G578" s="100"/>
    </row>
    <row r="579" ht="12.0" customHeight="1">
      <c r="G579" s="100"/>
    </row>
    <row r="580" ht="12.0" customHeight="1">
      <c r="G580" s="100"/>
    </row>
    <row r="581" ht="12.0" customHeight="1">
      <c r="G581" s="100"/>
    </row>
    <row r="582" ht="12.0" customHeight="1">
      <c r="G582" s="100"/>
    </row>
    <row r="583" ht="12.0" customHeight="1">
      <c r="G583" s="100"/>
    </row>
    <row r="584" ht="12.0" customHeight="1">
      <c r="G584" s="100"/>
    </row>
    <row r="585" ht="12.0" customHeight="1">
      <c r="G585" s="100"/>
    </row>
    <row r="586" ht="12.0" customHeight="1">
      <c r="G586" s="100"/>
    </row>
    <row r="587" ht="12.0" customHeight="1">
      <c r="G587" s="100"/>
    </row>
    <row r="588" ht="12.0" customHeight="1">
      <c r="G588" s="100"/>
    </row>
    <row r="589" ht="12.0" customHeight="1">
      <c r="G589" s="100"/>
    </row>
    <row r="590" ht="12.0" customHeight="1">
      <c r="G590" s="100"/>
    </row>
    <row r="591" ht="12.0" customHeight="1">
      <c r="G591" s="100"/>
    </row>
    <row r="592" ht="12.0" customHeight="1">
      <c r="G592" s="100"/>
    </row>
    <row r="593" ht="12.0" customHeight="1">
      <c r="G593" s="100"/>
    </row>
    <row r="594" ht="12.0" customHeight="1">
      <c r="G594" s="100"/>
    </row>
    <row r="595" ht="12.0" customHeight="1">
      <c r="G595" s="100"/>
    </row>
    <row r="596" ht="12.0" customHeight="1">
      <c r="G596" s="100"/>
    </row>
    <row r="597" ht="12.0" customHeight="1">
      <c r="G597" s="100"/>
    </row>
    <row r="598" ht="12.0" customHeight="1">
      <c r="G598" s="100"/>
    </row>
    <row r="599" ht="12.0" customHeight="1">
      <c r="G599" s="100"/>
    </row>
    <row r="600" ht="12.0" customHeight="1">
      <c r="G600" s="100"/>
    </row>
    <row r="601" ht="12.0" customHeight="1">
      <c r="G601" s="100"/>
    </row>
    <row r="602" ht="12.0" customHeight="1">
      <c r="G602" s="100"/>
    </row>
    <row r="603" ht="12.0" customHeight="1">
      <c r="G603" s="100"/>
    </row>
    <row r="604" ht="12.0" customHeight="1">
      <c r="G604" s="100"/>
    </row>
    <row r="605" ht="12.0" customHeight="1">
      <c r="G605" s="100"/>
    </row>
    <row r="606" ht="12.0" customHeight="1">
      <c r="G606" s="100"/>
    </row>
    <row r="607" ht="12.0" customHeight="1">
      <c r="G607" s="100"/>
    </row>
    <row r="608" ht="12.0" customHeight="1">
      <c r="G608" s="100"/>
    </row>
    <row r="609" ht="12.0" customHeight="1">
      <c r="G609" s="100"/>
    </row>
    <row r="610" ht="12.0" customHeight="1">
      <c r="G610" s="100"/>
    </row>
    <row r="611" ht="12.0" customHeight="1">
      <c r="G611" s="100"/>
    </row>
    <row r="612" ht="12.0" customHeight="1">
      <c r="G612" s="100"/>
    </row>
    <row r="613" ht="12.0" customHeight="1">
      <c r="G613" s="100"/>
    </row>
    <row r="614" ht="12.0" customHeight="1">
      <c r="G614" s="100"/>
    </row>
    <row r="615" ht="12.0" customHeight="1">
      <c r="G615" s="100"/>
    </row>
    <row r="616" ht="12.0" customHeight="1">
      <c r="G616" s="100"/>
    </row>
    <row r="617" ht="12.0" customHeight="1">
      <c r="G617" s="100"/>
    </row>
    <row r="618" ht="12.0" customHeight="1">
      <c r="G618" s="100"/>
    </row>
    <row r="619" ht="12.0" customHeight="1">
      <c r="G619" s="100"/>
    </row>
    <row r="620" ht="12.0" customHeight="1">
      <c r="G620" s="100"/>
    </row>
    <row r="621" ht="12.0" customHeight="1">
      <c r="G621" s="100"/>
    </row>
    <row r="622" ht="12.0" customHeight="1">
      <c r="G622" s="100"/>
    </row>
    <row r="623" ht="12.0" customHeight="1">
      <c r="G623" s="100"/>
    </row>
    <row r="624" ht="12.0" customHeight="1">
      <c r="G624" s="100"/>
    </row>
    <row r="625" ht="12.0" customHeight="1">
      <c r="G625" s="100"/>
    </row>
    <row r="626" ht="12.0" customHeight="1">
      <c r="G626" s="100"/>
    </row>
    <row r="627" ht="12.0" customHeight="1">
      <c r="G627" s="100"/>
    </row>
    <row r="628" ht="12.0" customHeight="1">
      <c r="G628" s="100"/>
    </row>
    <row r="629" ht="12.0" customHeight="1">
      <c r="G629" s="100"/>
    </row>
    <row r="630" ht="12.0" customHeight="1">
      <c r="G630" s="100"/>
    </row>
    <row r="631" ht="12.0" customHeight="1">
      <c r="G631" s="100"/>
    </row>
    <row r="632" ht="12.0" customHeight="1">
      <c r="G632" s="100"/>
    </row>
    <row r="633" ht="12.0" customHeight="1">
      <c r="G633" s="100"/>
    </row>
    <row r="634" ht="12.0" customHeight="1">
      <c r="G634" s="100"/>
    </row>
    <row r="635" ht="12.0" customHeight="1">
      <c r="G635" s="100"/>
    </row>
    <row r="636" ht="12.0" customHeight="1">
      <c r="G636" s="100"/>
    </row>
    <row r="637" ht="12.0" customHeight="1">
      <c r="G637" s="100"/>
    </row>
    <row r="638" ht="12.0" customHeight="1">
      <c r="G638" s="100"/>
    </row>
    <row r="639" ht="12.0" customHeight="1">
      <c r="G639" s="100"/>
    </row>
    <row r="640" ht="12.0" customHeight="1">
      <c r="G640" s="100"/>
    </row>
    <row r="641" ht="12.0" customHeight="1">
      <c r="G641" s="100"/>
    </row>
    <row r="642" ht="12.0" customHeight="1">
      <c r="G642" s="100"/>
    </row>
    <row r="643" ht="12.0" customHeight="1">
      <c r="G643" s="100"/>
    </row>
    <row r="644" ht="12.0" customHeight="1">
      <c r="G644" s="100"/>
    </row>
    <row r="645" ht="12.0" customHeight="1">
      <c r="G645" s="100"/>
    </row>
    <row r="646" ht="12.0" customHeight="1">
      <c r="G646" s="100"/>
    </row>
    <row r="647" ht="12.0" customHeight="1">
      <c r="G647" s="100"/>
    </row>
    <row r="648" ht="12.0" customHeight="1">
      <c r="G648" s="100"/>
    </row>
    <row r="649" ht="12.0" customHeight="1">
      <c r="G649" s="100"/>
    </row>
    <row r="650" ht="12.0" customHeight="1">
      <c r="G650" s="100"/>
    </row>
    <row r="651" ht="12.0" customHeight="1">
      <c r="G651" s="100"/>
    </row>
    <row r="652" ht="12.0" customHeight="1">
      <c r="G652" s="100"/>
    </row>
    <row r="653" ht="12.0" customHeight="1">
      <c r="G653" s="100"/>
    </row>
    <row r="654" ht="12.0" customHeight="1">
      <c r="G654" s="100"/>
    </row>
    <row r="655" ht="12.0" customHeight="1">
      <c r="G655" s="100"/>
    </row>
    <row r="656" ht="12.0" customHeight="1">
      <c r="G656" s="100"/>
    </row>
    <row r="657" ht="12.0" customHeight="1">
      <c r="G657" s="100"/>
    </row>
    <row r="658" ht="12.0" customHeight="1">
      <c r="G658" s="100"/>
    </row>
    <row r="659" ht="12.0" customHeight="1">
      <c r="G659" s="100"/>
    </row>
    <row r="660" ht="12.0" customHeight="1">
      <c r="G660" s="100"/>
    </row>
    <row r="661" ht="12.0" customHeight="1">
      <c r="G661" s="100"/>
    </row>
    <row r="662" ht="12.0" customHeight="1">
      <c r="G662" s="100"/>
    </row>
    <row r="663" ht="12.0" customHeight="1">
      <c r="G663" s="100"/>
    </row>
    <row r="664" ht="12.0" customHeight="1">
      <c r="G664" s="100"/>
    </row>
    <row r="665" ht="12.0" customHeight="1">
      <c r="G665" s="100"/>
    </row>
    <row r="666" ht="12.0" customHeight="1">
      <c r="G666" s="100"/>
    </row>
    <row r="667" ht="12.0" customHeight="1">
      <c r="G667" s="100"/>
    </row>
    <row r="668" ht="12.0" customHeight="1">
      <c r="G668" s="100"/>
    </row>
    <row r="669" ht="12.0" customHeight="1">
      <c r="G669" s="100"/>
    </row>
    <row r="670" ht="12.0" customHeight="1">
      <c r="G670" s="100"/>
    </row>
    <row r="671" ht="12.0" customHeight="1">
      <c r="G671" s="100"/>
    </row>
    <row r="672" ht="12.0" customHeight="1">
      <c r="G672" s="100"/>
    </row>
    <row r="673" ht="12.0" customHeight="1">
      <c r="G673" s="100"/>
    </row>
    <row r="674" ht="12.0" customHeight="1">
      <c r="G674" s="100"/>
    </row>
    <row r="675" ht="12.0" customHeight="1">
      <c r="G675" s="100"/>
    </row>
    <row r="676" ht="12.0" customHeight="1">
      <c r="G676" s="100"/>
    </row>
    <row r="677" ht="12.0" customHeight="1">
      <c r="G677" s="100"/>
    </row>
    <row r="678" ht="12.0" customHeight="1">
      <c r="G678" s="100"/>
    </row>
    <row r="679" ht="12.0" customHeight="1">
      <c r="G679" s="100"/>
    </row>
    <row r="680" ht="12.0" customHeight="1">
      <c r="G680" s="100"/>
    </row>
    <row r="681" ht="12.0" customHeight="1">
      <c r="G681" s="100"/>
    </row>
    <row r="682" ht="12.0" customHeight="1">
      <c r="G682" s="100"/>
    </row>
    <row r="683" ht="12.0" customHeight="1">
      <c r="G683" s="100"/>
    </row>
    <row r="684" ht="12.0" customHeight="1">
      <c r="G684" s="100"/>
    </row>
    <row r="685" ht="12.0" customHeight="1">
      <c r="G685" s="100"/>
    </row>
    <row r="686" ht="12.0" customHeight="1">
      <c r="G686" s="100"/>
    </row>
    <row r="687" ht="12.0" customHeight="1">
      <c r="G687" s="100"/>
    </row>
    <row r="688" ht="12.0" customHeight="1">
      <c r="G688" s="100"/>
    </row>
    <row r="689" ht="12.0" customHeight="1">
      <c r="G689" s="100"/>
    </row>
    <row r="690" ht="12.0" customHeight="1">
      <c r="G690" s="100"/>
    </row>
    <row r="691" ht="12.0" customHeight="1">
      <c r="G691" s="100"/>
    </row>
    <row r="692" ht="12.0" customHeight="1">
      <c r="G692" s="100"/>
    </row>
    <row r="693" ht="12.0" customHeight="1">
      <c r="G693" s="100"/>
    </row>
    <row r="694" ht="12.0" customHeight="1">
      <c r="G694" s="100"/>
    </row>
    <row r="695" ht="12.0" customHeight="1">
      <c r="G695" s="100"/>
    </row>
    <row r="696" ht="12.0" customHeight="1">
      <c r="G696" s="100"/>
    </row>
    <row r="697" ht="12.0" customHeight="1">
      <c r="G697" s="100"/>
    </row>
    <row r="698" ht="12.0" customHeight="1">
      <c r="G698" s="100"/>
    </row>
    <row r="699" ht="12.0" customHeight="1">
      <c r="G699" s="100"/>
    </row>
    <row r="700" ht="12.0" customHeight="1">
      <c r="G700" s="100"/>
    </row>
    <row r="701" ht="12.0" customHeight="1">
      <c r="G701" s="100"/>
    </row>
    <row r="702" ht="12.0" customHeight="1">
      <c r="G702" s="100"/>
    </row>
    <row r="703" ht="12.0" customHeight="1">
      <c r="G703" s="100"/>
    </row>
    <row r="704" ht="12.0" customHeight="1">
      <c r="G704" s="100"/>
    </row>
    <row r="705" ht="12.0" customHeight="1">
      <c r="G705" s="100"/>
    </row>
    <row r="706" ht="12.0" customHeight="1">
      <c r="G706" s="100"/>
    </row>
    <row r="707" ht="12.0" customHeight="1">
      <c r="G707" s="100"/>
    </row>
    <row r="708" ht="12.0" customHeight="1">
      <c r="G708" s="100"/>
    </row>
    <row r="709" ht="12.0" customHeight="1">
      <c r="G709" s="100"/>
    </row>
    <row r="710" ht="12.0" customHeight="1">
      <c r="G710" s="100"/>
    </row>
    <row r="711" ht="12.0" customHeight="1">
      <c r="G711" s="100"/>
    </row>
    <row r="712" ht="12.0" customHeight="1">
      <c r="G712" s="100"/>
    </row>
    <row r="713" ht="12.0" customHeight="1">
      <c r="G713" s="100"/>
    </row>
    <row r="714" ht="12.0" customHeight="1">
      <c r="G714" s="100"/>
    </row>
    <row r="715" ht="12.0" customHeight="1">
      <c r="G715" s="100"/>
    </row>
    <row r="716" ht="12.0" customHeight="1">
      <c r="G716" s="100"/>
    </row>
    <row r="717" ht="12.0" customHeight="1">
      <c r="G717" s="100"/>
    </row>
    <row r="718" ht="12.0" customHeight="1">
      <c r="G718" s="100"/>
    </row>
    <row r="719" ht="12.0" customHeight="1">
      <c r="G719" s="100"/>
    </row>
    <row r="720" ht="12.0" customHeight="1">
      <c r="G720" s="100"/>
    </row>
    <row r="721" ht="12.0" customHeight="1">
      <c r="G721" s="100"/>
    </row>
    <row r="722" ht="12.0" customHeight="1">
      <c r="G722" s="100"/>
    </row>
    <row r="723" ht="12.0" customHeight="1">
      <c r="G723" s="100"/>
    </row>
    <row r="724" ht="12.0" customHeight="1">
      <c r="G724" s="100"/>
    </row>
    <row r="725" ht="12.0" customHeight="1">
      <c r="G725" s="100"/>
    </row>
    <row r="726" ht="12.0" customHeight="1">
      <c r="G726" s="100"/>
    </row>
    <row r="727" ht="12.0" customHeight="1">
      <c r="G727" s="100"/>
    </row>
    <row r="728" ht="12.0" customHeight="1">
      <c r="G728" s="100"/>
    </row>
    <row r="729" ht="12.0" customHeight="1">
      <c r="G729" s="100"/>
    </row>
    <row r="730" ht="12.0" customHeight="1">
      <c r="G730" s="100"/>
    </row>
    <row r="731" ht="12.0" customHeight="1">
      <c r="G731" s="100"/>
    </row>
    <row r="732" ht="12.0" customHeight="1">
      <c r="G732" s="100"/>
    </row>
    <row r="733" ht="12.0" customHeight="1">
      <c r="G733" s="100"/>
    </row>
    <row r="734" ht="12.0" customHeight="1">
      <c r="G734" s="100"/>
    </row>
    <row r="735" ht="12.0" customHeight="1">
      <c r="G735" s="100"/>
    </row>
    <row r="736" ht="12.0" customHeight="1">
      <c r="G736" s="100"/>
    </row>
    <row r="737" ht="12.0" customHeight="1">
      <c r="G737" s="100"/>
    </row>
    <row r="738" ht="12.0" customHeight="1">
      <c r="G738" s="100"/>
    </row>
    <row r="739" ht="12.0" customHeight="1">
      <c r="G739" s="100"/>
    </row>
    <row r="740" ht="12.0" customHeight="1">
      <c r="G740" s="100"/>
    </row>
    <row r="741" ht="12.0" customHeight="1">
      <c r="G741" s="100"/>
    </row>
    <row r="742" ht="12.0" customHeight="1">
      <c r="G742" s="100"/>
    </row>
    <row r="743" ht="12.0" customHeight="1">
      <c r="G743" s="100"/>
    </row>
    <row r="744" ht="12.0" customHeight="1">
      <c r="G744" s="100"/>
    </row>
    <row r="745" ht="12.0" customHeight="1">
      <c r="G745" s="100"/>
    </row>
    <row r="746" ht="12.0" customHeight="1">
      <c r="G746" s="100"/>
    </row>
    <row r="747" ht="12.0" customHeight="1">
      <c r="G747" s="100"/>
    </row>
    <row r="748" ht="12.0" customHeight="1">
      <c r="G748" s="100"/>
    </row>
    <row r="749" ht="12.0" customHeight="1">
      <c r="G749" s="100"/>
    </row>
    <row r="750" ht="12.0" customHeight="1">
      <c r="G750" s="100"/>
    </row>
    <row r="751" ht="12.0" customHeight="1">
      <c r="G751" s="100"/>
    </row>
    <row r="752" ht="12.0" customHeight="1">
      <c r="G752" s="100"/>
    </row>
    <row r="753" ht="12.0" customHeight="1">
      <c r="G753" s="100"/>
    </row>
    <row r="754" ht="12.0" customHeight="1">
      <c r="G754" s="100"/>
    </row>
    <row r="755" ht="12.0" customHeight="1">
      <c r="G755" s="100"/>
    </row>
    <row r="756" ht="12.0" customHeight="1">
      <c r="G756" s="100"/>
    </row>
    <row r="757" ht="12.0" customHeight="1">
      <c r="G757" s="100"/>
    </row>
    <row r="758" ht="12.0" customHeight="1">
      <c r="G758" s="100"/>
    </row>
    <row r="759" ht="12.0" customHeight="1">
      <c r="G759" s="100"/>
    </row>
    <row r="760" ht="12.0" customHeight="1">
      <c r="G760" s="100"/>
    </row>
    <row r="761" ht="12.0" customHeight="1">
      <c r="G761" s="100"/>
    </row>
    <row r="762" ht="12.0" customHeight="1">
      <c r="G762" s="100"/>
    </row>
    <row r="763" ht="12.0" customHeight="1">
      <c r="G763" s="100"/>
    </row>
    <row r="764" ht="12.0" customHeight="1">
      <c r="G764" s="100"/>
    </row>
    <row r="765" ht="12.0" customHeight="1">
      <c r="G765" s="100"/>
    </row>
    <row r="766" ht="12.0" customHeight="1">
      <c r="G766" s="100"/>
    </row>
    <row r="767" ht="12.0" customHeight="1">
      <c r="G767" s="100"/>
    </row>
    <row r="768" ht="12.0" customHeight="1">
      <c r="G768" s="100"/>
    </row>
    <row r="769" ht="12.0" customHeight="1">
      <c r="G769" s="100"/>
    </row>
    <row r="770" ht="12.0" customHeight="1">
      <c r="G770" s="100"/>
    </row>
    <row r="771" ht="12.0" customHeight="1">
      <c r="G771" s="100"/>
    </row>
    <row r="772" ht="12.0" customHeight="1">
      <c r="G772" s="100"/>
    </row>
    <row r="773" ht="12.0" customHeight="1">
      <c r="G773" s="100"/>
    </row>
    <row r="774" ht="12.0" customHeight="1">
      <c r="G774" s="100"/>
    </row>
    <row r="775" ht="12.0" customHeight="1">
      <c r="G775" s="100"/>
    </row>
    <row r="776" ht="12.0" customHeight="1">
      <c r="G776" s="100"/>
    </row>
    <row r="777" ht="12.0" customHeight="1">
      <c r="G777" s="100"/>
    </row>
    <row r="778" ht="12.0" customHeight="1">
      <c r="G778" s="100"/>
    </row>
    <row r="779" ht="12.0" customHeight="1">
      <c r="G779" s="100"/>
    </row>
    <row r="780" ht="12.0" customHeight="1">
      <c r="G780" s="100"/>
    </row>
    <row r="781" ht="12.0" customHeight="1">
      <c r="G781" s="100"/>
    </row>
    <row r="782" ht="12.0" customHeight="1">
      <c r="G782" s="100"/>
    </row>
    <row r="783" ht="12.0" customHeight="1">
      <c r="G783" s="100"/>
    </row>
    <row r="784" ht="12.0" customHeight="1">
      <c r="G784" s="100"/>
    </row>
    <row r="785" ht="12.0" customHeight="1">
      <c r="G785" s="100"/>
    </row>
    <row r="786" ht="12.0" customHeight="1">
      <c r="G786" s="100"/>
    </row>
    <row r="787" ht="12.0" customHeight="1">
      <c r="G787" s="100"/>
    </row>
    <row r="788" ht="12.0" customHeight="1">
      <c r="G788" s="100"/>
    </row>
    <row r="789" ht="12.0" customHeight="1">
      <c r="G789" s="100"/>
    </row>
    <row r="790" ht="12.0" customHeight="1">
      <c r="G790" s="100"/>
    </row>
    <row r="791" ht="12.0" customHeight="1">
      <c r="G791" s="100"/>
    </row>
    <row r="792" ht="12.0" customHeight="1">
      <c r="G792" s="100"/>
    </row>
    <row r="793" ht="12.0" customHeight="1">
      <c r="G793" s="100"/>
    </row>
    <row r="794" ht="12.0" customHeight="1">
      <c r="G794" s="100"/>
    </row>
    <row r="795" ht="12.0" customHeight="1">
      <c r="G795" s="100"/>
    </row>
    <row r="796" ht="12.0" customHeight="1">
      <c r="G796" s="100"/>
    </row>
    <row r="797" ht="12.0" customHeight="1">
      <c r="G797" s="100"/>
    </row>
    <row r="798" ht="12.0" customHeight="1">
      <c r="G798" s="100"/>
    </row>
    <row r="799" ht="12.0" customHeight="1">
      <c r="G799" s="100"/>
    </row>
    <row r="800" ht="12.0" customHeight="1">
      <c r="G800" s="100"/>
    </row>
    <row r="801" ht="12.0" customHeight="1">
      <c r="G801" s="100"/>
    </row>
    <row r="802" ht="12.0" customHeight="1">
      <c r="G802" s="100"/>
    </row>
    <row r="803" ht="12.0" customHeight="1">
      <c r="G803" s="100"/>
    </row>
    <row r="804" ht="12.0" customHeight="1">
      <c r="G804" s="100"/>
    </row>
    <row r="805" ht="12.0" customHeight="1">
      <c r="G805" s="100"/>
    </row>
    <row r="806" ht="12.0" customHeight="1">
      <c r="G806" s="100"/>
    </row>
    <row r="807" ht="12.0" customHeight="1">
      <c r="G807" s="100"/>
    </row>
    <row r="808" ht="12.0" customHeight="1">
      <c r="G808" s="100"/>
    </row>
    <row r="809" ht="12.0" customHeight="1">
      <c r="G809" s="100"/>
    </row>
    <row r="810" ht="12.0" customHeight="1">
      <c r="G810" s="100"/>
    </row>
    <row r="811" ht="12.0" customHeight="1">
      <c r="G811" s="100"/>
    </row>
    <row r="812" ht="12.0" customHeight="1">
      <c r="G812" s="100"/>
    </row>
    <row r="813" ht="12.0" customHeight="1">
      <c r="G813" s="100"/>
    </row>
    <row r="814" ht="12.0" customHeight="1">
      <c r="G814" s="100"/>
    </row>
    <row r="815" ht="12.0" customHeight="1">
      <c r="G815" s="100"/>
    </row>
    <row r="816" ht="12.0" customHeight="1">
      <c r="G816" s="100"/>
    </row>
    <row r="817" ht="12.0" customHeight="1">
      <c r="G817" s="100"/>
    </row>
    <row r="818" ht="12.0" customHeight="1">
      <c r="G818" s="100"/>
    </row>
    <row r="819" ht="12.0" customHeight="1">
      <c r="G819" s="100"/>
    </row>
    <row r="820" ht="12.0" customHeight="1">
      <c r="G820" s="100"/>
    </row>
    <row r="821" ht="12.0" customHeight="1">
      <c r="G821" s="100"/>
    </row>
    <row r="822" ht="12.0" customHeight="1">
      <c r="G822" s="100"/>
    </row>
    <row r="823" ht="12.0" customHeight="1">
      <c r="G823" s="100"/>
    </row>
    <row r="824" ht="12.0" customHeight="1">
      <c r="G824" s="100"/>
    </row>
    <row r="825" ht="12.0" customHeight="1">
      <c r="G825" s="100"/>
    </row>
    <row r="826" ht="12.0" customHeight="1">
      <c r="G826" s="100"/>
    </row>
    <row r="827" ht="12.0" customHeight="1">
      <c r="G827" s="100"/>
    </row>
    <row r="828" ht="12.0" customHeight="1">
      <c r="G828" s="100"/>
    </row>
    <row r="829" ht="12.0" customHeight="1">
      <c r="G829" s="100"/>
    </row>
    <row r="830" ht="12.0" customHeight="1">
      <c r="G830" s="100"/>
    </row>
    <row r="831" ht="12.0" customHeight="1">
      <c r="G831" s="100"/>
    </row>
    <row r="832" ht="12.0" customHeight="1">
      <c r="G832" s="100"/>
    </row>
    <row r="833" ht="12.0" customHeight="1">
      <c r="G833" s="100"/>
    </row>
    <row r="834" ht="12.0" customHeight="1">
      <c r="G834" s="100"/>
    </row>
    <row r="835" ht="12.0" customHeight="1">
      <c r="G835" s="100"/>
    </row>
    <row r="836" ht="12.0" customHeight="1">
      <c r="G836" s="100"/>
    </row>
    <row r="837" ht="12.0" customHeight="1">
      <c r="G837" s="100"/>
    </row>
    <row r="838" ht="12.0" customHeight="1">
      <c r="G838" s="100"/>
    </row>
    <row r="839" ht="12.0" customHeight="1">
      <c r="G839" s="100"/>
    </row>
    <row r="840" ht="12.0" customHeight="1">
      <c r="G840" s="100"/>
    </row>
    <row r="841" ht="12.0" customHeight="1">
      <c r="G841" s="100"/>
    </row>
    <row r="842" ht="12.0" customHeight="1">
      <c r="G842" s="100"/>
    </row>
    <row r="843" ht="12.0" customHeight="1">
      <c r="G843" s="100"/>
    </row>
    <row r="844" ht="12.0" customHeight="1">
      <c r="G844" s="100"/>
    </row>
    <row r="845" ht="12.0" customHeight="1">
      <c r="G845" s="100"/>
    </row>
    <row r="846" ht="12.0" customHeight="1">
      <c r="G846" s="100"/>
    </row>
    <row r="847" ht="12.0" customHeight="1">
      <c r="G847" s="100"/>
    </row>
    <row r="848" ht="12.0" customHeight="1">
      <c r="G848" s="100"/>
    </row>
    <row r="849" ht="12.0" customHeight="1">
      <c r="G849" s="100"/>
    </row>
    <row r="850" ht="12.0" customHeight="1">
      <c r="G850" s="100"/>
    </row>
    <row r="851" ht="12.0" customHeight="1">
      <c r="G851" s="100"/>
    </row>
    <row r="852" ht="12.0" customHeight="1">
      <c r="G852" s="100"/>
    </row>
    <row r="853" ht="12.0" customHeight="1">
      <c r="G853" s="100"/>
    </row>
    <row r="854" ht="12.0" customHeight="1">
      <c r="G854" s="100"/>
    </row>
    <row r="855" ht="12.0" customHeight="1">
      <c r="G855" s="100"/>
    </row>
    <row r="856" ht="12.0" customHeight="1">
      <c r="G856" s="100"/>
    </row>
    <row r="857" ht="12.0" customHeight="1">
      <c r="G857" s="100"/>
    </row>
    <row r="858" ht="12.0" customHeight="1">
      <c r="G858" s="100"/>
    </row>
    <row r="859" ht="12.0" customHeight="1">
      <c r="G859" s="100"/>
    </row>
    <row r="860" ht="12.0" customHeight="1">
      <c r="G860" s="100"/>
    </row>
    <row r="861" ht="12.0" customHeight="1">
      <c r="G861" s="100"/>
    </row>
    <row r="862" ht="12.0" customHeight="1">
      <c r="G862" s="100"/>
    </row>
    <row r="863" ht="12.0" customHeight="1">
      <c r="G863" s="100"/>
    </row>
    <row r="864" ht="12.0" customHeight="1">
      <c r="G864" s="100"/>
    </row>
    <row r="865" ht="12.0" customHeight="1">
      <c r="G865" s="100"/>
    </row>
    <row r="866" ht="12.0" customHeight="1">
      <c r="G866" s="100"/>
    </row>
    <row r="867" ht="12.0" customHeight="1">
      <c r="G867" s="100"/>
    </row>
    <row r="868" ht="12.0" customHeight="1">
      <c r="G868" s="100"/>
    </row>
    <row r="869" ht="12.0" customHeight="1">
      <c r="G869" s="100"/>
    </row>
    <row r="870" ht="12.0" customHeight="1">
      <c r="G870" s="100"/>
    </row>
    <row r="871" ht="12.0" customHeight="1">
      <c r="G871" s="100"/>
    </row>
    <row r="872" ht="12.0" customHeight="1">
      <c r="G872" s="100"/>
    </row>
    <row r="873" ht="12.0" customHeight="1">
      <c r="G873" s="100"/>
    </row>
    <row r="874" ht="12.0" customHeight="1">
      <c r="G874" s="100"/>
    </row>
    <row r="875" ht="12.0" customHeight="1">
      <c r="G875" s="100"/>
    </row>
    <row r="876" ht="12.0" customHeight="1">
      <c r="G876" s="100"/>
    </row>
    <row r="877" ht="12.0" customHeight="1">
      <c r="G877" s="100"/>
    </row>
    <row r="878" ht="12.0" customHeight="1">
      <c r="G878" s="100"/>
    </row>
    <row r="879" ht="12.0" customHeight="1">
      <c r="G879" s="100"/>
    </row>
    <row r="880" ht="12.0" customHeight="1">
      <c r="G880" s="100"/>
    </row>
    <row r="881" ht="12.0" customHeight="1">
      <c r="G881" s="100"/>
    </row>
    <row r="882" ht="12.0" customHeight="1">
      <c r="G882" s="100"/>
    </row>
    <row r="883" ht="12.0" customHeight="1">
      <c r="G883" s="100"/>
    </row>
    <row r="884" ht="12.0" customHeight="1">
      <c r="G884" s="100"/>
    </row>
    <row r="885" ht="12.0" customHeight="1">
      <c r="G885" s="100"/>
    </row>
    <row r="886" ht="12.0" customHeight="1">
      <c r="G886" s="100"/>
    </row>
    <row r="887" ht="12.0" customHeight="1">
      <c r="G887" s="100"/>
    </row>
    <row r="888" ht="12.0" customHeight="1">
      <c r="G888" s="100"/>
    </row>
    <row r="889" ht="12.0" customHeight="1">
      <c r="G889" s="100"/>
    </row>
    <row r="890" ht="12.0" customHeight="1">
      <c r="G890" s="100"/>
    </row>
    <row r="891" ht="12.0" customHeight="1">
      <c r="G891" s="100"/>
    </row>
    <row r="892" ht="12.0" customHeight="1">
      <c r="G892" s="100"/>
    </row>
    <row r="893" ht="12.0" customHeight="1">
      <c r="G893" s="100"/>
    </row>
    <row r="894" ht="12.0" customHeight="1">
      <c r="G894" s="100"/>
    </row>
    <row r="895" ht="12.0" customHeight="1">
      <c r="G895" s="100"/>
    </row>
    <row r="896" ht="12.0" customHeight="1">
      <c r="G896" s="100"/>
    </row>
    <row r="897" ht="12.0" customHeight="1">
      <c r="G897" s="100"/>
    </row>
    <row r="898" ht="12.0" customHeight="1">
      <c r="G898" s="100"/>
    </row>
    <row r="899" ht="12.0" customHeight="1">
      <c r="G899" s="100"/>
    </row>
    <row r="900" ht="12.0" customHeight="1">
      <c r="G900" s="100"/>
    </row>
    <row r="901" ht="12.0" customHeight="1">
      <c r="G901" s="100"/>
    </row>
    <row r="902" ht="12.0" customHeight="1">
      <c r="G902" s="100"/>
    </row>
    <row r="903" ht="12.0" customHeight="1">
      <c r="G903" s="100"/>
    </row>
    <row r="904" ht="12.0" customHeight="1">
      <c r="G904" s="100"/>
    </row>
    <row r="905" ht="12.0" customHeight="1">
      <c r="G905" s="100"/>
    </row>
    <row r="906" ht="12.0" customHeight="1">
      <c r="G906" s="100"/>
    </row>
    <row r="907" ht="12.0" customHeight="1">
      <c r="G907" s="100"/>
    </row>
    <row r="908" ht="12.0" customHeight="1">
      <c r="G908" s="100"/>
    </row>
    <row r="909" ht="12.0" customHeight="1">
      <c r="G909" s="100"/>
    </row>
    <row r="910" ht="12.0" customHeight="1">
      <c r="G910" s="100"/>
    </row>
    <row r="911" ht="12.0" customHeight="1">
      <c r="G911" s="100"/>
    </row>
    <row r="912" ht="12.0" customHeight="1">
      <c r="G912" s="100"/>
    </row>
    <row r="913" ht="12.0" customHeight="1">
      <c r="G913" s="100"/>
    </row>
    <row r="914" ht="12.0" customHeight="1">
      <c r="G914" s="100"/>
    </row>
    <row r="915" ht="12.0" customHeight="1">
      <c r="G915" s="100"/>
    </row>
    <row r="916" ht="12.0" customHeight="1">
      <c r="G916" s="100"/>
    </row>
    <row r="917" ht="12.0" customHeight="1">
      <c r="G917" s="100"/>
    </row>
    <row r="918" ht="12.0" customHeight="1">
      <c r="G918" s="100"/>
    </row>
    <row r="919" ht="12.0" customHeight="1">
      <c r="G919" s="100"/>
    </row>
    <row r="920" ht="12.0" customHeight="1">
      <c r="G920" s="100"/>
    </row>
    <row r="921" ht="12.0" customHeight="1">
      <c r="G921" s="100"/>
    </row>
    <row r="922" ht="12.0" customHeight="1">
      <c r="G922" s="100"/>
    </row>
    <row r="923" ht="12.0" customHeight="1">
      <c r="G923" s="100"/>
    </row>
    <row r="924" ht="12.0" customHeight="1">
      <c r="G924" s="100"/>
    </row>
    <row r="925" ht="12.0" customHeight="1">
      <c r="G925" s="100"/>
    </row>
    <row r="926" ht="12.0" customHeight="1">
      <c r="G926" s="100"/>
    </row>
    <row r="927" ht="12.0" customHeight="1">
      <c r="G927" s="100"/>
    </row>
    <row r="928" ht="12.0" customHeight="1">
      <c r="G928" s="100"/>
    </row>
    <row r="929" ht="12.0" customHeight="1">
      <c r="G929" s="100"/>
    </row>
    <row r="930" ht="12.0" customHeight="1">
      <c r="G930" s="100"/>
    </row>
    <row r="931" ht="12.0" customHeight="1">
      <c r="G931" s="100"/>
    </row>
    <row r="932" ht="12.0" customHeight="1">
      <c r="G932" s="100"/>
    </row>
    <row r="933" ht="12.0" customHeight="1">
      <c r="G933" s="100"/>
    </row>
    <row r="934" ht="12.0" customHeight="1">
      <c r="G934" s="100"/>
    </row>
    <row r="935" ht="12.0" customHeight="1">
      <c r="G935" s="100"/>
    </row>
    <row r="936" ht="12.0" customHeight="1">
      <c r="G936" s="100"/>
    </row>
    <row r="937" ht="12.0" customHeight="1">
      <c r="G937" s="100"/>
    </row>
    <row r="938" ht="12.0" customHeight="1">
      <c r="G938" s="100"/>
    </row>
    <row r="939" ht="12.0" customHeight="1">
      <c r="G939" s="100"/>
    </row>
    <row r="940" ht="12.0" customHeight="1">
      <c r="G940" s="100"/>
    </row>
    <row r="941" ht="12.0" customHeight="1">
      <c r="G941" s="100"/>
    </row>
    <row r="942" ht="12.0" customHeight="1">
      <c r="G942" s="100"/>
    </row>
    <row r="943" ht="12.0" customHeight="1">
      <c r="G943" s="100"/>
    </row>
    <row r="944" ht="12.0" customHeight="1">
      <c r="G944" s="100"/>
    </row>
    <row r="945" ht="12.0" customHeight="1">
      <c r="G945" s="100"/>
    </row>
    <row r="946" ht="12.0" customHeight="1">
      <c r="G946" s="100"/>
    </row>
    <row r="947" ht="12.0" customHeight="1">
      <c r="G947" s="100"/>
    </row>
    <row r="948" ht="12.0" customHeight="1">
      <c r="G948" s="100"/>
    </row>
    <row r="949" ht="12.0" customHeight="1">
      <c r="G949" s="100"/>
    </row>
    <row r="950" ht="12.0" customHeight="1">
      <c r="G950" s="100"/>
    </row>
    <row r="951" ht="12.0" customHeight="1">
      <c r="G951" s="100"/>
    </row>
    <row r="952" ht="12.0" customHeight="1">
      <c r="G952" s="100"/>
    </row>
    <row r="953" ht="12.0" customHeight="1">
      <c r="G953" s="100"/>
    </row>
    <row r="954" ht="12.0" customHeight="1">
      <c r="G954" s="100"/>
    </row>
    <row r="955" ht="12.0" customHeight="1">
      <c r="G955" s="100"/>
    </row>
    <row r="956" ht="12.0" customHeight="1">
      <c r="G956" s="100"/>
    </row>
    <row r="957" ht="12.0" customHeight="1">
      <c r="G957" s="100"/>
    </row>
    <row r="958" ht="12.0" customHeight="1">
      <c r="G958" s="100"/>
    </row>
    <row r="959" ht="12.0" customHeight="1">
      <c r="G959" s="100"/>
    </row>
    <row r="960" ht="12.0" customHeight="1">
      <c r="G960" s="100"/>
    </row>
    <row r="961" ht="12.0" customHeight="1">
      <c r="G961" s="100"/>
    </row>
    <row r="962" ht="12.0" customHeight="1">
      <c r="G962" s="100"/>
    </row>
    <row r="963" ht="12.0" customHeight="1">
      <c r="G963" s="100"/>
    </row>
    <row r="964" ht="12.0" customHeight="1">
      <c r="G964" s="100"/>
    </row>
    <row r="965" ht="12.0" customHeight="1">
      <c r="G965" s="100"/>
    </row>
    <row r="966" ht="12.0" customHeight="1">
      <c r="G966" s="100"/>
    </row>
    <row r="967" ht="12.0" customHeight="1">
      <c r="G967" s="100"/>
    </row>
    <row r="968" ht="12.0" customHeight="1">
      <c r="G968" s="100"/>
    </row>
    <row r="969" ht="12.0" customHeight="1">
      <c r="G969" s="100"/>
    </row>
    <row r="970" ht="12.0" customHeight="1">
      <c r="G970" s="100"/>
    </row>
    <row r="971" ht="12.0" customHeight="1">
      <c r="G971" s="100"/>
    </row>
    <row r="972" ht="12.0" customHeight="1">
      <c r="G972" s="100"/>
    </row>
    <row r="973" ht="12.0" customHeight="1">
      <c r="G973" s="100"/>
    </row>
    <row r="974" ht="12.0" customHeight="1">
      <c r="G974" s="100"/>
    </row>
    <row r="975" ht="12.0" customHeight="1">
      <c r="G975" s="100"/>
    </row>
    <row r="976" ht="12.0" customHeight="1">
      <c r="G976" s="100"/>
    </row>
    <row r="977" ht="12.0" customHeight="1">
      <c r="G977" s="100"/>
    </row>
    <row r="978" ht="12.0" customHeight="1">
      <c r="G978" s="100"/>
    </row>
    <row r="979" ht="12.0" customHeight="1">
      <c r="G979" s="100"/>
    </row>
    <row r="980" ht="12.0" customHeight="1">
      <c r="G980" s="100"/>
    </row>
    <row r="981" ht="12.0" customHeight="1">
      <c r="G981" s="100"/>
    </row>
    <row r="982" ht="12.0" customHeight="1">
      <c r="G982" s="100"/>
    </row>
    <row r="983" ht="12.0" customHeight="1">
      <c r="G983" s="100"/>
    </row>
    <row r="984" ht="12.0" customHeight="1">
      <c r="G984" s="100"/>
    </row>
    <row r="985" ht="12.0" customHeight="1">
      <c r="G985" s="100"/>
    </row>
    <row r="986" ht="12.0" customHeight="1">
      <c r="G986" s="100"/>
    </row>
    <row r="987" ht="12.0" customHeight="1">
      <c r="G987" s="100"/>
    </row>
    <row r="988" ht="12.0" customHeight="1">
      <c r="G988" s="100"/>
    </row>
    <row r="989" ht="12.0" customHeight="1">
      <c r="G989" s="100"/>
    </row>
    <row r="990" ht="12.0" customHeight="1">
      <c r="G990" s="100"/>
    </row>
    <row r="991" ht="12.0" customHeight="1">
      <c r="G991" s="100"/>
    </row>
    <row r="992" ht="12.0" customHeight="1">
      <c r="G992" s="100"/>
    </row>
  </sheetData>
  <mergeCells count="1">
    <mergeCell ref="A4:G4"/>
  </mergeCells>
  <dataValidations>
    <dataValidation type="decimal" operator="lessThanOrEqual" allowBlank="1" showDropDown="1" showInputMessage="1" showErrorMessage="1" prompt="El monto debe ser menor o igual a $500.000 y no puede exceder el 10% del ANR." sqref="E6:F6">
      <formula1>500000.0</formula1>
    </dataValidation>
  </dataValidations>
  <printOptions/>
  <pageMargins bottom="0.7875" footer="0.0" header="0.0" left="1.05277777777778" right="1.05277777777778" top="0.7875"/>
  <pageSetup fitToHeight="0" orientation="landscape"/>
  <headerFooter>
    <oddHeader>&amp;C&amp;A</oddHeader>
    <oddFooter>&amp;CPage 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2022-01-27T19:36:23Z</dcterms:created>
  <dc:creator>Marcela Palavecino Ramos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