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wmf" ContentType="image/x-wmf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openxmlformats.org/package/2006/relationships/metadata/thumbnail" Target="docProps/thumbnail.wmf"/><Relationship Id="rId1" Type="http://schemas.openxmlformats.org/officeDocument/2006/relationships/officeDocument" Target="xl/workbook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filterPrivacy="1" defaultThemeVersion="124226"/>
  <bookViews>
    <workbookView xWindow="0" yWindow="0" windowWidth="19200" windowHeight="6760" tabRatio="750"/>
  </bookViews>
  <sheets>
    <sheet name="acum enero 2021" sheetId="25" r:id="rId1"/>
    <sheet name="acum febrero 2021" sheetId="24" r:id="rId2"/>
    <sheet name="acum marzo 2021" sheetId="23" r:id="rId3"/>
    <sheet name="acum abril 2021" sheetId="22" r:id="rId4"/>
    <sheet name="acum mayo 2021" sheetId="21" r:id="rId5"/>
    <sheet name="acum junio 2021" sheetId="20" r:id="rId6"/>
    <sheet name="acum julio 2021" sheetId="19" r:id="rId7"/>
    <sheet name="acum agosto 2021" sheetId="18" r:id="rId8"/>
    <sheet name="acum sept 2021" sheetId="17" r:id="rId9"/>
    <sheet name="acum oct 2021" sheetId="16" r:id="rId10"/>
    <sheet name="acum nov 2021" sheetId="15" r:id="rId11"/>
    <sheet name="acum dic 2021" sheetId="14" r:id="rId12"/>
    <sheet name="Sheet1" sheetId="1" r:id="rId13"/>
  </sheets>
  <calcPr calcId="162913"/>
</workbook>
</file>

<file path=xl/calcChain.xml><?xml version="1.0" encoding="utf-8"?>
<calcChain xmlns="http://schemas.openxmlformats.org/spreadsheetml/2006/main">
  <c r="C15" i="25" l="1"/>
  <c r="D14" i="25"/>
  <c r="D15" i="25" s="1"/>
  <c r="E11" i="25"/>
  <c r="E10" i="25"/>
  <c r="E9" i="25"/>
  <c r="E8" i="25"/>
  <c r="E7" i="25"/>
  <c r="E6" i="25"/>
  <c r="E14" i="25" s="1"/>
  <c r="C15" i="24"/>
  <c r="E14" i="24"/>
  <c r="E15" i="24" s="1"/>
  <c r="D14" i="24"/>
  <c r="D15" i="24" s="1"/>
  <c r="F11" i="24"/>
  <c r="F10" i="24"/>
  <c r="F9" i="24"/>
  <c r="F8" i="24"/>
  <c r="F7" i="24"/>
  <c r="F6" i="24"/>
  <c r="F14" i="24" s="1"/>
  <c r="C15" i="23"/>
  <c r="G14" i="23"/>
  <c r="G15" i="23" s="1"/>
  <c r="F14" i="23"/>
  <c r="F15" i="23" s="1"/>
  <c r="E14" i="23"/>
  <c r="E15" i="23" s="1"/>
  <c r="D14" i="23"/>
  <c r="D15" i="23" s="1"/>
  <c r="G11" i="23"/>
  <c r="G10" i="23"/>
  <c r="G9" i="23"/>
  <c r="G8" i="23"/>
  <c r="G7" i="23"/>
  <c r="G6" i="23"/>
  <c r="C15" i="22"/>
  <c r="G14" i="22"/>
  <c r="G15" i="22" s="1"/>
  <c r="F14" i="22"/>
  <c r="F15" i="22" s="1"/>
  <c r="E14" i="22"/>
  <c r="E15" i="22" s="1"/>
  <c r="D14" i="22"/>
  <c r="D15" i="22" s="1"/>
  <c r="H11" i="22"/>
  <c r="H10" i="22"/>
  <c r="H9" i="22"/>
  <c r="H8" i="22"/>
  <c r="H7" i="22"/>
  <c r="H6" i="22"/>
  <c r="H14" i="22" s="1"/>
  <c r="D15" i="21"/>
  <c r="C15" i="21"/>
  <c r="H14" i="21"/>
  <c r="H15" i="21" s="1"/>
  <c r="G14" i="21"/>
  <c r="G15" i="21" s="1"/>
  <c r="F14" i="21"/>
  <c r="F15" i="21" s="1"/>
  <c r="E14" i="21"/>
  <c r="E15" i="21" s="1"/>
  <c r="D14" i="21"/>
  <c r="I11" i="21"/>
  <c r="I10" i="21"/>
  <c r="I9" i="21"/>
  <c r="I8" i="21"/>
  <c r="I7" i="21"/>
  <c r="I6" i="21"/>
  <c r="C15" i="20"/>
  <c r="I14" i="20"/>
  <c r="I15" i="20" s="1"/>
  <c r="H14" i="20"/>
  <c r="H15" i="20" s="1"/>
  <c r="G14" i="20"/>
  <c r="G15" i="20" s="1"/>
  <c r="F14" i="20"/>
  <c r="F15" i="20" s="1"/>
  <c r="E14" i="20"/>
  <c r="E15" i="20" s="1"/>
  <c r="D14" i="20"/>
  <c r="D15" i="20" s="1"/>
  <c r="J11" i="20"/>
  <c r="J10" i="20"/>
  <c r="J9" i="20"/>
  <c r="J8" i="20"/>
  <c r="J7" i="20"/>
  <c r="J6" i="20"/>
  <c r="J14" i="20" s="1"/>
  <c r="C15" i="19"/>
  <c r="J14" i="19"/>
  <c r="J15" i="19" s="1"/>
  <c r="I14" i="19"/>
  <c r="I15" i="19" s="1"/>
  <c r="H14" i="19"/>
  <c r="H15" i="19" s="1"/>
  <c r="G14" i="19"/>
  <c r="G15" i="19" s="1"/>
  <c r="F14" i="19"/>
  <c r="F15" i="19" s="1"/>
  <c r="E14" i="19"/>
  <c r="E15" i="19" s="1"/>
  <c r="D14" i="19"/>
  <c r="D15" i="19" s="1"/>
  <c r="K11" i="19"/>
  <c r="K10" i="19"/>
  <c r="K9" i="19"/>
  <c r="K8" i="19"/>
  <c r="K7" i="19"/>
  <c r="K6" i="19"/>
  <c r="G15" i="18"/>
  <c r="C15" i="18"/>
  <c r="K14" i="18"/>
  <c r="K15" i="18" s="1"/>
  <c r="J14" i="18"/>
  <c r="J15" i="18" s="1"/>
  <c r="I14" i="18"/>
  <c r="I15" i="18" s="1"/>
  <c r="H14" i="18"/>
  <c r="H15" i="18" s="1"/>
  <c r="G14" i="18"/>
  <c r="F14" i="18"/>
  <c r="F15" i="18" s="1"/>
  <c r="E14" i="18"/>
  <c r="E15" i="18" s="1"/>
  <c r="D14" i="18"/>
  <c r="D15" i="18" s="1"/>
  <c r="L11" i="18"/>
  <c r="L10" i="18"/>
  <c r="L9" i="18"/>
  <c r="L8" i="18"/>
  <c r="L7" i="18"/>
  <c r="L6" i="18"/>
  <c r="J15" i="17"/>
  <c r="H15" i="17"/>
  <c r="C15" i="17"/>
  <c r="L14" i="17"/>
  <c r="L15" i="17" s="1"/>
  <c r="K14" i="17"/>
  <c r="K15" i="17" s="1"/>
  <c r="J14" i="17"/>
  <c r="I14" i="17"/>
  <c r="I15" i="17" s="1"/>
  <c r="H14" i="17"/>
  <c r="G14" i="17"/>
  <c r="G15" i="17" s="1"/>
  <c r="F14" i="17"/>
  <c r="F15" i="17" s="1"/>
  <c r="E14" i="17"/>
  <c r="E15" i="17" s="1"/>
  <c r="D14" i="17"/>
  <c r="D15" i="17" s="1"/>
  <c r="M11" i="17"/>
  <c r="M10" i="17"/>
  <c r="M9" i="17"/>
  <c r="M8" i="17"/>
  <c r="M7" i="17"/>
  <c r="M6" i="17"/>
  <c r="M14" i="17" s="1"/>
  <c r="N7" i="16"/>
  <c r="N8" i="16"/>
  <c r="N9" i="16"/>
  <c r="N10" i="16"/>
  <c r="N11" i="16"/>
  <c r="N14" i="16" s="1"/>
  <c r="C15" i="16"/>
  <c r="M14" i="16"/>
  <c r="M15" i="16" s="1"/>
  <c r="L14" i="16"/>
  <c r="L15" i="16" s="1"/>
  <c r="K14" i="16"/>
  <c r="K15" i="16" s="1"/>
  <c r="J14" i="16"/>
  <c r="J15" i="16" s="1"/>
  <c r="I14" i="16"/>
  <c r="I15" i="16" s="1"/>
  <c r="H14" i="16"/>
  <c r="H15" i="16" s="1"/>
  <c r="G14" i="16"/>
  <c r="G15" i="16" s="1"/>
  <c r="F14" i="16"/>
  <c r="F15" i="16" s="1"/>
  <c r="E14" i="16"/>
  <c r="E15" i="16" s="1"/>
  <c r="D14" i="16"/>
  <c r="D15" i="16" s="1"/>
  <c r="N6" i="16"/>
  <c r="E15" i="15"/>
  <c r="C15" i="15"/>
  <c r="N14" i="15"/>
  <c r="N15" i="15" s="1"/>
  <c r="M14" i="15"/>
  <c r="M15" i="15" s="1"/>
  <c r="L14" i="15"/>
  <c r="L15" i="15" s="1"/>
  <c r="K14" i="15"/>
  <c r="K15" i="15" s="1"/>
  <c r="J14" i="15"/>
  <c r="J15" i="15" s="1"/>
  <c r="I14" i="15"/>
  <c r="I15" i="15" s="1"/>
  <c r="H14" i="15"/>
  <c r="H15" i="15" s="1"/>
  <c r="G14" i="15"/>
  <c r="G15" i="15" s="1"/>
  <c r="F14" i="15"/>
  <c r="F15" i="15" s="1"/>
  <c r="E14" i="15"/>
  <c r="D14" i="15"/>
  <c r="D15" i="15" s="1"/>
  <c r="O11" i="15"/>
  <c r="O10" i="15"/>
  <c r="O9" i="15"/>
  <c r="O8" i="15"/>
  <c r="O7" i="15"/>
  <c r="O6" i="15"/>
  <c r="O14" i="15" s="1"/>
  <c r="Q14" i="14"/>
  <c r="Q15" i="14" s="1"/>
  <c r="C15" i="14"/>
  <c r="E15" i="25" l="1"/>
  <c r="F14" i="25"/>
  <c r="F15" i="25" s="1"/>
  <c r="G14" i="24"/>
  <c r="G15" i="24" s="1"/>
  <c r="F15" i="24"/>
  <c r="H14" i="23"/>
  <c r="H15" i="23" s="1"/>
  <c r="H15" i="22"/>
  <c r="I14" i="22"/>
  <c r="I15" i="22" s="1"/>
  <c r="I14" i="21"/>
  <c r="I15" i="21" s="1"/>
  <c r="J14" i="21"/>
  <c r="J15" i="21" s="1"/>
  <c r="J15" i="20"/>
  <c r="K14" i="20"/>
  <c r="K15" i="20" s="1"/>
  <c r="K14" i="19"/>
  <c r="K15" i="19"/>
  <c r="L14" i="19"/>
  <c r="L15" i="19" s="1"/>
  <c r="L14" i="18"/>
  <c r="L15" i="18"/>
  <c r="M14" i="18"/>
  <c r="M15" i="18" s="1"/>
  <c r="M15" i="17"/>
  <c r="N14" i="17"/>
  <c r="N15" i="17" s="1"/>
  <c r="N15" i="16"/>
  <c r="O14" i="16"/>
  <c r="O15" i="16" s="1"/>
  <c r="O15" i="15"/>
  <c r="P14" i="15"/>
  <c r="P15" i="15" s="1"/>
  <c r="P7" i="14" l="1"/>
  <c r="P8" i="14"/>
  <c r="P9" i="14"/>
  <c r="P10" i="14"/>
  <c r="P11" i="14"/>
  <c r="P6" i="14"/>
  <c r="N14" i="14"/>
  <c r="N15" i="14" s="1"/>
  <c r="O14" i="14"/>
  <c r="O15" i="14" s="1"/>
  <c r="M14" i="14"/>
  <c r="M15" i="14" s="1"/>
  <c r="L14" i="14"/>
  <c r="L15" i="14" s="1"/>
  <c r="K14" i="14"/>
  <c r="K15" i="14" s="1"/>
  <c r="J14" i="14"/>
  <c r="J15" i="14" s="1"/>
  <c r="I14" i="14"/>
  <c r="I15" i="14" s="1"/>
  <c r="H14" i="14"/>
  <c r="H15" i="14" s="1"/>
  <c r="G14" i="14"/>
  <c r="G15" i="14" s="1"/>
  <c r="F14" i="14"/>
  <c r="F15" i="14" s="1"/>
  <c r="E14" i="14"/>
  <c r="E15" i="14" s="1"/>
  <c r="D14" i="14"/>
  <c r="D15" i="14" s="1"/>
  <c r="P14" i="14" l="1"/>
  <c r="P15" i="14" s="1"/>
</calcChain>
</file>

<file path=xl/sharedStrings.xml><?xml version="1.0" encoding="utf-8"?>
<sst xmlns="http://schemas.openxmlformats.org/spreadsheetml/2006/main" count="228" uniqueCount="51">
  <si>
    <t>Cod Sector</t>
  </si>
  <si>
    <t>Cod Subsector</t>
  </si>
  <si>
    <t>Cod Caracter</t>
  </si>
  <si>
    <t>Cod. Jurisdiccion</t>
  </si>
  <si>
    <t>Cod. Subjurisdiccion</t>
  </si>
  <si>
    <t>Cod. Entidad</t>
  </si>
  <si>
    <t>Cod. Servicio</t>
  </si>
  <si>
    <t>Cod. Programa</t>
  </si>
  <si>
    <t>Cod. Subprograma</t>
  </si>
  <si>
    <t>Cod. Proyecto</t>
  </si>
  <si>
    <t>Cod. Actividad</t>
  </si>
  <si>
    <t>Cod. Obra</t>
  </si>
  <si>
    <t>Cod. Procedencia</t>
  </si>
  <si>
    <t>Cod. Fuente</t>
  </si>
  <si>
    <t>Cod. Inciso</t>
  </si>
  <si>
    <t>Cod. Principal</t>
  </si>
  <si>
    <t>Cod. Parcial</t>
  </si>
  <si>
    <t>Cod. Subparcial</t>
  </si>
  <si>
    <t>Enero</t>
  </si>
  <si>
    <t>Febrero</t>
  </si>
  <si>
    <t>Marzo</t>
  </si>
  <si>
    <t>Abril</t>
  </si>
  <si>
    <t>Mayo</t>
  </si>
  <si>
    <t>Junio</t>
  </si>
  <si>
    <t>Julio</t>
  </si>
  <si>
    <t>Agosto</t>
  </si>
  <si>
    <t>Septiembre</t>
  </si>
  <si>
    <t>Octubre</t>
  </si>
  <si>
    <t>Noviembre</t>
  </si>
  <si>
    <t xml:space="preserve">Tribunal de Tasaciones de la Nación </t>
  </si>
  <si>
    <t>Tasación de Bienes</t>
  </si>
  <si>
    <t>SAF - Programa</t>
  </si>
  <si>
    <t>- Importe en pesos -</t>
  </si>
  <si>
    <t>Fuente: Aplicaciones DGSIAF - Esidif - BI</t>
  </si>
  <si>
    <t>Diciembre</t>
  </si>
  <si>
    <t>EJECUCION SAF 612 - TRIBUNAL DE TASACIONES DE LA NACION (Inciso 1 al 5)</t>
  </si>
  <si>
    <r>
      <t xml:space="preserve">En este documento se detalla el crédito vigente, la ejecución presupuestaria acumulada y el porcentaje de ejecución del TRIBUNAL DE TASACIONES DE LA NACION para el año 2021, por Programa Presupuestario al </t>
    </r>
    <r>
      <rPr>
        <b/>
        <sz val="9"/>
        <color theme="1"/>
        <rFont val="Calibri"/>
        <family val="2"/>
      </rPr>
      <t>31 de diciembre de 2021.</t>
    </r>
  </si>
  <si>
    <t>Crédito Vigente</t>
  </si>
  <si>
    <t>Devengado</t>
  </si>
  <si>
    <t>Ejec %</t>
  </si>
  <si>
    <r>
      <t xml:space="preserve">En este documento se detalla el crédito vigente, la ejecución presupuestaria acumulada y el porcentaje de ejecución del TRIBUNAL DE TASACIONES DE LA NACION para el año 2021, por Programa Presupuestario al </t>
    </r>
    <r>
      <rPr>
        <b/>
        <sz val="9"/>
        <color theme="1"/>
        <rFont val="Calibri"/>
        <family val="2"/>
      </rPr>
      <t>30 de noviembre de 2021.</t>
    </r>
  </si>
  <si>
    <r>
      <t xml:space="preserve">En este documento se detalla el crédito vigente, la ejecución presupuestaria acumulada y el porcentaje de ejecución del TRIBUNAL DE TASACIONES DE LA NACION para el año 2021, por Programa Presupuestario al </t>
    </r>
    <r>
      <rPr>
        <b/>
        <sz val="9"/>
        <color theme="1"/>
        <rFont val="Calibri"/>
        <family val="2"/>
      </rPr>
      <t>31 de octubre de 2021.</t>
    </r>
  </si>
  <si>
    <r>
      <t xml:space="preserve">En este documento se detalla el crédito vigente, la ejecución presupuestaria acumulada y el porcentaje de ejecución del TRIBUNAL DE TASACIONES DE LA NACION para el año 2021, por Programa Presupuestario al </t>
    </r>
    <r>
      <rPr>
        <b/>
        <sz val="9"/>
        <color theme="1"/>
        <rFont val="Calibri"/>
        <family val="2"/>
      </rPr>
      <t>30 de septiembre de 2021.</t>
    </r>
  </si>
  <si>
    <r>
      <t xml:space="preserve">En este documento se detalla el crédito vigente, la ejecución presupuestaria acumulada y el porcentaje de ejecución del TRIBUNAL DE TASACIONES DE LA NACION para el año 2021, por Programa Presupuestario al </t>
    </r>
    <r>
      <rPr>
        <b/>
        <sz val="9"/>
        <color theme="1"/>
        <rFont val="Calibri"/>
        <family val="2"/>
      </rPr>
      <t>31 de agosto de 2021.</t>
    </r>
  </si>
  <si>
    <r>
      <t xml:space="preserve">En este documento se detalla el crédito vigente, la ejecución presupuestaria acumulada y el porcentaje de ejecución del TRIBUNAL DE TASACIONES DE LA NACION para el año 2021, por Programa Presupuestario al </t>
    </r>
    <r>
      <rPr>
        <b/>
        <sz val="9"/>
        <color theme="1"/>
        <rFont val="Calibri"/>
        <family val="2"/>
      </rPr>
      <t>31 de julio de 2021.</t>
    </r>
  </si>
  <si>
    <r>
      <t xml:space="preserve">En este documento se detalla el crédito vigente, la ejecución presupuestaria acumulada y el porcentaje de ejecución del TRIBUNAL DE TASACIONES DE LA NACION para el año 2021, por Programa Presupuestario al </t>
    </r>
    <r>
      <rPr>
        <b/>
        <sz val="9"/>
        <color theme="1"/>
        <rFont val="Calibri"/>
        <family val="2"/>
      </rPr>
      <t>30 de junio de 2021.</t>
    </r>
  </si>
  <si>
    <r>
      <t xml:space="preserve">En este documento se detalla el crédito vigente, la ejecución presupuestaria acumulada y el porcentaje de ejecución del TRIBUNAL DE TASACIONES DE LA NACION para el año 2021, por Programa Presupuestario al </t>
    </r>
    <r>
      <rPr>
        <b/>
        <sz val="9"/>
        <color theme="1"/>
        <rFont val="Calibri"/>
        <family val="2"/>
      </rPr>
      <t>31 de mayo de 2021.</t>
    </r>
  </si>
  <si>
    <r>
      <t xml:space="preserve">En este documento se detalla el crédito vigente, la ejecución presupuestaria acumulada y el porcentaje de ejecución del TRIBUNAL DE TASACIONES DE LA NACION para el año 2021, por Programa Presupuestario al </t>
    </r>
    <r>
      <rPr>
        <b/>
        <sz val="9"/>
        <color theme="1"/>
        <rFont val="Calibri"/>
        <family val="2"/>
      </rPr>
      <t>30 de abril de 2021.</t>
    </r>
  </si>
  <si>
    <r>
      <t xml:space="preserve">En este documento se detalla el crédito vigente, la ejecución presupuestaria acumulada y el porcentaje de ejecución del TRIBUNAL DE TASACIONES DE LA NACION para el año 2021, por Programa Presupuestario al </t>
    </r>
    <r>
      <rPr>
        <b/>
        <sz val="9"/>
        <color theme="1"/>
        <rFont val="Calibri"/>
        <family val="2"/>
      </rPr>
      <t>31 de marzo de 2021.</t>
    </r>
  </si>
  <si>
    <r>
      <t xml:space="preserve">En este documento se detalla el crédito vigente, la ejecución presupuestaria acumulada y el porcentaje de ejecución del TRIBUNAL DE TASACIONES DE LA NACION para el año 2021, por Programa Presupuestario al </t>
    </r>
    <r>
      <rPr>
        <b/>
        <sz val="9"/>
        <color theme="1"/>
        <rFont val="Calibri"/>
        <family val="2"/>
      </rPr>
      <t>28 de febrero de 2021.</t>
    </r>
  </si>
  <si>
    <r>
      <t xml:space="preserve">En este documento se detalla el crédito vigente, la ejecución presupuestaria acumulada y el porcentaje de ejecución del TRIBUNAL DE TASACIONES DE LA NACION para el año 2021, por Programa Presupuestario al </t>
    </r>
    <r>
      <rPr>
        <b/>
        <sz val="9"/>
        <color theme="1"/>
        <rFont val="Calibri"/>
        <family val="2"/>
      </rPr>
      <t>31 de enero de 2021.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</si>
</sst>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1" x14ac:knownFonts="1">
    <font>
      <sz val="11"/>
      <color theme="1"/>
      <name val="Calibri"/>
    </font>
    <font>
      <sz val="7"/>
      <color rgb="FF003366"/>
      <name val="Calibri"/>
    </font>
    <font>
      <sz val="7"/>
      <color rgb="FF333366"/>
      <name val="Calibri"/>
    </font>
    <font>
      <sz val="7"/>
      <color theme="1"/>
      <name val="Calibri"/>
    </font>
    <font>
      <sz val="9"/>
      <color theme="1"/>
      <name val="Calibri"/>
      <family val="2"/>
    </font>
    <font>
      <b/>
      <sz val="9"/>
      <color theme="0"/>
      <name val="Calibri"/>
      <family val="2"/>
    </font>
    <font>
      <b/>
      <sz val="11"/>
      <color theme="1"/>
      <name val="Calibri"/>
      <family val="2"/>
    </font>
    <font>
      <b/>
      <sz val="9"/>
      <color theme="1"/>
      <name val="Calibri"/>
      <family val="2"/>
    </font>
    <font>
      <i/>
      <sz val="9"/>
      <color theme="1"/>
      <name val="Calibri"/>
      <family val="2"/>
    </font>
    <font>
      <sz val="11"/>
      <color theme="1"/>
      <name val="Calibri"/>
    </font>
    <font>
      <b/>
      <sz val="10"/>
      <color theme="0"/>
      <name val="Calibri"/>
      <family val="2"/>
    </font>
  </fonts>
  <fills count="10">
    <fill>
      <patternFill patternType="none"/>
    </fill>
    <fill>
      <patternFill patternType="gray125"/>
    </fill>
    <fill>
      <patternFill patternType="solid">
        <fgColor rgb="FFE7E7F7"/>
      </patternFill>
    </fill>
    <fill>
      <patternFill patternType="solid">
        <fgColor rgb="FFF0F4FA"/>
      </patternFill>
    </fill>
    <fill>
      <patternFill patternType="solid">
        <fgColor rgb="FFFFFFFF"/>
      </patternFill>
    </fill>
    <fill>
      <patternFill patternType="solid">
        <fgColor theme="4" tint="-0.249977111117893"/>
        <bgColor indexed="64"/>
      </patternFill>
    </fill>
    <fill>
      <patternFill patternType="solid">
        <fgColor theme="3" tint="0.59999389629810485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theme="9" tint="-0.249977111117893"/>
        <bgColor indexed="64"/>
      </patternFill>
    </fill>
    <fill>
      <patternFill patternType="solid">
        <fgColor theme="4" tint="-0.499984740745262"/>
        <bgColor indexed="64"/>
      </patternFill>
    </fill>
  </fills>
  <borders count="10">
    <border>
      <left/>
      <right/>
      <top/>
      <bottom/>
      <diagonal/>
    </border>
    <border>
      <left style="thin">
        <color rgb="FF979991"/>
      </left>
      <right/>
      <top style="thin">
        <color rgb="FF979991"/>
      </top>
      <bottom/>
      <diagonal/>
    </border>
    <border>
      <left style="thin">
        <color rgb="FF979991"/>
      </left>
      <right/>
      <top style="thin">
        <color rgb="FF979991"/>
      </top>
      <bottom style="thin">
        <color rgb="FF979991"/>
      </bottom>
      <diagonal/>
    </border>
    <border>
      <left style="thin">
        <color rgb="FF979991"/>
      </left>
      <right style="thin">
        <color rgb="FF979991"/>
      </right>
      <top style="thin">
        <color rgb="FF979991"/>
      </top>
      <bottom style="thin">
        <color rgb="FF979991"/>
      </bottom>
      <diagonal/>
    </border>
    <border>
      <left style="thin">
        <color rgb="FF979991"/>
      </left>
      <right/>
      <top/>
      <bottom style="thin">
        <color rgb="FF979991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/>
      <bottom style="double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2">
    <xf numFmtId="0" fontId="0" fillId="0" borderId="0"/>
    <xf numFmtId="9" fontId="9" fillId="0" borderId="0" applyFont="0" applyFill="0" applyBorder="0" applyAlignment="0" applyProtection="0"/>
  </cellStyleXfs>
  <cellXfs count="30">
    <xf numFmtId="0" fontId="0" fillId="0" borderId="0" xfId="0"/>
    <xf numFmtId="0" fontId="1" fillId="2" borderId="1" xfId="0" applyFont="1" applyFill="1" applyBorder="1" applyAlignment="1">
      <alignment horizontal="left" vertical="top" wrapText="1"/>
    </xf>
    <xf numFmtId="0" fontId="2" fillId="2" borderId="1" xfId="0" applyFont="1" applyFill="1" applyBorder="1" applyAlignment="1">
      <alignment horizontal="left" vertical="center" wrapText="1"/>
    </xf>
    <xf numFmtId="0" fontId="3" fillId="3" borderId="2" xfId="0" applyFont="1" applyFill="1" applyBorder="1" applyAlignment="1">
      <alignment horizontal="right" vertical="top" wrapText="1"/>
    </xf>
    <xf numFmtId="0" fontId="3" fillId="3" borderId="3" xfId="0" applyFont="1" applyFill="1" applyBorder="1" applyAlignment="1">
      <alignment horizontal="right" vertical="top" wrapText="1"/>
    </xf>
    <xf numFmtId="38" fontId="3" fillId="3" borderId="2" xfId="0" applyNumberFormat="1" applyFont="1" applyFill="1" applyBorder="1" applyAlignment="1">
      <alignment horizontal="right" vertical="top" wrapText="1"/>
    </xf>
    <xf numFmtId="3" fontId="3" fillId="4" borderId="2" xfId="0" applyNumberFormat="1" applyFont="1" applyFill="1" applyBorder="1" applyAlignment="1">
      <alignment horizontal="right" vertical="top" wrapText="1"/>
    </xf>
    <xf numFmtId="3" fontId="3" fillId="4" borderId="3" xfId="0" applyNumberFormat="1" applyFont="1" applyFill="1" applyBorder="1" applyAlignment="1">
      <alignment horizontal="right" vertical="top" wrapText="1"/>
    </xf>
    <xf numFmtId="0" fontId="0" fillId="4" borderId="2" xfId="0" applyFill="1" applyBorder="1" applyAlignment="1">
      <alignment horizontal="right" vertical="top" wrapText="1"/>
    </xf>
    <xf numFmtId="0" fontId="4" fillId="0" borderId="0" xfId="0" applyFont="1"/>
    <xf numFmtId="0" fontId="6" fillId="0" borderId="0" xfId="0" applyFont="1"/>
    <xf numFmtId="3" fontId="3" fillId="4" borderId="4" xfId="0" applyNumberFormat="1" applyFont="1" applyFill="1" applyBorder="1" applyAlignment="1">
      <alignment horizontal="right" vertical="top" wrapText="1"/>
    </xf>
    <xf numFmtId="0" fontId="5" fillId="5" borderId="6" xfId="0" applyFont="1" applyFill="1" applyBorder="1"/>
    <xf numFmtId="0" fontId="4" fillId="0" borderId="7" xfId="0" applyFont="1" applyBorder="1"/>
    <xf numFmtId="3" fontId="4" fillId="4" borderId="7" xfId="0" applyNumberFormat="1" applyFont="1" applyFill="1" applyBorder="1" applyAlignment="1">
      <alignment horizontal="right" vertical="top" wrapText="1"/>
    </xf>
    <xf numFmtId="0" fontId="5" fillId="5" borderId="5" xfId="0" quotePrefix="1" applyFont="1" applyFill="1" applyBorder="1" applyAlignment="1">
      <alignment horizontal="center" vertical="center" wrapText="1"/>
    </xf>
    <xf numFmtId="0" fontId="8" fillId="0" borderId="8" xfId="0" quotePrefix="1" applyFont="1" applyBorder="1" applyAlignment="1">
      <alignment horizontal="right"/>
    </xf>
    <xf numFmtId="0" fontId="4" fillId="0" borderId="0" xfId="0" applyFont="1" applyAlignment="1">
      <alignment horizontal="left"/>
    </xf>
    <xf numFmtId="3" fontId="3" fillId="6" borderId="2" xfId="0" applyNumberFormat="1" applyFont="1" applyFill="1" applyBorder="1" applyAlignment="1">
      <alignment horizontal="right" vertical="top" wrapText="1"/>
    </xf>
    <xf numFmtId="3" fontId="3" fillId="7" borderId="2" xfId="0" applyNumberFormat="1" applyFont="1" applyFill="1" applyBorder="1" applyAlignment="1">
      <alignment horizontal="right" vertical="top" wrapText="1"/>
    </xf>
    <xf numFmtId="3" fontId="3" fillId="8" borderId="2" xfId="0" applyNumberFormat="1" applyFont="1" applyFill="1" applyBorder="1" applyAlignment="1">
      <alignment horizontal="right" vertical="top" wrapText="1"/>
    </xf>
    <xf numFmtId="0" fontId="10" fillId="9" borderId="0" xfId="0" applyFont="1" applyFill="1" applyAlignment="1">
      <alignment horizontal="center"/>
    </xf>
    <xf numFmtId="0" fontId="5" fillId="5" borderId="6" xfId="0" applyFont="1" applyFill="1" applyBorder="1" applyAlignment="1">
      <alignment horizontal="center" vertical="center"/>
    </xf>
    <xf numFmtId="0" fontId="5" fillId="5" borderId="9" xfId="0" applyFont="1" applyFill="1" applyBorder="1" applyAlignment="1">
      <alignment horizontal="center" vertical="center"/>
    </xf>
    <xf numFmtId="0" fontId="8" fillId="0" borderId="8" xfId="0" quotePrefix="1" applyFont="1" applyBorder="1" applyAlignment="1"/>
    <xf numFmtId="10" fontId="4" fillId="4" borderId="7" xfId="1" applyNumberFormat="1" applyFont="1" applyFill="1" applyBorder="1" applyAlignment="1">
      <alignment horizontal="center" vertical="top" wrapText="1"/>
    </xf>
    <xf numFmtId="0" fontId="4" fillId="0" borderId="0" xfId="0" applyFont="1" applyAlignment="1">
      <alignment horizontal="justify" vertical="justify" wrapText="1"/>
    </xf>
    <xf numFmtId="0" fontId="5" fillId="5" borderId="0" xfId="0" applyFont="1" applyFill="1"/>
    <xf numFmtId="3" fontId="5" fillId="5" borderId="0" xfId="0" applyNumberFormat="1" applyFont="1" applyFill="1" applyBorder="1" applyAlignment="1">
      <alignment horizontal="right" vertical="top" wrapText="1"/>
    </xf>
    <xf numFmtId="10" fontId="5" fillId="5" borderId="0" xfId="1" applyNumberFormat="1" applyFont="1" applyFill="1" applyBorder="1" applyAlignment="1">
      <alignment horizontal="center" vertical="top" wrapText="1"/>
    </xf>
  </cellXfs>
  <cellStyles count="2">
    <cellStyle name="Normal" xfId="0" builtinId="0"/>
    <cellStyle name="Porcentaje" xfId="1" builtinId="5"/>
  </cellStyles>
  <dxfs count="0"/>
  <tableStyles count="0" defaultTableStyle="TableStyleMedium9" defaultPivotStyle="PivotStyleLight16"/>
  <colors>
    <mruColors>
      <color rgb="FFCCCCF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calcChain" Target="calcChain.xml"/><Relationship Id="rId2" Type="http://schemas.openxmlformats.org/officeDocument/2006/relationships/worksheet" Target="worksheets/sheet2.xml"/><Relationship Id="rId16" Type="http://schemas.openxmlformats.org/officeDocument/2006/relationships/sharedStrings" Target="sharedStrings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styles" Target="styles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F17"/>
  <sheetViews>
    <sheetView showGridLines="0" tabSelected="1" workbookViewId="0">
      <selection activeCell="K16" sqref="K16"/>
    </sheetView>
  </sheetViews>
  <sheetFormatPr baseColWidth="10" defaultColWidth="8.7265625" defaultRowHeight="14.5" x14ac:dyDescent="0.35"/>
  <cols>
    <col min="2" max="2" width="30.6328125" customWidth="1"/>
    <col min="3" max="3" width="16.08984375" customWidth="1"/>
    <col min="4" max="4" width="13.1796875" hidden="1" customWidth="1"/>
    <col min="5" max="5" width="13" customWidth="1"/>
    <col min="6" max="6" width="10" customWidth="1"/>
  </cols>
  <sheetData>
    <row r="1" spans="2:6" x14ac:dyDescent="0.35">
      <c r="B1" s="21" t="s">
        <v>35</v>
      </c>
      <c r="C1" s="21"/>
      <c r="D1" s="21"/>
      <c r="E1" s="21"/>
      <c r="F1" s="21"/>
    </row>
    <row r="2" spans="2:6" ht="37.5" customHeight="1" x14ac:dyDescent="0.35">
      <c r="B2" s="26" t="s">
        <v>50</v>
      </c>
      <c r="C2" s="26"/>
      <c r="D2" s="26"/>
      <c r="E2" s="26"/>
      <c r="F2" s="26"/>
    </row>
    <row r="3" spans="2:6" x14ac:dyDescent="0.35">
      <c r="B3" s="17"/>
      <c r="C3" s="17"/>
      <c r="D3" s="17"/>
      <c r="E3" s="17"/>
    </row>
    <row r="4" spans="2:6" x14ac:dyDescent="0.35">
      <c r="E4" s="24"/>
      <c r="F4" s="16" t="s">
        <v>32</v>
      </c>
    </row>
    <row r="5" spans="2:6" s="10" customFormat="1" x14ac:dyDescent="0.35">
      <c r="B5" s="12" t="s">
        <v>31</v>
      </c>
      <c r="C5" s="22" t="s">
        <v>37</v>
      </c>
      <c r="D5" s="15" t="s">
        <v>18</v>
      </c>
      <c r="E5" s="22" t="s">
        <v>38</v>
      </c>
      <c r="F5" s="23" t="s">
        <v>39</v>
      </c>
    </row>
    <row r="6" spans="2:6" hidden="1" x14ac:dyDescent="0.35">
      <c r="D6" s="11">
        <v>5930781.7000000002</v>
      </c>
      <c r="E6" s="11">
        <f>SUM(D6:D6)</f>
        <v>5930781.7000000002</v>
      </c>
    </row>
    <row r="7" spans="2:6" hidden="1" x14ac:dyDescent="0.35">
      <c r="D7" s="6">
        <v>0</v>
      </c>
      <c r="E7" s="11">
        <f>SUM(D7:D7)</f>
        <v>0</v>
      </c>
    </row>
    <row r="8" spans="2:6" hidden="1" x14ac:dyDescent="0.35">
      <c r="D8" s="6">
        <v>0</v>
      </c>
      <c r="E8" s="11">
        <f>SUM(D8:D8)</f>
        <v>0</v>
      </c>
    </row>
    <row r="9" spans="2:6" hidden="1" x14ac:dyDescent="0.35">
      <c r="D9" s="6">
        <v>0</v>
      </c>
      <c r="E9" s="11">
        <f>SUM(D9:D9)</f>
        <v>0</v>
      </c>
    </row>
    <row r="10" spans="2:6" hidden="1" x14ac:dyDescent="0.35">
      <c r="D10" s="6">
        <v>41656.120000000003</v>
      </c>
      <c r="E10" s="11">
        <f>SUM(D10:D10)</f>
        <v>41656.120000000003</v>
      </c>
    </row>
    <row r="11" spans="2:6" hidden="1" x14ac:dyDescent="0.35">
      <c r="D11" s="8"/>
      <c r="E11" s="11">
        <f>SUM(D11:D11)</f>
        <v>0</v>
      </c>
    </row>
    <row r="12" spans="2:6" hidden="1" x14ac:dyDescent="0.35"/>
    <row r="14" spans="2:6" s="9" customFormat="1" ht="12" x14ac:dyDescent="0.3">
      <c r="B14" s="27" t="s">
        <v>29</v>
      </c>
      <c r="C14" s="28">
        <v>126740000</v>
      </c>
      <c r="D14" s="28">
        <f>SUM(D6:D11)</f>
        <v>5972437.8200000003</v>
      </c>
      <c r="E14" s="28">
        <f>SUM(E6:E11)</f>
        <v>5972437.8200000003</v>
      </c>
      <c r="F14" s="29">
        <f>+E14/C14</f>
        <v>4.7123542843616854E-2</v>
      </c>
    </row>
    <row r="15" spans="2:6" s="9" customFormat="1" ht="12.5" thickBot="1" x14ac:dyDescent="0.35">
      <c r="B15" s="13" t="s">
        <v>30</v>
      </c>
      <c r="C15" s="14">
        <f>+C14</f>
        <v>126740000</v>
      </c>
      <c r="D15" s="14">
        <f>+D14</f>
        <v>5972437.8200000003</v>
      </c>
      <c r="E15" s="14">
        <f t="shared" ref="E15:F15" si="0">+E14</f>
        <v>5972437.8200000003</v>
      </c>
      <c r="F15" s="25">
        <f t="shared" si="0"/>
        <v>4.7123542843616854E-2</v>
      </c>
    </row>
    <row r="16" spans="2:6" ht="15" thickTop="1" x14ac:dyDescent="0.35"/>
    <row r="17" spans="2:3" x14ac:dyDescent="0.35">
      <c r="B17" s="9" t="s">
        <v>33</v>
      </c>
      <c r="C17" s="9"/>
    </row>
  </sheetData>
  <mergeCells count="2">
    <mergeCell ref="B1:F1"/>
    <mergeCell ref="B2:F2"/>
  </mergeCells>
  <pageMargins left="0.7" right="0.7" top="0.75" bottom="0.75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G17"/>
  <sheetViews>
    <sheetView showGridLines="0" workbookViewId="0">
      <selection activeCell="J22" sqref="J22"/>
    </sheetView>
  </sheetViews>
  <sheetFormatPr baseColWidth="10" defaultColWidth="8.7265625" defaultRowHeight="14.5" x14ac:dyDescent="0.35"/>
  <cols>
    <col min="2" max="2" width="30.6328125" customWidth="1"/>
    <col min="3" max="3" width="16.08984375" customWidth="1"/>
    <col min="4" max="4" width="13.1796875" hidden="1" customWidth="1"/>
    <col min="5" max="5" width="12.36328125" hidden="1" customWidth="1"/>
    <col min="6" max="6" width="13" customWidth="1"/>
    <col min="7" max="7" width="10" customWidth="1"/>
  </cols>
  <sheetData>
    <row r="1" spans="2:7" x14ac:dyDescent="0.35">
      <c r="B1" s="21" t="s">
        <v>35</v>
      </c>
      <c r="C1" s="21"/>
      <c r="D1" s="21"/>
      <c r="E1" s="21"/>
      <c r="F1" s="21"/>
      <c r="G1" s="21"/>
    </row>
    <row r="2" spans="2:7" ht="37.5" customHeight="1" x14ac:dyDescent="0.35">
      <c r="B2" s="26" t="s">
        <v>49</v>
      </c>
      <c r="C2" s="26"/>
      <c r="D2" s="26"/>
      <c r="E2" s="26"/>
      <c r="F2" s="26"/>
      <c r="G2" s="26"/>
    </row>
    <row r="3" spans="2:7" x14ac:dyDescent="0.35">
      <c r="B3" s="17"/>
      <c r="C3" s="17"/>
      <c r="D3" s="17"/>
      <c r="E3" s="17"/>
      <c r="F3" s="17"/>
    </row>
    <row r="4" spans="2:7" x14ac:dyDescent="0.35">
      <c r="E4" s="24"/>
      <c r="F4" s="24"/>
      <c r="G4" s="16" t="s">
        <v>32</v>
      </c>
    </row>
    <row r="5" spans="2:7" s="10" customFormat="1" x14ac:dyDescent="0.35">
      <c r="B5" s="12" t="s">
        <v>31</v>
      </c>
      <c r="C5" s="22" t="s">
        <v>37</v>
      </c>
      <c r="D5" s="15" t="s">
        <v>18</v>
      </c>
      <c r="E5" s="15" t="s">
        <v>19</v>
      </c>
      <c r="F5" s="22" t="s">
        <v>38</v>
      </c>
      <c r="G5" s="23" t="s">
        <v>39</v>
      </c>
    </row>
    <row r="6" spans="2:7" hidden="1" x14ac:dyDescent="0.35">
      <c r="D6" s="11">
        <v>5930781.7000000002</v>
      </c>
      <c r="E6" s="11">
        <v>8985988.0199999996</v>
      </c>
      <c r="F6" s="11">
        <f>SUM(D6:E6)</f>
        <v>14916769.719999999</v>
      </c>
    </row>
    <row r="7" spans="2:7" hidden="1" x14ac:dyDescent="0.35">
      <c r="D7" s="6">
        <v>0</v>
      </c>
      <c r="E7" s="6">
        <v>718872</v>
      </c>
      <c r="F7" s="11">
        <f>SUM(D7:E7)</f>
        <v>718872</v>
      </c>
    </row>
    <row r="8" spans="2:7" hidden="1" x14ac:dyDescent="0.35">
      <c r="D8" s="6">
        <v>0</v>
      </c>
      <c r="E8" s="8"/>
      <c r="F8" s="11">
        <f>SUM(D8:E8)</f>
        <v>0</v>
      </c>
    </row>
    <row r="9" spans="2:7" hidden="1" x14ac:dyDescent="0.35">
      <c r="D9" s="6">
        <v>0</v>
      </c>
      <c r="E9" s="6"/>
      <c r="F9" s="11">
        <f>SUM(D9:E9)</f>
        <v>0</v>
      </c>
    </row>
    <row r="10" spans="2:7" hidden="1" x14ac:dyDescent="0.35">
      <c r="D10" s="6">
        <v>41656.120000000003</v>
      </c>
      <c r="E10" s="6">
        <v>231561.15</v>
      </c>
      <c r="F10" s="11">
        <f>SUM(D10:E10)</f>
        <v>273217.27</v>
      </c>
    </row>
    <row r="11" spans="2:7" hidden="1" x14ac:dyDescent="0.35">
      <c r="D11" s="8"/>
      <c r="E11" s="8"/>
      <c r="F11" s="11">
        <f>SUM(D11:E11)</f>
        <v>0</v>
      </c>
    </row>
    <row r="12" spans="2:7" hidden="1" x14ac:dyDescent="0.35"/>
    <row r="14" spans="2:7" s="9" customFormat="1" ht="12" x14ac:dyDescent="0.3">
      <c r="B14" s="27" t="s">
        <v>29</v>
      </c>
      <c r="C14" s="28">
        <v>126740000</v>
      </c>
      <c r="D14" s="28">
        <f>SUM(D6:D11)</f>
        <v>5972437.8200000003</v>
      </c>
      <c r="E14" s="28">
        <f>SUM(E6:E11)</f>
        <v>9936421.1699999999</v>
      </c>
      <c r="F14" s="28">
        <f>SUM(F6:F11)</f>
        <v>15908858.989999998</v>
      </c>
      <c r="G14" s="29">
        <f>+F14/C14</f>
        <v>0.1255235836357898</v>
      </c>
    </row>
    <row r="15" spans="2:7" s="9" customFormat="1" ht="12.5" thickBot="1" x14ac:dyDescent="0.35">
      <c r="B15" s="13" t="s">
        <v>30</v>
      </c>
      <c r="C15" s="14">
        <f>+C14</f>
        <v>126740000</v>
      </c>
      <c r="D15" s="14">
        <f>+D14</f>
        <v>5972437.8200000003</v>
      </c>
      <c r="E15" s="14">
        <f t="shared" ref="E15:G15" si="0">+E14</f>
        <v>9936421.1699999999</v>
      </c>
      <c r="F15" s="14">
        <f t="shared" si="0"/>
        <v>15908858.989999998</v>
      </c>
      <c r="G15" s="25">
        <f t="shared" si="0"/>
        <v>0.1255235836357898</v>
      </c>
    </row>
    <row r="16" spans="2:7" ht="15" thickTop="1" x14ac:dyDescent="0.35"/>
    <row r="17" spans="2:3" x14ac:dyDescent="0.35">
      <c r="B17" s="9" t="s">
        <v>33</v>
      </c>
      <c r="C17" s="9"/>
    </row>
  </sheetData>
  <mergeCells count="2">
    <mergeCell ref="B1:G1"/>
    <mergeCell ref="B2:G2"/>
  </mergeCells>
  <pageMargins left="0.7" right="0.7" top="0.75" bottom="0.75" header="0.3" footer="0.3"/>
  <pageSetup paperSize="9" orientation="portrait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H17"/>
  <sheetViews>
    <sheetView showGridLines="0" workbookViewId="0">
      <selection activeCell="M18" sqref="M18"/>
    </sheetView>
  </sheetViews>
  <sheetFormatPr baseColWidth="10" defaultColWidth="8.7265625" defaultRowHeight="14.5" x14ac:dyDescent="0.35"/>
  <cols>
    <col min="2" max="2" width="30.6328125" customWidth="1"/>
    <col min="3" max="3" width="16.08984375" customWidth="1"/>
    <col min="4" max="4" width="13.1796875" hidden="1" customWidth="1"/>
    <col min="5" max="6" width="12.36328125" hidden="1" customWidth="1"/>
    <col min="7" max="7" width="13" customWidth="1"/>
    <col min="8" max="8" width="10" customWidth="1"/>
  </cols>
  <sheetData>
    <row r="1" spans="2:8" x14ac:dyDescent="0.35">
      <c r="B1" s="21" t="s">
        <v>35</v>
      </c>
      <c r="C1" s="21"/>
      <c r="D1" s="21"/>
      <c r="E1" s="21"/>
      <c r="F1" s="21"/>
      <c r="G1" s="21"/>
      <c r="H1" s="21"/>
    </row>
    <row r="2" spans="2:8" ht="37.5" customHeight="1" x14ac:dyDescent="0.35">
      <c r="B2" s="26" t="s">
        <v>48</v>
      </c>
      <c r="C2" s="26"/>
      <c r="D2" s="26"/>
      <c r="E2" s="26"/>
      <c r="F2" s="26"/>
      <c r="G2" s="26"/>
      <c r="H2" s="26"/>
    </row>
    <row r="3" spans="2:8" x14ac:dyDescent="0.35">
      <c r="B3" s="17"/>
      <c r="C3" s="17"/>
      <c r="D3" s="17"/>
      <c r="E3" s="17"/>
      <c r="F3" s="17"/>
      <c r="G3" s="17"/>
    </row>
    <row r="4" spans="2:8" x14ac:dyDescent="0.35">
      <c r="E4" s="24"/>
      <c r="F4" s="24"/>
      <c r="G4" s="24"/>
      <c r="H4" s="16" t="s">
        <v>32</v>
      </c>
    </row>
    <row r="5" spans="2:8" s="10" customFormat="1" x14ac:dyDescent="0.35">
      <c r="B5" s="12" t="s">
        <v>31</v>
      </c>
      <c r="C5" s="22" t="s">
        <v>37</v>
      </c>
      <c r="D5" s="15" t="s">
        <v>18</v>
      </c>
      <c r="E5" s="15" t="s">
        <v>19</v>
      </c>
      <c r="F5" s="15" t="s">
        <v>20</v>
      </c>
      <c r="G5" s="22" t="s">
        <v>38</v>
      </c>
      <c r="H5" s="23" t="s">
        <v>39</v>
      </c>
    </row>
    <row r="6" spans="2:8" hidden="1" x14ac:dyDescent="0.35">
      <c r="D6" s="11">
        <v>5930781.7000000002</v>
      </c>
      <c r="E6" s="11">
        <v>8985988.0199999996</v>
      </c>
      <c r="F6" s="11">
        <v>12859708.18</v>
      </c>
      <c r="G6" s="11">
        <f>SUM(D6:F6)</f>
        <v>27776477.899999999</v>
      </c>
    </row>
    <row r="7" spans="2:8" hidden="1" x14ac:dyDescent="0.35">
      <c r="D7" s="6">
        <v>0</v>
      </c>
      <c r="E7" s="6">
        <v>718872</v>
      </c>
      <c r="F7" s="6">
        <v>359436</v>
      </c>
      <c r="G7" s="11">
        <f>SUM(D7:F7)</f>
        <v>1078308</v>
      </c>
    </row>
    <row r="8" spans="2:8" hidden="1" x14ac:dyDescent="0.35">
      <c r="D8" s="6">
        <v>0</v>
      </c>
      <c r="E8" s="8"/>
      <c r="F8" s="8">
        <v>12445.84</v>
      </c>
      <c r="G8" s="11">
        <f>SUM(D8:F8)</f>
        <v>12445.84</v>
      </c>
    </row>
    <row r="9" spans="2:8" hidden="1" x14ac:dyDescent="0.35">
      <c r="D9" s="6">
        <v>0</v>
      </c>
      <c r="E9" s="6"/>
      <c r="F9" s="6">
        <v>32989.1</v>
      </c>
      <c r="G9" s="11">
        <f>SUM(D9:F9)</f>
        <v>32989.1</v>
      </c>
    </row>
    <row r="10" spans="2:8" hidden="1" x14ac:dyDescent="0.35">
      <c r="D10" s="6">
        <v>41656.120000000003</v>
      </c>
      <c r="E10" s="6">
        <v>231561.15</v>
      </c>
      <c r="F10" s="6">
        <v>249060.01</v>
      </c>
      <c r="G10" s="11">
        <f>SUM(D10:F10)</f>
        <v>522277.28</v>
      </c>
    </row>
    <row r="11" spans="2:8" hidden="1" x14ac:dyDescent="0.35">
      <c r="D11" s="8"/>
      <c r="E11" s="8"/>
      <c r="F11" s="8"/>
      <c r="G11" s="11">
        <f>SUM(D11:F11)</f>
        <v>0</v>
      </c>
    </row>
    <row r="12" spans="2:8" hidden="1" x14ac:dyDescent="0.35"/>
    <row r="14" spans="2:8" s="9" customFormat="1" ht="12" x14ac:dyDescent="0.3">
      <c r="B14" s="27" t="s">
        <v>29</v>
      </c>
      <c r="C14" s="28">
        <v>126490122</v>
      </c>
      <c r="D14" s="28">
        <f>SUM(D6:D11)</f>
        <v>5972437.8200000003</v>
      </c>
      <c r="E14" s="28">
        <f>SUM(E6:E11)</f>
        <v>9936421.1699999999</v>
      </c>
      <c r="F14" s="28">
        <f>SUM(F6:F11)</f>
        <v>13513639.129999999</v>
      </c>
      <c r="G14" s="28">
        <f>SUM(G6:G11)</f>
        <v>29422498.120000001</v>
      </c>
      <c r="H14" s="29">
        <f>+G14/C14</f>
        <v>0.23260708152372564</v>
      </c>
    </row>
    <row r="15" spans="2:8" s="9" customFormat="1" ht="12.5" thickBot="1" x14ac:dyDescent="0.35">
      <c r="B15" s="13" t="s">
        <v>30</v>
      </c>
      <c r="C15" s="14">
        <f>+C14</f>
        <v>126490122</v>
      </c>
      <c r="D15" s="14">
        <f>+D14</f>
        <v>5972437.8200000003</v>
      </c>
      <c r="E15" s="14">
        <f t="shared" ref="E15:H15" si="0">+E14</f>
        <v>9936421.1699999999</v>
      </c>
      <c r="F15" s="14">
        <f t="shared" si="0"/>
        <v>13513639.129999999</v>
      </c>
      <c r="G15" s="14">
        <f t="shared" si="0"/>
        <v>29422498.120000001</v>
      </c>
      <c r="H15" s="25">
        <f t="shared" si="0"/>
        <v>0.23260708152372564</v>
      </c>
    </row>
    <row r="16" spans="2:8" ht="15" thickTop="1" x14ac:dyDescent="0.35"/>
    <row r="17" spans="2:3" x14ac:dyDescent="0.35">
      <c r="B17" s="9" t="s">
        <v>33</v>
      </c>
      <c r="C17" s="9"/>
    </row>
  </sheetData>
  <mergeCells count="2">
    <mergeCell ref="B1:H1"/>
    <mergeCell ref="B2:H2"/>
  </mergeCells>
  <pageMargins left="0.7" right="0.7" top="0.75" bottom="0.75" header="0.3" footer="0.3"/>
  <pageSetup paperSize="9" orientation="portrait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I17"/>
  <sheetViews>
    <sheetView showGridLines="0" workbookViewId="0">
      <selection activeCell="C15" sqref="C15"/>
    </sheetView>
  </sheetViews>
  <sheetFormatPr baseColWidth="10" defaultColWidth="8.7265625" defaultRowHeight="14.5" x14ac:dyDescent="0.35"/>
  <cols>
    <col min="2" max="2" width="30.6328125" customWidth="1"/>
    <col min="3" max="3" width="16.08984375" customWidth="1"/>
    <col min="4" max="4" width="13.1796875" hidden="1" customWidth="1"/>
    <col min="5" max="7" width="12.36328125" hidden="1" customWidth="1"/>
    <col min="8" max="8" width="13" customWidth="1"/>
    <col min="9" max="9" width="10" customWidth="1"/>
  </cols>
  <sheetData>
    <row r="1" spans="2:9" x14ac:dyDescent="0.35">
      <c r="B1" s="21" t="s">
        <v>35</v>
      </c>
      <c r="C1" s="21"/>
      <c r="D1" s="21"/>
      <c r="E1" s="21"/>
      <c r="F1" s="21"/>
      <c r="G1" s="21"/>
      <c r="H1" s="21"/>
      <c r="I1" s="21"/>
    </row>
    <row r="2" spans="2:9" ht="37.5" customHeight="1" x14ac:dyDescent="0.35">
      <c r="B2" s="26" t="s">
        <v>47</v>
      </c>
      <c r="C2" s="26"/>
      <c r="D2" s="26"/>
      <c r="E2" s="26"/>
      <c r="F2" s="26"/>
      <c r="G2" s="26"/>
      <c r="H2" s="26"/>
      <c r="I2" s="26"/>
    </row>
    <row r="3" spans="2:9" x14ac:dyDescent="0.35">
      <c r="B3" s="17"/>
      <c r="C3" s="17"/>
      <c r="D3" s="17"/>
      <c r="E3" s="17"/>
      <c r="F3" s="17"/>
      <c r="G3" s="17"/>
      <c r="H3" s="17"/>
    </row>
    <row r="4" spans="2:9" x14ac:dyDescent="0.35">
      <c r="E4" s="24"/>
      <c r="F4" s="24"/>
      <c r="G4" s="24"/>
      <c r="H4" s="24"/>
      <c r="I4" s="16" t="s">
        <v>32</v>
      </c>
    </row>
    <row r="5" spans="2:9" s="10" customFormat="1" x14ac:dyDescent="0.35">
      <c r="B5" s="12" t="s">
        <v>31</v>
      </c>
      <c r="C5" s="22" t="s">
        <v>37</v>
      </c>
      <c r="D5" s="15" t="s">
        <v>18</v>
      </c>
      <c r="E5" s="15" t="s">
        <v>19</v>
      </c>
      <c r="F5" s="15" t="s">
        <v>20</v>
      </c>
      <c r="G5" s="15" t="s">
        <v>21</v>
      </c>
      <c r="H5" s="22" t="s">
        <v>38</v>
      </c>
      <c r="I5" s="23" t="s">
        <v>39</v>
      </c>
    </row>
    <row r="6" spans="2:9" hidden="1" x14ac:dyDescent="0.35">
      <c r="D6" s="11">
        <v>5930781.7000000002</v>
      </c>
      <c r="E6" s="11">
        <v>8985988.0199999996</v>
      </c>
      <c r="F6" s="11">
        <v>12859708.18</v>
      </c>
      <c r="G6" s="11">
        <v>9805301.6300000008</v>
      </c>
      <c r="H6" s="11">
        <f>SUM(D6:G6)</f>
        <v>37581779.530000001</v>
      </c>
    </row>
    <row r="7" spans="2:9" hidden="1" x14ac:dyDescent="0.35">
      <c r="D7" s="6">
        <v>0</v>
      </c>
      <c r="E7" s="6">
        <v>718872</v>
      </c>
      <c r="F7" s="6">
        <v>359436</v>
      </c>
      <c r="G7" s="6">
        <v>384436</v>
      </c>
      <c r="H7" s="11">
        <f>SUM(D7:G7)</f>
        <v>1462744</v>
      </c>
    </row>
    <row r="8" spans="2:9" hidden="1" x14ac:dyDescent="0.35">
      <c r="D8" s="6">
        <v>0</v>
      </c>
      <c r="E8" s="8"/>
      <c r="F8" s="8">
        <v>12445.84</v>
      </c>
      <c r="G8" s="8"/>
      <c r="H8" s="11">
        <f>SUM(D8:G8)</f>
        <v>12445.84</v>
      </c>
    </row>
    <row r="9" spans="2:9" hidden="1" x14ac:dyDescent="0.35">
      <c r="D9" s="6">
        <v>0</v>
      </c>
      <c r="E9" s="6"/>
      <c r="F9" s="6">
        <v>32989.1</v>
      </c>
      <c r="G9" s="8">
        <v>28776</v>
      </c>
      <c r="H9" s="11">
        <f>SUM(D9:G9)</f>
        <v>61765.1</v>
      </c>
    </row>
    <row r="10" spans="2:9" hidden="1" x14ac:dyDescent="0.35">
      <c r="D10" s="6">
        <v>41656.120000000003</v>
      </c>
      <c r="E10" s="6">
        <v>231561.15</v>
      </c>
      <c r="F10" s="6">
        <v>249060.01</v>
      </c>
      <c r="G10" s="6">
        <v>184440.52</v>
      </c>
      <c r="H10" s="11">
        <f>SUM(D10:G10)</f>
        <v>706717.8</v>
      </c>
    </row>
    <row r="11" spans="2:9" hidden="1" x14ac:dyDescent="0.35">
      <c r="D11" s="8"/>
      <c r="E11" s="8"/>
      <c r="F11" s="8"/>
      <c r="G11" s="8"/>
      <c r="H11" s="11">
        <f>SUM(D11:G11)</f>
        <v>0</v>
      </c>
    </row>
    <row r="12" spans="2:9" hidden="1" x14ac:dyDescent="0.35"/>
    <row r="14" spans="2:9" s="9" customFormat="1" ht="12" x14ac:dyDescent="0.3">
      <c r="B14" s="27" t="s">
        <v>29</v>
      </c>
      <c r="C14" s="28">
        <v>126490122</v>
      </c>
      <c r="D14" s="28">
        <f>SUM(D6:D11)</f>
        <v>5972437.8200000003</v>
      </c>
      <c r="E14" s="28">
        <f>SUM(E6:E11)</f>
        <v>9936421.1699999999</v>
      </c>
      <c r="F14" s="28">
        <f>SUM(F6:F11)</f>
        <v>13513639.129999999</v>
      </c>
      <c r="G14" s="28">
        <f>SUM(G6:G11)</f>
        <v>10402954.15</v>
      </c>
      <c r="H14" s="28">
        <f>SUM(H6:H11)</f>
        <v>39825452.270000003</v>
      </c>
      <c r="I14" s="29">
        <f>+H14/C14</f>
        <v>0.31485029534559233</v>
      </c>
    </row>
    <row r="15" spans="2:9" s="9" customFormat="1" ht="12.5" thickBot="1" x14ac:dyDescent="0.35">
      <c r="B15" s="13" t="s">
        <v>30</v>
      </c>
      <c r="C15" s="14">
        <f>+C14</f>
        <v>126490122</v>
      </c>
      <c r="D15" s="14">
        <f>+D14</f>
        <v>5972437.8200000003</v>
      </c>
      <c r="E15" s="14">
        <f t="shared" ref="E15:I15" si="0">+E14</f>
        <v>9936421.1699999999</v>
      </c>
      <c r="F15" s="14">
        <f t="shared" si="0"/>
        <v>13513639.129999999</v>
      </c>
      <c r="G15" s="14">
        <f t="shared" si="0"/>
        <v>10402954.15</v>
      </c>
      <c r="H15" s="14">
        <f t="shared" si="0"/>
        <v>39825452.270000003</v>
      </c>
      <c r="I15" s="25">
        <f t="shared" si="0"/>
        <v>0.31485029534559233</v>
      </c>
    </row>
    <row r="16" spans="2:9" ht="15" thickTop="1" x14ac:dyDescent="0.35"/>
    <row r="17" spans="2:3" x14ac:dyDescent="0.35">
      <c r="B17" s="9" t="s">
        <v>33</v>
      </c>
      <c r="C17" s="9"/>
    </row>
  </sheetData>
  <mergeCells count="2">
    <mergeCell ref="B1:I1"/>
    <mergeCell ref="B2:I2"/>
  </mergeCells>
  <pageMargins left="0.7" right="0.7" top="0.75" bottom="0.75" header="0.3" footer="0.3"/>
  <pageSetup paperSize="9" orientation="portrait"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J17"/>
  <sheetViews>
    <sheetView showGridLines="0" workbookViewId="0">
      <selection activeCell="B27" sqref="B27"/>
    </sheetView>
  </sheetViews>
  <sheetFormatPr baseColWidth="10" defaultColWidth="8.7265625" defaultRowHeight="14.5" x14ac:dyDescent="0.35"/>
  <cols>
    <col min="2" max="2" width="30.6328125" customWidth="1"/>
    <col min="3" max="3" width="16.08984375" customWidth="1"/>
    <col min="4" max="4" width="13.1796875" hidden="1" customWidth="1"/>
    <col min="5" max="8" width="12.36328125" hidden="1" customWidth="1"/>
    <col min="9" max="9" width="13" customWidth="1"/>
    <col min="10" max="10" width="10" customWidth="1"/>
  </cols>
  <sheetData>
    <row r="1" spans="2:10" x14ac:dyDescent="0.35">
      <c r="B1" s="21" t="s">
        <v>35</v>
      </c>
      <c r="C1" s="21"/>
      <c r="D1" s="21"/>
      <c r="E1" s="21"/>
      <c r="F1" s="21"/>
      <c r="G1" s="21"/>
      <c r="H1" s="21"/>
      <c r="I1" s="21"/>
      <c r="J1" s="21"/>
    </row>
    <row r="2" spans="2:10" ht="37.5" customHeight="1" x14ac:dyDescent="0.35">
      <c r="B2" s="26" t="s">
        <v>46</v>
      </c>
      <c r="C2" s="26"/>
      <c r="D2" s="26"/>
      <c r="E2" s="26"/>
      <c r="F2" s="26"/>
      <c r="G2" s="26"/>
      <c r="H2" s="26"/>
      <c r="I2" s="26"/>
      <c r="J2" s="26"/>
    </row>
    <row r="3" spans="2:10" x14ac:dyDescent="0.35">
      <c r="B3" s="17"/>
      <c r="C3" s="17"/>
      <c r="D3" s="17"/>
      <c r="E3" s="17"/>
      <c r="F3" s="17"/>
      <c r="G3" s="17"/>
      <c r="H3" s="17"/>
      <c r="I3" s="17"/>
    </row>
    <row r="4" spans="2:10" x14ac:dyDescent="0.35">
      <c r="E4" s="24"/>
      <c r="F4" s="24"/>
      <c r="G4" s="24"/>
      <c r="H4" s="24"/>
      <c r="I4" s="24"/>
      <c r="J4" s="16" t="s">
        <v>32</v>
      </c>
    </row>
    <row r="5" spans="2:10" s="10" customFormat="1" x14ac:dyDescent="0.35">
      <c r="B5" s="12" t="s">
        <v>31</v>
      </c>
      <c r="C5" s="22" t="s">
        <v>37</v>
      </c>
      <c r="D5" s="15" t="s">
        <v>18</v>
      </c>
      <c r="E5" s="15" t="s">
        <v>19</v>
      </c>
      <c r="F5" s="15" t="s">
        <v>20</v>
      </c>
      <c r="G5" s="15" t="s">
        <v>21</v>
      </c>
      <c r="H5" s="15" t="s">
        <v>22</v>
      </c>
      <c r="I5" s="22" t="s">
        <v>38</v>
      </c>
      <c r="J5" s="23" t="s">
        <v>39</v>
      </c>
    </row>
    <row r="6" spans="2:10" hidden="1" x14ac:dyDescent="0.35">
      <c r="D6" s="11">
        <v>5930781.7000000002</v>
      </c>
      <c r="E6" s="11">
        <v>8985988.0199999996</v>
      </c>
      <c r="F6" s="11">
        <v>12859708.18</v>
      </c>
      <c r="G6" s="11">
        <v>9805301.6300000008</v>
      </c>
      <c r="H6" s="11">
        <v>7546967.1500000004</v>
      </c>
      <c r="I6" s="11">
        <f>SUM(D6:H6)</f>
        <v>45128746.68</v>
      </c>
    </row>
    <row r="7" spans="2:10" hidden="1" x14ac:dyDescent="0.35">
      <c r="D7" s="6">
        <v>0</v>
      </c>
      <c r="E7" s="6">
        <v>718872</v>
      </c>
      <c r="F7" s="6">
        <v>359436</v>
      </c>
      <c r="G7" s="6">
        <v>384436</v>
      </c>
      <c r="H7" s="6">
        <v>424116</v>
      </c>
      <c r="I7" s="11">
        <f>SUM(D7:H7)</f>
        <v>1886860</v>
      </c>
    </row>
    <row r="8" spans="2:10" hidden="1" x14ac:dyDescent="0.35">
      <c r="D8" s="6">
        <v>0</v>
      </c>
      <c r="E8" s="8"/>
      <c r="F8" s="8">
        <v>12445.84</v>
      </c>
      <c r="G8" s="8"/>
      <c r="H8" s="8"/>
      <c r="I8" s="11">
        <f>SUM(D8:H8)</f>
        <v>12445.84</v>
      </c>
    </row>
    <row r="9" spans="2:10" hidden="1" x14ac:dyDescent="0.35">
      <c r="D9" s="6">
        <v>0</v>
      </c>
      <c r="E9" s="6"/>
      <c r="F9" s="6">
        <v>32989.1</v>
      </c>
      <c r="G9" s="8">
        <v>28776</v>
      </c>
      <c r="H9" s="6">
        <v>1900</v>
      </c>
      <c r="I9" s="11">
        <f>SUM(D9:H9)</f>
        <v>63665.1</v>
      </c>
    </row>
    <row r="10" spans="2:10" hidden="1" x14ac:dyDescent="0.35">
      <c r="D10" s="6">
        <v>41656.120000000003</v>
      </c>
      <c r="E10" s="6">
        <v>231561.15</v>
      </c>
      <c r="F10" s="6">
        <v>249060.01</v>
      </c>
      <c r="G10" s="6">
        <v>184440.52</v>
      </c>
      <c r="H10" s="6">
        <v>87106.32</v>
      </c>
      <c r="I10" s="11">
        <f>SUM(D10:H10)</f>
        <v>793824.12000000011</v>
      </c>
    </row>
    <row r="11" spans="2:10" hidden="1" x14ac:dyDescent="0.35">
      <c r="D11" s="8"/>
      <c r="E11" s="8"/>
      <c r="F11" s="8"/>
      <c r="G11" s="8"/>
      <c r="H11" s="8"/>
      <c r="I11" s="11">
        <f>SUM(D11:H11)</f>
        <v>0</v>
      </c>
    </row>
    <row r="12" spans="2:10" hidden="1" x14ac:dyDescent="0.35"/>
    <row r="14" spans="2:10" s="9" customFormat="1" ht="12" x14ac:dyDescent="0.3">
      <c r="B14" s="27" t="s">
        <v>29</v>
      </c>
      <c r="C14" s="28">
        <v>126490122</v>
      </c>
      <c r="D14" s="28">
        <f>SUM(D6:D11)</f>
        <v>5972437.8200000003</v>
      </c>
      <c r="E14" s="28">
        <f>SUM(E6:E11)</f>
        <v>9936421.1699999999</v>
      </c>
      <c r="F14" s="28">
        <f>SUM(F6:F11)</f>
        <v>13513639.129999999</v>
      </c>
      <c r="G14" s="28">
        <f>SUM(G6:G11)</f>
        <v>10402954.15</v>
      </c>
      <c r="H14" s="28">
        <f>SUM(H6:H11)</f>
        <v>8060089.4700000007</v>
      </c>
      <c r="I14" s="28">
        <f>SUM(I6:I11)</f>
        <v>47885541.740000002</v>
      </c>
      <c r="J14" s="29">
        <f>+I14/C14</f>
        <v>0.37857139342469764</v>
      </c>
    </row>
    <row r="15" spans="2:10" s="9" customFormat="1" ht="12.5" thickBot="1" x14ac:dyDescent="0.35">
      <c r="B15" s="13" t="s">
        <v>30</v>
      </c>
      <c r="C15" s="14">
        <f>+C14</f>
        <v>126490122</v>
      </c>
      <c r="D15" s="14">
        <f>+D14</f>
        <v>5972437.8200000003</v>
      </c>
      <c r="E15" s="14">
        <f t="shared" ref="E15:J15" si="0">+E14</f>
        <v>9936421.1699999999</v>
      </c>
      <c r="F15" s="14">
        <f t="shared" si="0"/>
        <v>13513639.129999999</v>
      </c>
      <c r="G15" s="14">
        <f t="shared" si="0"/>
        <v>10402954.15</v>
      </c>
      <c r="H15" s="14">
        <f t="shared" si="0"/>
        <v>8060089.4700000007</v>
      </c>
      <c r="I15" s="14">
        <f t="shared" si="0"/>
        <v>47885541.740000002</v>
      </c>
      <c r="J15" s="25">
        <f t="shared" si="0"/>
        <v>0.37857139342469764</v>
      </c>
    </row>
    <row r="16" spans="2:10" ht="15" thickTop="1" x14ac:dyDescent="0.35"/>
    <row r="17" spans="2:3" x14ac:dyDescent="0.35">
      <c r="B17" s="9" t="s">
        <v>33</v>
      </c>
      <c r="C17" s="9"/>
    </row>
  </sheetData>
  <mergeCells count="2">
    <mergeCell ref="B1:J1"/>
    <mergeCell ref="B2:J2"/>
  </mergeCells>
  <pageMargins left="0.7" right="0.7" top="0.75" bottom="0.75" header="0.3" footer="0.3"/>
  <pageSetup paperSize="9" orientation="portrait" r:id="rId1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K17"/>
  <sheetViews>
    <sheetView showGridLines="0" workbookViewId="0">
      <selection activeCell="L19" sqref="L19"/>
    </sheetView>
  </sheetViews>
  <sheetFormatPr baseColWidth="10" defaultColWidth="8.7265625" defaultRowHeight="14.5" x14ac:dyDescent="0.35"/>
  <cols>
    <col min="2" max="2" width="30.6328125" customWidth="1"/>
    <col min="3" max="3" width="16.08984375" customWidth="1"/>
    <col min="4" max="4" width="13.1796875" hidden="1" customWidth="1"/>
    <col min="5" max="9" width="12.36328125" hidden="1" customWidth="1"/>
    <col min="10" max="10" width="13" customWidth="1"/>
    <col min="11" max="11" width="10" customWidth="1"/>
  </cols>
  <sheetData>
    <row r="1" spans="2:11" x14ac:dyDescent="0.35">
      <c r="B1" s="21" t="s">
        <v>35</v>
      </c>
      <c r="C1" s="21"/>
      <c r="D1" s="21"/>
      <c r="E1" s="21"/>
      <c r="F1" s="21"/>
      <c r="G1" s="21"/>
      <c r="H1" s="21"/>
      <c r="I1" s="21"/>
      <c r="J1" s="21"/>
      <c r="K1" s="21"/>
    </row>
    <row r="2" spans="2:11" ht="37.5" customHeight="1" x14ac:dyDescent="0.35">
      <c r="B2" s="26" t="s">
        <v>45</v>
      </c>
      <c r="C2" s="26"/>
      <c r="D2" s="26"/>
      <c r="E2" s="26"/>
      <c r="F2" s="26"/>
      <c r="G2" s="26"/>
      <c r="H2" s="26"/>
      <c r="I2" s="26"/>
      <c r="J2" s="26"/>
      <c r="K2" s="26"/>
    </row>
    <row r="3" spans="2:11" x14ac:dyDescent="0.35">
      <c r="B3" s="17"/>
      <c r="C3" s="17"/>
      <c r="D3" s="17"/>
      <c r="E3" s="17"/>
      <c r="F3" s="17"/>
      <c r="G3" s="17"/>
      <c r="H3" s="17"/>
      <c r="I3" s="17"/>
      <c r="J3" s="17"/>
    </row>
    <row r="4" spans="2:11" x14ac:dyDescent="0.35">
      <c r="E4" s="24"/>
      <c r="F4" s="24"/>
      <c r="G4" s="24"/>
      <c r="H4" s="24"/>
      <c r="I4" s="24"/>
      <c r="J4" s="24"/>
      <c r="K4" s="16" t="s">
        <v>32</v>
      </c>
    </row>
    <row r="5" spans="2:11" s="10" customFormat="1" x14ac:dyDescent="0.35">
      <c r="B5" s="12" t="s">
        <v>31</v>
      </c>
      <c r="C5" s="22" t="s">
        <v>37</v>
      </c>
      <c r="D5" s="15" t="s">
        <v>18</v>
      </c>
      <c r="E5" s="15" t="s">
        <v>19</v>
      </c>
      <c r="F5" s="15" t="s">
        <v>20</v>
      </c>
      <c r="G5" s="15" t="s">
        <v>21</v>
      </c>
      <c r="H5" s="15" t="s">
        <v>22</v>
      </c>
      <c r="I5" s="15" t="s">
        <v>23</v>
      </c>
      <c r="J5" s="22" t="s">
        <v>38</v>
      </c>
      <c r="K5" s="23" t="s">
        <v>39</v>
      </c>
    </row>
    <row r="6" spans="2:11" hidden="1" x14ac:dyDescent="0.35">
      <c r="D6" s="11">
        <v>5930781.7000000002</v>
      </c>
      <c r="E6" s="11">
        <v>8985988.0199999996</v>
      </c>
      <c r="F6" s="11">
        <v>12859708.18</v>
      </c>
      <c r="G6" s="11">
        <v>9805301.6300000008</v>
      </c>
      <c r="H6" s="11">
        <v>7546967.1500000004</v>
      </c>
      <c r="I6" s="11">
        <v>23106900.309999999</v>
      </c>
      <c r="J6" s="11">
        <f>SUM(D6:I6)</f>
        <v>68235646.989999995</v>
      </c>
    </row>
    <row r="7" spans="2:11" hidden="1" x14ac:dyDescent="0.35">
      <c r="D7" s="6">
        <v>0</v>
      </c>
      <c r="E7" s="6">
        <v>718872</v>
      </c>
      <c r="F7" s="6">
        <v>359436</v>
      </c>
      <c r="G7" s="6">
        <v>384436</v>
      </c>
      <c r="H7" s="6">
        <v>424116</v>
      </c>
      <c r="I7" s="6">
        <v>549361.6</v>
      </c>
      <c r="J7" s="11">
        <f>SUM(D7:I7)</f>
        <v>2436221.6</v>
      </c>
    </row>
    <row r="8" spans="2:11" hidden="1" x14ac:dyDescent="0.35">
      <c r="D8" s="6">
        <v>0</v>
      </c>
      <c r="E8" s="8"/>
      <c r="F8" s="8">
        <v>12445.84</v>
      </c>
      <c r="G8" s="8"/>
      <c r="H8" s="8"/>
      <c r="I8" s="8">
        <v>61239.1</v>
      </c>
      <c r="J8" s="11">
        <f>SUM(D8:I8)</f>
        <v>73684.94</v>
      </c>
    </row>
    <row r="9" spans="2:11" hidden="1" x14ac:dyDescent="0.35">
      <c r="D9" s="6">
        <v>0</v>
      </c>
      <c r="E9" s="6"/>
      <c r="F9" s="6">
        <v>32989.1</v>
      </c>
      <c r="G9" s="8">
        <v>28776</v>
      </c>
      <c r="H9" s="6">
        <v>1900</v>
      </c>
      <c r="I9" s="6">
        <v>21434.42</v>
      </c>
      <c r="J9" s="11">
        <f>SUM(D9:I9)</f>
        <v>85099.51999999999</v>
      </c>
    </row>
    <row r="10" spans="2:11" hidden="1" x14ac:dyDescent="0.35">
      <c r="D10" s="6">
        <v>41656.120000000003</v>
      </c>
      <c r="E10" s="6">
        <v>231561.15</v>
      </c>
      <c r="F10" s="6">
        <v>249060.01</v>
      </c>
      <c r="G10" s="6">
        <v>184440.52</v>
      </c>
      <c r="H10" s="6">
        <v>87106.32</v>
      </c>
      <c r="I10" s="6">
        <v>299712.94</v>
      </c>
      <c r="J10" s="11">
        <f>SUM(D10:I10)</f>
        <v>1093537.06</v>
      </c>
    </row>
    <row r="11" spans="2:11" hidden="1" x14ac:dyDescent="0.35">
      <c r="D11" s="8"/>
      <c r="E11" s="8"/>
      <c r="F11" s="8"/>
      <c r="G11" s="8"/>
      <c r="H11" s="8"/>
      <c r="I11" s="8">
        <v>0</v>
      </c>
      <c r="J11" s="11">
        <f>SUM(D11:I11)</f>
        <v>0</v>
      </c>
    </row>
    <row r="12" spans="2:11" hidden="1" x14ac:dyDescent="0.35"/>
    <row r="14" spans="2:11" s="9" customFormat="1" ht="12" x14ac:dyDescent="0.3">
      <c r="B14" s="27" t="s">
        <v>29</v>
      </c>
      <c r="C14" s="28">
        <v>129490122</v>
      </c>
      <c r="D14" s="28">
        <f>SUM(D6:D11)</f>
        <v>5972437.8200000003</v>
      </c>
      <c r="E14" s="28">
        <f>SUM(E6:E11)</f>
        <v>9936421.1699999999</v>
      </c>
      <c r="F14" s="28">
        <f>SUM(F6:F11)</f>
        <v>13513639.129999999</v>
      </c>
      <c r="G14" s="28">
        <f>SUM(G6:G11)</f>
        <v>10402954.15</v>
      </c>
      <c r="H14" s="28">
        <f>SUM(H6:H11)</f>
        <v>8060089.4700000007</v>
      </c>
      <c r="I14" s="28">
        <f>SUM(I6:I11)</f>
        <v>24038648.370000005</v>
      </c>
      <c r="J14" s="28">
        <f>SUM(J6:J11)</f>
        <v>71924190.109999985</v>
      </c>
      <c r="K14" s="29">
        <f>+J14/C14</f>
        <v>0.55544151939249842</v>
      </c>
    </row>
    <row r="15" spans="2:11" s="9" customFormat="1" ht="12.5" thickBot="1" x14ac:dyDescent="0.35">
      <c r="B15" s="13" t="s">
        <v>30</v>
      </c>
      <c r="C15" s="14">
        <f>+C14</f>
        <v>129490122</v>
      </c>
      <c r="D15" s="14">
        <f>+D14</f>
        <v>5972437.8200000003</v>
      </c>
      <c r="E15" s="14">
        <f t="shared" ref="E15:K15" si="0">+E14</f>
        <v>9936421.1699999999</v>
      </c>
      <c r="F15" s="14">
        <f t="shared" si="0"/>
        <v>13513639.129999999</v>
      </c>
      <c r="G15" s="14">
        <f t="shared" si="0"/>
        <v>10402954.15</v>
      </c>
      <c r="H15" s="14">
        <f t="shared" si="0"/>
        <v>8060089.4700000007</v>
      </c>
      <c r="I15" s="14">
        <f t="shared" si="0"/>
        <v>24038648.370000005</v>
      </c>
      <c r="J15" s="14">
        <f t="shared" si="0"/>
        <v>71924190.109999985</v>
      </c>
      <c r="K15" s="25">
        <f t="shared" si="0"/>
        <v>0.55544151939249842</v>
      </c>
    </row>
    <row r="16" spans="2:11" ht="15" thickTop="1" x14ac:dyDescent="0.35"/>
    <row r="17" spans="2:3" x14ac:dyDescent="0.35">
      <c r="B17" s="9" t="s">
        <v>33</v>
      </c>
      <c r="C17" s="9"/>
    </row>
  </sheetData>
  <mergeCells count="2">
    <mergeCell ref="B1:K1"/>
    <mergeCell ref="B2:K2"/>
  </mergeCells>
  <pageMargins left="0.7" right="0.7" top="0.75" bottom="0.75" header="0.3" footer="0.3"/>
  <pageSetup paperSize="9" orientation="portrait" r:id="rId1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L17"/>
  <sheetViews>
    <sheetView showGridLines="0" workbookViewId="0">
      <selection activeCell="K22" sqref="K22"/>
    </sheetView>
  </sheetViews>
  <sheetFormatPr baseColWidth="10" defaultColWidth="8.7265625" defaultRowHeight="14.5" x14ac:dyDescent="0.35"/>
  <cols>
    <col min="2" max="2" width="30.6328125" customWidth="1"/>
    <col min="3" max="3" width="16.08984375" customWidth="1"/>
    <col min="4" max="4" width="13.1796875" hidden="1" customWidth="1"/>
    <col min="5" max="10" width="12.36328125" hidden="1" customWidth="1"/>
    <col min="11" max="11" width="13" customWidth="1"/>
    <col min="12" max="12" width="10" customWidth="1"/>
  </cols>
  <sheetData>
    <row r="1" spans="2:12" x14ac:dyDescent="0.35">
      <c r="B1" s="21" t="s">
        <v>35</v>
      </c>
      <c r="C1" s="21"/>
      <c r="D1" s="21"/>
      <c r="E1" s="21"/>
      <c r="F1" s="21"/>
      <c r="G1" s="21"/>
      <c r="H1" s="21"/>
      <c r="I1" s="21"/>
      <c r="J1" s="21"/>
      <c r="K1" s="21"/>
      <c r="L1" s="21"/>
    </row>
    <row r="2" spans="2:12" ht="37.5" customHeight="1" x14ac:dyDescent="0.35">
      <c r="B2" s="26" t="s">
        <v>44</v>
      </c>
      <c r="C2" s="26"/>
      <c r="D2" s="26"/>
      <c r="E2" s="26"/>
      <c r="F2" s="26"/>
      <c r="G2" s="26"/>
      <c r="H2" s="26"/>
      <c r="I2" s="26"/>
      <c r="J2" s="26"/>
      <c r="K2" s="26"/>
      <c r="L2" s="26"/>
    </row>
    <row r="3" spans="2:12" x14ac:dyDescent="0.35">
      <c r="B3" s="17"/>
      <c r="C3" s="17"/>
      <c r="D3" s="17"/>
      <c r="E3" s="17"/>
      <c r="F3" s="17"/>
      <c r="G3" s="17"/>
      <c r="H3" s="17"/>
      <c r="I3" s="17"/>
      <c r="J3" s="17"/>
      <c r="K3" s="17"/>
    </row>
    <row r="4" spans="2:12" x14ac:dyDescent="0.35">
      <c r="E4" s="24"/>
      <c r="F4" s="24"/>
      <c r="G4" s="24"/>
      <c r="H4" s="24"/>
      <c r="I4" s="24"/>
      <c r="J4" s="24"/>
      <c r="K4" s="24"/>
      <c r="L4" s="16" t="s">
        <v>32</v>
      </c>
    </row>
    <row r="5" spans="2:12" s="10" customFormat="1" x14ac:dyDescent="0.35">
      <c r="B5" s="12" t="s">
        <v>31</v>
      </c>
      <c r="C5" s="22" t="s">
        <v>37</v>
      </c>
      <c r="D5" s="15" t="s">
        <v>18</v>
      </c>
      <c r="E5" s="15" t="s">
        <v>19</v>
      </c>
      <c r="F5" s="15" t="s">
        <v>20</v>
      </c>
      <c r="G5" s="15" t="s">
        <v>21</v>
      </c>
      <c r="H5" s="15" t="s">
        <v>22</v>
      </c>
      <c r="I5" s="15" t="s">
        <v>23</v>
      </c>
      <c r="J5" s="15" t="s">
        <v>24</v>
      </c>
      <c r="K5" s="22" t="s">
        <v>38</v>
      </c>
      <c r="L5" s="23" t="s">
        <v>39</v>
      </c>
    </row>
    <row r="6" spans="2:12" hidden="1" x14ac:dyDescent="0.35">
      <c r="D6" s="11">
        <v>5930781.7000000002</v>
      </c>
      <c r="E6" s="11">
        <v>8985988.0199999996</v>
      </c>
      <c r="F6" s="11">
        <v>12859708.18</v>
      </c>
      <c r="G6" s="11">
        <v>9805301.6300000008</v>
      </c>
      <c r="H6" s="11">
        <v>7546967.1500000004</v>
      </c>
      <c r="I6" s="11">
        <v>23106900.309999999</v>
      </c>
      <c r="J6" s="11">
        <v>11632960.98</v>
      </c>
      <c r="K6" s="11">
        <f>SUM(D6:J6)</f>
        <v>79868607.969999999</v>
      </c>
    </row>
    <row r="7" spans="2:12" hidden="1" x14ac:dyDescent="0.35">
      <c r="D7" s="6">
        <v>0</v>
      </c>
      <c r="E7" s="6">
        <v>718872</v>
      </c>
      <c r="F7" s="6">
        <v>359436</v>
      </c>
      <c r="G7" s="6">
        <v>384436</v>
      </c>
      <c r="H7" s="6">
        <v>424116</v>
      </c>
      <c r="I7" s="6">
        <v>549361.6</v>
      </c>
      <c r="J7" s="6">
        <v>684521.6</v>
      </c>
      <c r="K7" s="11">
        <f>SUM(D7:J7)</f>
        <v>3120743.2</v>
      </c>
    </row>
    <row r="8" spans="2:12" hidden="1" x14ac:dyDescent="0.35">
      <c r="D8" s="6">
        <v>0</v>
      </c>
      <c r="E8" s="8"/>
      <c r="F8" s="8">
        <v>12445.84</v>
      </c>
      <c r="G8" s="8"/>
      <c r="H8" s="8"/>
      <c r="I8" s="8">
        <v>61239.1</v>
      </c>
      <c r="J8" s="6">
        <v>182355.34</v>
      </c>
      <c r="K8" s="11">
        <f>SUM(D8:J8)</f>
        <v>256040.28</v>
      </c>
    </row>
    <row r="9" spans="2:12" hidden="1" x14ac:dyDescent="0.35">
      <c r="D9" s="6">
        <v>0</v>
      </c>
      <c r="E9" s="6"/>
      <c r="F9" s="6">
        <v>32989.1</v>
      </c>
      <c r="G9" s="8">
        <v>28776</v>
      </c>
      <c r="H9" s="6">
        <v>1900</v>
      </c>
      <c r="I9" s="6">
        <v>21434.42</v>
      </c>
      <c r="J9" s="6">
        <v>2150</v>
      </c>
      <c r="K9" s="11">
        <f>SUM(D9:J9)</f>
        <v>87249.51999999999</v>
      </c>
    </row>
    <row r="10" spans="2:12" hidden="1" x14ac:dyDescent="0.35">
      <c r="D10" s="6">
        <v>41656.120000000003</v>
      </c>
      <c r="E10" s="6">
        <v>231561.15</v>
      </c>
      <c r="F10" s="6">
        <v>249060.01</v>
      </c>
      <c r="G10" s="6">
        <v>184440.52</v>
      </c>
      <c r="H10" s="6">
        <v>87106.32</v>
      </c>
      <c r="I10" s="6">
        <v>299712.94</v>
      </c>
      <c r="J10" s="6">
        <v>315661.59999999998</v>
      </c>
      <c r="K10" s="11">
        <f>SUM(D10:J10)</f>
        <v>1409198.6600000001</v>
      </c>
    </row>
    <row r="11" spans="2:12" hidden="1" x14ac:dyDescent="0.35">
      <c r="D11" s="8"/>
      <c r="E11" s="8"/>
      <c r="F11" s="8"/>
      <c r="G11" s="8"/>
      <c r="H11" s="8"/>
      <c r="I11" s="8">
        <v>0</v>
      </c>
      <c r="J11" s="6"/>
      <c r="K11" s="11">
        <f>SUM(D11:J11)</f>
        <v>0</v>
      </c>
    </row>
    <row r="12" spans="2:12" hidden="1" x14ac:dyDescent="0.35"/>
    <row r="14" spans="2:12" s="9" customFormat="1" ht="12" x14ac:dyDescent="0.3">
      <c r="B14" s="27" t="s">
        <v>29</v>
      </c>
      <c r="C14" s="28">
        <v>129490122</v>
      </c>
      <c r="D14" s="28">
        <f>SUM(D6:D11)</f>
        <v>5972437.8200000003</v>
      </c>
      <c r="E14" s="28">
        <f>SUM(E6:E11)</f>
        <v>9936421.1699999999</v>
      </c>
      <c r="F14" s="28">
        <f>SUM(F6:F11)</f>
        <v>13513639.129999999</v>
      </c>
      <c r="G14" s="28">
        <f>SUM(G6:G11)</f>
        <v>10402954.15</v>
      </c>
      <c r="H14" s="28">
        <f>SUM(H6:H11)</f>
        <v>8060089.4700000007</v>
      </c>
      <c r="I14" s="28">
        <f>SUM(I6:I11)</f>
        <v>24038648.370000005</v>
      </c>
      <c r="J14" s="28">
        <f>SUM(J6:J11)</f>
        <v>12817649.52</v>
      </c>
      <c r="K14" s="28">
        <f>SUM(K6:K11)</f>
        <v>84741839.629999995</v>
      </c>
      <c r="L14" s="29">
        <f>+K14/C14</f>
        <v>0.6544270583821058</v>
      </c>
    </row>
    <row r="15" spans="2:12" s="9" customFormat="1" ht="12.5" thickBot="1" x14ac:dyDescent="0.35">
      <c r="B15" s="13" t="s">
        <v>30</v>
      </c>
      <c r="C15" s="14">
        <f>+C14</f>
        <v>129490122</v>
      </c>
      <c r="D15" s="14">
        <f>+D14</f>
        <v>5972437.8200000003</v>
      </c>
      <c r="E15" s="14">
        <f t="shared" ref="E15:L15" si="0">+E14</f>
        <v>9936421.1699999999</v>
      </c>
      <c r="F15" s="14">
        <f t="shared" si="0"/>
        <v>13513639.129999999</v>
      </c>
      <c r="G15" s="14">
        <f t="shared" si="0"/>
        <v>10402954.15</v>
      </c>
      <c r="H15" s="14">
        <f t="shared" si="0"/>
        <v>8060089.4700000007</v>
      </c>
      <c r="I15" s="14">
        <f t="shared" si="0"/>
        <v>24038648.370000005</v>
      </c>
      <c r="J15" s="14">
        <f t="shared" si="0"/>
        <v>12817649.52</v>
      </c>
      <c r="K15" s="14">
        <f t="shared" si="0"/>
        <v>84741839.629999995</v>
      </c>
      <c r="L15" s="25">
        <f t="shared" si="0"/>
        <v>0.6544270583821058</v>
      </c>
    </row>
    <row r="16" spans="2:12" ht="15" thickTop="1" x14ac:dyDescent="0.35"/>
    <row r="17" spans="2:3" x14ac:dyDescent="0.35">
      <c r="B17" s="9" t="s">
        <v>33</v>
      </c>
      <c r="C17" s="9"/>
    </row>
  </sheetData>
  <mergeCells count="2">
    <mergeCell ref="B1:L1"/>
    <mergeCell ref="B2:L2"/>
  </mergeCells>
  <pageMargins left="0.7" right="0.7" top="0.75" bottom="0.75" header="0.3" footer="0.3"/>
  <pageSetup paperSize="9" orientation="portrait" r:id="rId1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M17"/>
  <sheetViews>
    <sheetView showGridLines="0" workbookViewId="0">
      <selection activeCell="O21" sqref="O21"/>
    </sheetView>
  </sheetViews>
  <sheetFormatPr baseColWidth="10" defaultColWidth="8.7265625" defaultRowHeight="14.5" x14ac:dyDescent="0.35"/>
  <cols>
    <col min="2" max="2" width="30.6328125" customWidth="1"/>
    <col min="3" max="3" width="16.08984375" customWidth="1"/>
    <col min="4" max="4" width="13.1796875" hidden="1" customWidth="1"/>
    <col min="5" max="11" width="12.36328125" hidden="1" customWidth="1"/>
    <col min="12" max="12" width="13" customWidth="1"/>
    <col min="13" max="13" width="10" customWidth="1"/>
  </cols>
  <sheetData>
    <row r="1" spans="2:13" x14ac:dyDescent="0.35">
      <c r="B1" s="21" t="s">
        <v>35</v>
      </c>
      <c r="C1" s="21"/>
      <c r="D1" s="21"/>
      <c r="E1" s="21"/>
      <c r="F1" s="21"/>
      <c r="G1" s="21"/>
      <c r="H1" s="21"/>
      <c r="I1" s="21"/>
      <c r="J1" s="21"/>
      <c r="K1" s="21"/>
      <c r="L1" s="21"/>
      <c r="M1" s="21"/>
    </row>
    <row r="2" spans="2:13" ht="37.5" customHeight="1" x14ac:dyDescent="0.35">
      <c r="B2" s="26" t="s">
        <v>43</v>
      </c>
      <c r="C2" s="26"/>
      <c r="D2" s="26"/>
      <c r="E2" s="26"/>
      <c r="F2" s="26"/>
      <c r="G2" s="26"/>
      <c r="H2" s="26"/>
      <c r="I2" s="26"/>
      <c r="J2" s="26"/>
      <c r="K2" s="26"/>
      <c r="L2" s="26"/>
      <c r="M2" s="26"/>
    </row>
    <row r="3" spans="2:13" x14ac:dyDescent="0.35">
      <c r="B3" s="17"/>
      <c r="C3" s="17"/>
      <c r="D3" s="17"/>
      <c r="E3" s="17"/>
      <c r="F3" s="17"/>
      <c r="G3" s="17"/>
      <c r="H3" s="17"/>
      <c r="I3" s="17"/>
      <c r="J3" s="17"/>
      <c r="K3" s="17"/>
      <c r="L3" s="17"/>
    </row>
    <row r="4" spans="2:13" x14ac:dyDescent="0.35">
      <c r="E4" s="24"/>
      <c r="F4" s="24"/>
      <c r="G4" s="24"/>
      <c r="H4" s="24"/>
      <c r="I4" s="24"/>
      <c r="J4" s="24"/>
      <c r="K4" s="24"/>
      <c r="L4" s="24"/>
      <c r="M4" s="16" t="s">
        <v>32</v>
      </c>
    </row>
    <row r="5" spans="2:13" s="10" customFormat="1" x14ac:dyDescent="0.35">
      <c r="B5" s="12" t="s">
        <v>31</v>
      </c>
      <c r="C5" s="22" t="s">
        <v>37</v>
      </c>
      <c r="D5" s="15" t="s">
        <v>18</v>
      </c>
      <c r="E5" s="15" t="s">
        <v>19</v>
      </c>
      <c r="F5" s="15" t="s">
        <v>20</v>
      </c>
      <c r="G5" s="15" t="s">
        <v>21</v>
      </c>
      <c r="H5" s="15" t="s">
        <v>22</v>
      </c>
      <c r="I5" s="15" t="s">
        <v>23</v>
      </c>
      <c r="J5" s="15" t="s">
        <v>24</v>
      </c>
      <c r="K5" s="15" t="s">
        <v>25</v>
      </c>
      <c r="L5" s="22" t="s">
        <v>38</v>
      </c>
      <c r="M5" s="23" t="s">
        <v>39</v>
      </c>
    </row>
    <row r="6" spans="2:13" hidden="1" x14ac:dyDescent="0.35">
      <c r="D6" s="11">
        <v>5930781.7000000002</v>
      </c>
      <c r="E6" s="11">
        <v>8985988.0199999996</v>
      </c>
      <c r="F6" s="11">
        <v>12859708.18</v>
      </c>
      <c r="G6" s="11">
        <v>9805301.6300000008</v>
      </c>
      <c r="H6" s="11">
        <v>7546967.1500000004</v>
      </c>
      <c r="I6" s="11">
        <v>23106900.309999999</v>
      </c>
      <c r="J6" s="11">
        <v>11632960.98</v>
      </c>
      <c r="K6" s="11">
        <v>13162561.23</v>
      </c>
      <c r="L6" s="11">
        <f>SUM(D6:K6)</f>
        <v>93031169.200000003</v>
      </c>
    </row>
    <row r="7" spans="2:13" hidden="1" x14ac:dyDescent="0.35">
      <c r="D7" s="6">
        <v>0</v>
      </c>
      <c r="E7" s="6">
        <v>718872</v>
      </c>
      <c r="F7" s="6">
        <v>359436</v>
      </c>
      <c r="G7" s="6">
        <v>384436</v>
      </c>
      <c r="H7" s="6">
        <v>424116</v>
      </c>
      <c r="I7" s="6">
        <v>549361.6</v>
      </c>
      <c r="J7" s="6">
        <v>684521.6</v>
      </c>
      <c r="K7" s="6">
        <v>634521.59999999998</v>
      </c>
      <c r="L7" s="11">
        <f>SUM(D7:K7)</f>
        <v>3755264.8000000003</v>
      </c>
    </row>
    <row r="8" spans="2:13" hidden="1" x14ac:dyDescent="0.35">
      <c r="D8" s="6">
        <v>0</v>
      </c>
      <c r="E8" s="8"/>
      <c r="F8" s="8">
        <v>12445.84</v>
      </c>
      <c r="G8" s="8"/>
      <c r="H8" s="8"/>
      <c r="I8" s="8">
        <v>61239.1</v>
      </c>
      <c r="J8" s="6">
        <v>182355.34</v>
      </c>
      <c r="K8" s="6"/>
      <c r="L8" s="11">
        <f>SUM(D8:K8)</f>
        <v>256040.28</v>
      </c>
    </row>
    <row r="9" spans="2:13" hidden="1" x14ac:dyDescent="0.35">
      <c r="D9" s="6">
        <v>0</v>
      </c>
      <c r="E9" s="6"/>
      <c r="F9" s="6">
        <v>32989.1</v>
      </c>
      <c r="G9" s="8">
        <v>28776</v>
      </c>
      <c r="H9" s="6">
        <v>1900</v>
      </c>
      <c r="I9" s="6">
        <v>21434.42</v>
      </c>
      <c r="J9" s="6">
        <v>2150</v>
      </c>
      <c r="K9" s="6">
        <v>70180.98</v>
      </c>
      <c r="L9" s="11">
        <f>SUM(D9:K9)</f>
        <v>157430.5</v>
      </c>
    </row>
    <row r="10" spans="2:13" hidden="1" x14ac:dyDescent="0.35">
      <c r="D10" s="6">
        <v>41656.120000000003</v>
      </c>
      <c r="E10" s="6">
        <v>231561.15</v>
      </c>
      <c r="F10" s="6">
        <v>249060.01</v>
      </c>
      <c r="G10" s="6">
        <v>184440.52</v>
      </c>
      <c r="H10" s="6">
        <v>87106.32</v>
      </c>
      <c r="I10" s="6">
        <v>299712.94</v>
      </c>
      <c r="J10" s="6">
        <v>315661.59999999998</v>
      </c>
      <c r="K10" s="6">
        <v>410433.42</v>
      </c>
      <c r="L10" s="11">
        <f>SUM(D10:K10)</f>
        <v>1819632.08</v>
      </c>
    </row>
    <row r="11" spans="2:13" hidden="1" x14ac:dyDescent="0.35">
      <c r="D11" s="8"/>
      <c r="E11" s="8"/>
      <c r="F11" s="8"/>
      <c r="G11" s="8"/>
      <c r="H11" s="8"/>
      <c r="I11" s="8">
        <v>0</v>
      </c>
      <c r="J11" s="6"/>
      <c r="K11" s="8"/>
      <c r="L11" s="11">
        <f>SUM(D11:K11)</f>
        <v>0</v>
      </c>
    </row>
    <row r="12" spans="2:13" hidden="1" x14ac:dyDescent="0.35"/>
    <row r="14" spans="2:13" s="9" customFormat="1" ht="12" x14ac:dyDescent="0.3">
      <c r="B14" s="27" t="s">
        <v>29</v>
      </c>
      <c r="C14" s="28">
        <v>177987198</v>
      </c>
      <c r="D14" s="28">
        <f>SUM(D6:D11)</f>
        <v>5972437.8200000003</v>
      </c>
      <c r="E14" s="28">
        <f>SUM(E6:E11)</f>
        <v>9936421.1699999999</v>
      </c>
      <c r="F14" s="28">
        <f>SUM(F6:F11)</f>
        <v>13513639.129999999</v>
      </c>
      <c r="G14" s="28">
        <f>SUM(G6:G11)</f>
        <v>10402954.15</v>
      </c>
      <c r="H14" s="28">
        <f>SUM(H6:H11)</f>
        <v>8060089.4700000007</v>
      </c>
      <c r="I14" s="28">
        <f>SUM(I6:I11)</f>
        <v>24038648.370000005</v>
      </c>
      <c r="J14" s="28">
        <f>SUM(J6:J11)</f>
        <v>12817649.52</v>
      </c>
      <c r="K14" s="28">
        <f>SUM(K6:K11)</f>
        <v>14277697.23</v>
      </c>
      <c r="L14" s="28">
        <f>SUM(L6:L11)</f>
        <v>99019536.859999999</v>
      </c>
      <c r="M14" s="29">
        <f>+L14/C14</f>
        <v>0.55632954489232422</v>
      </c>
    </row>
    <row r="15" spans="2:13" s="9" customFormat="1" ht="12.5" thickBot="1" x14ac:dyDescent="0.35">
      <c r="B15" s="13" t="s">
        <v>30</v>
      </c>
      <c r="C15" s="14">
        <f>+C14</f>
        <v>177987198</v>
      </c>
      <c r="D15" s="14">
        <f>+D14</f>
        <v>5972437.8200000003</v>
      </c>
      <c r="E15" s="14">
        <f t="shared" ref="E15:M15" si="0">+E14</f>
        <v>9936421.1699999999</v>
      </c>
      <c r="F15" s="14">
        <f t="shared" si="0"/>
        <v>13513639.129999999</v>
      </c>
      <c r="G15" s="14">
        <f t="shared" si="0"/>
        <v>10402954.15</v>
      </c>
      <c r="H15" s="14">
        <f t="shared" si="0"/>
        <v>8060089.4700000007</v>
      </c>
      <c r="I15" s="14">
        <f t="shared" si="0"/>
        <v>24038648.370000005</v>
      </c>
      <c r="J15" s="14">
        <f t="shared" si="0"/>
        <v>12817649.52</v>
      </c>
      <c r="K15" s="14">
        <f t="shared" si="0"/>
        <v>14277697.23</v>
      </c>
      <c r="L15" s="14">
        <f t="shared" si="0"/>
        <v>99019536.859999999</v>
      </c>
      <c r="M15" s="25">
        <f t="shared" si="0"/>
        <v>0.55632954489232422</v>
      </c>
    </row>
    <row r="16" spans="2:13" ht="15" thickTop="1" x14ac:dyDescent="0.35"/>
    <row r="17" spans="2:3" x14ac:dyDescent="0.35">
      <c r="B17" s="9" t="s">
        <v>33</v>
      </c>
      <c r="C17" s="9"/>
    </row>
  </sheetData>
  <mergeCells count="2">
    <mergeCell ref="B1:M1"/>
    <mergeCell ref="B2:M2"/>
  </mergeCells>
  <pageMargins left="0.7" right="0.7" top="0.75" bottom="0.75" header="0.3" footer="0.3"/>
  <pageSetup paperSize="9" orientation="portrait" r:id="rId1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N17"/>
  <sheetViews>
    <sheetView showGridLines="0" workbookViewId="0">
      <selection activeCell="N22" sqref="N22"/>
    </sheetView>
  </sheetViews>
  <sheetFormatPr baseColWidth="10" defaultColWidth="8.7265625" defaultRowHeight="14.5" x14ac:dyDescent="0.35"/>
  <cols>
    <col min="2" max="2" width="30.6328125" customWidth="1"/>
    <col min="3" max="3" width="16.08984375" customWidth="1"/>
    <col min="4" max="4" width="13.1796875" hidden="1" customWidth="1"/>
    <col min="5" max="12" width="12.36328125" hidden="1" customWidth="1"/>
    <col min="13" max="13" width="13" customWidth="1"/>
    <col min="14" max="14" width="10" customWidth="1"/>
  </cols>
  <sheetData>
    <row r="1" spans="2:14" x14ac:dyDescent="0.35">
      <c r="B1" s="21" t="s">
        <v>35</v>
      </c>
      <c r="C1" s="21"/>
      <c r="D1" s="21"/>
      <c r="E1" s="21"/>
      <c r="F1" s="21"/>
      <c r="G1" s="21"/>
      <c r="H1" s="21"/>
      <c r="I1" s="21"/>
      <c r="J1" s="21"/>
      <c r="K1" s="21"/>
      <c r="L1" s="21"/>
      <c r="M1" s="21"/>
      <c r="N1" s="21"/>
    </row>
    <row r="2" spans="2:14" ht="37.5" customHeight="1" x14ac:dyDescent="0.35">
      <c r="B2" s="26" t="s">
        <v>42</v>
      </c>
      <c r="C2" s="26"/>
      <c r="D2" s="26"/>
      <c r="E2" s="26"/>
      <c r="F2" s="26"/>
      <c r="G2" s="26"/>
      <c r="H2" s="26"/>
      <c r="I2" s="26"/>
      <c r="J2" s="26"/>
      <c r="K2" s="26"/>
      <c r="L2" s="26"/>
      <c r="M2" s="26"/>
      <c r="N2" s="26"/>
    </row>
    <row r="3" spans="2:14" x14ac:dyDescent="0.35">
      <c r="B3" s="17"/>
      <c r="C3" s="17"/>
      <c r="D3" s="17"/>
      <c r="E3" s="17"/>
      <c r="F3" s="17"/>
      <c r="G3" s="17"/>
      <c r="H3" s="17"/>
      <c r="I3" s="17"/>
      <c r="J3" s="17"/>
      <c r="K3" s="17"/>
      <c r="L3" s="17"/>
      <c r="M3" s="17"/>
    </row>
    <row r="4" spans="2:14" x14ac:dyDescent="0.35">
      <c r="E4" s="24"/>
      <c r="F4" s="24"/>
      <c r="G4" s="24"/>
      <c r="H4" s="24"/>
      <c r="I4" s="24"/>
      <c r="J4" s="24"/>
      <c r="K4" s="24"/>
      <c r="L4" s="24"/>
      <c r="M4" s="24"/>
      <c r="N4" s="16" t="s">
        <v>32</v>
      </c>
    </row>
    <row r="5" spans="2:14" s="10" customFormat="1" x14ac:dyDescent="0.35">
      <c r="B5" s="12" t="s">
        <v>31</v>
      </c>
      <c r="C5" s="22" t="s">
        <v>37</v>
      </c>
      <c r="D5" s="15" t="s">
        <v>18</v>
      </c>
      <c r="E5" s="15" t="s">
        <v>19</v>
      </c>
      <c r="F5" s="15" t="s">
        <v>20</v>
      </c>
      <c r="G5" s="15" t="s">
        <v>21</v>
      </c>
      <c r="H5" s="15" t="s">
        <v>22</v>
      </c>
      <c r="I5" s="15" t="s">
        <v>23</v>
      </c>
      <c r="J5" s="15" t="s">
        <v>24</v>
      </c>
      <c r="K5" s="15" t="s">
        <v>25</v>
      </c>
      <c r="L5" s="15" t="s">
        <v>26</v>
      </c>
      <c r="M5" s="22" t="s">
        <v>38</v>
      </c>
      <c r="N5" s="23" t="s">
        <v>39</v>
      </c>
    </row>
    <row r="6" spans="2:14" hidden="1" x14ac:dyDescent="0.35">
      <c r="D6" s="11">
        <v>5930781.7000000002</v>
      </c>
      <c r="E6" s="11">
        <v>8985988.0199999996</v>
      </c>
      <c r="F6" s="11">
        <v>12859708.18</v>
      </c>
      <c r="G6" s="11">
        <v>9805301.6300000008</v>
      </c>
      <c r="H6" s="11">
        <v>7546967.1500000004</v>
      </c>
      <c r="I6" s="11">
        <v>23106900.309999999</v>
      </c>
      <c r="J6" s="11">
        <v>11632960.98</v>
      </c>
      <c r="K6" s="11">
        <v>13162561.23</v>
      </c>
      <c r="L6" s="11">
        <v>13077222.83</v>
      </c>
      <c r="M6" s="11">
        <f>SUM(D6:L6)</f>
        <v>106108392.03</v>
      </c>
    </row>
    <row r="7" spans="2:14" hidden="1" x14ac:dyDescent="0.35">
      <c r="D7" s="6">
        <v>0</v>
      </c>
      <c r="E7" s="6">
        <v>718872</v>
      </c>
      <c r="F7" s="6">
        <v>359436</v>
      </c>
      <c r="G7" s="6">
        <v>384436</v>
      </c>
      <c r="H7" s="6">
        <v>424116</v>
      </c>
      <c r="I7" s="6">
        <v>549361.6</v>
      </c>
      <c r="J7" s="6">
        <v>684521.6</v>
      </c>
      <c r="K7" s="6">
        <v>634521.59999999998</v>
      </c>
      <c r="L7" s="6">
        <v>717141.6</v>
      </c>
      <c r="M7" s="11">
        <f>SUM(D7:L7)</f>
        <v>4472406.4000000004</v>
      </c>
    </row>
    <row r="8" spans="2:14" hidden="1" x14ac:dyDescent="0.35">
      <c r="D8" s="6">
        <v>0</v>
      </c>
      <c r="E8" s="8"/>
      <c r="F8" s="8">
        <v>12445.84</v>
      </c>
      <c r="G8" s="8"/>
      <c r="H8" s="8"/>
      <c r="I8" s="8">
        <v>61239.1</v>
      </c>
      <c r="J8" s="6">
        <v>182355.34</v>
      </c>
      <c r="K8" s="6"/>
      <c r="L8" s="6">
        <v>283866</v>
      </c>
      <c r="M8" s="11">
        <f>SUM(D8:L8)</f>
        <v>539906.28</v>
      </c>
    </row>
    <row r="9" spans="2:14" hidden="1" x14ac:dyDescent="0.35">
      <c r="D9" s="6">
        <v>0</v>
      </c>
      <c r="E9" s="6"/>
      <c r="F9" s="6">
        <v>32989.1</v>
      </c>
      <c r="G9" s="8">
        <v>28776</v>
      </c>
      <c r="H9" s="6">
        <v>1900</v>
      </c>
      <c r="I9" s="6">
        <v>21434.42</v>
      </c>
      <c r="J9" s="6">
        <v>2150</v>
      </c>
      <c r="K9" s="6">
        <v>70180.98</v>
      </c>
      <c r="L9" s="6">
        <v>62785</v>
      </c>
      <c r="M9" s="11">
        <f>SUM(D9:L9)</f>
        <v>220215.5</v>
      </c>
    </row>
    <row r="10" spans="2:14" hidden="1" x14ac:dyDescent="0.35">
      <c r="D10" s="6">
        <v>41656.120000000003</v>
      </c>
      <c r="E10" s="6">
        <v>231561.15</v>
      </c>
      <c r="F10" s="6">
        <v>249060.01</v>
      </c>
      <c r="G10" s="6">
        <v>184440.52</v>
      </c>
      <c r="H10" s="6">
        <v>87106.32</v>
      </c>
      <c r="I10" s="6">
        <v>299712.94</v>
      </c>
      <c r="J10" s="6">
        <v>315661.59999999998</v>
      </c>
      <c r="K10" s="6">
        <v>410433.42</v>
      </c>
      <c r="L10" s="6">
        <v>285165.17</v>
      </c>
      <c r="M10" s="11">
        <f>SUM(D10:L10)</f>
        <v>2104797.25</v>
      </c>
    </row>
    <row r="11" spans="2:14" hidden="1" x14ac:dyDescent="0.35">
      <c r="D11" s="8"/>
      <c r="E11" s="8"/>
      <c r="F11" s="8"/>
      <c r="G11" s="8"/>
      <c r="H11" s="8"/>
      <c r="I11" s="8">
        <v>0</v>
      </c>
      <c r="J11" s="6"/>
      <c r="K11" s="8"/>
      <c r="L11" s="6"/>
      <c r="M11" s="11">
        <f>SUM(D11:L11)</f>
        <v>0</v>
      </c>
    </row>
    <row r="12" spans="2:14" hidden="1" x14ac:dyDescent="0.35"/>
    <row r="14" spans="2:14" s="9" customFormat="1" ht="12" x14ac:dyDescent="0.3">
      <c r="B14" s="27" t="s">
        <v>29</v>
      </c>
      <c r="C14" s="28">
        <v>177987198</v>
      </c>
      <c r="D14" s="28">
        <f>SUM(D6:D11)</f>
        <v>5972437.8200000003</v>
      </c>
      <c r="E14" s="28">
        <f>SUM(E6:E11)</f>
        <v>9936421.1699999999</v>
      </c>
      <c r="F14" s="28">
        <f>SUM(F6:F11)</f>
        <v>13513639.129999999</v>
      </c>
      <c r="G14" s="28">
        <f>SUM(G6:G11)</f>
        <v>10402954.15</v>
      </c>
      <c r="H14" s="28">
        <f>SUM(H6:H11)</f>
        <v>8060089.4700000007</v>
      </c>
      <c r="I14" s="28">
        <f>SUM(I6:I11)</f>
        <v>24038648.370000005</v>
      </c>
      <c r="J14" s="28">
        <f>SUM(J6:J11)</f>
        <v>12817649.52</v>
      </c>
      <c r="K14" s="28">
        <f>SUM(K6:K11)</f>
        <v>14277697.23</v>
      </c>
      <c r="L14" s="28">
        <f>SUM(L6:L11)</f>
        <v>14426180.6</v>
      </c>
      <c r="M14" s="28">
        <f>SUM(M6:M11)</f>
        <v>113445717.46000001</v>
      </c>
      <c r="N14" s="29">
        <f>+M14/C14</f>
        <v>0.63738133267315111</v>
      </c>
    </row>
    <row r="15" spans="2:14" s="9" customFormat="1" ht="12.5" thickBot="1" x14ac:dyDescent="0.35">
      <c r="B15" s="13" t="s">
        <v>30</v>
      </c>
      <c r="C15" s="14">
        <f>+C14</f>
        <v>177987198</v>
      </c>
      <c r="D15" s="14">
        <f>+D14</f>
        <v>5972437.8200000003</v>
      </c>
      <c r="E15" s="14">
        <f t="shared" ref="E15:N15" si="0">+E14</f>
        <v>9936421.1699999999</v>
      </c>
      <c r="F15" s="14">
        <f t="shared" si="0"/>
        <v>13513639.129999999</v>
      </c>
      <c r="G15" s="14">
        <f t="shared" si="0"/>
        <v>10402954.15</v>
      </c>
      <c r="H15" s="14">
        <f t="shared" si="0"/>
        <v>8060089.4700000007</v>
      </c>
      <c r="I15" s="14">
        <f t="shared" si="0"/>
        <v>24038648.370000005</v>
      </c>
      <c r="J15" s="14">
        <f t="shared" si="0"/>
        <v>12817649.52</v>
      </c>
      <c r="K15" s="14">
        <f t="shared" si="0"/>
        <v>14277697.23</v>
      </c>
      <c r="L15" s="14">
        <f t="shared" si="0"/>
        <v>14426180.6</v>
      </c>
      <c r="M15" s="14">
        <f t="shared" si="0"/>
        <v>113445717.46000001</v>
      </c>
      <c r="N15" s="25">
        <f t="shared" si="0"/>
        <v>0.63738133267315111</v>
      </c>
    </row>
    <row r="16" spans="2:14" ht="15" thickTop="1" x14ac:dyDescent="0.35"/>
    <row r="17" spans="2:3" x14ac:dyDescent="0.35">
      <c r="B17" s="9" t="s">
        <v>33</v>
      </c>
      <c r="C17" s="9"/>
    </row>
  </sheetData>
  <mergeCells count="2">
    <mergeCell ref="B1:N1"/>
    <mergeCell ref="B2:N2"/>
  </mergeCells>
  <pageMargins left="0.7" right="0.7" top="0.75" bottom="0.75" header="0.3" footer="0.3"/>
  <pageSetup paperSize="9" orientation="portrait" r:id="rId1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O17"/>
  <sheetViews>
    <sheetView showGridLines="0" workbookViewId="0">
      <selection activeCell="T20" sqref="T20"/>
    </sheetView>
  </sheetViews>
  <sheetFormatPr baseColWidth="10" defaultColWidth="8.7265625" defaultRowHeight="14.5" x14ac:dyDescent="0.35"/>
  <cols>
    <col min="2" max="2" width="30.6328125" customWidth="1"/>
    <col min="3" max="3" width="16.08984375" customWidth="1"/>
    <col min="4" max="4" width="13.1796875" hidden="1" customWidth="1"/>
    <col min="5" max="13" width="12.36328125" hidden="1" customWidth="1"/>
    <col min="14" max="14" width="13" customWidth="1"/>
    <col min="15" max="15" width="10" customWidth="1"/>
  </cols>
  <sheetData>
    <row r="1" spans="2:15" x14ac:dyDescent="0.35">
      <c r="B1" s="21" t="s">
        <v>35</v>
      </c>
      <c r="C1" s="21"/>
      <c r="D1" s="21"/>
      <c r="E1" s="21"/>
      <c r="F1" s="21"/>
      <c r="G1" s="21"/>
      <c r="H1" s="21"/>
      <c r="I1" s="21"/>
      <c r="J1" s="21"/>
      <c r="K1" s="21"/>
      <c r="L1" s="21"/>
      <c r="M1" s="21"/>
      <c r="N1" s="21"/>
      <c r="O1" s="21"/>
    </row>
    <row r="2" spans="2:15" ht="37.5" customHeight="1" x14ac:dyDescent="0.35">
      <c r="B2" s="26" t="s">
        <v>41</v>
      </c>
      <c r="C2" s="26"/>
      <c r="D2" s="26"/>
      <c r="E2" s="26"/>
      <c r="F2" s="26"/>
      <c r="G2" s="26"/>
      <c r="H2" s="26"/>
      <c r="I2" s="26"/>
      <c r="J2" s="26"/>
      <c r="K2" s="26"/>
      <c r="L2" s="26"/>
      <c r="M2" s="26"/>
      <c r="N2" s="26"/>
      <c r="O2" s="26"/>
    </row>
    <row r="3" spans="2:15" x14ac:dyDescent="0.35">
      <c r="B3" s="17"/>
      <c r="C3" s="17"/>
      <c r="D3" s="17"/>
      <c r="E3" s="17"/>
      <c r="F3" s="17"/>
      <c r="G3" s="17"/>
      <c r="H3" s="17"/>
      <c r="I3" s="17"/>
      <c r="J3" s="17"/>
      <c r="K3" s="17"/>
      <c r="L3" s="17"/>
      <c r="M3" s="17"/>
      <c r="N3" s="17"/>
    </row>
    <row r="4" spans="2:15" x14ac:dyDescent="0.35">
      <c r="E4" s="24"/>
      <c r="F4" s="24"/>
      <c r="G4" s="24"/>
      <c r="H4" s="24"/>
      <c r="I4" s="24"/>
      <c r="J4" s="24"/>
      <c r="K4" s="24"/>
      <c r="L4" s="24"/>
      <c r="M4" s="24"/>
      <c r="N4" s="24"/>
      <c r="O4" s="16" t="s">
        <v>32</v>
      </c>
    </row>
    <row r="5" spans="2:15" s="10" customFormat="1" x14ac:dyDescent="0.35">
      <c r="B5" s="12" t="s">
        <v>31</v>
      </c>
      <c r="C5" s="22" t="s">
        <v>37</v>
      </c>
      <c r="D5" s="15" t="s">
        <v>18</v>
      </c>
      <c r="E5" s="15" t="s">
        <v>19</v>
      </c>
      <c r="F5" s="15" t="s">
        <v>20</v>
      </c>
      <c r="G5" s="15" t="s">
        <v>21</v>
      </c>
      <c r="H5" s="15" t="s">
        <v>22</v>
      </c>
      <c r="I5" s="15" t="s">
        <v>23</v>
      </c>
      <c r="J5" s="15" t="s">
        <v>24</v>
      </c>
      <c r="K5" s="15" t="s">
        <v>25</v>
      </c>
      <c r="L5" s="15" t="s">
        <v>26</v>
      </c>
      <c r="M5" s="15" t="s">
        <v>27</v>
      </c>
      <c r="N5" s="22" t="s">
        <v>38</v>
      </c>
      <c r="O5" s="23" t="s">
        <v>39</v>
      </c>
    </row>
    <row r="6" spans="2:15" hidden="1" x14ac:dyDescent="0.35">
      <c r="D6" s="11">
        <v>5930781.7000000002</v>
      </c>
      <c r="E6" s="11">
        <v>8985988.0199999996</v>
      </c>
      <c r="F6" s="11">
        <v>12859708.18</v>
      </c>
      <c r="G6" s="11">
        <v>9805301.6300000008</v>
      </c>
      <c r="H6" s="11">
        <v>7546967.1500000004</v>
      </c>
      <c r="I6" s="11">
        <v>23106900.309999999</v>
      </c>
      <c r="J6" s="11">
        <v>11632960.98</v>
      </c>
      <c r="K6" s="11">
        <v>13162561.23</v>
      </c>
      <c r="L6" s="11">
        <v>13077222.83</v>
      </c>
      <c r="M6" s="11">
        <v>9411844.6799999997</v>
      </c>
      <c r="N6" s="11">
        <f>SUM(D6:M6)</f>
        <v>115520236.71000001</v>
      </c>
    </row>
    <row r="7" spans="2:15" hidden="1" x14ac:dyDescent="0.35">
      <c r="D7" s="6">
        <v>0</v>
      </c>
      <c r="E7" s="6">
        <v>718872</v>
      </c>
      <c r="F7" s="6">
        <v>359436</v>
      </c>
      <c r="G7" s="6">
        <v>384436</v>
      </c>
      <c r="H7" s="6">
        <v>424116</v>
      </c>
      <c r="I7" s="6">
        <v>549361.6</v>
      </c>
      <c r="J7" s="6">
        <v>684521.6</v>
      </c>
      <c r="K7" s="6">
        <v>634521.59999999998</v>
      </c>
      <c r="L7" s="6">
        <v>717141.6</v>
      </c>
      <c r="M7" s="11">
        <v>878532</v>
      </c>
      <c r="N7" s="11">
        <f>SUM(D7:M7)</f>
        <v>5350938.4000000004</v>
      </c>
    </row>
    <row r="8" spans="2:15" hidden="1" x14ac:dyDescent="0.35">
      <c r="D8" s="6">
        <v>0</v>
      </c>
      <c r="E8" s="8"/>
      <c r="F8" s="8">
        <v>12445.84</v>
      </c>
      <c r="G8" s="8"/>
      <c r="H8" s="8"/>
      <c r="I8" s="8">
        <v>61239.1</v>
      </c>
      <c r="J8" s="6">
        <v>182355.34</v>
      </c>
      <c r="K8" s="6"/>
      <c r="L8" s="6">
        <v>283866</v>
      </c>
      <c r="M8" s="11"/>
      <c r="N8" s="11">
        <f>SUM(D8:M8)</f>
        <v>539906.28</v>
      </c>
    </row>
    <row r="9" spans="2:15" hidden="1" x14ac:dyDescent="0.35">
      <c r="D9" s="6">
        <v>0</v>
      </c>
      <c r="E9" s="6"/>
      <c r="F9" s="6">
        <v>32989.1</v>
      </c>
      <c r="G9" s="8">
        <v>28776</v>
      </c>
      <c r="H9" s="6">
        <v>1900</v>
      </c>
      <c r="I9" s="6">
        <v>21434.42</v>
      </c>
      <c r="J9" s="6">
        <v>2150</v>
      </c>
      <c r="K9" s="6">
        <v>70180.98</v>
      </c>
      <c r="L9" s="6">
        <v>62785</v>
      </c>
      <c r="M9" s="11">
        <v>16934</v>
      </c>
      <c r="N9" s="11">
        <f>SUM(D9:M9)</f>
        <v>237149.5</v>
      </c>
    </row>
    <row r="10" spans="2:15" hidden="1" x14ac:dyDescent="0.35">
      <c r="D10" s="6">
        <v>41656.120000000003</v>
      </c>
      <c r="E10" s="6">
        <v>231561.15</v>
      </c>
      <c r="F10" s="6">
        <v>249060.01</v>
      </c>
      <c r="G10" s="6">
        <v>184440.52</v>
      </c>
      <c r="H10" s="6">
        <v>87106.32</v>
      </c>
      <c r="I10" s="6">
        <v>299712.94</v>
      </c>
      <c r="J10" s="6">
        <v>315661.59999999998</v>
      </c>
      <c r="K10" s="6">
        <v>410433.42</v>
      </c>
      <c r="L10" s="6">
        <v>285165.17</v>
      </c>
      <c r="M10" s="11">
        <v>294549.34000000003</v>
      </c>
      <c r="N10" s="11">
        <f>SUM(D10:M10)</f>
        <v>2399346.59</v>
      </c>
    </row>
    <row r="11" spans="2:15" hidden="1" x14ac:dyDescent="0.35">
      <c r="D11" s="8"/>
      <c r="E11" s="8"/>
      <c r="F11" s="8"/>
      <c r="G11" s="8"/>
      <c r="H11" s="8"/>
      <c r="I11" s="8">
        <v>0</v>
      </c>
      <c r="J11" s="6"/>
      <c r="K11" s="8"/>
      <c r="L11" s="6"/>
      <c r="M11" s="11">
        <v>0</v>
      </c>
      <c r="N11" s="11">
        <f>SUM(D11:M11)</f>
        <v>0</v>
      </c>
    </row>
    <row r="12" spans="2:15" hidden="1" x14ac:dyDescent="0.35"/>
    <row r="14" spans="2:15" s="9" customFormat="1" ht="12" x14ac:dyDescent="0.3">
      <c r="B14" s="27" t="s">
        <v>29</v>
      </c>
      <c r="C14" s="28">
        <v>177987198</v>
      </c>
      <c r="D14" s="28">
        <f>SUM(D6:D11)</f>
        <v>5972437.8200000003</v>
      </c>
      <c r="E14" s="28">
        <f>SUM(E6:E11)</f>
        <v>9936421.1699999999</v>
      </c>
      <c r="F14" s="28">
        <f>SUM(F6:F11)</f>
        <v>13513639.129999999</v>
      </c>
      <c r="G14" s="28">
        <f>SUM(G6:G11)</f>
        <v>10402954.15</v>
      </c>
      <c r="H14" s="28">
        <f>SUM(H6:H11)</f>
        <v>8060089.4700000007</v>
      </c>
      <c r="I14" s="28">
        <f>SUM(I6:I11)</f>
        <v>24038648.370000005</v>
      </c>
      <c r="J14" s="28">
        <f>SUM(J6:J11)</f>
        <v>12817649.52</v>
      </c>
      <c r="K14" s="28">
        <f>SUM(K6:K11)</f>
        <v>14277697.23</v>
      </c>
      <c r="L14" s="28">
        <f>SUM(L6:L11)</f>
        <v>14426180.6</v>
      </c>
      <c r="M14" s="28">
        <f>SUM(M6:M11)</f>
        <v>10601860.02</v>
      </c>
      <c r="N14" s="28">
        <f>SUM(N6:N11)</f>
        <v>124047577.48000002</v>
      </c>
      <c r="O14" s="29">
        <f>+N14/C14</f>
        <v>0.69694662803782115</v>
      </c>
    </row>
    <row r="15" spans="2:15" s="9" customFormat="1" ht="12.5" thickBot="1" x14ac:dyDescent="0.35">
      <c r="B15" s="13" t="s">
        <v>30</v>
      </c>
      <c r="C15" s="14">
        <f>+C14</f>
        <v>177987198</v>
      </c>
      <c r="D15" s="14">
        <f>+D14</f>
        <v>5972437.8200000003</v>
      </c>
      <c r="E15" s="14">
        <f t="shared" ref="E15:O15" si="0">+E14</f>
        <v>9936421.1699999999</v>
      </c>
      <c r="F15" s="14">
        <f t="shared" si="0"/>
        <v>13513639.129999999</v>
      </c>
      <c r="G15" s="14">
        <f t="shared" si="0"/>
        <v>10402954.15</v>
      </c>
      <c r="H15" s="14">
        <f t="shared" si="0"/>
        <v>8060089.4700000007</v>
      </c>
      <c r="I15" s="14">
        <f t="shared" si="0"/>
        <v>24038648.370000005</v>
      </c>
      <c r="J15" s="14">
        <f t="shared" si="0"/>
        <v>12817649.52</v>
      </c>
      <c r="K15" s="14">
        <f t="shared" si="0"/>
        <v>14277697.23</v>
      </c>
      <c r="L15" s="14">
        <f t="shared" si="0"/>
        <v>14426180.6</v>
      </c>
      <c r="M15" s="14">
        <f t="shared" si="0"/>
        <v>10601860.02</v>
      </c>
      <c r="N15" s="14">
        <f t="shared" si="0"/>
        <v>124047577.48000002</v>
      </c>
      <c r="O15" s="25">
        <f t="shared" si="0"/>
        <v>0.69694662803782115</v>
      </c>
    </row>
    <row r="16" spans="2:15" ht="15" thickTop="1" x14ac:dyDescent="0.35"/>
    <row r="17" spans="2:3" x14ac:dyDescent="0.35">
      <c r="B17" s="9" t="s">
        <v>33</v>
      </c>
      <c r="C17" s="9"/>
    </row>
  </sheetData>
  <mergeCells count="2">
    <mergeCell ref="B1:O1"/>
    <mergeCell ref="B2:O2"/>
  </mergeCells>
  <pageMargins left="0.7" right="0.7" top="0.75" bottom="0.75" header="0.3" footer="0.3"/>
  <pageSetup paperSize="9" orientation="portrait" r:id="rId1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P17"/>
  <sheetViews>
    <sheetView showGridLines="0" workbookViewId="0">
      <selection activeCell="O15" sqref="O15"/>
    </sheetView>
  </sheetViews>
  <sheetFormatPr baseColWidth="10" defaultColWidth="8.7265625" defaultRowHeight="14.5" x14ac:dyDescent="0.35"/>
  <cols>
    <col min="2" max="2" width="30.6328125" customWidth="1"/>
    <col min="3" max="3" width="16.08984375" customWidth="1"/>
    <col min="4" max="4" width="13.1796875" hidden="1" customWidth="1"/>
    <col min="5" max="14" width="12.36328125" hidden="1" customWidth="1"/>
    <col min="15" max="15" width="13" customWidth="1"/>
    <col min="16" max="16" width="10" customWidth="1"/>
  </cols>
  <sheetData>
    <row r="1" spans="2:16" x14ac:dyDescent="0.35">
      <c r="B1" s="21" t="s">
        <v>35</v>
      </c>
      <c r="C1" s="21"/>
      <c r="D1" s="21"/>
      <c r="E1" s="21"/>
      <c r="F1" s="21"/>
      <c r="G1" s="21"/>
      <c r="H1" s="21"/>
      <c r="I1" s="21"/>
      <c r="J1" s="21"/>
      <c r="K1" s="21"/>
      <c r="L1" s="21"/>
      <c r="M1" s="21"/>
      <c r="N1" s="21"/>
      <c r="O1" s="21"/>
      <c r="P1" s="21"/>
    </row>
    <row r="2" spans="2:16" ht="37.5" customHeight="1" x14ac:dyDescent="0.35">
      <c r="B2" s="26" t="s">
        <v>40</v>
      </c>
      <c r="C2" s="26"/>
      <c r="D2" s="26"/>
      <c r="E2" s="26"/>
      <c r="F2" s="26"/>
      <c r="G2" s="26"/>
      <c r="H2" s="26"/>
      <c r="I2" s="26"/>
      <c r="J2" s="26"/>
      <c r="K2" s="26"/>
      <c r="L2" s="26"/>
      <c r="M2" s="26"/>
      <c r="N2" s="26"/>
      <c r="O2" s="26"/>
      <c r="P2" s="26"/>
    </row>
    <row r="3" spans="2:16" x14ac:dyDescent="0.35">
      <c r="B3" s="17"/>
      <c r="C3" s="17"/>
      <c r="D3" s="17"/>
      <c r="E3" s="17"/>
      <c r="F3" s="17"/>
      <c r="G3" s="17"/>
      <c r="H3" s="17"/>
      <c r="I3" s="17"/>
      <c r="J3" s="17"/>
      <c r="K3" s="17"/>
      <c r="L3" s="17"/>
      <c r="M3" s="17"/>
      <c r="N3" s="17"/>
      <c r="O3" s="17"/>
    </row>
    <row r="4" spans="2:16" x14ac:dyDescent="0.35">
      <c r="E4" s="24"/>
      <c r="F4" s="24"/>
      <c r="G4" s="24"/>
      <c r="H4" s="24"/>
      <c r="I4" s="24"/>
      <c r="J4" s="24"/>
      <c r="K4" s="24"/>
      <c r="L4" s="24"/>
      <c r="M4" s="24"/>
      <c r="N4" s="24"/>
      <c r="O4" s="24"/>
      <c r="P4" s="16" t="s">
        <v>32</v>
      </c>
    </row>
    <row r="5" spans="2:16" s="10" customFormat="1" x14ac:dyDescent="0.35">
      <c r="B5" s="12" t="s">
        <v>31</v>
      </c>
      <c r="C5" s="22" t="s">
        <v>37</v>
      </c>
      <c r="D5" s="15" t="s">
        <v>18</v>
      </c>
      <c r="E5" s="15" t="s">
        <v>19</v>
      </c>
      <c r="F5" s="15" t="s">
        <v>20</v>
      </c>
      <c r="G5" s="15" t="s">
        <v>21</v>
      </c>
      <c r="H5" s="15" t="s">
        <v>22</v>
      </c>
      <c r="I5" s="15" t="s">
        <v>23</v>
      </c>
      <c r="J5" s="15" t="s">
        <v>24</v>
      </c>
      <c r="K5" s="15" t="s">
        <v>25</v>
      </c>
      <c r="L5" s="15" t="s">
        <v>26</v>
      </c>
      <c r="M5" s="15" t="s">
        <v>27</v>
      </c>
      <c r="N5" s="15" t="s">
        <v>28</v>
      </c>
      <c r="O5" s="22" t="s">
        <v>38</v>
      </c>
      <c r="P5" s="23" t="s">
        <v>39</v>
      </c>
    </row>
    <row r="6" spans="2:16" hidden="1" x14ac:dyDescent="0.35">
      <c r="D6" s="11">
        <v>5930781.7000000002</v>
      </c>
      <c r="E6" s="11">
        <v>8985988.0199999996</v>
      </c>
      <c r="F6" s="11">
        <v>12859708.18</v>
      </c>
      <c r="G6" s="11">
        <v>9805301.6300000008</v>
      </c>
      <c r="H6" s="11">
        <v>7546967.1500000004</v>
      </c>
      <c r="I6" s="11">
        <v>23106900.309999999</v>
      </c>
      <c r="J6" s="11">
        <v>11632960.98</v>
      </c>
      <c r="K6" s="11">
        <v>13162561.23</v>
      </c>
      <c r="L6" s="11">
        <v>13077222.83</v>
      </c>
      <c r="M6" s="11">
        <v>9411844.6799999997</v>
      </c>
      <c r="N6" s="11">
        <v>19742661.57</v>
      </c>
      <c r="O6" s="11">
        <f>SUM(D6:N6)</f>
        <v>135262898.28</v>
      </c>
    </row>
    <row r="7" spans="2:16" hidden="1" x14ac:dyDescent="0.35">
      <c r="D7" s="6">
        <v>0</v>
      </c>
      <c r="E7" s="6">
        <v>718872</v>
      </c>
      <c r="F7" s="6">
        <v>359436</v>
      </c>
      <c r="G7" s="6">
        <v>384436</v>
      </c>
      <c r="H7" s="6">
        <v>424116</v>
      </c>
      <c r="I7" s="6">
        <v>549361.6</v>
      </c>
      <c r="J7" s="6">
        <v>684521.6</v>
      </c>
      <c r="K7" s="6">
        <v>634521.59999999998</v>
      </c>
      <c r="L7" s="6">
        <v>717141.6</v>
      </c>
      <c r="M7" s="11">
        <v>878532</v>
      </c>
      <c r="N7" s="11">
        <v>978532</v>
      </c>
      <c r="O7" s="11">
        <f>SUM(D7:N7)</f>
        <v>6329470.4000000004</v>
      </c>
    </row>
    <row r="8" spans="2:16" hidden="1" x14ac:dyDescent="0.35">
      <c r="D8" s="6">
        <v>0</v>
      </c>
      <c r="E8" s="8"/>
      <c r="F8" s="8">
        <v>12445.84</v>
      </c>
      <c r="G8" s="8"/>
      <c r="H8" s="8"/>
      <c r="I8" s="8">
        <v>61239.1</v>
      </c>
      <c r="J8" s="6">
        <v>182355.34</v>
      </c>
      <c r="K8" s="6"/>
      <c r="L8" s="6">
        <v>283866</v>
      </c>
      <c r="M8" s="11"/>
      <c r="N8" s="11">
        <v>0</v>
      </c>
      <c r="O8" s="11">
        <f>SUM(D8:N8)</f>
        <v>539906.28</v>
      </c>
    </row>
    <row r="9" spans="2:16" hidden="1" x14ac:dyDescent="0.35">
      <c r="D9" s="6">
        <v>0</v>
      </c>
      <c r="E9" s="6"/>
      <c r="F9" s="6">
        <v>32989.1</v>
      </c>
      <c r="G9" s="8">
        <v>28776</v>
      </c>
      <c r="H9" s="6">
        <v>1900</v>
      </c>
      <c r="I9" s="6">
        <v>21434.42</v>
      </c>
      <c r="J9" s="6">
        <v>2150</v>
      </c>
      <c r="K9" s="6">
        <v>70180.98</v>
      </c>
      <c r="L9" s="6">
        <v>62785</v>
      </c>
      <c r="M9" s="11">
        <v>16934</v>
      </c>
      <c r="N9" s="11">
        <v>30864</v>
      </c>
      <c r="O9" s="11">
        <f>SUM(D9:N9)</f>
        <v>268013.5</v>
      </c>
    </row>
    <row r="10" spans="2:16" hidden="1" x14ac:dyDescent="0.35">
      <c r="D10" s="6">
        <v>41656.120000000003</v>
      </c>
      <c r="E10" s="6">
        <v>231561.15</v>
      </c>
      <c r="F10" s="6">
        <v>249060.01</v>
      </c>
      <c r="G10" s="6">
        <v>184440.52</v>
      </c>
      <c r="H10" s="6">
        <v>87106.32</v>
      </c>
      <c r="I10" s="6">
        <v>299712.94</v>
      </c>
      <c r="J10" s="6">
        <v>315661.59999999998</v>
      </c>
      <c r="K10" s="6">
        <v>410433.42</v>
      </c>
      <c r="L10" s="6">
        <v>285165.17</v>
      </c>
      <c r="M10" s="11">
        <v>294549.34000000003</v>
      </c>
      <c r="N10" s="11">
        <v>513337.78</v>
      </c>
      <c r="O10" s="11">
        <f>SUM(D10:N10)</f>
        <v>2912684.37</v>
      </c>
    </row>
    <row r="11" spans="2:16" hidden="1" x14ac:dyDescent="0.35">
      <c r="D11" s="8"/>
      <c r="E11" s="8"/>
      <c r="F11" s="8"/>
      <c r="G11" s="8"/>
      <c r="H11" s="8"/>
      <c r="I11" s="8">
        <v>0</v>
      </c>
      <c r="J11" s="6"/>
      <c r="K11" s="8"/>
      <c r="L11" s="6"/>
      <c r="M11" s="11">
        <v>0</v>
      </c>
      <c r="N11" s="11"/>
      <c r="O11" s="11">
        <f>SUM(D11:N11)</f>
        <v>0</v>
      </c>
    </row>
    <row r="12" spans="2:16" hidden="1" x14ac:dyDescent="0.35"/>
    <row r="14" spans="2:16" s="9" customFormat="1" ht="12" x14ac:dyDescent="0.3">
      <c r="B14" s="27" t="s">
        <v>29</v>
      </c>
      <c r="C14" s="28">
        <v>179744882</v>
      </c>
      <c r="D14" s="28">
        <f>SUM(D6:D11)</f>
        <v>5972437.8200000003</v>
      </c>
      <c r="E14" s="28">
        <f>SUM(E6:E11)</f>
        <v>9936421.1699999999</v>
      </c>
      <c r="F14" s="28">
        <f>SUM(F6:F11)</f>
        <v>13513639.129999999</v>
      </c>
      <c r="G14" s="28">
        <f>SUM(G6:G11)</f>
        <v>10402954.15</v>
      </c>
      <c r="H14" s="28">
        <f>SUM(H6:H11)</f>
        <v>8060089.4700000007</v>
      </c>
      <c r="I14" s="28">
        <f>SUM(I6:I11)</f>
        <v>24038648.370000005</v>
      </c>
      <c r="J14" s="28">
        <f>SUM(J6:J11)</f>
        <v>12817649.52</v>
      </c>
      <c r="K14" s="28">
        <f>SUM(K6:K11)</f>
        <v>14277697.23</v>
      </c>
      <c r="L14" s="28">
        <f>SUM(L6:L11)</f>
        <v>14426180.6</v>
      </c>
      <c r="M14" s="28">
        <f>SUM(M6:M11)</f>
        <v>10601860.02</v>
      </c>
      <c r="N14" s="28">
        <f t="shared" ref="N14" si="0">SUM(N6:N11)</f>
        <v>21265395.350000001</v>
      </c>
      <c r="O14" s="28">
        <f>SUM(O6:O11)</f>
        <v>145312972.83000001</v>
      </c>
      <c r="P14" s="29">
        <f>+O14/C14</f>
        <v>0.80844011363839563</v>
      </c>
    </row>
    <row r="15" spans="2:16" s="9" customFormat="1" ht="12.5" thickBot="1" x14ac:dyDescent="0.35">
      <c r="B15" s="13" t="s">
        <v>30</v>
      </c>
      <c r="C15" s="14">
        <f>+C14</f>
        <v>179744882</v>
      </c>
      <c r="D15" s="14">
        <f>+D14</f>
        <v>5972437.8200000003</v>
      </c>
      <c r="E15" s="14">
        <f t="shared" ref="E15:P15" si="1">+E14</f>
        <v>9936421.1699999999</v>
      </c>
      <c r="F15" s="14">
        <f t="shared" si="1"/>
        <v>13513639.129999999</v>
      </c>
      <c r="G15" s="14">
        <f t="shared" si="1"/>
        <v>10402954.15</v>
      </c>
      <c r="H15" s="14">
        <f t="shared" si="1"/>
        <v>8060089.4700000007</v>
      </c>
      <c r="I15" s="14">
        <f t="shared" si="1"/>
        <v>24038648.370000005</v>
      </c>
      <c r="J15" s="14">
        <f t="shared" si="1"/>
        <v>12817649.52</v>
      </c>
      <c r="K15" s="14">
        <f t="shared" si="1"/>
        <v>14277697.23</v>
      </c>
      <c r="L15" s="14">
        <f t="shared" si="1"/>
        <v>14426180.6</v>
      </c>
      <c r="M15" s="14">
        <f t="shared" si="1"/>
        <v>10601860.02</v>
      </c>
      <c r="N15" s="14">
        <f t="shared" si="1"/>
        <v>21265395.350000001</v>
      </c>
      <c r="O15" s="14">
        <f t="shared" si="1"/>
        <v>145312972.83000001</v>
      </c>
      <c r="P15" s="25">
        <f t="shared" si="1"/>
        <v>0.80844011363839563</v>
      </c>
    </row>
    <row r="16" spans="2:16" ht="15" thickTop="1" x14ac:dyDescent="0.35"/>
    <row r="17" spans="2:3" x14ac:dyDescent="0.35">
      <c r="B17" s="9" t="s">
        <v>33</v>
      </c>
      <c r="C17" s="9"/>
    </row>
  </sheetData>
  <mergeCells count="2">
    <mergeCell ref="B1:P1"/>
    <mergeCell ref="B2:P2"/>
  </mergeCells>
  <pageMargins left="0.7" right="0.7" top="0.75" bottom="0.75" header="0.3" footer="0.3"/>
  <pageSetup paperSize="9" orientation="portrait" r:id="rId1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Q17"/>
  <sheetViews>
    <sheetView showGridLines="0" workbookViewId="0">
      <selection activeCell="T17" sqref="T17"/>
    </sheetView>
  </sheetViews>
  <sheetFormatPr baseColWidth="10" defaultColWidth="8.7265625" defaultRowHeight="14.5" x14ac:dyDescent="0.35"/>
  <cols>
    <col min="2" max="2" width="30.6328125" customWidth="1"/>
    <col min="3" max="3" width="16.08984375" customWidth="1"/>
    <col min="4" max="4" width="13.1796875" hidden="1" customWidth="1"/>
    <col min="5" max="15" width="12.36328125" hidden="1" customWidth="1"/>
    <col min="16" max="16" width="13" customWidth="1"/>
    <col min="17" max="17" width="10" customWidth="1"/>
  </cols>
  <sheetData>
    <row r="1" spans="2:17" x14ac:dyDescent="0.35">
      <c r="B1" s="21" t="s">
        <v>35</v>
      </c>
      <c r="C1" s="21"/>
      <c r="D1" s="21"/>
      <c r="E1" s="21"/>
      <c r="F1" s="21"/>
      <c r="G1" s="21"/>
      <c r="H1" s="21"/>
      <c r="I1" s="21"/>
      <c r="J1" s="21"/>
      <c r="K1" s="21"/>
      <c r="L1" s="21"/>
      <c r="M1" s="21"/>
      <c r="N1" s="21"/>
      <c r="O1" s="21"/>
      <c r="P1" s="21"/>
      <c r="Q1" s="21"/>
    </row>
    <row r="2" spans="2:17" ht="37.5" customHeight="1" x14ac:dyDescent="0.35">
      <c r="B2" s="26" t="s">
        <v>36</v>
      </c>
      <c r="C2" s="26"/>
      <c r="D2" s="26"/>
      <c r="E2" s="26"/>
      <c r="F2" s="26"/>
      <c r="G2" s="26"/>
      <c r="H2" s="26"/>
      <c r="I2" s="26"/>
      <c r="J2" s="26"/>
      <c r="K2" s="26"/>
      <c r="L2" s="26"/>
      <c r="M2" s="26"/>
      <c r="N2" s="26"/>
      <c r="O2" s="26"/>
      <c r="P2" s="26"/>
      <c r="Q2" s="26"/>
    </row>
    <row r="3" spans="2:17" x14ac:dyDescent="0.35">
      <c r="B3" s="17"/>
      <c r="C3" s="17"/>
      <c r="D3" s="17"/>
      <c r="E3" s="17"/>
      <c r="F3" s="17"/>
      <c r="G3" s="17"/>
      <c r="H3" s="17"/>
      <c r="I3" s="17"/>
      <c r="J3" s="17"/>
      <c r="K3" s="17"/>
      <c r="L3" s="17"/>
      <c r="M3" s="17"/>
      <c r="N3" s="17"/>
      <c r="O3" s="17"/>
      <c r="P3" s="17"/>
    </row>
    <row r="4" spans="2:17" x14ac:dyDescent="0.35">
      <c r="E4" s="24"/>
      <c r="F4" s="24"/>
      <c r="G4" s="24"/>
      <c r="H4" s="24"/>
      <c r="I4" s="24"/>
      <c r="J4" s="24"/>
      <c r="K4" s="24"/>
      <c r="L4" s="24"/>
      <c r="M4" s="24"/>
      <c r="N4" s="24"/>
      <c r="O4" s="24"/>
      <c r="P4" s="24"/>
      <c r="Q4" s="16" t="s">
        <v>32</v>
      </c>
    </row>
    <row r="5" spans="2:17" s="10" customFormat="1" x14ac:dyDescent="0.35">
      <c r="B5" s="12" t="s">
        <v>31</v>
      </c>
      <c r="C5" s="22" t="s">
        <v>37</v>
      </c>
      <c r="D5" s="15" t="s">
        <v>18</v>
      </c>
      <c r="E5" s="15" t="s">
        <v>19</v>
      </c>
      <c r="F5" s="15" t="s">
        <v>20</v>
      </c>
      <c r="G5" s="15" t="s">
        <v>21</v>
      </c>
      <c r="H5" s="15" t="s">
        <v>22</v>
      </c>
      <c r="I5" s="15" t="s">
        <v>23</v>
      </c>
      <c r="J5" s="15" t="s">
        <v>24</v>
      </c>
      <c r="K5" s="15" t="s">
        <v>25</v>
      </c>
      <c r="L5" s="15" t="s">
        <v>26</v>
      </c>
      <c r="M5" s="15" t="s">
        <v>27</v>
      </c>
      <c r="N5" s="15" t="s">
        <v>28</v>
      </c>
      <c r="O5" s="15" t="s">
        <v>34</v>
      </c>
      <c r="P5" s="22" t="s">
        <v>38</v>
      </c>
      <c r="Q5" s="23" t="s">
        <v>39</v>
      </c>
    </row>
    <row r="6" spans="2:17" hidden="1" x14ac:dyDescent="0.35">
      <c r="D6" s="11">
        <v>5930781.7000000002</v>
      </c>
      <c r="E6" s="11">
        <v>8985988.0199999996</v>
      </c>
      <c r="F6" s="11">
        <v>12859708.18</v>
      </c>
      <c r="G6" s="11">
        <v>9805301.6300000008</v>
      </c>
      <c r="H6" s="11">
        <v>7546967.1500000004</v>
      </c>
      <c r="I6" s="11">
        <v>23106900.309999999</v>
      </c>
      <c r="J6" s="11">
        <v>11632960.98</v>
      </c>
      <c r="K6" s="11">
        <v>13162561.23</v>
      </c>
      <c r="L6" s="11">
        <v>13077222.83</v>
      </c>
      <c r="M6" s="11">
        <v>9411844.6799999997</v>
      </c>
      <c r="N6" s="11">
        <v>19742661.57</v>
      </c>
      <c r="O6" s="11">
        <v>22238765.539999999</v>
      </c>
      <c r="P6" s="11">
        <f>SUM(D6:O6)</f>
        <v>157501663.81999999</v>
      </c>
    </row>
    <row r="7" spans="2:17" hidden="1" x14ac:dyDescent="0.35">
      <c r="D7" s="6">
        <v>0</v>
      </c>
      <c r="E7" s="6">
        <v>718872</v>
      </c>
      <c r="F7" s="6">
        <v>359436</v>
      </c>
      <c r="G7" s="6">
        <v>384436</v>
      </c>
      <c r="H7" s="6">
        <v>424116</v>
      </c>
      <c r="I7" s="6">
        <v>549361.6</v>
      </c>
      <c r="J7" s="6">
        <v>684521.6</v>
      </c>
      <c r="K7" s="6">
        <v>634521.59999999998</v>
      </c>
      <c r="L7" s="6">
        <v>717141.6</v>
      </c>
      <c r="M7" s="11">
        <v>878532</v>
      </c>
      <c r="N7" s="11">
        <v>978532</v>
      </c>
      <c r="O7" s="11">
        <v>642252</v>
      </c>
      <c r="P7" s="11">
        <f t="shared" ref="P7:P11" si="0">SUM(D7:O7)</f>
        <v>6971722.4000000004</v>
      </c>
    </row>
    <row r="8" spans="2:17" hidden="1" x14ac:dyDescent="0.35">
      <c r="D8" s="6">
        <v>0</v>
      </c>
      <c r="E8" s="8"/>
      <c r="F8" s="8">
        <v>12445.84</v>
      </c>
      <c r="G8" s="8"/>
      <c r="H8" s="8"/>
      <c r="I8" s="8">
        <v>61239.1</v>
      </c>
      <c r="J8" s="6">
        <v>182355.34</v>
      </c>
      <c r="K8" s="6"/>
      <c r="L8" s="6">
        <v>283866</v>
      </c>
      <c r="M8" s="11"/>
      <c r="N8" s="11">
        <v>0</v>
      </c>
      <c r="O8" s="11">
        <v>512979</v>
      </c>
      <c r="P8" s="11">
        <f t="shared" si="0"/>
        <v>1052885.28</v>
      </c>
    </row>
    <row r="9" spans="2:17" hidden="1" x14ac:dyDescent="0.35">
      <c r="D9" s="6">
        <v>0</v>
      </c>
      <c r="E9" s="6"/>
      <c r="F9" s="6">
        <v>32989.1</v>
      </c>
      <c r="G9" s="8">
        <v>28776</v>
      </c>
      <c r="H9" s="6">
        <v>1900</v>
      </c>
      <c r="I9" s="6">
        <v>21434.42</v>
      </c>
      <c r="J9" s="6">
        <v>2150</v>
      </c>
      <c r="K9" s="6">
        <v>70180.98</v>
      </c>
      <c r="L9" s="6">
        <v>62785</v>
      </c>
      <c r="M9" s="11">
        <v>16934</v>
      </c>
      <c r="N9" s="11">
        <v>30864</v>
      </c>
      <c r="O9" s="11">
        <v>218460.35</v>
      </c>
      <c r="P9" s="11">
        <f t="shared" si="0"/>
        <v>486473.85</v>
      </c>
    </row>
    <row r="10" spans="2:17" hidden="1" x14ac:dyDescent="0.35">
      <c r="D10" s="6">
        <v>41656.120000000003</v>
      </c>
      <c r="E10" s="6">
        <v>231561.15</v>
      </c>
      <c r="F10" s="6">
        <v>249060.01</v>
      </c>
      <c r="G10" s="6">
        <v>184440.52</v>
      </c>
      <c r="H10" s="6">
        <v>87106.32</v>
      </c>
      <c r="I10" s="6">
        <v>299712.94</v>
      </c>
      <c r="J10" s="6">
        <v>315661.59999999998</v>
      </c>
      <c r="K10" s="6">
        <v>410433.42</v>
      </c>
      <c r="L10" s="6">
        <v>285165.17</v>
      </c>
      <c r="M10" s="11">
        <v>294549.34000000003</v>
      </c>
      <c r="N10" s="11">
        <v>513337.78</v>
      </c>
      <c r="O10" s="11">
        <v>1012707.39</v>
      </c>
      <c r="P10" s="11">
        <f t="shared" si="0"/>
        <v>3925391.7600000002</v>
      </c>
    </row>
    <row r="11" spans="2:17" hidden="1" x14ac:dyDescent="0.35">
      <c r="D11" s="8"/>
      <c r="E11" s="8"/>
      <c r="F11" s="8"/>
      <c r="G11" s="8"/>
      <c r="H11" s="8"/>
      <c r="I11" s="8">
        <v>0</v>
      </c>
      <c r="J11" s="6"/>
      <c r="K11" s="8"/>
      <c r="L11" s="6"/>
      <c r="M11" s="11">
        <v>0</v>
      </c>
      <c r="N11" s="11"/>
      <c r="O11" s="11">
        <v>13545.35</v>
      </c>
      <c r="P11" s="11">
        <f t="shared" si="0"/>
        <v>13545.35</v>
      </c>
    </row>
    <row r="12" spans="2:17" hidden="1" x14ac:dyDescent="0.35"/>
    <row r="14" spans="2:17" s="9" customFormat="1" ht="12" x14ac:dyDescent="0.3">
      <c r="B14" s="27" t="s">
        <v>29</v>
      </c>
      <c r="C14" s="28">
        <v>179744882</v>
      </c>
      <c r="D14" s="28">
        <f>SUM(D6:D11)</f>
        <v>5972437.8200000003</v>
      </c>
      <c r="E14" s="28">
        <f>SUM(E6:E11)</f>
        <v>9936421.1699999999</v>
      </c>
      <c r="F14" s="28">
        <f>SUM(F6:F11)</f>
        <v>13513639.129999999</v>
      </c>
      <c r="G14" s="28">
        <f>SUM(G6:G11)</f>
        <v>10402954.15</v>
      </c>
      <c r="H14" s="28">
        <f>SUM(H6:H11)</f>
        <v>8060089.4700000007</v>
      </c>
      <c r="I14" s="28">
        <f>SUM(I6:I11)</f>
        <v>24038648.370000005</v>
      </c>
      <c r="J14" s="28">
        <f>SUM(J6:J11)</f>
        <v>12817649.52</v>
      </c>
      <c r="K14" s="28">
        <f>SUM(K6:K11)</f>
        <v>14277697.23</v>
      </c>
      <c r="L14" s="28">
        <f>SUM(L6:L11)</f>
        <v>14426180.6</v>
      </c>
      <c r="M14" s="28">
        <f>SUM(M6:M11)</f>
        <v>10601860.02</v>
      </c>
      <c r="N14" s="28">
        <f t="shared" ref="N14:O14" si="1">SUM(N6:N11)</f>
        <v>21265395.350000001</v>
      </c>
      <c r="O14" s="28">
        <f t="shared" si="1"/>
        <v>24638709.630000003</v>
      </c>
      <c r="P14" s="28">
        <f>SUM(P6:P11)</f>
        <v>169951682.45999998</v>
      </c>
      <c r="Q14" s="29">
        <f>+P14/C14</f>
        <v>0.945516114667454</v>
      </c>
    </row>
    <row r="15" spans="2:17" s="9" customFormat="1" ht="12.5" thickBot="1" x14ac:dyDescent="0.35">
      <c r="B15" s="13" t="s">
        <v>30</v>
      </c>
      <c r="C15" s="14">
        <f>+C14</f>
        <v>179744882</v>
      </c>
      <c r="D15" s="14">
        <f>+D14</f>
        <v>5972437.8200000003</v>
      </c>
      <c r="E15" s="14">
        <f t="shared" ref="E15:P15" si="2">+E14</f>
        <v>9936421.1699999999</v>
      </c>
      <c r="F15" s="14">
        <f t="shared" si="2"/>
        <v>13513639.129999999</v>
      </c>
      <c r="G15" s="14">
        <f t="shared" si="2"/>
        <v>10402954.15</v>
      </c>
      <c r="H15" s="14">
        <f t="shared" si="2"/>
        <v>8060089.4700000007</v>
      </c>
      <c r="I15" s="14">
        <f t="shared" si="2"/>
        <v>24038648.370000005</v>
      </c>
      <c r="J15" s="14">
        <f t="shared" si="2"/>
        <v>12817649.52</v>
      </c>
      <c r="K15" s="14">
        <f t="shared" si="2"/>
        <v>14277697.23</v>
      </c>
      <c r="L15" s="14">
        <f t="shared" si="2"/>
        <v>14426180.6</v>
      </c>
      <c r="M15" s="14">
        <f t="shared" si="2"/>
        <v>10601860.02</v>
      </c>
      <c r="N15" s="14">
        <f t="shared" ref="N15:O15" si="3">+N14</f>
        <v>21265395.350000001</v>
      </c>
      <c r="O15" s="14">
        <f t="shared" si="3"/>
        <v>24638709.630000003</v>
      </c>
      <c r="P15" s="14">
        <f t="shared" si="2"/>
        <v>169951682.45999998</v>
      </c>
      <c r="Q15" s="25">
        <f t="shared" ref="Q15" si="4">+Q14</f>
        <v>0.945516114667454</v>
      </c>
    </row>
    <row r="16" spans="2:17" ht="15" thickTop="1" x14ac:dyDescent="0.35"/>
    <row r="17" spans="2:3" x14ac:dyDescent="0.35">
      <c r="B17" s="9" t="s">
        <v>33</v>
      </c>
      <c r="C17" s="9"/>
    </row>
  </sheetData>
  <mergeCells count="2">
    <mergeCell ref="B1:Q1"/>
    <mergeCell ref="B2:Q2"/>
  </mergeCells>
  <pageMargins left="0.7" right="0.7" top="0.75" bottom="0.75" header="0.3" footer="0.3"/>
  <pageSetup paperSize="9" orientation="portrait" r:id="rId1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AD8"/>
  <sheetViews>
    <sheetView showGridLines="0" topLeftCell="I1" workbookViewId="0">
      <selection activeCell="S3" sqref="S3:AD8"/>
    </sheetView>
  </sheetViews>
  <sheetFormatPr baseColWidth="10" defaultColWidth="8.7265625" defaultRowHeight="14.5" x14ac:dyDescent="0.35"/>
  <cols>
    <col min="1" max="1" width="5.08984375" customWidth="1"/>
    <col min="2" max="2" width="7.26953125" customWidth="1"/>
    <col min="3" max="3" width="6.36328125" customWidth="1"/>
    <col min="4" max="4" width="8.26953125" customWidth="1"/>
    <col min="5" max="5" width="10.26953125" customWidth="1"/>
    <col min="6" max="6" width="5.81640625" customWidth="1"/>
    <col min="7" max="7" width="6" customWidth="1"/>
    <col min="8" max="8" width="7.08984375" customWidth="1"/>
    <col min="9" max="9" width="9.36328125" customWidth="1"/>
    <col min="10" max="10" width="6.54296875" customWidth="1"/>
    <col min="11" max="11" width="6.6328125" customWidth="1"/>
    <col min="12" max="12" width="4.26953125" customWidth="1"/>
    <col min="13" max="13" width="8.6328125" customWidth="1"/>
    <col min="14" max="14" width="5.453125" customWidth="1"/>
    <col min="15" max="15" width="4.7265625" customWidth="1"/>
    <col min="16" max="16" width="6.36328125" customWidth="1"/>
    <col min="17" max="17" width="5.36328125" customWidth="1"/>
    <col min="18" max="18" width="7.54296875" customWidth="1"/>
    <col min="19" max="20" width="7.1796875" customWidth="1"/>
    <col min="21" max="21" width="7.90625" customWidth="1"/>
    <col min="22" max="23" width="7.1796875" customWidth="1"/>
    <col min="24" max="26" width="7.90625" customWidth="1"/>
    <col min="27" max="27" width="8.08984375" customWidth="1"/>
    <col min="28" max="28" width="7.1796875" customWidth="1"/>
    <col min="29" max="29" width="7.90625" customWidth="1"/>
    <col min="30" max="30" width="8" customWidth="1"/>
    <col min="31" max="31" width="0" hidden="1" customWidth="1"/>
  </cols>
  <sheetData>
    <row r="2" spans="1:30" ht="19" x14ac:dyDescent="0.35">
      <c r="A2" s="1" t="s">
        <v>0</v>
      </c>
      <c r="B2" s="1" t="s">
        <v>1</v>
      </c>
      <c r="C2" s="1" t="s">
        <v>2</v>
      </c>
      <c r="D2" s="2" t="s">
        <v>3</v>
      </c>
      <c r="E2" s="2" t="s">
        <v>4</v>
      </c>
      <c r="F2" s="2" t="s">
        <v>5</v>
      </c>
      <c r="G2" s="2" t="s">
        <v>6</v>
      </c>
      <c r="H2" s="1" t="s">
        <v>7</v>
      </c>
      <c r="I2" s="1" t="s">
        <v>8</v>
      </c>
      <c r="J2" s="1" t="s">
        <v>9</v>
      </c>
      <c r="K2" s="1" t="s">
        <v>10</v>
      </c>
      <c r="L2" s="1" t="s">
        <v>11</v>
      </c>
      <c r="M2" s="2" t="s">
        <v>12</v>
      </c>
      <c r="N2" s="2" t="s">
        <v>13</v>
      </c>
      <c r="O2" s="1" t="s">
        <v>14</v>
      </c>
      <c r="P2" s="1" t="s">
        <v>15</v>
      </c>
      <c r="Q2" s="1" t="s">
        <v>16</v>
      </c>
      <c r="R2" s="1" t="s">
        <v>17</v>
      </c>
      <c r="S2" s="3" t="s">
        <v>18</v>
      </c>
      <c r="T2" s="3" t="s">
        <v>19</v>
      </c>
      <c r="U2" s="3" t="s">
        <v>20</v>
      </c>
      <c r="V2" s="3" t="s">
        <v>21</v>
      </c>
      <c r="W2" s="3" t="s">
        <v>22</v>
      </c>
      <c r="X2" s="3" t="s">
        <v>23</v>
      </c>
      <c r="Y2" s="3" t="s">
        <v>24</v>
      </c>
      <c r="Z2" s="3" t="s">
        <v>25</v>
      </c>
      <c r="AA2" s="3" t="s">
        <v>26</v>
      </c>
      <c r="AB2" s="3" t="s">
        <v>27</v>
      </c>
      <c r="AC2" s="3" t="s">
        <v>28</v>
      </c>
      <c r="AD2" s="4" t="s">
        <v>34</v>
      </c>
    </row>
    <row r="3" spans="1:30" x14ac:dyDescent="0.35">
      <c r="A3" s="5">
        <v>1</v>
      </c>
      <c r="B3" s="5">
        <v>1</v>
      </c>
      <c r="C3" s="5">
        <v>2</v>
      </c>
      <c r="D3" s="6">
        <v>64</v>
      </c>
      <c r="E3" s="6">
        <v>0</v>
      </c>
      <c r="F3" s="6">
        <v>612</v>
      </c>
      <c r="G3" s="6">
        <v>612</v>
      </c>
      <c r="H3" s="5">
        <v>54</v>
      </c>
      <c r="I3" s="5">
        <v>0</v>
      </c>
      <c r="J3" s="5">
        <v>0</v>
      </c>
      <c r="K3" s="5">
        <v>0</v>
      </c>
      <c r="L3" s="5">
        <v>0</v>
      </c>
      <c r="M3" s="19">
        <v>1</v>
      </c>
      <c r="N3" s="19">
        <v>1</v>
      </c>
      <c r="O3" s="5">
        <v>1</v>
      </c>
      <c r="P3" s="5">
        <v>0</v>
      </c>
      <c r="Q3" s="5">
        <v>0</v>
      </c>
      <c r="R3" s="5">
        <v>0</v>
      </c>
      <c r="S3" s="6">
        <v>5930781.7000000002</v>
      </c>
      <c r="T3" s="6">
        <v>8985988.0199999996</v>
      </c>
      <c r="U3" s="6">
        <v>12859708.18</v>
      </c>
      <c r="V3" s="6">
        <v>9805301.6300000008</v>
      </c>
      <c r="W3" s="6">
        <v>7546967.1500000004</v>
      </c>
      <c r="X3" s="6">
        <v>23106900.309999999</v>
      </c>
      <c r="Y3" s="6">
        <v>11632960.98</v>
      </c>
      <c r="Z3" s="6">
        <v>13162561.23</v>
      </c>
      <c r="AA3" s="6">
        <v>13077222.83</v>
      </c>
      <c r="AB3" s="6">
        <v>9411844.6799999997</v>
      </c>
      <c r="AC3" s="6">
        <v>19742661.57</v>
      </c>
      <c r="AD3" s="7">
        <v>22238765.539999999</v>
      </c>
    </row>
    <row r="4" spans="1:30" x14ac:dyDescent="0.35">
      <c r="A4" s="5">
        <v>1</v>
      </c>
      <c r="B4" s="5">
        <v>1</v>
      </c>
      <c r="C4" s="5">
        <v>2</v>
      </c>
      <c r="D4" s="6">
        <v>64</v>
      </c>
      <c r="E4" s="6">
        <v>0</v>
      </c>
      <c r="F4" s="6">
        <v>612</v>
      </c>
      <c r="G4" s="6">
        <v>612</v>
      </c>
      <c r="H4" s="5">
        <v>54</v>
      </c>
      <c r="I4" s="5">
        <v>0</v>
      </c>
      <c r="J4" s="5">
        <v>0</v>
      </c>
      <c r="K4" s="5">
        <v>0</v>
      </c>
      <c r="L4" s="5">
        <v>0</v>
      </c>
      <c r="M4" s="19">
        <v>1</v>
      </c>
      <c r="N4" s="19">
        <v>1</v>
      </c>
      <c r="O4" s="5">
        <v>3</v>
      </c>
      <c r="P4" s="5">
        <v>0</v>
      </c>
      <c r="Q4" s="5">
        <v>0</v>
      </c>
      <c r="R4" s="5">
        <v>0</v>
      </c>
      <c r="S4" s="6">
        <v>0</v>
      </c>
      <c r="T4" s="6">
        <v>718872</v>
      </c>
      <c r="U4" s="6">
        <v>359436</v>
      </c>
      <c r="V4" s="6">
        <v>384436</v>
      </c>
      <c r="W4" s="6">
        <v>424116</v>
      </c>
      <c r="X4" s="6">
        <v>549361.6</v>
      </c>
      <c r="Y4" s="6">
        <v>684521.6</v>
      </c>
      <c r="Z4" s="6">
        <v>634521.59999999998</v>
      </c>
      <c r="AA4" s="6">
        <v>717141.6</v>
      </c>
      <c r="AB4" s="6">
        <v>878532</v>
      </c>
      <c r="AC4" s="6">
        <v>978532</v>
      </c>
      <c r="AD4" s="7">
        <v>642252</v>
      </c>
    </row>
    <row r="5" spans="1:30" x14ac:dyDescent="0.35">
      <c r="A5" s="5">
        <v>1</v>
      </c>
      <c r="B5" s="5">
        <v>1</v>
      </c>
      <c r="C5" s="5">
        <v>2</v>
      </c>
      <c r="D5" s="6">
        <v>64</v>
      </c>
      <c r="E5" s="6">
        <v>0</v>
      </c>
      <c r="F5" s="6">
        <v>612</v>
      </c>
      <c r="G5" s="6">
        <v>612</v>
      </c>
      <c r="H5" s="5">
        <v>54</v>
      </c>
      <c r="I5" s="5">
        <v>0</v>
      </c>
      <c r="J5" s="5">
        <v>0</v>
      </c>
      <c r="K5" s="5">
        <v>0</v>
      </c>
      <c r="L5" s="5">
        <v>0</v>
      </c>
      <c r="M5" s="19">
        <v>1</v>
      </c>
      <c r="N5" s="19">
        <v>1</v>
      </c>
      <c r="O5" s="5">
        <v>4</v>
      </c>
      <c r="P5" s="5">
        <v>0</v>
      </c>
      <c r="Q5" s="5">
        <v>0</v>
      </c>
      <c r="R5" s="5">
        <v>0</v>
      </c>
      <c r="S5" s="6">
        <v>0</v>
      </c>
      <c r="T5" s="8"/>
      <c r="U5" s="6">
        <v>12445.84</v>
      </c>
      <c r="V5" s="8"/>
      <c r="W5" s="8"/>
      <c r="X5" s="6">
        <v>61239.1</v>
      </c>
      <c r="Y5" s="6">
        <v>182355.34</v>
      </c>
      <c r="Z5" s="8"/>
      <c r="AA5" s="6">
        <v>283866</v>
      </c>
      <c r="AB5" s="8"/>
      <c r="AC5" s="6">
        <v>0</v>
      </c>
      <c r="AD5" s="7">
        <v>512979</v>
      </c>
    </row>
    <row r="6" spans="1:30" x14ac:dyDescent="0.35">
      <c r="A6" s="5">
        <v>1</v>
      </c>
      <c r="B6" s="5">
        <v>1</v>
      </c>
      <c r="C6" s="5">
        <v>2</v>
      </c>
      <c r="D6" s="6">
        <v>64</v>
      </c>
      <c r="E6" s="6">
        <v>0</v>
      </c>
      <c r="F6" s="6">
        <v>612</v>
      </c>
      <c r="G6" s="6">
        <v>612</v>
      </c>
      <c r="H6" s="5">
        <v>54</v>
      </c>
      <c r="I6" s="5">
        <v>0</v>
      </c>
      <c r="J6" s="5">
        <v>0</v>
      </c>
      <c r="K6" s="5">
        <v>0</v>
      </c>
      <c r="L6" s="5">
        <v>0</v>
      </c>
      <c r="M6" s="18">
        <v>1</v>
      </c>
      <c r="N6" s="18">
        <v>2</v>
      </c>
      <c r="O6" s="5">
        <v>2</v>
      </c>
      <c r="P6" s="5">
        <v>0</v>
      </c>
      <c r="Q6" s="5">
        <v>0</v>
      </c>
      <c r="R6" s="5">
        <v>0</v>
      </c>
      <c r="S6" s="6">
        <v>0</v>
      </c>
      <c r="T6" s="8"/>
      <c r="U6" s="6">
        <v>32989.1</v>
      </c>
      <c r="V6" s="6">
        <v>28776</v>
      </c>
      <c r="W6" s="6">
        <v>1900</v>
      </c>
      <c r="X6" s="6">
        <v>21434.42</v>
      </c>
      <c r="Y6" s="6">
        <v>2150</v>
      </c>
      <c r="Z6" s="6">
        <v>70180.98</v>
      </c>
      <c r="AA6" s="6">
        <v>62785</v>
      </c>
      <c r="AB6" s="6">
        <v>16934</v>
      </c>
      <c r="AC6" s="6">
        <v>30864</v>
      </c>
      <c r="AD6" s="7">
        <v>218460.35</v>
      </c>
    </row>
    <row r="7" spans="1:30" x14ac:dyDescent="0.35">
      <c r="A7" s="5">
        <v>1</v>
      </c>
      <c r="B7" s="5">
        <v>1</v>
      </c>
      <c r="C7" s="5">
        <v>2</v>
      </c>
      <c r="D7" s="6">
        <v>64</v>
      </c>
      <c r="E7" s="6">
        <v>0</v>
      </c>
      <c r="F7" s="6">
        <v>612</v>
      </c>
      <c r="G7" s="6">
        <v>612</v>
      </c>
      <c r="H7" s="5">
        <v>54</v>
      </c>
      <c r="I7" s="5">
        <v>0</v>
      </c>
      <c r="J7" s="5">
        <v>0</v>
      </c>
      <c r="K7" s="5">
        <v>0</v>
      </c>
      <c r="L7" s="5">
        <v>0</v>
      </c>
      <c r="M7" s="18">
        <v>1</v>
      </c>
      <c r="N7" s="18">
        <v>2</v>
      </c>
      <c r="O7" s="5">
        <v>3</v>
      </c>
      <c r="P7" s="5">
        <v>0</v>
      </c>
      <c r="Q7" s="5">
        <v>0</v>
      </c>
      <c r="R7" s="5">
        <v>0</v>
      </c>
      <c r="S7" s="6">
        <v>41656.120000000003</v>
      </c>
      <c r="T7" s="6">
        <v>231561.15</v>
      </c>
      <c r="U7" s="6">
        <v>249060.01</v>
      </c>
      <c r="V7" s="6">
        <v>184440.52</v>
      </c>
      <c r="W7" s="6">
        <v>87106.32</v>
      </c>
      <c r="X7" s="6">
        <v>299712.94</v>
      </c>
      <c r="Y7" s="6">
        <v>315661.59999999998</v>
      </c>
      <c r="Z7" s="6">
        <v>410433.42</v>
      </c>
      <c r="AA7" s="6">
        <v>285165.17</v>
      </c>
      <c r="AB7" s="6">
        <v>294549.34000000003</v>
      </c>
      <c r="AC7" s="6">
        <v>513337.78</v>
      </c>
      <c r="AD7" s="7">
        <v>1012707.39</v>
      </c>
    </row>
    <row r="8" spans="1:30" x14ac:dyDescent="0.35">
      <c r="A8" s="5">
        <v>1</v>
      </c>
      <c r="B8" s="5">
        <v>1</v>
      </c>
      <c r="C8" s="5">
        <v>2</v>
      </c>
      <c r="D8" s="6">
        <v>64</v>
      </c>
      <c r="E8" s="6">
        <v>0</v>
      </c>
      <c r="F8" s="6">
        <v>612</v>
      </c>
      <c r="G8" s="6">
        <v>612</v>
      </c>
      <c r="H8" s="5">
        <v>54</v>
      </c>
      <c r="I8" s="5">
        <v>0</v>
      </c>
      <c r="J8" s="5">
        <v>0</v>
      </c>
      <c r="K8" s="5">
        <v>0</v>
      </c>
      <c r="L8" s="5">
        <v>0</v>
      </c>
      <c r="M8" s="20">
        <v>1</v>
      </c>
      <c r="N8" s="20">
        <v>5</v>
      </c>
      <c r="O8" s="5">
        <v>4</v>
      </c>
      <c r="P8" s="5">
        <v>0</v>
      </c>
      <c r="Q8" s="5">
        <v>0</v>
      </c>
      <c r="R8" s="5">
        <v>0</v>
      </c>
      <c r="S8" s="8"/>
      <c r="T8" s="8"/>
      <c r="U8" s="8"/>
      <c r="V8" s="8"/>
      <c r="W8" s="8"/>
      <c r="X8" s="6">
        <v>0</v>
      </c>
      <c r="Y8" s="8"/>
      <c r="Z8" s="8"/>
      <c r="AA8" s="8"/>
      <c r="AB8" s="6">
        <v>0</v>
      </c>
      <c r="AC8" s="8"/>
      <c r="AD8" s="7">
        <v>13545.35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13</vt:i4>
      </vt:variant>
    </vt:vector>
  </HeadingPairs>
  <TitlesOfParts>
    <vt:vector size="13" baseType="lpstr">
      <vt:lpstr>acum enero 2021</vt:lpstr>
      <vt:lpstr>acum febrero 2021</vt:lpstr>
      <vt:lpstr>acum marzo 2021</vt:lpstr>
      <vt:lpstr>acum abril 2021</vt:lpstr>
      <vt:lpstr>acum mayo 2021</vt:lpstr>
      <vt:lpstr>acum junio 2021</vt:lpstr>
      <vt:lpstr>acum julio 2021</vt:lpstr>
      <vt:lpstr>acum agosto 2021</vt:lpstr>
      <vt:lpstr>acum sept 2021</vt:lpstr>
      <vt:lpstr>acum oct 2021</vt:lpstr>
      <vt:lpstr>acum nov 2021</vt:lpstr>
      <vt:lpstr>acum dic 2021</vt:lpstr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2022-11-15T18:03:13Z</dcterms:created>
  <dcterms:modified xsi:type="dcterms:W3CDTF">2022-11-16T15:46:11Z</dcterms:modified>
</cp:coreProperties>
</file>