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765" tabRatio="750"/>
  </bookViews>
  <sheets>
    <sheet name="acum enero 2021" sheetId="12" r:id="rId1"/>
    <sheet name="acum febrero 2021" sheetId="11" r:id="rId2"/>
    <sheet name="acum marzo 2021" sheetId="10" r:id="rId3"/>
    <sheet name="acum abril 2021" sheetId="9" r:id="rId4"/>
    <sheet name="acum mayo 2021" sheetId="8" r:id="rId5"/>
    <sheet name="acum junio 2021" sheetId="7" r:id="rId6"/>
    <sheet name="acum julio 2021" sheetId="6" r:id="rId7"/>
    <sheet name="acum agosto 2021" sheetId="5" r:id="rId8"/>
    <sheet name="acum sept 2021" sheetId="4" r:id="rId9"/>
    <sheet name="acum oct 2021" sheetId="3" r:id="rId10"/>
    <sheet name="acum nov 2021" sheetId="13" r:id="rId11"/>
    <sheet name="acum dic 2021" sheetId="14" r:id="rId12"/>
    <sheet name="Sheet1" sheetId="1" r:id="rId13"/>
  </sheets>
  <calcPr calcId="162913"/>
</workbook>
</file>

<file path=xl/calcChain.xml><?xml version="1.0" encoding="utf-8"?>
<calcChain xmlns="http://schemas.openxmlformats.org/spreadsheetml/2006/main">
  <c r="I8" i="7" l="1"/>
  <c r="I9" i="7"/>
  <c r="I10" i="7"/>
  <c r="I11" i="7"/>
  <c r="I12" i="7"/>
  <c r="I7" i="7"/>
  <c r="J8" i="6"/>
  <c r="J9" i="6"/>
  <c r="J10" i="6"/>
  <c r="J11" i="6"/>
  <c r="J12" i="6"/>
  <c r="D15" i="7"/>
  <c r="E15" i="7"/>
  <c r="F15" i="7"/>
  <c r="F16" i="7" s="1"/>
  <c r="G15" i="7"/>
  <c r="G16" i="7" s="1"/>
  <c r="H15" i="7"/>
  <c r="D16" i="7"/>
  <c r="E16" i="7"/>
  <c r="H16" i="7"/>
  <c r="M15" i="13"/>
  <c r="M16" i="13" s="1"/>
  <c r="N8" i="13"/>
  <c r="N9" i="13"/>
  <c r="N10" i="13"/>
  <c r="N11" i="13"/>
  <c r="N12" i="13"/>
  <c r="N7" i="13"/>
  <c r="O8" i="14"/>
  <c r="O9" i="14"/>
  <c r="O10" i="14"/>
  <c r="O11" i="14"/>
  <c r="O12" i="14"/>
  <c r="O7" i="14"/>
  <c r="M15" i="14"/>
  <c r="N15" i="14"/>
  <c r="N16" i="14" s="1"/>
  <c r="M16" i="14"/>
  <c r="L15" i="14"/>
  <c r="L16" i="14" s="1"/>
  <c r="K15" i="14"/>
  <c r="K16" i="14" s="1"/>
  <c r="J15" i="14"/>
  <c r="J16" i="14" s="1"/>
  <c r="I15" i="14"/>
  <c r="I16" i="14" s="1"/>
  <c r="H15" i="14"/>
  <c r="H16" i="14" s="1"/>
  <c r="G15" i="14"/>
  <c r="G16" i="14" s="1"/>
  <c r="F15" i="14"/>
  <c r="F16" i="14" s="1"/>
  <c r="E15" i="14"/>
  <c r="E16" i="14" s="1"/>
  <c r="D15" i="14"/>
  <c r="D16" i="14" s="1"/>
  <c r="C15" i="14"/>
  <c r="C16" i="14" s="1"/>
  <c r="L15" i="13"/>
  <c r="L16" i="13" s="1"/>
  <c r="K15" i="13"/>
  <c r="K16" i="13" s="1"/>
  <c r="J15" i="13"/>
  <c r="J16" i="13" s="1"/>
  <c r="I15" i="13"/>
  <c r="I16" i="13" s="1"/>
  <c r="H15" i="13"/>
  <c r="H16" i="13" s="1"/>
  <c r="G15" i="13"/>
  <c r="G16" i="13" s="1"/>
  <c r="F15" i="13"/>
  <c r="F16" i="13" s="1"/>
  <c r="E15" i="13"/>
  <c r="E16" i="13" s="1"/>
  <c r="D15" i="13"/>
  <c r="D16" i="13" s="1"/>
  <c r="C15" i="13"/>
  <c r="C16" i="13" s="1"/>
  <c r="I15" i="7" l="1"/>
  <c r="I16" i="7" s="1"/>
  <c r="N15" i="13"/>
  <c r="N16" i="13" s="1"/>
  <c r="O15" i="14"/>
  <c r="O16" i="14" s="1"/>
  <c r="D15" i="12"/>
  <c r="D16" i="12" s="1"/>
  <c r="E12" i="12"/>
  <c r="E11" i="12"/>
  <c r="E10" i="12"/>
  <c r="E9" i="12"/>
  <c r="E8" i="12"/>
  <c r="E7" i="12"/>
  <c r="D15" i="11"/>
  <c r="D16" i="11" s="1"/>
  <c r="C15" i="11"/>
  <c r="C16" i="11" s="1"/>
  <c r="E12" i="11"/>
  <c r="E11" i="11"/>
  <c r="E10" i="11"/>
  <c r="E9" i="11"/>
  <c r="E8" i="11"/>
  <c r="E7" i="11"/>
  <c r="E14" i="10"/>
  <c r="E15" i="10" s="1"/>
  <c r="D14" i="10"/>
  <c r="D15" i="10" s="1"/>
  <c r="C14" i="10"/>
  <c r="C15" i="10" s="1"/>
  <c r="F11" i="10"/>
  <c r="F10" i="10"/>
  <c r="F9" i="10"/>
  <c r="F8" i="10"/>
  <c r="F7" i="10"/>
  <c r="F6" i="10"/>
  <c r="F15" i="9"/>
  <c r="F16" i="9" s="1"/>
  <c r="E15" i="9"/>
  <c r="E16" i="9" s="1"/>
  <c r="D15" i="9"/>
  <c r="D16" i="9" s="1"/>
  <c r="C15" i="9"/>
  <c r="C16" i="9" s="1"/>
  <c r="G12" i="9"/>
  <c r="G11" i="9"/>
  <c r="G10" i="9"/>
  <c r="G9" i="9"/>
  <c r="G8" i="9"/>
  <c r="G7" i="9"/>
  <c r="G15" i="8"/>
  <c r="G16" i="8" s="1"/>
  <c r="F15" i="8"/>
  <c r="F16" i="8" s="1"/>
  <c r="E15" i="8"/>
  <c r="E16" i="8" s="1"/>
  <c r="D15" i="8"/>
  <c r="D16" i="8" s="1"/>
  <c r="C15" i="8"/>
  <c r="C16" i="8" s="1"/>
  <c r="H12" i="8"/>
  <c r="H11" i="8"/>
  <c r="H10" i="8"/>
  <c r="H9" i="8"/>
  <c r="H8" i="8"/>
  <c r="H7" i="8"/>
  <c r="C15" i="7"/>
  <c r="C16" i="7" s="1"/>
  <c r="I15" i="6"/>
  <c r="I16" i="6" s="1"/>
  <c r="H15" i="6"/>
  <c r="H16" i="6" s="1"/>
  <c r="G15" i="6"/>
  <c r="G16" i="6" s="1"/>
  <c r="F15" i="6"/>
  <c r="F16" i="6" s="1"/>
  <c r="E15" i="6"/>
  <c r="E16" i="6" s="1"/>
  <c r="D15" i="6"/>
  <c r="D16" i="6" s="1"/>
  <c r="C15" i="6"/>
  <c r="C16" i="6" s="1"/>
  <c r="J7" i="6"/>
  <c r="J15" i="5"/>
  <c r="J16" i="5" s="1"/>
  <c r="I15" i="5"/>
  <c r="I16" i="5" s="1"/>
  <c r="H15" i="5"/>
  <c r="H16" i="5" s="1"/>
  <c r="G15" i="5"/>
  <c r="G16" i="5" s="1"/>
  <c r="F15" i="5"/>
  <c r="F16" i="5" s="1"/>
  <c r="E15" i="5"/>
  <c r="E16" i="5" s="1"/>
  <c r="D15" i="5"/>
  <c r="D16" i="5" s="1"/>
  <c r="C15" i="5"/>
  <c r="C16" i="5" s="1"/>
  <c r="K12" i="5"/>
  <c r="K11" i="5"/>
  <c r="K10" i="5"/>
  <c r="K9" i="5"/>
  <c r="K8" i="5"/>
  <c r="K7" i="5"/>
  <c r="K15" i="4"/>
  <c r="K16" i="4" s="1"/>
  <c r="J15" i="4"/>
  <c r="J16" i="4" s="1"/>
  <c r="I15" i="4"/>
  <c r="I16" i="4" s="1"/>
  <c r="H15" i="4"/>
  <c r="H16" i="4" s="1"/>
  <c r="G15" i="4"/>
  <c r="G16" i="4" s="1"/>
  <c r="F15" i="4"/>
  <c r="F16" i="4" s="1"/>
  <c r="E15" i="4"/>
  <c r="E16" i="4" s="1"/>
  <c r="D15" i="4"/>
  <c r="D16" i="4" s="1"/>
  <c r="C15" i="4"/>
  <c r="C16" i="4" s="1"/>
  <c r="L12" i="4"/>
  <c r="L11" i="4"/>
  <c r="L10" i="4"/>
  <c r="L9" i="4"/>
  <c r="L8" i="4"/>
  <c r="L7" i="4"/>
  <c r="M8" i="3"/>
  <c r="M9" i="3"/>
  <c r="M10" i="3"/>
  <c r="M11" i="3"/>
  <c r="M12" i="3"/>
  <c r="M7" i="3"/>
  <c r="D15" i="3"/>
  <c r="D16" i="3" s="1"/>
  <c r="E15" i="3"/>
  <c r="E16" i="3" s="1"/>
  <c r="F15" i="3"/>
  <c r="F16" i="3" s="1"/>
  <c r="G15" i="3"/>
  <c r="G16" i="3" s="1"/>
  <c r="H15" i="3"/>
  <c r="H16" i="3" s="1"/>
  <c r="I15" i="3"/>
  <c r="I16" i="3" s="1"/>
  <c r="J15" i="3"/>
  <c r="J16" i="3" s="1"/>
  <c r="K15" i="3"/>
  <c r="K16" i="3" s="1"/>
  <c r="L15" i="3"/>
  <c r="L16" i="3" s="1"/>
  <c r="C15" i="3"/>
  <c r="C16" i="3" s="1"/>
  <c r="E15" i="12" l="1"/>
  <c r="E16" i="12" s="1"/>
  <c r="H15" i="8"/>
  <c r="H16" i="8" s="1"/>
  <c r="E15" i="11"/>
  <c r="E16" i="11" s="1"/>
  <c r="F14" i="10"/>
  <c r="F15" i="10" s="1"/>
  <c r="G15" i="9"/>
  <c r="G16" i="9" s="1"/>
  <c r="J15" i="6"/>
  <c r="J16" i="6" s="1"/>
  <c r="K15" i="5"/>
  <c r="K16" i="5" s="1"/>
  <c r="L15" i="4"/>
  <c r="L16" i="4" s="1"/>
  <c r="M15" i="3"/>
  <c r="M16" i="3" s="1"/>
</calcChain>
</file>

<file path=xl/sharedStrings.xml><?xml version="1.0" encoding="utf-8"?>
<sst xmlns="http://schemas.openxmlformats.org/spreadsheetml/2006/main" count="226" uniqueCount="50">
  <si>
    <t>Cod Sector</t>
  </si>
  <si>
    <t>Cod Subsector</t>
  </si>
  <si>
    <t>Cod Caracter</t>
  </si>
  <si>
    <t>Cod. Jurisdiccion</t>
  </si>
  <si>
    <t>Cod. Subjurisdiccion</t>
  </si>
  <si>
    <t>Cod. Entidad</t>
  </si>
  <si>
    <t>Cod. Servicio</t>
  </si>
  <si>
    <t>Cod. Programa</t>
  </si>
  <si>
    <t>Cod. Subprograma</t>
  </si>
  <si>
    <t>Cod. Proyecto</t>
  </si>
  <si>
    <t>Cod. Actividad</t>
  </si>
  <si>
    <t>Cod. Obra</t>
  </si>
  <si>
    <t>Cod. Procedencia</t>
  </si>
  <si>
    <t>Cod. Fuente</t>
  </si>
  <si>
    <t>Cod. Inciso</t>
  </si>
  <si>
    <t>Cod. Principal</t>
  </si>
  <si>
    <t>Cod. Parcial</t>
  </si>
  <si>
    <t>Cod. Subparcial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</si>
  <si>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</si>
  <si>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</si>
  <si>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</si>
  <si>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</si>
  <si>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</si>
  <si>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</si>
  <si>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</si>
  <si>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</si>
  <si>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</si>
  <si>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</si>
  <si>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</si>
  <si>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EJECUCION MENSUAL SAF 612 - TRIBUNAL DE TASACIONES DE LA NACION (Inciso 1 al 5)</t>
  </si>
  <si>
    <t xml:space="preserve">Tribunal de Tasaciones de la Nación </t>
  </si>
  <si>
    <t>Tasación de Bienes</t>
  </si>
  <si>
    <t>Total General</t>
  </si>
  <si>
    <t>SAF - Programa</t>
  </si>
  <si>
    <t>Crédito Devengado 2022</t>
  </si>
  <si>
    <t>- Importe en pesos -</t>
  </si>
  <si>
    <t>Fuente: Aplicaciones DGSIAF - Esidif - BI</t>
  </si>
  <si>
    <t>Diciembre</t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</si>
  <si>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enero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</si>
  <si>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28 de febrero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</si>
  <si>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marzo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</si>
  <si>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abril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</si>
  <si>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mayo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</si>
  <si>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junio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</si>
  <si>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julio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</si>
  <si>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agosto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</si>
  <si>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septiembre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</si>
  <si>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octubre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</si>
  <si>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noviembre de 2021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</si>
  <si>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diciembre de 2021</t>
    </r>
    <r>
      <rPr>
        <sz val="9"/>
        <color theme="1"/>
        <rFont val="Calibri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</si>
</sst>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</font>
    <font>
      <sz val="7"/>
      <color rgb="FF003366"/>
      <name val="Calibri"/>
    </font>
    <font>
      <sz val="7"/>
      <color rgb="FF333366"/>
      <name val="Calibri"/>
    </font>
    <font>
      <sz val="7"/>
      <color theme="1"/>
      <name val="Calibri"/>
    </font>
    <font>
      <sz val="9"/>
      <color theme="1"/>
      <name val="Calibri"/>
      <family val="2"/>
    </font>
    <font>
      <b/>
      <sz val="11"/>
      <color theme="0"/>
      <name val="Calibri"/>
      <family val="2"/>
    </font>
    <font>
      <sz val="9"/>
      <color theme="0"/>
      <name val="Calibri"/>
      <family val="2"/>
    </font>
    <font>
      <b/>
      <sz val="9"/>
      <color theme="0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0F4FA"/>
      </patternFill>
    </fill>
    <fill>
      <patternFill patternType="solid">
        <fgColor rgb="FFFFFFFF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79991"/>
      </left>
      <right/>
      <top/>
      <bottom style="thin">
        <color rgb="FF97999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right" vertical="top" wrapText="1"/>
    </xf>
    <xf numFmtId="0" fontId="3" fillId="3" borderId="3" xfId="0" applyFont="1" applyFill="1" applyBorder="1" applyAlignment="1">
      <alignment horizontal="right" vertical="top" wrapText="1"/>
    </xf>
    <xf numFmtId="38" fontId="3" fillId="3" borderId="2" xfId="0" applyNumberFormat="1" applyFont="1" applyFill="1" applyBorder="1" applyAlignment="1">
      <alignment horizontal="right" vertical="top" wrapText="1"/>
    </xf>
    <xf numFmtId="3" fontId="3" fillId="4" borderId="2" xfId="0" applyNumberFormat="1" applyFont="1" applyFill="1" applyBorder="1" applyAlignment="1">
      <alignment horizontal="right" vertical="top" wrapText="1"/>
    </xf>
    <xf numFmtId="3" fontId="3" fillId="4" borderId="3" xfId="0" applyNumberFormat="1" applyFont="1" applyFill="1" applyBorder="1" applyAlignment="1">
      <alignment horizontal="right" vertical="top" wrapText="1"/>
    </xf>
    <xf numFmtId="0" fontId="0" fillId="4" borderId="2" xfId="0" applyFill="1" applyBorder="1" applyAlignment="1">
      <alignment horizontal="right" vertical="top" wrapText="1"/>
    </xf>
    <xf numFmtId="3" fontId="0" fillId="0" borderId="0" xfId="0" applyNumberFormat="1"/>
    <xf numFmtId="0" fontId="4" fillId="0" borderId="0" xfId="0" applyFont="1"/>
    <xf numFmtId="0" fontId="6" fillId="5" borderId="0" xfId="0" applyFont="1" applyFill="1"/>
    <xf numFmtId="0" fontId="8" fillId="0" borderId="0" xfId="0" applyFont="1"/>
    <xf numFmtId="3" fontId="3" fillId="4" borderId="5" xfId="0" applyNumberFormat="1" applyFont="1" applyFill="1" applyBorder="1" applyAlignment="1">
      <alignment horizontal="right" vertical="top" wrapText="1"/>
    </xf>
    <xf numFmtId="0" fontId="7" fillId="5" borderId="7" xfId="0" applyFont="1" applyFill="1" applyBorder="1"/>
    <xf numFmtId="0" fontId="7" fillId="5" borderId="8" xfId="0" applyFont="1" applyFill="1" applyBorder="1"/>
    <xf numFmtId="0" fontId="4" fillId="0" borderId="9" xfId="0" applyFont="1" applyBorder="1"/>
    <xf numFmtId="3" fontId="6" fillId="5" borderId="0" xfId="0" applyNumberFormat="1" applyFont="1" applyFill="1" applyBorder="1" applyAlignment="1">
      <alignment horizontal="right" vertical="top" wrapText="1"/>
    </xf>
    <xf numFmtId="3" fontId="4" fillId="4" borderId="9" xfId="0" applyNumberFormat="1" applyFont="1" applyFill="1" applyBorder="1" applyAlignment="1">
      <alignment horizontal="right" vertical="top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3" fontId="3" fillId="7" borderId="2" xfId="0" applyNumberFormat="1" applyFont="1" applyFill="1" applyBorder="1" applyAlignment="1">
      <alignment horizontal="right" vertical="top" wrapText="1"/>
    </xf>
    <xf numFmtId="3" fontId="3" fillId="8" borderId="2" xfId="0" applyNumberFormat="1" applyFont="1" applyFill="1" applyBorder="1" applyAlignment="1">
      <alignment horizontal="right" vertical="top" wrapText="1"/>
    </xf>
    <xf numFmtId="3" fontId="3" fillId="9" borderId="2" xfId="0" applyNumberFormat="1" applyFont="1" applyFill="1" applyBorder="1" applyAlignment="1">
      <alignment horizontal="right" vertical="top" wrapText="1"/>
    </xf>
    <xf numFmtId="3" fontId="3" fillId="4" borderId="0" xfId="0" applyNumberFormat="1" applyFont="1" applyFill="1" applyBorder="1" applyAlignment="1">
      <alignment horizontal="right" vertical="top" wrapText="1"/>
    </xf>
    <xf numFmtId="0" fontId="0" fillId="4" borderId="0" xfId="0" applyFill="1" applyBorder="1" applyAlignment="1">
      <alignment horizontal="right" vertical="top" wrapText="1"/>
    </xf>
    <xf numFmtId="0" fontId="4" fillId="0" borderId="0" xfId="0" applyFont="1" applyAlignment="1">
      <alignment horizontal="left" wrapText="1"/>
    </xf>
    <xf numFmtId="0" fontId="7" fillId="5" borderId="6" xfId="0" quotePrefix="1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10" fillId="0" borderId="10" xfId="0" quotePrefix="1" applyFont="1" applyBorder="1" applyAlignment="1">
      <alignment horizontal="right"/>
    </xf>
    <xf numFmtId="0" fontId="5" fillId="6" borderId="0" xfId="0" applyFont="1" applyFill="1" applyAlignment="1">
      <alignment horizontal="center"/>
    </xf>
    <xf numFmtId="0" fontId="7" fillId="5" borderId="4" xfId="0" quotePrefix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8"/>
  <sheetViews>
    <sheetView showGridLines="0" tabSelected="1" workbookViewId="0">
      <selection activeCell="J31" sqref="J31"/>
    </sheetView>
  </sheetViews>
  <sheetFormatPr baseColWidth="10" defaultColWidth="8.7109375" defaultRowHeight="15" x14ac:dyDescent="0.25"/>
  <cols>
    <col min="3" max="3" width="35.7109375" customWidth="1"/>
    <col min="4" max="4" width="13.140625" customWidth="1"/>
    <col min="5" max="5" width="13" customWidth="1"/>
  </cols>
  <sheetData>
    <row r="1" spans="2:7" x14ac:dyDescent="0.25">
      <c r="B1" s="31" t="s">
        <v>29</v>
      </c>
      <c r="C1" s="31"/>
      <c r="D1" s="31"/>
      <c r="E1" s="31"/>
      <c r="F1" s="31"/>
    </row>
    <row r="2" spans="2:7" ht="26.45" customHeight="1" x14ac:dyDescent="0.25">
      <c r="B2" s="27" t="s">
        <v>38</v>
      </c>
      <c r="C2" s="27"/>
      <c r="D2" s="27"/>
      <c r="E2" s="27"/>
      <c r="F2" s="27"/>
    </row>
    <row r="3" spans="2:7" ht="6.6" customHeight="1" x14ac:dyDescent="0.25">
      <c r="C3" s="19"/>
      <c r="D3" s="19"/>
      <c r="E3" s="19"/>
      <c r="F3" s="19"/>
      <c r="G3" s="19"/>
    </row>
    <row r="4" spans="2:7" x14ac:dyDescent="0.25">
      <c r="D4" s="30" t="s">
        <v>35</v>
      </c>
      <c r="E4" s="30"/>
    </row>
    <row r="5" spans="2:7" s="12" customFormat="1" x14ac:dyDescent="0.25">
      <c r="C5" s="14" t="s">
        <v>34</v>
      </c>
      <c r="D5" s="28" t="s">
        <v>18</v>
      </c>
      <c r="E5" s="29" t="s">
        <v>32</v>
      </c>
    </row>
    <row r="6" spans="2:7" s="12" customFormat="1" x14ac:dyDescent="0.25">
      <c r="C6" s="15" t="s">
        <v>33</v>
      </c>
      <c r="D6" s="28"/>
      <c r="E6" s="29"/>
    </row>
    <row r="7" spans="2:7" hidden="1" x14ac:dyDescent="0.25">
      <c r="D7" s="13">
        <v>5930781.7000000002</v>
      </c>
      <c r="E7" s="9">
        <f t="shared" ref="E7:E12" si="0">SUM(D7:D7)</f>
        <v>5930781.7000000002</v>
      </c>
    </row>
    <row r="8" spans="2:7" hidden="1" x14ac:dyDescent="0.25">
      <c r="D8" s="6">
        <v>0</v>
      </c>
      <c r="E8" s="9">
        <f t="shared" si="0"/>
        <v>0</v>
      </c>
    </row>
    <row r="9" spans="2:7" hidden="1" x14ac:dyDescent="0.25">
      <c r="D9" s="6">
        <v>0</v>
      </c>
      <c r="E9" s="9">
        <f t="shared" si="0"/>
        <v>0</v>
      </c>
    </row>
    <row r="10" spans="2:7" hidden="1" x14ac:dyDescent="0.25">
      <c r="D10" s="6">
        <v>0</v>
      </c>
      <c r="E10" s="9">
        <f t="shared" si="0"/>
        <v>0</v>
      </c>
    </row>
    <row r="11" spans="2:7" hidden="1" x14ac:dyDescent="0.25">
      <c r="D11" s="6">
        <v>41656.120000000003</v>
      </c>
      <c r="E11" s="9">
        <f t="shared" si="0"/>
        <v>41656.120000000003</v>
      </c>
    </row>
    <row r="12" spans="2:7" hidden="1" x14ac:dyDescent="0.25">
      <c r="D12" s="8"/>
      <c r="E12" s="9">
        <f t="shared" si="0"/>
        <v>0</v>
      </c>
    </row>
    <row r="13" spans="2:7" hidden="1" x14ac:dyDescent="0.25"/>
    <row r="15" spans="2:7" s="10" customFormat="1" ht="12" x14ac:dyDescent="0.2">
      <c r="C15" s="11" t="s">
        <v>30</v>
      </c>
      <c r="D15" s="17">
        <f>SUM(D7:D12)</f>
        <v>5972437.8200000003</v>
      </c>
      <c r="E15" s="17">
        <f>SUM(E7:E12)</f>
        <v>5972437.8200000003</v>
      </c>
    </row>
    <row r="16" spans="2:7" s="10" customFormat="1" ht="12.75" thickBot="1" x14ac:dyDescent="0.25">
      <c r="C16" s="16" t="s">
        <v>31</v>
      </c>
      <c r="D16" s="18">
        <f>+D15</f>
        <v>5972437.8200000003</v>
      </c>
      <c r="E16" s="18">
        <f t="shared" ref="E16" si="1">+E15</f>
        <v>5972437.8200000003</v>
      </c>
    </row>
    <row r="17" spans="2:2" ht="9" customHeight="1" thickTop="1" x14ac:dyDescent="0.25"/>
    <row r="18" spans="2:2" x14ac:dyDescent="0.25">
      <c r="B18" s="10" t="s">
        <v>36</v>
      </c>
    </row>
  </sheetData>
  <mergeCells count="5">
    <mergeCell ref="B2:F2"/>
    <mergeCell ref="D5:D6"/>
    <mergeCell ref="E5:E6"/>
    <mergeCell ref="D4:E4"/>
    <mergeCell ref="B1:F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8"/>
  <sheetViews>
    <sheetView showGridLines="0" workbookViewId="0">
      <selection activeCell="B1" sqref="B1:E1"/>
    </sheetView>
  </sheetViews>
  <sheetFormatPr baseColWidth="10" defaultColWidth="8.7109375" defaultRowHeight="15" x14ac:dyDescent="0.25"/>
  <cols>
    <col min="2" max="2" width="35.7109375" customWidth="1"/>
    <col min="3" max="3" width="13.140625" customWidth="1"/>
    <col min="4" max="4" width="12.42578125" bestFit="1" customWidth="1"/>
    <col min="5" max="5" width="13" customWidth="1"/>
  </cols>
  <sheetData>
    <row r="1" spans="2:5" x14ac:dyDescent="0.25">
      <c r="B1" s="31" t="s">
        <v>29</v>
      </c>
      <c r="C1" s="31"/>
      <c r="D1" s="31"/>
      <c r="E1" s="31"/>
    </row>
    <row r="2" spans="2:5" ht="26.45" customHeight="1" x14ac:dyDescent="0.25">
      <c r="B2" s="27" t="s">
        <v>39</v>
      </c>
      <c r="C2" s="27"/>
      <c r="D2" s="27"/>
      <c r="E2" s="27"/>
    </row>
    <row r="3" spans="2:5" ht="5.0999999999999996" customHeight="1" x14ac:dyDescent="0.25">
      <c r="B3" s="19"/>
      <c r="C3" s="19"/>
      <c r="D3" s="19"/>
      <c r="E3" s="19"/>
    </row>
    <row r="4" spans="2:5" x14ac:dyDescent="0.25">
      <c r="C4" s="30" t="s">
        <v>35</v>
      </c>
      <c r="D4" s="30"/>
      <c r="E4" s="30"/>
    </row>
    <row r="5" spans="2:5" s="12" customFormat="1" x14ac:dyDescent="0.25">
      <c r="B5" s="14" t="s">
        <v>34</v>
      </c>
      <c r="C5" s="28" t="s">
        <v>18</v>
      </c>
      <c r="D5" s="32" t="s">
        <v>19</v>
      </c>
      <c r="E5" s="29" t="s">
        <v>32</v>
      </c>
    </row>
    <row r="6" spans="2:5" s="12" customFormat="1" x14ac:dyDescent="0.25">
      <c r="B6" s="15" t="s">
        <v>33</v>
      </c>
      <c r="C6" s="28"/>
      <c r="D6" s="32"/>
      <c r="E6" s="29"/>
    </row>
    <row r="7" spans="2:5" hidden="1" x14ac:dyDescent="0.25">
      <c r="C7" s="13">
        <v>5930781.7000000002</v>
      </c>
      <c r="D7" s="13">
        <v>8985988.0199999996</v>
      </c>
      <c r="E7" s="9">
        <f t="shared" ref="E7:E12" si="0">SUM(C7:D7)</f>
        <v>14916769.719999999</v>
      </c>
    </row>
    <row r="8" spans="2:5" hidden="1" x14ac:dyDescent="0.25">
      <c r="C8" s="6">
        <v>0</v>
      </c>
      <c r="D8" s="6">
        <v>718872</v>
      </c>
      <c r="E8" s="9">
        <f t="shared" si="0"/>
        <v>718872</v>
      </c>
    </row>
    <row r="9" spans="2:5" hidden="1" x14ac:dyDescent="0.25">
      <c r="C9" s="6">
        <v>0</v>
      </c>
      <c r="D9" s="8"/>
      <c r="E9" s="9">
        <f t="shared" si="0"/>
        <v>0</v>
      </c>
    </row>
    <row r="10" spans="2:5" hidden="1" x14ac:dyDescent="0.25">
      <c r="C10" s="6">
        <v>0</v>
      </c>
      <c r="D10" s="6"/>
      <c r="E10" s="9">
        <f t="shared" si="0"/>
        <v>0</v>
      </c>
    </row>
    <row r="11" spans="2:5" hidden="1" x14ac:dyDescent="0.25">
      <c r="C11" s="6">
        <v>41656.120000000003</v>
      </c>
      <c r="D11" s="6">
        <v>231561.15</v>
      </c>
      <c r="E11" s="9">
        <f t="shared" si="0"/>
        <v>273217.27</v>
      </c>
    </row>
    <row r="12" spans="2:5" hidden="1" x14ac:dyDescent="0.25">
      <c r="C12" s="8"/>
      <c r="D12" s="8"/>
      <c r="E12" s="9">
        <f t="shared" si="0"/>
        <v>0</v>
      </c>
    </row>
    <row r="13" spans="2:5" hidden="1" x14ac:dyDescent="0.25"/>
    <row r="15" spans="2:5" s="10" customFormat="1" ht="12" x14ac:dyDescent="0.2">
      <c r="B15" s="11" t="s">
        <v>30</v>
      </c>
      <c r="C15" s="17">
        <f>SUM(C7:C12)</f>
        <v>5972437.8200000003</v>
      </c>
      <c r="D15" s="17">
        <f>SUM(D7:D12)</f>
        <v>9936421.1699999999</v>
      </c>
      <c r="E15" s="17">
        <f>SUM(E7:E12)</f>
        <v>15908858.989999998</v>
      </c>
    </row>
    <row r="16" spans="2:5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E16" si="1">+D15</f>
        <v>9936421.1699999999</v>
      </c>
      <c r="E16" s="18">
        <f t="shared" si="1"/>
        <v>15908858.989999998</v>
      </c>
    </row>
    <row r="17" spans="2:2" ht="15.75" thickTop="1" x14ac:dyDescent="0.25"/>
    <row r="18" spans="2:2" x14ac:dyDescent="0.25">
      <c r="B18" s="10" t="s">
        <v>36</v>
      </c>
    </row>
  </sheetData>
  <mergeCells count="6">
    <mergeCell ref="B1:E1"/>
    <mergeCell ref="B2:E2"/>
    <mergeCell ref="C5:C6"/>
    <mergeCell ref="D5:D6"/>
    <mergeCell ref="E5:E6"/>
    <mergeCell ref="C4:E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7"/>
  <sheetViews>
    <sheetView showGridLines="0" workbookViewId="0">
      <selection activeCell="B1" sqref="B1:F1"/>
    </sheetView>
  </sheetViews>
  <sheetFormatPr baseColWidth="10" defaultColWidth="8.7109375" defaultRowHeight="15" x14ac:dyDescent="0.25"/>
  <cols>
    <col min="2" max="2" width="35.7109375" customWidth="1"/>
    <col min="3" max="3" width="13.140625" customWidth="1"/>
    <col min="4" max="5" width="12.42578125" bestFit="1" customWidth="1"/>
    <col min="6" max="6" width="13" customWidth="1"/>
  </cols>
  <sheetData>
    <row r="1" spans="2:6" x14ac:dyDescent="0.25">
      <c r="B1" s="31" t="s">
        <v>29</v>
      </c>
      <c r="C1" s="31"/>
      <c r="D1" s="31"/>
      <c r="E1" s="31"/>
      <c r="F1" s="31"/>
    </row>
    <row r="2" spans="2:6" ht="26.45" customHeight="1" x14ac:dyDescent="0.25">
      <c r="B2" s="27" t="s">
        <v>40</v>
      </c>
      <c r="C2" s="27"/>
      <c r="D2" s="27"/>
      <c r="E2" s="27"/>
      <c r="F2" s="27"/>
    </row>
    <row r="3" spans="2:6" x14ac:dyDescent="0.25">
      <c r="C3" s="30" t="s">
        <v>35</v>
      </c>
      <c r="D3" s="30"/>
      <c r="E3" s="30"/>
      <c r="F3" s="30"/>
    </row>
    <row r="4" spans="2:6" s="12" customFormat="1" x14ac:dyDescent="0.25">
      <c r="B4" s="14" t="s">
        <v>34</v>
      </c>
      <c r="C4" s="28" t="s">
        <v>18</v>
      </c>
      <c r="D4" s="32" t="s">
        <v>19</v>
      </c>
      <c r="E4" s="32" t="s">
        <v>20</v>
      </c>
      <c r="F4" s="29" t="s">
        <v>32</v>
      </c>
    </row>
    <row r="5" spans="2:6" s="12" customFormat="1" x14ac:dyDescent="0.25">
      <c r="B5" s="15" t="s">
        <v>33</v>
      </c>
      <c r="C5" s="28"/>
      <c r="D5" s="32"/>
      <c r="E5" s="32" t="s">
        <v>20</v>
      </c>
      <c r="F5" s="29"/>
    </row>
    <row r="6" spans="2:6" hidden="1" x14ac:dyDescent="0.25">
      <c r="C6" s="13">
        <v>5930781.7000000002</v>
      </c>
      <c r="D6" s="13">
        <v>8985988.0199999996</v>
      </c>
      <c r="E6" s="13">
        <v>12859708.18</v>
      </c>
      <c r="F6" s="9">
        <f t="shared" ref="F6:F11" si="0">SUM(C6:E6)</f>
        <v>27776477.899999999</v>
      </c>
    </row>
    <row r="7" spans="2:6" hidden="1" x14ac:dyDescent="0.25">
      <c r="C7" s="6">
        <v>0</v>
      </c>
      <c r="D7" s="6">
        <v>718872</v>
      </c>
      <c r="E7" s="6">
        <v>359436</v>
      </c>
      <c r="F7" s="9">
        <f t="shared" si="0"/>
        <v>1078308</v>
      </c>
    </row>
    <row r="8" spans="2:6" hidden="1" x14ac:dyDescent="0.25">
      <c r="C8" s="6">
        <v>0</v>
      </c>
      <c r="D8" s="8"/>
      <c r="E8" s="8">
        <v>12445.84</v>
      </c>
      <c r="F8" s="9">
        <f t="shared" si="0"/>
        <v>12445.84</v>
      </c>
    </row>
    <row r="9" spans="2:6" hidden="1" x14ac:dyDescent="0.25">
      <c r="C9" s="6">
        <v>0</v>
      </c>
      <c r="D9" s="6"/>
      <c r="E9" s="6">
        <v>32989.1</v>
      </c>
      <c r="F9" s="9">
        <f t="shared" si="0"/>
        <v>32989.1</v>
      </c>
    </row>
    <row r="10" spans="2:6" hidden="1" x14ac:dyDescent="0.25">
      <c r="C10" s="6">
        <v>41656.120000000003</v>
      </c>
      <c r="D10" s="6">
        <v>231561.15</v>
      </c>
      <c r="E10" s="6">
        <v>249060.01</v>
      </c>
      <c r="F10" s="9">
        <f t="shared" si="0"/>
        <v>522277.28</v>
      </c>
    </row>
    <row r="11" spans="2:6" hidden="1" x14ac:dyDescent="0.25">
      <c r="C11" s="8"/>
      <c r="D11" s="8"/>
      <c r="E11" s="8"/>
      <c r="F11" s="9">
        <f t="shared" si="0"/>
        <v>0</v>
      </c>
    </row>
    <row r="12" spans="2:6" hidden="1" x14ac:dyDescent="0.25"/>
    <row r="14" spans="2:6" s="10" customFormat="1" ht="12" x14ac:dyDescent="0.2">
      <c r="B14" s="11" t="s">
        <v>30</v>
      </c>
      <c r="C14" s="17">
        <f>SUM(C6:C11)</f>
        <v>5972437.8200000003</v>
      </c>
      <c r="D14" s="17">
        <f>SUM(D6:D11)</f>
        <v>9936421.1699999999</v>
      </c>
      <c r="E14" s="17">
        <f>SUM(E6:E11)</f>
        <v>13513639.129999999</v>
      </c>
      <c r="F14" s="17">
        <f>SUM(F6:F11)</f>
        <v>29422498.120000001</v>
      </c>
    </row>
    <row r="15" spans="2:6" s="10" customFormat="1" ht="12.75" thickBot="1" x14ac:dyDescent="0.25">
      <c r="B15" s="16" t="s">
        <v>31</v>
      </c>
      <c r="C15" s="18">
        <f>+C14</f>
        <v>5972437.8200000003</v>
      </c>
      <c r="D15" s="18">
        <f t="shared" ref="D15:F15" si="1">+D14</f>
        <v>9936421.1699999999</v>
      </c>
      <c r="E15" s="18">
        <f t="shared" si="1"/>
        <v>13513639.129999999</v>
      </c>
      <c r="F15" s="18">
        <f t="shared" si="1"/>
        <v>29422498.120000001</v>
      </c>
    </row>
    <row r="16" spans="2:6" ht="15.75" thickTop="1" x14ac:dyDescent="0.25"/>
    <row r="17" spans="2:2" x14ac:dyDescent="0.25">
      <c r="B17" s="10" t="s">
        <v>36</v>
      </c>
    </row>
  </sheetData>
  <mergeCells count="7">
    <mergeCell ref="B1:F1"/>
    <mergeCell ref="B2:F2"/>
    <mergeCell ref="C4:C5"/>
    <mergeCell ref="D4:D5"/>
    <mergeCell ref="E4:E5"/>
    <mergeCell ref="F4:F5"/>
    <mergeCell ref="C3:F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8"/>
  <sheetViews>
    <sheetView showGridLines="0" workbookViewId="0">
      <selection activeCell="B1" sqref="B1:G18"/>
    </sheetView>
  </sheetViews>
  <sheetFormatPr baseColWidth="10" defaultColWidth="8.7109375" defaultRowHeight="15" x14ac:dyDescent="0.25"/>
  <cols>
    <col min="2" max="2" width="35.7109375" customWidth="1"/>
    <col min="3" max="3" width="13.140625" customWidth="1"/>
    <col min="4" max="6" width="12.42578125" bestFit="1" customWidth="1"/>
    <col min="7" max="7" width="13" customWidth="1"/>
  </cols>
  <sheetData>
    <row r="1" spans="2:7" x14ac:dyDescent="0.25">
      <c r="B1" s="31" t="s">
        <v>29</v>
      </c>
      <c r="C1" s="31"/>
      <c r="D1" s="31"/>
      <c r="E1" s="31"/>
      <c r="F1" s="31"/>
      <c r="G1" s="31"/>
    </row>
    <row r="2" spans="2:7" x14ac:dyDescent="0.25">
      <c r="B2" s="33" t="s">
        <v>41</v>
      </c>
      <c r="C2" s="33"/>
      <c r="D2" s="33"/>
      <c r="E2" s="33"/>
      <c r="F2" s="33"/>
      <c r="G2" s="33"/>
    </row>
    <row r="3" spans="2:7" ht="6.95" customHeight="1" x14ac:dyDescent="0.25">
      <c r="B3" s="20"/>
      <c r="C3" s="20"/>
      <c r="D3" s="20"/>
      <c r="E3" s="20"/>
      <c r="F3" s="20"/>
      <c r="G3" s="20"/>
    </row>
    <row r="4" spans="2:7" x14ac:dyDescent="0.25">
      <c r="C4" s="30" t="s">
        <v>35</v>
      </c>
      <c r="D4" s="30"/>
      <c r="E4" s="30"/>
      <c r="F4" s="30"/>
      <c r="G4" s="30"/>
    </row>
    <row r="5" spans="2:7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32</v>
      </c>
    </row>
    <row r="6" spans="2:7" s="12" customFormat="1" x14ac:dyDescent="0.25">
      <c r="B6" s="15" t="s">
        <v>33</v>
      </c>
      <c r="C6" s="28"/>
      <c r="D6" s="32"/>
      <c r="E6" s="32" t="s">
        <v>20</v>
      </c>
      <c r="F6" s="29"/>
      <c r="G6" s="29"/>
    </row>
    <row r="7" spans="2:7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9">
        <f t="shared" ref="G7:G12" si="0">SUM(C7:F7)</f>
        <v>37581779.530000001</v>
      </c>
    </row>
    <row r="8" spans="2:7" hidden="1" x14ac:dyDescent="0.25">
      <c r="C8" s="6">
        <v>0</v>
      </c>
      <c r="D8" s="6">
        <v>718872</v>
      </c>
      <c r="E8" s="6">
        <v>359436</v>
      </c>
      <c r="F8" s="6">
        <v>384436</v>
      </c>
      <c r="G8" s="9">
        <f t="shared" si="0"/>
        <v>1462744</v>
      </c>
    </row>
    <row r="9" spans="2:7" hidden="1" x14ac:dyDescent="0.25">
      <c r="C9" s="6">
        <v>0</v>
      </c>
      <c r="D9" s="8"/>
      <c r="E9" s="8">
        <v>12445.84</v>
      </c>
      <c r="F9" s="8"/>
      <c r="G9" s="9">
        <f t="shared" si="0"/>
        <v>12445.84</v>
      </c>
    </row>
    <row r="10" spans="2:7" hidden="1" x14ac:dyDescent="0.25">
      <c r="C10" s="6">
        <v>0</v>
      </c>
      <c r="D10" s="6"/>
      <c r="E10" s="6">
        <v>32989.1</v>
      </c>
      <c r="F10" s="8">
        <v>28776</v>
      </c>
      <c r="G10" s="9">
        <f t="shared" si="0"/>
        <v>61765.1</v>
      </c>
    </row>
    <row r="11" spans="2:7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9">
        <f t="shared" si="0"/>
        <v>706717.8</v>
      </c>
    </row>
    <row r="12" spans="2:7" hidden="1" x14ac:dyDescent="0.25">
      <c r="C12" s="8"/>
      <c r="D12" s="8"/>
      <c r="E12" s="8"/>
      <c r="F12" s="8"/>
      <c r="G12" s="9">
        <f t="shared" si="0"/>
        <v>0</v>
      </c>
    </row>
    <row r="13" spans="2:7" hidden="1" x14ac:dyDescent="0.25"/>
    <row r="15" spans="2:7" s="10" customFormat="1" ht="12" x14ac:dyDescent="0.2">
      <c r="B15" s="11" t="s">
        <v>30</v>
      </c>
      <c r="C15" s="17">
        <f>SUM(C7:C12)</f>
        <v>5972437.8200000003</v>
      </c>
      <c r="D15" s="17">
        <f>SUM(D7:D12)</f>
        <v>9936421.1699999999</v>
      </c>
      <c r="E15" s="17">
        <f>SUM(E7:E12)</f>
        <v>13513639.129999999</v>
      </c>
      <c r="F15" s="17">
        <f>SUM(F7:F12)</f>
        <v>10402954.15</v>
      </c>
      <c r="G15" s="17">
        <f>SUM(G7:G12)</f>
        <v>39825452.270000003</v>
      </c>
    </row>
    <row r="16" spans="2:7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G16" si="1">+D15</f>
        <v>9936421.1699999999</v>
      </c>
      <c r="E16" s="18">
        <f t="shared" si="1"/>
        <v>13513639.129999999</v>
      </c>
      <c r="F16" s="18">
        <f t="shared" si="1"/>
        <v>10402954.15</v>
      </c>
      <c r="G16" s="18">
        <f t="shared" si="1"/>
        <v>39825452.270000003</v>
      </c>
    </row>
    <row r="17" spans="2:2" ht="15.75" thickTop="1" x14ac:dyDescent="0.25"/>
    <row r="18" spans="2:2" x14ac:dyDescent="0.25">
      <c r="B18" s="10" t="s">
        <v>36</v>
      </c>
    </row>
  </sheetData>
  <mergeCells count="8">
    <mergeCell ref="B1:G1"/>
    <mergeCell ref="B2:G2"/>
    <mergeCell ref="C5:C6"/>
    <mergeCell ref="D5:D6"/>
    <mergeCell ref="E5:E6"/>
    <mergeCell ref="F5:F6"/>
    <mergeCell ref="G5:G6"/>
    <mergeCell ref="C4:G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8"/>
  <sheetViews>
    <sheetView showGridLines="0" workbookViewId="0">
      <selection activeCell="B1" sqref="B1:H18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7" width="12.42578125" bestFit="1" customWidth="1"/>
    <col min="8" max="8" width="13" customWidth="1"/>
  </cols>
  <sheetData>
    <row r="1" spans="2:8" x14ac:dyDescent="0.25">
      <c r="B1" s="31" t="s">
        <v>29</v>
      </c>
      <c r="C1" s="31"/>
      <c r="D1" s="31"/>
      <c r="E1" s="31"/>
      <c r="F1" s="31"/>
      <c r="G1" s="31"/>
      <c r="H1" s="31"/>
    </row>
    <row r="2" spans="2:8" x14ac:dyDescent="0.25">
      <c r="B2" s="33" t="s">
        <v>42</v>
      </c>
      <c r="C2" s="33"/>
      <c r="D2" s="33"/>
      <c r="E2" s="33"/>
      <c r="F2" s="33"/>
      <c r="G2" s="33"/>
      <c r="H2" s="33"/>
    </row>
    <row r="3" spans="2:8" ht="8.4499999999999993" customHeight="1" x14ac:dyDescent="0.25">
      <c r="B3" s="20"/>
      <c r="C3" s="20"/>
      <c r="D3" s="20"/>
      <c r="E3" s="20"/>
      <c r="F3" s="20"/>
      <c r="G3" s="20"/>
      <c r="H3" s="20"/>
    </row>
    <row r="4" spans="2:8" x14ac:dyDescent="0.25">
      <c r="C4" s="30" t="s">
        <v>35</v>
      </c>
      <c r="D4" s="30"/>
      <c r="E4" s="30"/>
      <c r="F4" s="30"/>
      <c r="G4" s="30"/>
      <c r="H4" s="30"/>
    </row>
    <row r="5" spans="2:8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32</v>
      </c>
    </row>
    <row r="6" spans="2:8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</row>
    <row r="7" spans="2:8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9">
        <f t="shared" ref="H7:H12" si="0">SUM(C7:G7)</f>
        <v>45128746.68</v>
      </c>
    </row>
    <row r="8" spans="2:8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9">
        <f t="shared" si="0"/>
        <v>1886860</v>
      </c>
    </row>
    <row r="9" spans="2:8" hidden="1" x14ac:dyDescent="0.25">
      <c r="C9" s="6">
        <v>0</v>
      </c>
      <c r="D9" s="8"/>
      <c r="E9" s="8">
        <v>12445.84</v>
      </c>
      <c r="F9" s="8"/>
      <c r="G9" s="8"/>
      <c r="H9" s="9">
        <f t="shared" si="0"/>
        <v>12445.84</v>
      </c>
    </row>
    <row r="10" spans="2:8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9">
        <f t="shared" si="0"/>
        <v>63665.1</v>
      </c>
    </row>
    <row r="11" spans="2:8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9">
        <f t="shared" si="0"/>
        <v>793824.12000000011</v>
      </c>
    </row>
    <row r="12" spans="2:8" hidden="1" x14ac:dyDescent="0.25">
      <c r="C12" s="8"/>
      <c r="D12" s="8"/>
      <c r="E12" s="8"/>
      <c r="F12" s="8"/>
      <c r="G12" s="8"/>
      <c r="H12" s="9">
        <f t="shared" si="0"/>
        <v>0</v>
      </c>
    </row>
    <row r="13" spans="2:8" hidden="1" x14ac:dyDescent="0.25"/>
    <row r="15" spans="2:8" s="10" customFormat="1" ht="12" x14ac:dyDescent="0.2">
      <c r="B15" s="11" t="s">
        <v>30</v>
      </c>
      <c r="C15" s="17">
        <f t="shared" ref="C15:H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47885541.740000002</v>
      </c>
    </row>
    <row r="16" spans="2:8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H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47885541.740000002</v>
      </c>
    </row>
    <row r="17" spans="2:2" ht="15.75" thickTop="1" x14ac:dyDescent="0.25"/>
    <row r="18" spans="2:2" x14ac:dyDescent="0.25">
      <c r="B18" s="10" t="s">
        <v>36</v>
      </c>
    </row>
  </sheetData>
  <mergeCells count="9">
    <mergeCell ref="C4:H4"/>
    <mergeCell ref="B1:H1"/>
    <mergeCell ref="B2:H2"/>
    <mergeCell ref="C5:C6"/>
    <mergeCell ref="D5:D6"/>
    <mergeCell ref="E5:E6"/>
    <mergeCell ref="F5:F6"/>
    <mergeCell ref="G5:G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8"/>
  <sheetViews>
    <sheetView showGridLines="0" workbookViewId="0">
      <selection activeCell="B1" sqref="B1:I18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8" width="12.42578125" bestFit="1" customWidth="1"/>
    <col min="9" max="9" width="13" customWidth="1"/>
  </cols>
  <sheetData>
    <row r="1" spans="2:9" x14ac:dyDescent="0.25">
      <c r="B1" s="31" t="s">
        <v>29</v>
      </c>
      <c r="C1" s="31"/>
      <c r="D1" s="31"/>
      <c r="E1" s="31"/>
      <c r="F1" s="31"/>
      <c r="G1" s="31"/>
      <c r="H1" s="31"/>
      <c r="I1" s="31"/>
    </row>
    <row r="2" spans="2:9" x14ac:dyDescent="0.25">
      <c r="B2" s="33" t="s">
        <v>43</v>
      </c>
      <c r="C2" s="33"/>
      <c r="D2" s="33"/>
      <c r="E2" s="33"/>
      <c r="F2" s="33"/>
      <c r="G2" s="33"/>
      <c r="H2" s="33"/>
      <c r="I2" s="33"/>
    </row>
    <row r="3" spans="2:9" ht="8.1" customHeight="1" x14ac:dyDescent="0.25">
      <c r="B3" s="20"/>
      <c r="C3" s="20"/>
      <c r="D3" s="20"/>
      <c r="E3" s="20"/>
      <c r="F3" s="20"/>
      <c r="G3" s="20"/>
      <c r="H3" s="20"/>
      <c r="I3" s="20"/>
    </row>
    <row r="4" spans="2:9" x14ac:dyDescent="0.25">
      <c r="C4" s="30" t="s">
        <v>35</v>
      </c>
      <c r="D4" s="30"/>
      <c r="E4" s="30"/>
      <c r="F4" s="30"/>
      <c r="G4" s="30"/>
      <c r="H4" s="30"/>
      <c r="I4" s="30"/>
    </row>
    <row r="5" spans="2:9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32</v>
      </c>
    </row>
    <row r="6" spans="2:9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</row>
    <row r="7" spans="2:9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9">
        <f>SUM(C7:H7)</f>
        <v>68235646.989999995</v>
      </c>
    </row>
    <row r="8" spans="2:9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9">
        <f t="shared" ref="I8:I12" si="0">SUM(C8:H8)</f>
        <v>2436221.6</v>
      </c>
    </row>
    <row r="9" spans="2:9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9">
        <f t="shared" si="0"/>
        <v>73684.94</v>
      </c>
    </row>
    <row r="10" spans="2:9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9">
        <f t="shared" si="0"/>
        <v>85099.51999999999</v>
      </c>
    </row>
    <row r="11" spans="2:9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9">
        <f t="shared" si="0"/>
        <v>1093537.06</v>
      </c>
    </row>
    <row r="12" spans="2:9" hidden="1" x14ac:dyDescent="0.25">
      <c r="C12" s="8"/>
      <c r="D12" s="8"/>
      <c r="E12" s="8"/>
      <c r="F12" s="8"/>
      <c r="G12" s="8"/>
      <c r="H12" s="8">
        <v>0</v>
      </c>
      <c r="I12" s="9">
        <f t="shared" si="0"/>
        <v>0</v>
      </c>
    </row>
    <row r="13" spans="2:9" hidden="1" x14ac:dyDescent="0.25"/>
    <row r="15" spans="2:9" s="10" customFormat="1" ht="12" x14ac:dyDescent="0.2">
      <c r="B15" s="11" t="s">
        <v>30</v>
      </c>
      <c r="C15" s="17">
        <f>SUM(C7:C12)</f>
        <v>5972437.8200000003</v>
      </c>
      <c r="D15" s="17">
        <f t="shared" ref="D15:I15" si="1">SUM(D7:D12)</f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71924190.109999985</v>
      </c>
    </row>
    <row r="16" spans="2:9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I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24038648.370000005</v>
      </c>
      <c r="I16" s="18">
        <f t="shared" si="2"/>
        <v>71924190.109999985</v>
      </c>
    </row>
    <row r="17" spans="2:2" ht="15.75" thickTop="1" x14ac:dyDescent="0.25"/>
    <row r="18" spans="2:2" x14ac:dyDescent="0.25">
      <c r="B18" s="10" t="s">
        <v>36</v>
      </c>
    </row>
  </sheetData>
  <mergeCells count="10">
    <mergeCell ref="C4:I4"/>
    <mergeCell ref="B1:I1"/>
    <mergeCell ref="B2:I2"/>
    <mergeCell ref="C5:C6"/>
    <mergeCell ref="D5:D6"/>
    <mergeCell ref="E5:E6"/>
    <mergeCell ref="F5:F6"/>
    <mergeCell ref="G5:G6"/>
    <mergeCell ref="H5:H6"/>
    <mergeCell ref="I5:I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8"/>
  <sheetViews>
    <sheetView showGridLines="0" workbookViewId="0">
      <selection activeCell="B1" sqref="B1:J18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9" width="12.42578125" bestFit="1" customWidth="1"/>
    <col min="10" max="10" width="13" customWidth="1"/>
  </cols>
  <sheetData>
    <row r="1" spans="2:10" x14ac:dyDescent="0.25">
      <c r="B1" s="31" t="s">
        <v>29</v>
      </c>
      <c r="C1" s="31"/>
      <c r="D1" s="31"/>
      <c r="E1" s="31"/>
      <c r="F1" s="31"/>
      <c r="G1" s="31"/>
      <c r="H1" s="31"/>
      <c r="I1" s="31"/>
      <c r="J1" s="31"/>
    </row>
    <row r="2" spans="2:10" x14ac:dyDescent="0.25">
      <c r="B2" s="33" t="s">
        <v>44</v>
      </c>
      <c r="C2" s="33"/>
      <c r="D2" s="33"/>
      <c r="E2" s="33"/>
      <c r="F2" s="33"/>
      <c r="G2" s="33"/>
      <c r="H2" s="33"/>
      <c r="I2" s="33"/>
      <c r="J2" s="33"/>
    </row>
    <row r="3" spans="2:10" x14ac:dyDescent="0.25">
      <c r="B3" s="20"/>
      <c r="C3" s="20"/>
      <c r="D3" s="20"/>
      <c r="E3" s="20"/>
      <c r="F3" s="20"/>
      <c r="G3" s="20"/>
      <c r="H3" s="20"/>
      <c r="I3" s="20"/>
      <c r="J3" s="20"/>
    </row>
    <row r="4" spans="2:10" x14ac:dyDescent="0.25">
      <c r="C4" s="30" t="s">
        <v>35</v>
      </c>
      <c r="D4" s="30"/>
      <c r="E4" s="30"/>
      <c r="F4" s="30"/>
      <c r="G4" s="30"/>
      <c r="H4" s="30"/>
      <c r="I4" s="30"/>
      <c r="J4" s="30"/>
    </row>
    <row r="5" spans="2:10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24</v>
      </c>
      <c r="J5" s="29" t="s">
        <v>32</v>
      </c>
    </row>
    <row r="6" spans="2:10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  <c r="J6" s="29"/>
    </row>
    <row r="7" spans="2:10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13">
        <v>11632960.98</v>
      </c>
      <c r="J7" s="9">
        <f t="shared" ref="J7:J12" si="0">SUM(C7:I7)</f>
        <v>79868607.969999999</v>
      </c>
    </row>
    <row r="8" spans="2:10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6">
        <v>684521.6</v>
      </c>
      <c r="J8" s="9">
        <f t="shared" si="0"/>
        <v>3120743.2</v>
      </c>
    </row>
    <row r="9" spans="2:10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6">
        <v>182355.34</v>
      </c>
      <c r="J9" s="9">
        <f t="shared" si="0"/>
        <v>256040.28</v>
      </c>
    </row>
    <row r="10" spans="2:10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6">
        <v>2150</v>
      </c>
      <c r="J10" s="9">
        <f t="shared" si="0"/>
        <v>87249.51999999999</v>
      </c>
    </row>
    <row r="11" spans="2:10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6">
        <v>315661.59999999998</v>
      </c>
      <c r="J11" s="9">
        <f t="shared" si="0"/>
        <v>1409198.6600000001</v>
      </c>
    </row>
    <row r="12" spans="2:10" hidden="1" x14ac:dyDescent="0.25">
      <c r="C12" s="8"/>
      <c r="D12" s="8"/>
      <c r="E12" s="8"/>
      <c r="F12" s="8"/>
      <c r="G12" s="8"/>
      <c r="H12" s="8">
        <v>0</v>
      </c>
      <c r="I12" s="6"/>
      <c r="J12" s="9">
        <f t="shared" si="0"/>
        <v>0</v>
      </c>
    </row>
    <row r="13" spans="2:10" hidden="1" x14ac:dyDescent="0.25"/>
    <row r="15" spans="2:10" s="10" customFormat="1" ht="12" x14ac:dyDescent="0.2">
      <c r="B15" s="11" t="s">
        <v>30</v>
      </c>
      <c r="C15" s="17">
        <f t="shared" ref="C15:J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12817649.52</v>
      </c>
      <c r="J15" s="17">
        <f t="shared" si="1"/>
        <v>84741839.629999995</v>
      </c>
    </row>
    <row r="16" spans="2:10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J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24038648.370000005</v>
      </c>
      <c r="I16" s="18">
        <f t="shared" si="2"/>
        <v>12817649.52</v>
      </c>
      <c r="J16" s="18">
        <f t="shared" si="2"/>
        <v>84741839.629999995</v>
      </c>
    </row>
    <row r="17" spans="2:2" ht="15.75" thickTop="1" x14ac:dyDescent="0.25"/>
    <row r="18" spans="2:2" x14ac:dyDescent="0.25">
      <c r="B18" s="10" t="s">
        <v>36</v>
      </c>
    </row>
  </sheetData>
  <mergeCells count="11">
    <mergeCell ref="J5:J6"/>
    <mergeCell ref="C4:J4"/>
    <mergeCell ref="B1:J1"/>
    <mergeCell ref="B2:J2"/>
    <mergeCell ref="C5:C6"/>
    <mergeCell ref="D5:D6"/>
    <mergeCell ref="E5:E6"/>
    <mergeCell ref="F5:F6"/>
    <mergeCell ref="G5:G6"/>
    <mergeCell ref="H5:H6"/>
    <mergeCell ref="I5:I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8"/>
  <sheetViews>
    <sheetView showGridLines="0" workbookViewId="0">
      <selection activeCell="H32" sqref="H32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0" width="12.42578125" bestFit="1" customWidth="1"/>
    <col min="11" max="11" width="13" customWidth="1"/>
  </cols>
  <sheetData>
    <row r="1" spans="2:11" x14ac:dyDescent="0.25">
      <c r="B1" s="31" t="s">
        <v>29</v>
      </c>
      <c r="C1" s="31"/>
      <c r="D1" s="31"/>
      <c r="E1" s="31"/>
      <c r="F1" s="31"/>
      <c r="G1" s="31"/>
      <c r="H1" s="31"/>
      <c r="I1" s="31"/>
      <c r="J1" s="31"/>
      <c r="K1" s="31"/>
    </row>
    <row r="2" spans="2:11" x14ac:dyDescent="0.25">
      <c r="B2" s="33" t="s">
        <v>45</v>
      </c>
      <c r="C2" s="33"/>
      <c r="D2" s="33"/>
      <c r="E2" s="33"/>
      <c r="F2" s="33"/>
      <c r="G2" s="33"/>
      <c r="H2" s="33"/>
      <c r="I2" s="33"/>
      <c r="J2" s="33"/>
      <c r="K2" s="33"/>
    </row>
    <row r="3" spans="2:11" ht="6.6" customHeight="1" x14ac:dyDescent="0.25">
      <c r="B3" s="20"/>
      <c r="C3" s="20"/>
      <c r="D3" s="20"/>
      <c r="E3" s="20"/>
      <c r="F3" s="20"/>
      <c r="G3" s="20"/>
      <c r="H3" s="20"/>
      <c r="I3" s="20"/>
      <c r="J3" s="20"/>
      <c r="K3" s="20"/>
    </row>
    <row r="4" spans="2:11" x14ac:dyDescent="0.25">
      <c r="C4" s="30" t="s">
        <v>35</v>
      </c>
      <c r="D4" s="30"/>
      <c r="E4" s="30"/>
      <c r="F4" s="30"/>
      <c r="G4" s="30"/>
      <c r="H4" s="30"/>
      <c r="I4" s="30"/>
      <c r="J4" s="30"/>
      <c r="K4" s="30"/>
    </row>
    <row r="5" spans="2:11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24</v>
      </c>
      <c r="J5" s="29" t="s">
        <v>25</v>
      </c>
      <c r="K5" s="29" t="s">
        <v>32</v>
      </c>
    </row>
    <row r="6" spans="2:11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  <c r="J6" s="29"/>
      <c r="K6" s="29"/>
    </row>
    <row r="7" spans="2:11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13">
        <v>11632960.98</v>
      </c>
      <c r="J7" s="13">
        <v>13162561.23</v>
      </c>
      <c r="K7" s="9">
        <f t="shared" ref="K7:K12" si="0">SUM(C7:J7)</f>
        <v>93031169.200000003</v>
      </c>
    </row>
    <row r="8" spans="2:11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6">
        <v>684521.6</v>
      </c>
      <c r="J8" s="6">
        <v>634521.59999999998</v>
      </c>
      <c r="K8" s="9">
        <f t="shared" si="0"/>
        <v>3755264.8000000003</v>
      </c>
    </row>
    <row r="9" spans="2:11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6">
        <v>182355.34</v>
      </c>
      <c r="J9" s="6"/>
      <c r="K9" s="9">
        <f t="shared" si="0"/>
        <v>256040.28</v>
      </c>
    </row>
    <row r="10" spans="2:11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6">
        <v>2150</v>
      </c>
      <c r="J10" s="6">
        <v>70180.98</v>
      </c>
      <c r="K10" s="9">
        <f t="shared" si="0"/>
        <v>157430.5</v>
      </c>
    </row>
    <row r="11" spans="2:11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6">
        <v>315661.59999999998</v>
      </c>
      <c r="J11" s="6">
        <v>410433.42</v>
      </c>
      <c r="K11" s="9">
        <f t="shared" si="0"/>
        <v>1819632.08</v>
      </c>
    </row>
    <row r="12" spans="2:11" hidden="1" x14ac:dyDescent="0.25">
      <c r="C12" s="8"/>
      <c r="D12" s="8"/>
      <c r="E12" s="8"/>
      <c r="F12" s="8"/>
      <c r="G12" s="8"/>
      <c r="H12" s="8">
        <v>0</v>
      </c>
      <c r="I12" s="6"/>
      <c r="J12" s="8"/>
      <c r="K12" s="9">
        <f t="shared" si="0"/>
        <v>0</v>
      </c>
    </row>
    <row r="13" spans="2:11" hidden="1" x14ac:dyDescent="0.25"/>
    <row r="15" spans="2:11" s="10" customFormat="1" ht="12" x14ac:dyDescent="0.2">
      <c r="B15" s="11" t="s">
        <v>30</v>
      </c>
      <c r="C15" s="17">
        <f t="shared" ref="C15:K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12817649.52</v>
      </c>
      <c r="J15" s="17">
        <f t="shared" si="1"/>
        <v>14277697.23</v>
      </c>
      <c r="K15" s="17">
        <f t="shared" si="1"/>
        <v>99019536.859999999</v>
      </c>
    </row>
    <row r="16" spans="2:11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K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24038648.370000005</v>
      </c>
      <c r="I16" s="18">
        <f t="shared" si="2"/>
        <v>12817649.52</v>
      </c>
      <c r="J16" s="18">
        <f t="shared" si="2"/>
        <v>14277697.23</v>
      </c>
      <c r="K16" s="18">
        <f t="shared" si="2"/>
        <v>99019536.859999999</v>
      </c>
    </row>
    <row r="17" spans="2:2" ht="15.75" thickTop="1" x14ac:dyDescent="0.25"/>
    <row r="18" spans="2:2" x14ac:dyDescent="0.25">
      <c r="B18" s="10" t="s">
        <v>36</v>
      </c>
    </row>
  </sheetData>
  <mergeCells count="12">
    <mergeCell ref="K5:K6"/>
    <mergeCell ref="C4:K4"/>
    <mergeCell ref="B1:K1"/>
    <mergeCell ref="B2:K2"/>
    <mergeCell ref="C5:C6"/>
    <mergeCell ref="D5:D6"/>
    <mergeCell ref="E5:E6"/>
    <mergeCell ref="F5:F6"/>
    <mergeCell ref="G5:G6"/>
    <mergeCell ref="H5:H6"/>
    <mergeCell ref="I5:I6"/>
    <mergeCell ref="J5:J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"/>
  <sheetViews>
    <sheetView showGridLines="0" workbookViewId="0">
      <selection activeCell="B1" sqref="B1:L18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1" width="12.42578125" bestFit="1" customWidth="1"/>
    <col min="12" max="12" width="13" customWidth="1"/>
  </cols>
  <sheetData>
    <row r="1" spans="2:12" x14ac:dyDescent="0.25">
      <c r="B1" s="31" t="s">
        <v>29</v>
      </c>
      <c r="C1" s="31"/>
      <c r="D1" s="31"/>
      <c r="E1" s="31"/>
      <c r="F1" s="31"/>
      <c r="G1" s="31"/>
      <c r="H1" s="31"/>
      <c r="I1" s="31"/>
      <c r="J1" s="31"/>
      <c r="K1" s="31"/>
      <c r="L1" s="31"/>
    </row>
    <row r="2" spans="2:12" x14ac:dyDescent="0.25">
      <c r="B2" s="33" t="s">
        <v>46</v>
      </c>
      <c r="C2" s="33"/>
      <c r="D2" s="33"/>
      <c r="E2" s="33"/>
      <c r="F2" s="33"/>
      <c r="G2" s="33"/>
      <c r="H2" s="33"/>
      <c r="I2" s="33"/>
      <c r="J2" s="33"/>
      <c r="K2" s="33"/>
      <c r="L2" s="33"/>
    </row>
    <row r="3" spans="2:12" ht="9.9499999999999993" customHeight="1" x14ac:dyDescent="0.25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2:12" x14ac:dyDescent="0.25">
      <c r="C4" s="30" t="s">
        <v>35</v>
      </c>
      <c r="D4" s="30"/>
      <c r="E4" s="30"/>
      <c r="F4" s="30"/>
      <c r="G4" s="30"/>
      <c r="H4" s="30"/>
      <c r="I4" s="30"/>
      <c r="J4" s="30"/>
      <c r="K4" s="30"/>
      <c r="L4" s="30"/>
    </row>
    <row r="5" spans="2:12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24</v>
      </c>
      <c r="J5" s="29" t="s">
        <v>25</v>
      </c>
      <c r="K5" s="29" t="s">
        <v>26</v>
      </c>
      <c r="L5" s="29" t="s">
        <v>32</v>
      </c>
    </row>
    <row r="6" spans="2:12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  <c r="J6" s="29"/>
      <c r="K6" s="29"/>
      <c r="L6" s="29"/>
    </row>
    <row r="7" spans="2:12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13">
        <v>11632960.98</v>
      </c>
      <c r="J7" s="13">
        <v>13162561.23</v>
      </c>
      <c r="K7" s="13">
        <v>13077222.83</v>
      </c>
      <c r="L7" s="9">
        <f t="shared" ref="L7:L12" si="0">SUM(C7:K7)</f>
        <v>106108392.03</v>
      </c>
    </row>
    <row r="8" spans="2:12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6">
        <v>684521.6</v>
      </c>
      <c r="J8" s="6">
        <v>634521.59999999998</v>
      </c>
      <c r="K8" s="6">
        <v>717141.6</v>
      </c>
      <c r="L8" s="9">
        <f t="shared" si="0"/>
        <v>4472406.4000000004</v>
      </c>
    </row>
    <row r="9" spans="2:12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6">
        <v>182355.34</v>
      </c>
      <c r="J9" s="6"/>
      <c r="K9" s="6">
        <v>283866</v>
      </c>
      <c r="L9" s="9">
        <f t="shared" si="0"/>
        <v>539906.28</v>
      </c>
    </row>
    <row r="10" spans="2:12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6">
        <v>2150</v>
      </c>
      <c r="J10" s="6">
        <v>70180.98</v>
      </c>
      <c r="K10" s="6">
        <v>62785</v>
      </c>
      <c r="L10" s="9">
        <f t="shared" si="0"/>
        <v>220215.5</v>
      </c>
    </row>
    <row r="11" spans="2:12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6">
        <v>315661.59999999998</v>
      </c>
      <c r="J11" s="6">
        <v>410433.42</v>
      </c>
      <c r="K11" s="6">
        <v>285165.17</v>
      </c>
      <c r="L11" s="9">
        <f t="shared" si="0"/>
        <v>2104797.25</v>
      </c>
    </row>
    <row r="12" spans="2:12" hidden="1" x14ac:dyDescent="0.25">
      <c r="C12" s="8"/>
      <c r="D12" s="8"/>
      <c r="E12" s="8"/>
      <c r="F12" s="8"/>
      <c r="G12" s="8"/>
      <c r="H12" s="8">
        <v>0</v>
      </c>
      <c r="I12" s="6"/>
      <c r="J12" s="8"/>
      <c r="K12" s="6"/>
      <c r="L12" s="9">
        <f t="shared" si="0"/>
        <v>0</v>
      </c>
    </row>
    <row r="13" spans="2:12" hidden="1" x14ac:dyDescent="0.25"/>
    <row r="15" spans="2:12" s="10" customFormat="1" ht="12" x14ac:dyDescent="0.2">
      <c r="B15" s="11" t="s">
        <v>30</v>
      </c>
      <c r="C15" s="17">
        <f t="shared" ref="C15:L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12817649.52</v>
      </c>
      <c r="J15" s="17">
        <f t="shared" si="1"/>
        <v>14277697.23</v>
      </c>
      <c r="K15" s="17">
        <f t="shared" si="1"/>
        <v>14426180.6</v>
      </c>
      <c r="L15" s="17">
        <f t="shared" si="1"/>
        <v>113445717.46000001</v>
      </c>
    </row>
    <row r="16" spans="2:12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L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24038648.370000005</v>
      </c>
      <c r="I16" s="18">
        <f t="shared" si="2"/>
        <v>12817649.52</v>
      </c>
      <c r="J16" s="18">
        <f t="shared" si="2"/>
        <v>14277697.23</v>
      </c>
      <c r="K16" s="18">
        <f t="shared" si="2"/>
        <v>14426180.6</v>
      </c>
      <c r="L16" s="18">
        <f t="shared" si="2"/>
        <v>113445717.46000001</v>
      </c>
    </row>
    <row r="17" spans="2:2" ht="15.75" thickTop="1" x14ac:dyDescent="0.25"/>
    <row r="18" spans="2:2" x14ac:dyDescent="0.25">
      <c r="B18" s="10" t="s">
        <v>36</v>
      </c>
    </row>
  </sheetData>
  <mergeCells count="13">
    <mergeCell ref="K5:K6"/>
    <mergeCell ref="L5:L6"/>
    <mergeCell ref="C4:L4"/>
    <mergeCell ref="B1:L1"/>
    <mergeCell ref="B2:L2"/>
    <mergeCell ref="C5:C6"/>
    <mergeCell ref="D5:D6"/>
    <mergeCell ref="E5:E6"/>
    <mergeCell ref="F5:F6"/>
    <mergeCell ref="G5:G6"/>
    <mergeCell ref="H5:H6"/>
    <mergeCell ref="I5:I6"/>
    <mergeCell ref="J5:J6"/>
  </mergeCells>
  <pageMargins left="0.7" right="0.7" top="0.75" bottom="0.75" header="0.3" footer="0.3"/>
  <pageSetup paperSize="9" scale="7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8"/>
  <sheetViews>
    <sheetView showGridLines="0" workbookViewId="0">
      <selection activeCell="B1" sqref="B1:M18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2" width="12.42578125" bestFit="1" customWidth="1"/>
    <col min="13" max="13" width="13" customWidth="1"/>
  </cols>
  <sheetData>
    <row r="1" spans="2:13" x14ac:dyDescent="0.25">
      <c r="B1" s="31" t="s">
        <v>29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2:13" x14ac:dyDescent="0.25">
      <c r="B2" s="33" t="s">
        <v>47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2:13" x14ac:dyDescent="0.25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spans="2:13" x14ac:dyDescent="0.25">
      <c r="C4" s="30" t="s">
        <v>35</v>
      </c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24</v>
      </c>
      <c r="J5" s="29" t="s">
        <v>25</v>
      </c>
      <c r="K5" s="29" t="s">
        <v>26</v>
      </c>
      <c r="L5" s="29" t="s">
        <v>27</v>
      </c>
      <c r="M5" s="29" t="s">
        <v>32</v>
      </c>
    </row>
    <row r="6" spans="2:13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  <c r="J6" s="29"/>
      <c r="K6" s="29"/>
      <c r="L6" s="29"/>
      <c r="M6" s="29"/>
    </row>
    <row r="7" spans="2:13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13">
        <v>11632960.98</v>
      </c>
      <c r="J7" s="13">
        <v>13162561.23</v>
      </c>
      <c r="K7" s="13">
        <v>13077222.83</v>
      </c>
      <c r="L7" s="13">
        <v>9411844.6799999997</v>
      </c>
      <c r="M7" s="9">
        <f t="shared" ref="M7:M12" si="0">SUM(C7:L7)</f>
        <v>115520236.71000001</v>
      </c>
    </row>
    <row r="8" spans="2:13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6">
        <v>684521.6</v>
      </c>
      <c r="J8" s="6">
        <v>634521.59999999998</v>
      </c>
      <c r="K8" s="6">
        <v>717141.6</v>
      </c>
      <c r="L8" s="6">
        <v>878532</v>
      </c>
      <c r="M8" s="9">
        <f t="shared" si="0"/>
        <v>5350938.4000000004</v>
      </c>
    </row>
    <row r="9" spans="2:13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6">
        <v>182355.34</v>
      </c>
      <c r="J9" s="6"/>
      <c r="K9" s="6">
        <v>283866</v>
      </c>
      <c r="L9" s="8"/>
      <c r="M9" s="9">
        <f t="shared" si="0"/>
        <v>539906.28</v>
      </c>
    </row>
    <row r="10" spans="2:13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6">
        <v>2150</v>
      </c>
      <c r="J10" s="6">
        <v>70180.98</v>
      </c>
      <c r="K10" s="6">
        <v>62785</v>
      </c>
      <c r="L10" s="6">
        <v>16934</v>
      </c>
      <c r="M10" s="9">
        <f t="shared" si="0"/>
        <v>237149.5</v>
      </c>
    </row>
    <row r="11" spans="2:13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6">
        <v>315661.59999999998</v>
      </c>
      <c r="J11" s="6">
        <v>410433.42</v>
      </c>
      <c r="K11" s="6">
        <v>285165.17</v>
      </c>
      <c r="L11" s="6">
        <v>294549.34000000003</v>
      </c>
      <c r="M11" s="9">
        <f t="shared" si="0"/>
        <v>2399346.59</v>
      </c>
    </row>
    <row r="12" spans="2:13" hidden="1" x14ac:dyDescent="0.25">
      <c r="C12" s="8"/>
      <c r="D12" s="8"/>
      <c r="E12" s="8"/>
      <c r="F12" s="8"/>
      <c r="G12" s="8"/>
      <c r="H12" s="8">
        <v>0</v>
      </c>
      <c r="I12" s="6"/>
      <c r="J12" s="8"/>
      <c r="K12" s="6"/>
      <c r="L12" s="6">
        <v>0</v>
      </c>
      <c r="M12" s="9">
        <f t="shared" si="0"/>
        <v>0</v>
      </c>
    </row>
    <row r="13" spans="2:13" hidden="1" x14ac:dyDescent="0.25"/>
    <row r="15" spans="2:13" s="10" customFormat="1" ht="12" x14ac:dyDescent="0.2">
      <c r="B15" s="11" t="s">
        <v>30</v>
      </c>
      <c r="C15" s="17">
        <f t="shared" ref="C15:M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12817649.52</v>
      </c>
      <c r="J15" s="17">
        <f t="shared" si="1"/>
        <v>14277697.23</v>
      </c>
      <c r="K15" s="17">
        <f t="shared" si="1"/>
        <v>14426180.6</v>
      </c>
      <c r="L15" s="17">
        <f t="shared" si="1"/>
        <v>10601860.02</v>
      </c>
      <c r="M15" s="17">
        <f t="shared" si="1"/>
        <v>124047577.48000002</v>
      </c>
    </row>
    <row r="16" spans="2:13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M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24038648.370000005</v>
      </c>
      <c r="I16" s="18">
        <f t="shared" si="2"/>
        <v>12817649.52</v>
      </c>
      <c r="J16" s="18">
        <f t="shared" si="2"/>
        <v>14277697.23</v>
      </c>
      <c r="K16" s="18">
        <f t="shared" si="2"/>
        <v>14426180.6</v>
      </c>
      <c r="L16" s="18">
        <f t="shared" si="2"/>
        <v>10601860.02</v>
      </c>
      <c r="M16" s="18">
        <f t="shared" si="2"/>
        <v>124047577.48000002</v>
      </c>
    </row>
    <row r="17" spans="2:2" ht="15.75" thickTop="1" x14ac:dyDescent="0.25"/>
    <row r="18" spans="2:2" x14ac:dyDescent="0.25">
      <c r="B18" s="10" t="s">
        <v>36</v>
      </c>
    </row>
  </sheetData>
  <mergeCells count="14">
    <mergeCell ref="J5:J6"/>
    <mergeCell ref="K5:K6"/>
    <mergeCell ref="L5:L6"/>
    <mergeCell ref="M5:M6"/>
    <mergeCell ref="B1:M1"/>
    <mergeCell ref="B2:M2"/>
    <mergeCell ref="C4:M4"/>
    <mergeCell ref="C5:C6"/>
    <mergeCell ref="D5:D6"/>
    <mergeCell ref="E5:E6"/>
    <mergeCell ref="F5:F6"/>
    <mergeCell ref="G5:G6"/>
    <mergeCell ref="H5:H6"/>
    <mergeCell ref="I5:I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8"/>
  <sheetViews>
    <sheetView showGridLines="0" workbookViewId="0">
      <selection activeCell="B1" sqref="B1:N18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2" width="12.42578125" bestFit="1" customWidth="1"/>
    <col min="13" max="13" width="12.42578125" customWidth="1"/>
    <col min="14" max="14" width="13" customWidth="1"/>
  </cols>
  <sheetData>
    <row r="1" spans="2:14" x14ac:dyDescent="0.25">
      <c r="B1" s="31" t="s">
        <v>29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2:14" x14ac:dyDescent="0.25">
      <c r="B2" s="33" t="s">
        <v>48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spans="2:14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2:14" x14ac:dyDescent="0.25">
      <c r="C4" s="30" t="s">
        <v>35</v>
      </c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</row>
    <row r="5" spans="2:14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24</v>
      </c>
      <c r="J5" s="29" t="s">
        <v>25</v>
      </c>
      <c r="K5" s="29" t="s">
        <v>26</v>
      </c>
      <c r="L5" s="29" t="s">
        <v>27</v>
      </c>
      <c r="M5" s="29" t="s">
        <v>28</v>
      </c>
      <c r="N5" s="29" t="s">
        <v>32</v>
      </c>
    </row>
    <row r="6" spans="2:14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  <c r="J6" s="29"/>
      <c r="K6" s="29"/>
      <c r="L6" s="29"/>
      <c r="M6" s="29"/>
      <c r="N6" s="29"/>
    </row>
    <row r="7" spans="2:14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13">
        <v>11632960.98</v>
      </c>
      <c r="J7" s="13">
        <v>13162561.23</v>
      </c>
      <c r="K7" s="13">
        <v>13077222.83</v>
      </c>
      <c r="L7" s="13">
        <v>9411844.6799999997</v>
      </c>
      <c r="M7" s="25">
        <v>19742661.57</v>
      </c>
      <c r="N7" s="9">
        <f>SUM(C7:M7)</f>
        <v>135262898.28</v>
      </c>
    </row>
    <row r="8" spans="2:14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6">
        <v>684521.6</v>
      </c>
      <c r="J8" s="6">
        <v>634521.59999999998</v>
      </c>
      <c r="K8" s="6">
        <v>717141.6</v>
      </c>
      <c r="L8" s="6">
        <v>878532</v>
      </c>
      <c r="M8" s="25">
        <v>978532</v>
      </c>
      <c r="N8" s="9">
        <f t="shared" ref="N8:N12" si="0">SUM(C8:M8)</f>
        <v>6329470.4000000004</v>
      </c>
    </row>
    <row r="9" spans="2:14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6">
        <v>182355.34</v>
      </c>
      <c r="J9" s="6"/>
      <c r="K9" s="6">
        <v>283866</v>
      </c>
      <c r="L9" s="8"/>
      <c r="M9" s="26">
        <v>0</v>
      </c>
      <c r="N9" s="9">
        <f t="shared" si="0"/>
        <v>539906.28</v>
      </c>
    </row>
    <row r="10" spans="2:14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6">
        <v>2150</v>
      </c>
      <c r="J10" s="6">
        <v>70180.98</v>
      </c>
      <c r="K10" s="6">
        <v>62785</v>
      </c>
      <c r="L10" s="6">
        <v>16934</v>
      </c>
      <c r="M10" s="25">
        <v>30864</v>
      </c>
      <c r="N10" s="9">
        <f t="shared" si="0"/>
        <v>268013.5</v>
      </c>
    </row>
    <row r="11" spans="2:14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6">
        <v>315661.59999999998</v>
      </c>
      <c r="J11" s="6">
        <v>410433.42</v>
      </c>
      <c r="K11" s="6">
        <v>285165.17</v>
      </c>
      <c r="L11" s="6">
        <v>294549.34000000003</v>
      </c>
      <c r="M11" s="25">
        <v>513337.78</v>
      </c>
      <c r="N11" s="9">
        <f t="shared" si="0"/>
        <v>2912684.37</v>
      </c>
    </row>
    <row r="12" spans="2:14" hidden="1" x14ac:dyDescent="0.25">
      <c r="C12" s="8"/>
      <c r="D12" s="8"/>
      <c r="E12" s="8"/>
      <c r="F12" s="8"/>
      <c r="G12" s="8"/>
      <c r="H12" s="8">
        <v>0</v>
      </c>
      <c r="I12" s="6"/>
      <c r="J12" s="8"/>
      <c r="K12" s="6"/>
      <c r="L12" s="6">
        <v>0</v>
      </c>
      <c r="M12" s="25"/>
      <c r="N12" s="9">
        <f t="shared" si="0"/>
        <v>0</v>
      </c>
    </row>
    <row r="13" spans="2:14" hidden="1" x14ac:dyDescent="0.25"/>
    <row r="15" spans="2:14" s="10" customFormat="1" ht="12" x14ac:dyDescent="0.2">
      <c r="B15" s="11" t="s">
        <v>30</v>
      </c>
      <c r="C15" s="17">
        <f t="shared" ref="C15:N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12817649.52</v>
      </c>
      <c r="J15" s="17">
        <f t="shared" si="1"/>
        <v>14277697.23</v>
      </c>
      <c r="K15" s="17">
        <f t="shared" si="1"/>
        <v>14426180.6</v>
      </c>
      <c r="L15" s="17">
        <f t="shared" si="1"/>
        <v>10601860.02</v>
      </c>
      <c r="M15" s="17">
        <f t="shared" si="1"/>
        <v>21265395.350000001</v>
      </c>
      <c r="N15" s="17">
        <f t="shared" si="1"/>
        <v>145312972.83000001</v>
      </c>
    </row>
    <row r="16" spans="2:14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N16" si="2">+D15</f>
        <v>9936421.1699999999</v>
      </c>
      <c r="E16" s="18">
        <f t="shared" si="2"/>
        <v>13513639.129999999</v>
      </c>
      <c r="F16" s="18">
        <f t="shared" si="2"/>
        <v>10402954.15</v>
      </c>
      <c r="G16" s="18">
        <f t="shared" si="2"/>
        <v>8060089.4700000007</v>
      </c>
      <c r="H16" s="18">
        <f t="shared" si="2"/>
        <v>24038648.370000005</v>
      </c>
      <c r="I16" s="18">
        <f t="shared" si="2"/>
        <v>12817649.52</v>
      </c>
      <c r="J16" s="18">
        <f t="shared" si="2"/>
        <v>14277697.23</v>
      </c>
      <c r="K16" s="18">
        <f t="shared" si="2"/>
        <v>14426180.6</v>
      </c>
      <c r="L16" s="18">
        <f t="shared" si="2"/>
        <v>10601860.02</v>
      </c>
      <c r="M16" s="18">
        <f t="shared" ref="M16" si="3">+M15</f>
        <v>21265395.350000001</v>
      </c>
      <c r="N16" s="18">
        <f t="shared" si="2"/>
        <v>145312972.83000001</v>
      </c>
    </row>
    <row r="17" spans="2:2" ht="15.75" thickTop="1" x14ac:dyDescent="0.25"/>
    <row r="18" spans="2:2" x14ac:dyDescent="0.25">
      <c r="B18" s="10" t="s">
        <v>36</v>
      </c>
    </row>
  </sheetData>
  <mergeCells count="15">
    <mergeCell ref="B1:N1"/>
    <mergeCell ref="B2:N2"/>
    <mergeCell ref="C4:N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N5:N6"/>
    <mergeCell ref="M5:M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8"/>
  <sheetViews>
    <sheetView showGridLines="0" workbookViewId="0">
      <selection activeCell="E26" sqref="E26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2" width="12.42578125" bestFit="1" customWidth="1"/>
    <col min="13" max="14" width="12.42578125" customWidth="1"/>
    <col min="15" max="15" width="13" customWidth="1"/>
  </cols>
  <sheetData>
    <row r="1" spans="2:15" x14ac:dyDescent="0.25">
      <c r="B1" s="31" t="s">
        <v>29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2:15" x14ac:dyDescent="0.25">
      <c r="B2" s="33" t="s">
        <v>49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</row>
    <row r="3" spans="2:15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2:15" x14ac:dyDescent="0.25">
      <c r="C4" s="30" t="s">
        <v>35</v>
      </c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</row>
    <row r="5" spans="2:15" s="12" customFormat="1" x14ac:dyDescent="0.25">
      <c r="B5" s="14" t="s">
        <v>34</v>
      </c>
      <c r="C5" s="28" t="s">
        <v>18</v>
      </c>
      <c r="D5" s="32" t="s">
        <v>19</v>
      </c>
      <c r="E5" s="32" t="s">
        <v>20</v>
      </c>
      <c r="F5" s="29" t="s">
        <v>21</v>
      </c>
      <c r="G5" s="29" t="s">
        <v>22</v>
      </c>
      <c r="H5" s="29" t="s">
        <v>23</v>
      </c>
      <c r="I5" s="29" t="s">
        <v>24</v>
      </c>
      <c r="J5" s="29" t="s">
        <v>25</v>
      </c>
      <c r="K5" s="29" t="s">
        <v>26</v>
      </c>
      <c r="L5" s="29" t="s">
        <v>27</v>
      </c>
      <c r="M5" s="29" t="s">
        <v>28</v>
      </c>
      <c r="N5" s="29" t="s">
        <v>37</v>
      </c>
      <c r="O5" s="29" t="s">
        <v>32</v>
      </c>
    </row>
    <row r="6" spans="2:15" s="12" customFormat="1" x14ac:dyDescent="0.25">
      <c r="B6" s="15" t="s">
        <v>33</v>
      </c>
      <c r="C6" s="28"/>
      <c r="D6" s="32"/>
      <c r="E6" s="32" t="s">
        <v>20</v>
      </c>
      <c r="F6" s="29"/>
      <c r="G6" s="29"/>
      <c r="H6" s="29"/>
      <c r="I6" s="29"/>
      <c r="J6" s="29"/>
      <c r="K6" s="29"/>
      <c r="L6" s="29"/>
      <c r="M6" s="29"/>
      <c r="N6" s="29"/>
      <c r="O6" s="29"/>
    </row>
    <row r="7" spans="2:15" hidden="1" x14ac:dyDescent="0.25">
      <c r="C7" s="13">
        <v>5930781.7000000002</v>
      </c>
      <c r="D7" s="13">
        <v>8985988.0199999996</v>
      </c>
      <c r="E7" s="13">
        <v>12859708.18</v>
      </c>
      <c r="F7" s="13">
        <v>9805301.6300000008</v>
      </c>
      <c r="G7" s="13">
        <v>7546967.1500000004</v>
      </c>
      <c r="H7" s="13">
        <v>23106900.309999999</v>
      </c>
      <c r="I7" s="13">
        <v>11632960.98</v>
      </c>
      <c r="J7" s="13">
        <v>13162561.23</v>
      </c>
      <c r="K7" s="13">
        <v>13077222.83</v>
      </c>
      <c r="L7" s="13">
        <v>9411844.6799999997</v>
      </c>
      <c r="M7" s="13">
        <v>19742661.57</v>
      </c>
      <c r="N7" s="13">
        <v>22238765.539999999</v>
      </c>
      <c r="O7" s="13">
        <f>SUM(C7:N7)</f>
        <v>157501663.81999999</v>
      </c>
    </row>
    <row r="8" spans="2:15" hidden="1" x14ac:dyDescent="0.25">
      <c r="C8" s="6">
        <v>0</v>
      </c>
      <c r="D8" s="6">
        <v>718872</v>
      </c>
      <c r="E8" s="6">
        <v>359436</v>
      </c>
      <c r="F8" s="6">
        <v>384436</v>
      </c>
      <c r="G8" s="6">
        <v>424116</v>
      </c>
      <c r="H8" s="6">
        <v>549361.6</v>
      </c>
      <c r="I8" s="6">
        <v>684521.6</v>
      </c>
      <c r="J8" s="6">
        <v>634521.59999999998</v>
      </c>
      <c r="K8" s="6">
        <v>717141.6</v>
      </c>
      <c r="L8" s="13">
        <v>878532</v>
      </c>
      <c r="M8" s="13">
        <v>978532</v>
      </c>
      <c r="N8" s="13">
        <v>642252</v>
      </c>
      <c r="O8" s="13">
        <f t="shared" ref="O8:O12" si="0">SUM(C8:N8)</f>
        <v>6971722.4000000004</v>
      </c>
    </row>
    <row r="9" spans="2:15" hidden="1" x14ac:dyDescent="0.25">
      <c r="C9" s="6">
        <v>0</v>
      </c>
      <c r="D9" s="8"/>
      <c r="E9" s="8">
        <v>12445.84</v>
      </c>
      <c r="F9" s="8"/>
      <c r="G9" s="8"/>
      <c r="H9" s="8">
        <v>61239.1</v>
      </c>
      <c r="I9" s="6">
        <v>182355.34</v>
      </c>
      <c r="J9" s="6"/>
      <c r="K9" s="6">
        <v>283866</v>
      </c>
      <c r="L9" s="13"/>
      <c r="M9" s="13">
        <v>0</v>
      </c>
      <c r="N9" s="13">
        <v>512979</v>
      </c>
      <c r="O9" s="13">
        <f t="shared" si="0"/>
        <v>1052885.28</v>
      </c>
    </row>
    <row r="10" spans="2:15" hidden="1" x14ac:dyDescent="0.25">
      <c r="C10" s="6">
        <v>0</v>
      </c>
      <c r="D10" s="6"/>
      <c r="E10" s="6">
        <v>32989.1</v>
      </c>
      <c r="F10" s="8">
        <v>28776</v>
      </c>
      <c r="G10" s="6">
        <v>1900</v>
      </c>
      <c r="H10" s="6">
        <v>21434.42</v>
      </c>
      <c r="I10" s="6">
        <v>2150</v>
      </c>
      <c r="J10" s="6">
        <v>70180.98</v>
      </c>
      <c r="K10" s="6">
        <v>62785</v>
      </c>
      <c r="L10" s="13">
        <v>16934</v>
      </c>
      <c r="M10" s="13">
        <v>30864</v>
      </c>
      <c r="N10" s="13">
        <v>218460.35</v>
      </c>
      <c r="O10" s="13">
        <f t="shared" si="0"/>
        <v>486473.85</v>
      </c>
    </row>
    <row r="11" spans="2:15" hidden="1" x14ac:dyDescent="0.25">
      <c r="C11" s="6">
        <v>41656.120000000003</v>
      </c>
      <c r="D11" s="6">
        <v>231561.15</v>
      </c>
      <c r="E11" s="6">
        <v>249060.01</v>
      </c>
      <c r="F11" s="6">
        <v>184440.52</v>
      </c>
      <c r="G11" s="6">
        <v>87106.32</v>
      </c>
      <c r="H11" s="6">
        <v>299712.94</v>
      </c>
      <c r="I11" s="6">
        <v>315661.59999999998</v>
      </c>
      <c r="J11" s="6">
        <v>410433.42</v>
      </c>
      <c r="K11" s="6">
        <v>285165.17</v>
      </c>
      <c r="L11" s="13">
        <v>294549.34000000003</v>
      </c>
      <c r="M11" s="13">
        <v>513337.78</v>
      </c>
      <c r="N11" s="13">
        <v>1012707.39</v>
      </c>
      <c r="O11" s="13">
        <f t="shared" si="0"/>
        <v>3925391.7600000002</v>
      </c>
    </row>
    <row r="12" spans="2:15" hidden="1" x14ac:dyDescent="0.25">
      <c r="C12" s="8"/>
      <c r="D12" s="8"/>
      <c r="E12" s="8"/>
      <c r="F12" s="8"/>
      <c r="G12" s="8"/>
      <c r="H12" s="8">
        <v>0</v>
      </c>
      <c r="I12" s="6"/>
      <c r="J12" s="8"/>
      <c r="K12" s="6"/>
      <c r="L12" s="13">
        <v>0</v>
      </c>
      <c r="M12" s="13"/>
      <c r="N12" s="13">
        <v>13545.35</v>
      </c>
      <c r="O12" s="13">
        <f t="shared" si="0"/>
        <v>13545.35</v>
      </c>
    </row>
    <row r="13" spans="2:15" hidden="1" x14ac:dyDescent="0.25"/>
    <row r="15" spans="2:15" s="10" customFormat="1" ht="12" x14ac:dyDescent="0.2">
      <c r="B15" s="11" t="s">
        <v>30</v>
      </c>
      <c r="C15" s="17">
        <f t="shared" ref="C15:L15" si="1">SUM(C7:C12)</f>
        <v>5972437.8200000003</v>
      </c>
      <c r="D15" s="17">
        <f t="shared" si="1"/>
        <v>9936421.1699999999</v>
      </c>
      <c r="E15" s="17">
        <f t="shared" si="1"/>
        <v>13513639.129999999</v>
      </c>
      <c r="F15" s="17">
        <f t="shared" si="1"/>
        <v>10402954.15</v>
      </c>
      <c r="G15" s="17">
        <f t="shared" si="1"/>
        <v>8060089.4700000007</v>
      </c>
      <c r="H15" s="17">
        <f t="shared" si="1"/>
        <v>24038648.370000005</v>
      </c>
      <c r="I15" s="17">
        <f t="shared" si="1"/>
        <v>12817649.52</v>
      </c>
      <c r="J15" s="17">
        <f t="shared" si="1"/>
        <v>14277697.23</v>
      </c>
      <c r="K15" s="17">
        <f t="shared" si="1"/>
        <v>14426180.6</v>
      </c>
      <c r="L15" s="17">
        <f t="shared" si="1"/>
        <v>10601860.02</v>
      </c>
      <c r="M15" s="17">
        <f t="shared" ref="M15:N15" si="2">SUM(M7:M12)</f>
        <v>21265395.350000001</v>
      </c>
      <c r="N15" s="17">
        <f t="shared" si="2"/>
        <v>24638709.630000003</v>
      </c>
      <c r="O15" s="17">
        <f>SUM(O7:O12)</f>
        <v>169951682.45999998</v>
      </c>
    </row>
    <row r="16" spans="2:15" s="10" customFormat="1" ht="12.75" thickBot="1" x14ac:dyDescent="0.25">
      <c r="B16" s="16" t="s">
        <v>31</v>
      </c>
      <c r="C16" s="18">
        <f>+C15</f>
        <v>5972437.8200000003</v>
      </c>
      <c r="D16" s="18">
        <f t="shared" ref="D16:O16" si="3">+D15</f>
        <v>9936421.1699999999</v>
      </c>
      <c r="E16" s="18">
        <f t="shared" si="3"/>
        <v>13513639.129999999</v>
      </c>
      <c r="F16" s="18">
        <f t="shared" si="3"/>
        <v>10402954.15</v>
      </c>
      <c r="G16" s="18">
        <f t="shared" si="3"/>
        <v>8060089.4700000007</v>
      </c>
      <c r="H16" s="18">
        <f t="shared" si="3"/>
        <v>24038648.370000005</v>
      </c>
      <c r="I16" s="18">
        <f t="shared" si="3"/>
        <v>12817649.52</v>
      </c>
      <c r="J16" s="18">
        <f t="shared" si="3"/>
        <v>14277697.23</v>
      </c>
      <c r="K16" s="18">
        <f t="shared" si="3"/>
        <v>14426180.6</v>
      </c>
      <c r="L16" s="18">
        <f t="shared" si="3"/>
        <v>10601860.02</v>
      </c>
      <c r="M16" s="18">
        <f t="shared" ref="M16:N16" si="4">+M15</f>
        <v>21265395.350000001</v>
      </c>
      <c r="N16" s="18">
        <f t="shared" si="4"/>
        <v>24638709.630000003</v>
      </c>
      <c r="O16" s="18">
        <f t="shared" si="3"/>
        <v>169951682.45999998</v>
      </c>
    </row>
    <row r="17" spans="2:2" ht="15.75" thickTop="1" x14ac:dyDescent="0.25"/>
    <row r="18" spans="2:2" x14ac:dyDescent="0.25">
      <c r="B18" s="10" t="s">
        <v>36</v>
      </c>
    </row>
  </sheetData>
  <mergeCells count="16">
    <mergeCell ref="B1:O1"/>
    <mergeCell ref="B2:O2"/>
    <mergeCell ref="C4:O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O5:O6"/>
    <mergeCell ref="M5:M6"/>
    <mergeCell ref="N5:N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8"/>
  <sheetViews>
    <sheetView showGridLines="0" topLeftCell="I1" workbookViewId="0">
      <selection activeCell="S3" sqref="S3:AD8"/>
    </sheetView>
  </sheetViews>
  <sheetFormatPr baseColWidth="10" defaultColWidth="8.7109375" defaultRowHeight="15" x14ac:dyDescent="0.25"/>
  <cols>
    <col min="1" max="1" width="5.140625" customWidth="1"/>
    <col min="2" max="2" width="7.28515625" customWidth="1"/>
    <col min="3" max="3" width="6.42578125" customWidth="1"/>
    <col min="4" max="4" width="8.28515625" customWidth="1"/>
    <col min="5" max="5" width="10.28515625" customWidth="1"/>
    <col min="6" max="6" width="5.85546875" customWidth="1"/>
    <col min="7" max="7" width="6" customWidth="1"/>
    <col min="8" max="8" width="7.140625" customWidth="1"/>
    <col min="9" max="9" width="9.42578125" customWidth="1"/>
    <col min="10" max="11" width="6.5703125" customWidth="1"/>
    <col min="12" max="12" width="4.28515625" customWidth="1"/>
    <col min="13" max="13" width="8.5703125" customWidth="1"/>
    <col min="14" max="14" width="5.42578125" customWidth="1"/>
    <col min="15" max="15" width="4.7109375" customWidth="1"/>
    <col min="16" max="16" width="6.42578125" customWidth="1"/>
    <col min="17" max="17" width="5.42578125" customWidth="1"/>
    <col min="18" max="18" width="7.5703125" customWidth="1"/>
    <col min="19" max="20" width="7.140625" customWidth="1"/>
    <col min="21" max="21" width="7.85546875" customWidth="1"/>
    <col min="22" max="23" width="7.140625" customWidth="1"/>
    <col min="24" max="26" width="7.85546875" customWidth="1"/>
    <col min="27" max="27" width="8.140625" customWidth="1"/>
    <col min="28" max="28" width="7.140625" customWidth="1"/>
    <col min="29" max="29" width="7.85546875" customWidth="1"/>
    <col min="30" max="30" width="8" customWidth="1"/>
    <col min="31" max="31" width="0" hidden="1" customWidth="1"/>
  </cols>
  <sheetData>
    <row r="2" spans="1:30" ht="18" x14ac:dyDescent="0.2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2" t="s">
        <v>12</v>
      </c>
      <c r="N2" s="2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3" t="s">
        <v>25</v>
      </c>
      <c r="AA2" s="3" t="s">
        <v>26</v>
      </c>
      <c r="AB2" s="3" t="s">
        <v>27</v>
      </c>
      <c r="AC2" s="3" t="s">
        <v>28</v>
      </c>
      <c r="AD2" s="4" t="s">
        <v>37</v>
      </c>
    </row>
    <row r="3" spans="1:30" x14ac:dyDescent="0.25">
      <c r="A3" s="5">
        <v>1</v>
      </c>
      <c r="B3" s="5">
        <v>1</v>
      </c>
      <c r="C3" s="5">
        <v>2</v>
      </c>
      <c r="D3" s="6">
        <v>64</v>
      </c>
      <c r="E3" s="6">
        <v>0</v>
      </c>
      <c r="F3" s="6">
        <v>612</v>
      </c>
      <c r="G3" s="6">
        <v>612</v>
      </c>
      <c r="H3" s="5">
        <v>54</v>
      </c>
      <c r="I3" s="5">
        <v>0</v>
      </c>
      <c r="J3" s="5">
        <v>0</v>
      </c>
      <c r="K3" s="5">
        <v>0</v>
      </c>
      <c r="L3" s="5">
        <v>0</v>
      </c>
      <c r="M3" s="23">
        <v>1</v>
      </c>
      <c r="N3" s="23">
        <v>1</v>
      </c>
      <c r="O3" s="5">
        <v>1</v>
      </c>
      <c r="P3" s="5">
        <v>0</v>
      </c>
      <c r="Q3" s="5">
        <v>0</v>
      </c>
      <c r="R3" s="5">
        <v>0</v>
      </c>
      <c r="S3" s="6">
        <v>5930781.7000000002</v>
      </c>
      <c r="T3" s="6">
        <v>8985988.0199999996</v>
      </c>
      <c r="U3" s="6">
        <v>12859708.18</v>
      </c>
      <c r="V3" s="6">
        <v>9805301.6300000008</v>
      </c>
      <c r="W3" s="6">
        <v>7546967.1500000004</v>
      </c>
      <c r="X3" s="6">
        <v>23106900.309999999</v>
      </c>
      <c r="Y3" s="6">
        <v>11632960.98</v>
      </c>
      <c r="Z3" s="6">
        <v>13162561.23</v>
      </c>
      <c r="AA3" s="6">
        <v>13077222.83</v>
      </c>
      <c r="AB3" s="6">
        <v>9411844.6799999997</v>
      </c>
      <c r="AC3" s="6">
        <v>19742661.57</v>
      </c>
      <c r="AD3" s="7">
        <v>22238765.539999999</v>
      </c>
    </row>
    <row r="4" spans="1:30" x14ac:dyDescent="0.25">
      <c r="A4" s="5">
        <v>1</v>
      </c>
      <c r="B4" s="5">
        <v>1</v>
      </c>
      <c r="C4" s="5">
        <v>2</v>
      </c>
      <c r="D4" s="6">
        <v>64</v>
      </c>
      <c r="E4" s="6">
        <v>0</v>
      </c>
      <c r="F4" s="6">
        <v>612</v>
      </c>
      <c r="G4" s="6">
        <v>612</v>
      </c>
      <c r="H4" s="5">
        <v>54</v>
      </c>
      <c r="I4" s="5">
        <v>0</v>
      </c>
      <c r="J4" s="5">
        <v>0</v>
      </c>
      <c r="K4" s="5">
        <v>0</v>
      </c>
      <c r="L4" s="5">
        <v>0</v>
      </c>
      <c r="M4" s="23">
        <v>1</v>
      </c>
      <c r="N4" s="23">
        <v>1</v>
      </c>
      <c r="O4" s="5">
        <v>3</v>
      </c>
      <c r="P4" s="5">
        <v>0</v>
      </c>
      <c r="Q4" s="5">
        <v>0</v>
      </c>
      <c r="R4" s="5">
        <v>0</v>
      </c>
      <c r="S4" s="6">
        <v>0</v>
      </c>
      <c r="T4" s="6">
        <v>718872</v>
      </c>
      <c r="U4" s="6">
        <v>359436</v>
      </c>
      <c r="V4" s="6">
        <v>384436</v>
      </c>
      <c r="W4" s="6">
        <v>424116</v>
      </c>
      <c r="X4" s="6">
        <v>549361.6</v>
      </c>
      <c r="Y4" s="6">
        <v>684521.6</v>
      </c>
      <c r="Z4" s="6">
        <v>634521.59999999998</v>
      </c>
      <c r="AA4" s="6">
        <v>717141.6</v>
      </c>
      <c r="AB4" s="6">
        <v>878532</v>
      </c>
      <c r="AC4" s="6">
        <v>978532</v>
      </c>
      <c r="AD4" s="7">
        <v>642252</v>
      </c>
    </row>
    <row r="5" spans="1:30" x14ac:dyDescent="0.25">
      <c r="A5" s="5">
        <v>1</v>
      </c>
      <c r="B5" s="5">
        <v>1</v>
      </c>
      <c r="C5" s="5">
        <v>2</v>
      </c>
      <c r="D5" s="6">
        <v>64</v>
      </c>
      <c r="E5" s="6">
        <v>0</v>
      </c>
      <c r="F5" s="6">
        <v>612</v>
      </c>
      <c r="G5" s="6">
        <v>612</v>
      </c>
      <c r="H5" s="5">
        <v>54</v>
      </c>
      <c r="I5" s="5">
        <v>0</v>
      </c>
      <c r="J5" s="5">
        <v>0</v>
      </c>
      <c r="K5" s="5">
        <v>0</v>
      </c>
      <c r="L5" s="5">
        <v>0</v>
      </c>
      <c r="M5" s="23">
        <v>1</v>
      </c>
      <c r="N5" s="23">
        <v>1</v>
      </c>
      <c r="O5" s="5">
        <v>4</v>
      </c>
      <c r="P5" s="5">
        <v>0</v>
      </c>
      <c r="Q5" s="5">
        <v>0</v>
      </c>
      <c r="R5" s="5">
        <v>0</v>
      </c>
      <c r="S5" s="6">
        <v>0</v>
      </c>
      <c r="T5" s="8"/>
      <c r="U5" s="6">
        <v>12445.84</v>
      </c>
      <c r="V5" s="8"/>
      <c r="W5" s="8"/>
      <c r="X5" s="6">
        <v>61239.1</v>
      </c>
      <c r="Y5" s="6">
        <v>182355.34</v>
      </c>
      <c r="Z5" s="8"/>
      <c r="AA5" s="6">
        <v>283866</v>
      </c>
      <c r="AB5" s="8"/>
      <c r="AC5" s="6">
        <v>0</v>
      </c>
      <c r="AD5" s="7">
        <v>512979</v>
      </c>
    </row>
    <row r="6" spans="1:30" x14ac:dyDescent="0.25">
      <c r="A6" s="5">
        <v>1</v>
      </c>
      <c r="B6" s="5">
        <v>1</v>
      </c>
      <c r="C6" s="5">
        <v>2</v>
      </c>
      <c r="D6" s="6">
        <v>64</v>
      </c>
      <c r="E6" s="6">
        <v>0</v>
      </c>
      <c r="F6" s="6">
        <v>612</v>
      </c>
      <c r="G6" s="6">
        <v>612</v>
      </c>
      <c r="H6" s="5">
        <v>54</v>
      </c>
      <c r="I6" s="5">
        <v>0</v>
      </c>
      <c r="J6" s="5">
        <v>0</v>
      </c>
      <c r="K6" s="5">
        <v>0</v>
      </c>
      <c r="L6" s="5">
        <v>0</v>
      </c>
      <c r="M6" s="22">
        <v>1</v>
      </c>
      <c r="N6" s="22">
        <v>2</v>
      </c>
      <c r="O6" s="5">
        <v>2</v>
      </c>
      <c r="P6" s="5">
        <v>0</v>
      </c>
      <c r="Q6" s="5">
        <v>0</v>
      </c>
      <c r="R6" s="5">
        <v>0</v>
      </c>
      <c r="S6" s="6">
        <v>0</v>
      </c>
      <c r="T6" s="8"/>
      <c r="U6" s="6">
        <v>32989.1</v>
      </c>
      <c r="V6" s="6">
        <v>28776</v>
      </c>
      <c r="W6" s="6">
        <v>1900</v>
      </c>
      <c r="X6" s="6">
        <v>21434.42</v>
      </c>
      <c r="Y6" s="6">
        <v>2150</v>
      </c>
      <c r="Z6" s="6">
        <v>70180.98</v>
      </c>
      <c r="AA6" s="6">
        <v>62785</v>
      </c>
      <c r="AB6" s="6">
        <v>16934</v>
      </c>
      <c r="AC6" s="6">
        <v>30864</v>
      </c>
      <c r="AD6" s="7">
        <v>218460.35</v>
      </c>
    </row>
    <row r="7" spans="1:30" x14ac:dyDescent="0.25">
      <c r="A7" s="5">
        <v>1</v>
      </c>
      <c r="B7" s="5">
        <v>1</v>
      </c>
      <c r="C7" s="5">
        <v>2</v>
      </c>
      <c r="D7" s="6">
        <v>64</v>
      </c>
      <c r="E7" s="6">
        <v>0</v>
      </c>
      <c r="F7" s="6">
        <v>612</v>
      </c>
      <c r="G7" s="6">
        <v>612</v>
      </c>
      <c r="H7" s="5">
        <v>54</v>
      </c>
      <c r="I7" s="5">
        <v>0</v>
      </c>
      <c r="J7" s="5">
        <v>0</v>
      </c>
      <c r="K7" s="5">
        <v>0</v>
      </c>
      <c r="L7" s="5">
        <v>0</v>
      </c>
      <c r="M7" s="22">
        <v>1</v>
      </c>
      <c r="N7" s="22">
        <v>2</v>
      </c>
      <c r="O7" s="5">
        <v>3</v>
      </c>
      <c r="P7" s="5">
        <v>0</v>
      </c>
      <c r="Q7" s="5">
        <v>0</v>
      </c>
      <c r="R7" s="5">
        <v>0</v>
      </c>
      <c r="S7" s="6">
        <v>41656.120000000003</v>
      </c>
      <c r="T7" s="6">
        <v>231561.15</v>
      </c>
      <c r="U7" s="6">
        <v>249060.01</v>
      </c>
      <c r="V7" s="6">
        <v>184440.52</v>
      </c>
      <c r="W7" s="6">
        <v>87106.32</v>
      </c>
      <c r="X7" s="6">
        <v>299712.94</v>
      </c>
      <c r="Y7" s="6">
        <v>315661.59999999998</v>
      </c>
      <c r="Z7" s="6">
        <v>410433.42</v>
      </c>
      <c r="AA7" s="6">
        <v>285165.17</v>
      </c>
      <c r="AB7" s="6">
        <v>294549.34000000003</v>
      </c>
      <c r="AC7" s="6">
        <v>513337.78</v>
      </c>
      <c r="AD7" s="7">
        <v>1012707.39</v>
      </c>
    </row>
    <row r="8" spans="1:30" x14ac:dyDescent="0.25">
      <c r="A8" s="5">
        <v>1</v>
      </c>
      <c r="B8" s="5">
        <v>1</v>
      </c>
      <c r="C8" s="5">
        <v>2</v>
      </c>
      <c r="D8" s="6">
        <v>64</v>
      </c>
      <c r="E8" s="6">
        <v>0</v>
      </c>
      <c r="F8" s="6">
        <v>612</v>
      </c>
      <c r="G8" s="6">
        <v>612</v>
      </c>
      <c r="H8" s="5">
        <v>54</v>
      </c>
      <c r="I8" s="5">
        <v>0</v>
      </c>
      <c r="J8" s="5">
        <v>0</v>
      </c>
      <c r="K8" s="5">
        <v>0</v>
      </c>
      <c r="L8" s="5">
        <v>0</v>
      </c>
      <c r="M8" s="24">
        <v>1</v>
      </c>
      <c r="N8" s="24">
        <v>5</v>
      </c>
      <c r="O8" s="5">
        <v>4</v>
      </c>
      <c r="P8" s="5">
        <v>0</v>
      </c>
      <c r="Q8" s="5">
        <v>0</v>
      </c>
      <c r="R8" s="5">
        <v>0</v>
      </c>
      <c r="S8" s="8"/>
      <c r="T8" s="8"/>
      <c r="U8" s="8"/>
      <c r="V8" s="8"/>
      <c r="W8" s="8"/>
      <c r="X8" s="6">
        <v>0</v>
      </c>
      <c r="Y8" s="8"/>
      <c r="Z8" s="8"/>
      <c r="AA8" s="8"/>
      <c r="AB8" s="6">
        <v>0</v>
      </c>
      <c r="AC8" s="8"/>
      <c r="AD8" s="7">
        <v>13545.35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acum enero 2021</vt:lpstr>
      <vt:lpstr>acum febrero 2021</vt:lpstr>
      <vt:lpstr>acum marzo 2021</vt:lpstr>
      <vt:lpstr>acum abril 2021</vt:lpstr>
      <vt:lpstr>acum mayo 2021</vt:lpstr>
      <vt:lpstr>acum junio 2021</vt:lpstr>
      <vt:lpstr>acum julio 2021</vt:lpstr>
      <vt:lpstr>acum agosto 2021</vt:lpstr>
      <vt:lpstr>acum sept 2021</vt:lpstr>
      <vt:lpstr>acum oct 2021</vt:lpstr>
      <vt:lpstr>acum nov 2021</vt:lpstr>
      <vt:lpstr>acum dic 2021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2022-11-15T18:03:13Z</dcterms:created>
  <dcterms:modified xsi:type="dcterms:W3CDTF">2023-02-17T19:48:53Z</dcterms:modified>
</cp:coreProperties>
</file>