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Revisiones\2021 RODAMIENTOS SKF CHINA)\040 Cuestionarios\10 Modelo Enviado\Productores\"/>
    </mc:Choice>
  </mc:AlternateContent>
  <bookViews>
    <workbookView xWindow="240" yWindow="43" windowWidth="9137" windowHeight="4963" tabRatio="684" firstSheet="16" activeTab="21"/>
  </bookViews>
  <sheets>
    <sheet name="parámetros e instrucciones" sheetId="48" r:id="rId1"/>
    <sheet name="anexo" sheetId="1" r:id="rId2"/>
    <sheet name="1.a 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8.a.... Costos (2)" sheetId="53" r:id="rId14"/>
    <sheet name="9.adicional costos" sheetId="51" r:id="rId15"/>
    <sheet name="9.adicional costos (2)" sheetId="54" r:id="rId16"/>
    <sheet name="-10.a-10.b-precios" sheetId="38" r:id="rId17"/>
    <sheet name="-10.a-10.b-precios (2)" sheetId="55" r:id="rId18"/>
    <sheet name="11- impo " sheetId="40" r:id="rId19"/>
    <sheet name="12Reventa" sheetId="41" r:id="rId20"/>
    <sheet name="14 existencias" sheetId="42" r:id="rId21"/>
    <sheet name="15impo semi " sheetId="43" r:id="rId22"/>
    <sheet name="11-Máx. Prod." sheetId="14" state="hidden" r:id="rId23"/>
    <sheet name="14-horas trabajadas" sheetId="23" state="hidden" r:id="rId24"/>
  </sheets>
  <externalReferences>
    <externalReference r:id="rId25"/>
    <externalReference r:id="rId26"/>
  </externalReferences>
  <definedNames>
    <definedName name="al">[1]PARAMETROS!$C$5</definedName>
    <definedName name="año1">'[2]0a_Parámetros'!$H$7</definedName>
    <definedName name="_xlnm.Print_Area" localSheetId="2">'1.a Modelos'!$A$1:$J$120</definedName>
    <definedName name="_xlnm.Print_Area" localSheetId="16">'-10.a-10.b-precios'!$B$1:$E$70</definedName>
    <definedName name="_xlnm.Print_Area" localSheetId="17">'-10.a-10.b-precios (2)'!$B$1:$F$64</definedName>
    <definedName name="_xlnm.Print_Area" localSheetId="18">'11- impo '!$A$1:$F$63</definedName>
    <definedName name="_xlnm.Print_Area" localSheetId="22">'11-Máx. Prod.'!$A$1:$B$5</definedName>
    <definedName name="_xlnm.Print_Area" localSheetId="19">'12Reventa'!$A$1:$I$63</definedName>
    <definedName name="_xlnm.Print_Area" localSheetId="20">'14 existencias'!$A$1:$E$14</definedName>
    <definedName name="_xlnm.Print_Area" localSheetId="23">'14-horas trabajadas'!$A$1:$D$10</definedName>
    <definedName name="_xlnm.Print_Area" localSheetId="21">'15impo semi '!$A$1:$F$66</definedName>
    <definedName name="_xlnm.Print_Area" localSheetId="3">'2. prod.  nac.'!$A$1:$C$15</definedName>
    <definedName name="_xlnm.Print_Area" localSheetId="4">'3.vol.'!$C$1:$M$62</definedName>
    <definedName name="_xlnm.Print_Area" localSheetId="5">'4.$'!$A$1:$E$62</definedName>
    <definedName name="_xlnm.Print_Area" localSheetId="7">'4.RES PUB'!$A$1:$C$61</definedName>
    <definedName name="_xlnm.Print_Area" localSheetId="8">'5capprod'!$A$1:$B$10</definedName>
    <definedName name="_xlnm.Print_Area" localSheetId="10">'6-empleo '!$B$1:$K$14</definedName>
    <definedName name="_xlnm.Print_Area" localSheetId="11">'7.costos totales '!$A$1:$M$44</definedName>
    <definedName name="_xlnm.Print_Area" localSheetId="12">'8.a.... Costos'!$A$1:$I$59</definedName>
    <definedName name="_xlnm.Print_Area" localSheetId="13">'8.a.... Costos (2)'!$A$1:$I$59</definedName>
    <definedName name="_xlnm.Print_Area" localSheetId="14">'9.adicional costos'!$A$1:$G$23</definedName>
    <definedName name="_xlnm.Print_Area" localSheetId="15">'9.adicional costos (2)'!$A$1:$G$23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B64" i="55" l="1"/>
  <c r="B63" i="55"/>
  <c r="B61" i="55"/>
  <c r="B60" i="55"/>
  <c r="B59" i="55"/>
  <c r="B58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I55" i="46"/>
  <c r="C55" i="46"/>
  <c r="A63" i="43"/>
  <c r="A62" i="43"/>
  <c r="A60" i="43"/>
  <c r="A59" i="43"/>
  <c r="A58" i="43"/>
  <c r="A57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63" i="41"/>
  <c r="A62" i="41"/>
  <c r="A60" i="41"/>
  <c r="A59" i="41"/>
  <c r="A58" i="41"/>
  <c r="A57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62" i="40"/>
  <c r="A61" i="40"/>
  <c r="A59" i="40"/>
  <c r="A58" i="40"/>
  <c r="A57" i="40"/>
  <c r="A56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B64" i="38"/>
  <c r="B63" i="38"/>
  <c r="B61" i="38"/>
  <c r="B60" i="38"/>
  <c r="B59" i="38"/>
  <c r="B58" i="38"/>
  <c r="A61" i="46"/>
  <c r="A60" i="46"/>
  <c r="A59" i="46"/>
  <c r="A58" i="46"/>
  <c r="A57" i="46"/>
  <c r="A56" i="46"/>
  <c r="A53" i="46"/>
  <c r="A52" i="46"/>
  <c r="A51" i="46"/>
  <c r="A50" i="46"/>
  <c r="A49" i="46"/>
  <c r="A48" i="46"/>
  <c r="A47" i="46"/>
  <c r="A46" i="46"/>
  <c r="A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62" i="47"/>
  <c r="A61" i="47"/>
  <c r="A60" i="47"/>
  <c r="A59" i="47"/>
  <c r="A58" i="47"/>
  <c r="A57" i="47"/>
  <c r="A56" i="47"/>
  <c r="A54" i="47"/>
  <c r="A53" i="47"/>
  <c r="A52" i="47"/>
  <c r="A51" i="47"/>
  <c r="A50" i="47"/>
  <c r="A49" i="47"/>
  <c r="A48" i="47"/>
  <c r="A47" i="47"/>
  <c r="A46" i="47"/>
  <c r="A45" i="47"/>
  <c r="A44" i="47"/>
  <c r="A43" i="47"/>
  <c r="A42" i="47"/>
  <c r="A41" i="47"/>
  <c r="A40" i="47"/>
  <c r="A39" i="47"/>
  <c r="A38" i="47"/>
  <c r="A37" i="47"/>
  <c r="A36" i="47"/>
  <c r="A35" i="47"/>
  <c r="A34" i="47"/>
  <c r="A33" i="47"/>
  <c r="A32" i="47"/>
  <c r="A31" i="47"/>
  <c r="A30" i="47"/>
  <c r="A29" i="47"/>
  <c r="A28" i="47"/>
  <c r="A27" i="47"/>
  <c r="A26" i="47"/>
  <c r="A25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B7" i="34"/>
  <c r="A5" i="32"/>
  <c r="I62" i="46"/>
  <c r="I61" i="46"/>
  <c r="C61" i="46"/>
  <c r="I60" i="46"/>
  <c r="I59" i="46"/>
  <c r="C59" i="46"/>
  <c r="I58" i="46"/>
  <c r="C58" i="46"/>
  <c r="I57" i="46"/>
  <c r="I56" i="46"/>
  <c r="C56" i="46"/>
  <c r="C52" i="46"/>
  <c r="I53" i="46"/>
  <c r="C53" i="46"/>
  <c r="I52" i="46"/>
  <c r="I51" i="46"/>
  <c r="C51" i="46"/>
  <c r="I50" i="46"/>
  <c r="C50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I6" i="46"/>
  <c r="C6" i="46"/>
  <c r="C60" i="46"/>
  <c r="C57" i="46"/>
  <c r="A56" i="52"/>
  <c r="B6" i="41"/>
  <c r="F16" i="33"/>
  <c r="B12" i="34"/>
  <c r="B11" i="34"/>
  <c r="B10" i="34"/>
  <c r="B9" i="34"/>
  <c r="B8" i="34"/>
  <c r="A10" i="32"/>
  <c r="A9" i="32"/>
  <c r="A8" i="32"/>
  <c r="A7" i="32"/>
  <c r="A6" i="32"/>
  <c r="A61" i="52"/>
  <c r="A60" i="52"/>
  <c r="A59" i="52"/>
  <c r="A58" i="52"/>
  <c r="A57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55" i="52"/>
  <c r="C55" i="52"/>
  <c r="A55" i="46"/>
  <c r="K55" i="45"/>
  <c r="J55" i="45"/>
  <c r="I55" i="45"/>
  <c r="H55" i="45"/>
  <c r="G55" i="45"/>
  <c r="F55" i="45"/>
  <c r="E55" i="45"/>
  <c r="B50" i="38"/>
  <c r="B51" i="38"/>
  <c r="B52" i="38"/>
  <c r="B53" i="38"/>
  <c r="B54" i="38"/>
  <c r="B55" i="38"/>
  <c r="B56" i="38"/>
  <c r="B47" i="38"/>
  <c r="B49" i="38"/>
  <c r="B48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D22" i="33"/>
  <c r="C22" i="33"/>
  <c r="B22" i="33"/>
  <c r="E22" i="33"/>
</calcChain>
</file>

<file path=xl/sharedStrings.xml><?xml version="1.0" encoding="utf-8"?>
<sst xmlns="http://schemas.openxmlformats.org/spreadsheetml/2006/main" count="642" uniqueCount="251">
  <si>
    <t>ANEXO ESTADÍSTICO</t>
  </si>
  <si>
    <t>Producto</t>
  </si>
  <si>
    <t>Características técnicas, físicas, etc.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</si>
  <si>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</si>
  <si>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</si>
  <si>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</si>
  <si>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</si>
  <si>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</si>
  <si>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</si>
  <si>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</si>
  <si>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</si>
  <si>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</si>
  <si>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</si>
  <si>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</si>
  <si>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</si>
  <si>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</si>
  <si>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</si>
  <si>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</si>
  <si>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</si>
  <si>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</si>
  <si>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</si>
  <si>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</si>
  <si>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</si>
  <si>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</si>
  <si>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</si>
  <si>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</si>
  <si>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</si>
  <si>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</si>
  <si>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</si>
  <si>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</si>
  <si>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</si>
  <si>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</si>
  <si>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</si>
  <si>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</si>
  <si>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</si>
  <si>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</si>
  <si>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</si>
  <si>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</si>
  <si>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</si>
  <si>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</si>
  <si>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</si>
  <si>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</si>
  <si>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</si>
  <si>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</si>
  <si>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</si>
  <si>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</si>
  <si>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</si>
  <si>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</si>
  <si>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</si>
  <si>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</si>
  <si>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</si>
  <si>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</si>
  <si>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</si>
  <si>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</si>
  <si>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</si>
  <si>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</si>
  <si>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</si>
  <si>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</si>
  <si>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</si>
  <si>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</si>
  <si>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</si>
  <si>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</si>
  <si>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</si>
  <si>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</si>
  <si>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</si>
  <si>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</si>
  <si>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</si>
  <si>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</si>
  <si>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</si>
  <si>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</si>
  <si>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</si>
  <si>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</si>
  <si>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</si>
  <si>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</si>
  <si>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</si>
  <si>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</si>
  <si>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</si>
  <si>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</si>
  <si>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</si>
  <si>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</si>
  <si>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</si>
  <si>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</si>
  <si>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</si>
  <si>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</si>
  <si>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</si>
  <si>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</si>
  <si>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</si>
  <si>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</si>
  <si>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</si>
  <si>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</si>
  <si>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</si>
  <si>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</si>
  <si>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</si>
  <si>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</si>
  <si>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</si>
  <si>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</si>
  <si>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</si>
  <si>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</si>
  <si>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</si>
  <si>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</si>
  <si>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</si>
  <si>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</si>
  <si>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</si>
  <si>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</si>
  <si>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</si>
  <si>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</si>
  <si>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</si>
  <si>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</si>
  <si>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</si>
  <si>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</si>
  <si>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</si>
  <si>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</si>
  <si>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</si>
  <si>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</si>
  <si>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</si>
  <si>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</si>
  <si>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</si>
  <si>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</si>
  <si>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</si>
  <si>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Área de producción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</si>
  <si>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</si>
  <si>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</si>
  <si>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</si>
  <si>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</si>
  <si>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</si>
  <si>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</si>
  <si>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</si>
  <si>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</si>
  <si>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</si>
  <si>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</si>
  <si>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Nota: Esta información debe ser consistente con el resto de la información suministrada en el cuestionario, en especial en el Cuadro Nº 8.</t>
  </si>
  <si>
    <t>en pesos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</si>
  <si>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</si>
  <si>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</si>
  <si>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</si>
  <si>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</si>
  <si>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</si>
  <si>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</si>
  <si>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</si>
  <si>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</si>
  <si>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unidad de medida del insumo</t>
  </si>
  <si>
    <t xml:space="preserve">Insumos nacionales </t>
  </si>
  <si>
    <t>Insumos importados</t>
  </si>
  <si>
    <t>Existencias al cierre de cada período</t>
  </si>
  <si>
    <t>Beneficio Fiscal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</si>
  <si>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</si>
  <si>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</si>
  <si>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</si>
  <si>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</si>
  <si>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</si>
  <si>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</si>
  <si>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</si>
  <si>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</si>
  <si>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</si>
  <si>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promedio 2018</t>
  </si>
  <si>
    <t>CONTROLES CNCE</t>
  </si>
  <si>
    <t>(muestran el resumen público del cuadro confidencial)</t>
  </si>
  <si>
    <t>LA HOJA SIGUIENTE</t>
  </si>
  <si>
    <t>Masa salarial (en pesos)</t>
  </si>
  <si>
    <t>administración y comercialización</t>
  </si>
  <si>
    <t>(1) sin incluir IVA ni impuestos internos y neto de devoluciones y descuentos comerciales y puesto en el depósito de los clientes</t>
  </si>
  <si>
    <t>(2) neto de devoluciones</t>
  </si>
  <si>
    <t>producidos por su empresa</t>
  </si>
  <si>
    <t>Unidad de medida</t>
  </si>
  <si>
    <t>promedio 2019</t>
  </si>
  <si>
    <r>
      <t xml:space="preserve">Producción y capacidad de producción nacional de </t>
    </r>
    <r>
      <rPr>
        <b/>
        <u/>
        <sz val="10"/>
        <rFont val="Arial"/>
        <family val="2"/>
      </rPr>
      <t>rodamientos</t>
    </r>
  </si>
  <si>
    <t>En kilogramos</t>
  </si>
  <si>
    <r>
      <t xml:space="preserve">Ventas de </t>
    </r>
    <r>
      <rPr>
        <b/>
        <u/>
        <sz val="10"/>
        <rFont val="Arial"/>
        <family val="2"/>
      </rPr>
      <t>rodamientos</t>
    </r>
  </si>
  <si>
    <r>
      <t xml:space="preserve">Exportaciones de </t>
    </r>
    <r>
      <rPr>
        <b/>
        <u/>
        <sz val="10"/>
        <rFont val="Arial"/>
        <family val="2"/>
      </rPr>
      <t>rodamientos</t>
    </r>
  </si>
  <si>
    <t>Kilogramos</t>
  </si>
  <si>
    <r>
      <t xml:space="preserve">Capacidad máxima de producción de </t>
    </r>
    <r>
      <rPr>
        <b/>
        <u/>
        <sz val="10"/>
        <rFont val="Arial"/>
        <family val="2"/>
      </rPr>
      <t>rodamientos</t>
    </r>
  </si>
  <si>
    <t>Rodamientos</t>
  </si>
  <si>
    <r>
      <t xml:space="preserve">Importaciones de </t>
    </r>
    <r>
      <rPr>
        <b/>
        <u/>
        <sz val="10"/>
        <rFont val="Arial"/>
        <family val="2"/>
      </rPr>
      <t>rodamientos</t>
    </r>
  </si>
  <si>
    <r>
      <t xml:space="preserve">Reventa al mercado interno de </t>
    </r>
    <r>
      <rPr>
        <b/>
        <i/>
        <u/>
        <sz val="10"/>
        <rFont val="Arial"/>
        <family val="2"/>
      </rPr>
      <t>rodamientos</t>
    </r>
  </si>
  <si>
    <r>
      <t xml:space="preserve">(en </t>
    </r>
    <r>
      <rPr>
        <b/>
        <i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</si>
  <si>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Kg</t>
  </si>
  <si>
    <t>China</t>
  </si>
  <si>
    <t>Rodamientos importado de todos los orígenes</t>
  </si>
  <si>
    <t>Origen..................</t>
  </si>
  <si>
    <t>Origen................</t>
  </si>
  <si>
    <r>
      <t xml:space="preserve">Modelos de </t>
    </r>
    <r>
      <rPr>
        <b/>
        <i/>
        <u/>
        <sz val="10"/>
        <rFont val="Arial"/>
        <family val="2"/>
      </rPr>
      <t>rodamientos radiales a bolas</t>
    </r>
  </si>
  <si>
    <t>RANKING
Series</t>
  </si>
  <si>
    <t>Peso unitario:</t>
  </si>
  <si>
    <t>Sellos (sí, no, ambas partes)</t>
  </si>
  <si>
    <t>Capacidad de carga dinámica básica:</t>
  </si>
  <si>
    <t>Capacidad de carga estática básica:</t>
  </si>
  <si>
    <t>Velocidad de referencia (r/min)</t>
  </si>
  <si>
    <t>Velocidad límite (r/min)</t>
  </si>
  <si>
    <t>ENERO-SEPTIEMBRE 2021</t>
  </si>
  <si>
    <r>
      <t xml:space="preserve">Producción, Autoconusmo, Ventas, Exportaciones y Existencias de </t>
    </r>
    <r>
      <rPr>
        <b/>
        <u/>
        <sz val="10"/>
        <rFont val="Arial"/>
        <family val="2"/>
      </rPr>
      <t>rodamientos</t>
    </r>
  </si>
  <si>
    <r>
      <t xml:space="preserve">Costos Totales del conjunto de todos los </t>
    </r>
    <r>
      <rPr>
        <b/>
        <u/>
        <sz val="10"/>
        <rFont val="Arial"/>
        <family val="2"/>
      </rPr>
      <t>rodamientos</t>
    </r>
  </si>
  <si>
    <t>Origen:...................</t>
  </si>
  <si>
    <t>Origen:...............</t>
  </si>
  <si>
    <t xml:space="preserve">Serie: 6004 </t>
  </si>
  <si>
    <t xml:space="preserve">Serie: 6005 </t>
  </si>
  <si>
    <t xml:space="preserve">Serie: 6006 </t>
  </si>
  <si>
    <t xml:space="preserve">Serie: 6007 </t>
  </si>
  <si>
    <t xml:space="preserve">Serie: 6008 </t>
  </si>
  <si>
    <t xml:space="preserve">Serie: 6201 </t>
  </si>
  <si>
    <t xml:space="preserve">Serie: 6202 </t>
  </si>
  <si>
    <t xml:space="preserve">Serie: 6203 </t>
  </si>
  <si>
    <t xml:space="preserve">Serie: 6204 </t>
  </si>
  <si>
    <t xml:space="preserve">Serie: 6205 </t>
  </si>
  <si>
    <t xml:space="preserve">Serie: 6206 </t>
  </si>
  <si>
    <t xml:space="preserve">Serie: 6207 </t>
  </si>
  <si>
    <t xml:space="preserve">Serie: 6208 </t>
  </si>
  <si>
    <t xml:space="preserve">Serie: 6304 </t>
  </si>
  <si>
    <t xml:space="preserve">Serie: 6305 </t>
  </si>
  <si>
    <t xml:space="preserve">Serie: 6306 </t>
  </si>
  <si>
    <t xml:space="preserve">Serie: 6307 </t>
  </si>
  <si>
    <t xml:space="preserve">Serie: 6308 </t>
  </si>
  <si>
    <r>
      <t xml:space="preserve">Importaciones de </t>
    </r>
    <r>
      <rPr>
        <b/>
        <u/>
        <sz val="10"/>
        <rFont val="Arial"/>
        <family val="2"/>
      </rPr>
      <t>RODAMIENTOS</t>
    </r>
  </si>
  <si>
    <t xml:space="preserve">Cant variantes:…... </t>
  </si>
  <si>
    <t>ene-sep 2020</t>
  </si>
  <si>
    <t>ene-sep 2021</t>
  </si>
  <si>
    <t>Cuadro 1</t>
  </si>
  <si>
    <t>Cuadro 2</t>
  </si>
  <si>
    <t>Cuadro 3</t>
  </si>
  <si>
    <t>Cuadro  4.1</t>
  </si>
  <si>
    <t>Cuadro 4.2.a</t>
  </si>
  <si>
    <t>USD FOB</t>
  </si>
  <si>
    <t>Cuadro  4.2.b</t>
  </si>
  <si>
    <t>EXPORTACIONES USD FOB   RESÚMEN PÚBLICO</t>
  </si>
  <si>
    <t>|</t>
  </si>
  <si>
    <t>Cuadro  5</t>
  </si>
  <si>
    <t>Cuadro  6</t>
  </si>
  <si>
    <t>Cuadro 7</t>
  </si>
  <si>
    <t>Cuadro  10.a</t>
  </si>
  <si>
    <t>Cuadro  11</t>
  </si>
  <si>
    <t>Cuadro 12</t>
  </si>
  <si>
    <t>Cuadro 13</t>
  </si>
  <si>
    <t>Cuadro 14</t>
  </si>
  <si>
    <t>en pesos por unidad</t>
  </si>
  <si>
    <r>
      <t xml:space="preserve">Estructura de costos de </t>
    </r>
    <r>
      <rPr>
        <b/>
        <u/>
        <sz val="10"/>
        <rFont val="Arial"/>
        <family val="2"/>
      </rPr>
      <t>RODAMIENTOS RADIALES</t>
    </r>
  </si>
  <si>
    <t>Cuadro 8.a</t>
  </si>
  <si>
    <t>por unidad</t>
  </si>
  <si>
    <t>Cuadro 8.b</t>
  </si>
  <si>
    <t>SERIE 6203</t>
  </si>
  <si>
    <r>
      <t xml:space="preserve">Información adicional sobre la Estructura de Costos de </t>
    </r>
    <r>
      <rPr>
        <b/>
        <u/>
        <sz val="10"/>
        <rFont val="Arial"/>
        <family val="2"/>
      </rPr>
      <t>rodamientos radiales</t>
    </r>
  </si>
  <si>
    <r>
      <t xml:space="preserve">cantidad por </t>
    </r>
    <r>
      <rPr>
        <i/>
        <sz val="10"/>
        <rFont val="Arial"/>
        <family val="2"/>
      </rPr>
      <t>unidad de rodamiento</t>
    </r>
  </si>
  <si>
    <t>promedio 2020</t>
  </si>
  <si>
    <t>promedio ene-sep 2021</t>
  </si>
  <si>
    <t>Cuadro  9.a</t>
  </si>
  <si>
    <t>Cuadro  9.b</t>
  </si>
  <si>
    <t>Serie 6203</t>
  </si>
  <si>
    <t>Unidades (2)</t>
  </si>
  <si>
    <t>Cuadro  10.b</t>
  </si>
  <si>
    <t>rodamientos radiales a bolas de la Serie 6203</t>
  </si>
  <si>
    <t>SERIE 6205</t>
  </si>
  <si>
    <t>Serie 6205</t>
  </si>
  <si>
    <t>rodamientos radiales a bolas de la Serie 6205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</si>
</sst>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 * #,##0.00_ ;_ * \-#,##0.00_ ;_ * &quot;-&quot;??_ ;_ @_ "/>
    <numFmt numFmtId="183" formatCode="#,##0_ \ \ ;______@_ \ \ \ "/>
    <numFmt numFmtId="184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rgb="FF0090D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84" fontId="3" fillId="0" borderId="0" applyFont="0" applyFill="0" applyBorder="0" applyAlignment="0" applyProtection="0"/>
    <xf numFmtId="0" fontId="3" fillId="0" borderId="1"/>
    <xf numFmtId="178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464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3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0" fillId="0" borderId="33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6" fillId="0" borderId="35" xfId="0" applyFont="1" applyBorder="1" applyProtection="1">
      <protection locked="0"/>
    </xf>
    <xf numFmtId="0" fontId="16" fillId="0" borderId="36" xfId="0" applyFont="1" applyBorder="1" applyProtection="1"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6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17" fontId="16" fillId="0" borderId="9" xfId="0" applyNumberFormat="1" applyFont="1" applyBorder="1" applyAlignment="1" applyProtection="1">
      <alignment horizontal="center"/>
      <protection locked="0"/>
    </xf>
    <xf numFmtId="3" fontId="16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Border="1" applyProtection="1"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45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5" applyFont="1" applyBorder="1" applyAlignment="1" applyProtection="1">
      <alignment vertical="center"/>
      <protection locked="0"/>
    </xf>
    <xf numFmtId="0" fontId="10" fillId="0" borderId="40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4" fillId="0" borderId="52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8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Protection="1"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0" fillId="0" borderId="23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8" fillId="0" borderId="0" xfId="0" applyFont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0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0" fillId="7" borderId="0" xfId="0" applyFill="1"/>
    <xf numFmtId="0" fontId="4" fillId="0" borderId="9" xfId="0" applyFont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Border="1" applyProtection="1"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7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7" fillId="7" borderId="48" xfId="0" applyFont="1" applyFill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17" fillId="0" borderId="28" xfId="0" applyFont="1" applyBorder="1" applyAlignment="1" applyProtection="1">
      <protection locked="0"/>
    </xf>
    <xf numFmtId="0" fontId="17" fillId="0" borderId="12" xfId="0" applyFont="1" applyBorder="1" applyAlignment="1" applyProtection="1"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7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7" borderId="37" xfId="0" applyFont="1" applyFill="1" applyBorder="1" applyAlignment="1" applyProtection="1">
      <alignment horizontal="center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2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10" fillId="7" borderId="54" xfId="0" applyFont="1" applyFill="1" applyBorder="1" applyProtection="1">
      <protection locked="0"/>
    </xf>
    <xf numFmtId="1" fontId="4" fillId="7" borderId="52" xfId="0" applyNumberFormat="1" applyFont="1" applyFill="1" applyBorder="1" applyAlignment="1" applyProtection="1">
      <alignment horizontal="center"/>
      <protection locked="0"/>
    </xf>
    <xf numFmtId="0" fontId="10" fillId="7" borderId="55" xfId="0" applyFont="1" applyFill="1" applyBorder="1" applyProtection="1">
      <protection locked="0"/>
    </xf>
    <xf numFmtId="0" fontId="4" fillId="7" borderId="43" xfId="0" applyFont="1" applyFill="1" applyBorder="1" applyAlignment="1" applyProtection="1">
      <alignment horizontal="center"/>
      <protection locked="0"/>
    </xf>
    <xf numFmtId="0" fontId="10" fillId="7" borderId="43" xfId="0" applyFont="1" applyFill="1" applyBorder="1" applyProtection="1">
      <protection locked="0"/>
    </xf>
    <xf numFmtId="0" fontId="4" fillId="7" borderId="44" xfId="0" applyFont="1" applyFill="1" applyBorder="1" applyAlignment="1" applyProtection="1">
      <alignment horizontal="center"/>
      <protection locked="0"/>
    </xf>
    <xf numFmtId="0" fontId="10" fillId="7" borderId="44" xfId="0" applyFont="1" applyFill="1" applyBorder="1" applyProtection="1">
      <protection locked="0"/>
    </xf>
    <xf numFmtId="0" fontId="4" fillId="7" borderId="55" xfId="0" applyFont="1" applyFill="1" applyBorder="1" applyAlignment="1" applyProtection="1">
      <alignment horizontal="center"/>
      <protection locked="0"/>
    </xf>
    <xf numFmtId="0" fontId="4" fillId="7" borderId="56" xfId="0" applyFont="1" applyFill="1" applyBorder="1" applyAlignment="1" applyProtection="1">
      <alignment horizontal="center"/>
      <protection locked="0"/>
    </xf>
    <xf numFmtId="0" fontId="10" fillId="7" borderId="56" xfId="0" applyFont="1" applyFill="1" applyBorder="1" applyProtection="1"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0" fillId="7" borderId="0" xfId="0" applyFill="1" applyProtection="1"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4" fillId="7" borderId="57" xfId="0" applyFont="1" applyFill="1" applyBorder="1" applyAlignment="1" applyProtection="1">
      <alignment horizontal="left"/>
      <protection locked="0"/>
    </xf>
    <xf numFmtId="0" fontId="4" fillId="7" borderId="58" xfId="0" applyFont="1" applyFill="1" applyBorder="1" applyAlignment="1" applyProtection="1">
      <alignment horizontal="centerContinuous"/>
      <protection locked="0"/>
    </xf>
    <xf numFmtId="0" fontId="4" fillId="7" borderId="29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39" xfId="0" applyFont="1" applyFill="1" applyBorder="1" applyAlignment="1" applyProtection="1">
      <alignment horizontal="center"/>
      <protection locked="0"/>
    </xf>
    <xf numFmtId="0" fontId="4" fillId="7" borderId="59" xfId="0" applyFont="1" applyFill="1" applyBorder="1" applyAlignment="1" applyProtection="1">
      <alignment horizontal="center"/>
      <protection locked="0"/>
    </xf>
    <xf numFmtId="0" fontId="13" fillId="0" borderId="35" xfId="4" applyFont="1" applyBorder="1" applyProtection="1">
      <protection locked="0"/>
    </xf>
    <xf numFmtId="0" fontId="13" fillId="0" borderId="18" xfId="4" applyFont="1" applyBorder="1" applyProtection="1">
      <protection locked="0"/>
    </xf>
    <xf numFmtId="0" fontId="13" fillId="0" borderId="29" xfId="4" applyFont="1" applyBorder="1" applyProtection="1">
      <protection locked="0"/>
    </xf>
    <xf numFmtId="0" fontId="13" fillId="0" borderId="8" xfId="4" applyFont="1" applyBorder="1" applyProtection="1">
      <protection locked="0"/>
    </xf>
    <xf numFmtId="0" fontId="17" fillId="0" borderId="8" xfId="4" applyFont="1" applyBorder="1" applyProtection="1">
      <protection locked="0"/>
    </xf>
    <xf numFmtId="0" fontId="5" fillId="7" borderId="0" xfId="0" applyFont="1" applyFill="1" applyAlignment="1" applyProtection="1">
      <alignment horizontal="centerContinuous"/>
      <protection locked="0"/>
    </xf>
    <xf numFmtId="0" fontId="4" fillId="7" borderId="0" xfId="0" applyFont="1" applyFill="1" applyProtection="1">
      <protection locked="0"/>
    </xf>
    <xf numFmtId="0" fontId="4" fillId="7" borderId="9" xfId="0" applyFont="1" applyFill="1" applyBorder="1" applyAlignment="1" applyProtection="1">
      <alignment horizontal="centerContinuous"/>
      <protection locked="0"/>
    </xf>
    <xf numFmtId="0" fontId="13" fillId="7" borderId="41" xfId="0" applyFont="1" applyFill="1" applyBorder="1" applyAlignment="1" applyProtection="1">
      <alignment horizontal="centerContinuous"/>
      <protection locked="0"/>
    </xf>
    <xf numFmtId="0" fontId="13" fillId="7" borderId="42" xfId="0" applyFont="1" applyFill="1" applyBorder="1" applyAlignment="1" applyProtection="1">
      <alignment horizontal="centerContinuous"/>
      <protection locked="0"/>
    </xf>
    <xf numFmtId="0" fontId="4" fillId="7" borderId="40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0" fontId="10" fillId="7" borderId="21" xfId="0" applyFont="1" applyFill="1" applyBorder="1" applyAlignment="1" applyProtection="1">
      <alignment horizontal="center"/>
      <protection locked="0"/>
    </xf>
    <xf numFmtId="0" fontId="2" fillId="7" borderId="21" xfId="0" applyFont="1" applyFill="1" applyBorder="1" applyAlignment="1" applyProtection="1">
      <alignment horizontal="center"/>
      <protection locked="0"/>
    </xf>
    <xf numFmtId="0" fontId="2" fillId="7" borderId="22" xfId="0" applyFont="1" applyFill="1" applyBorder="1" applyAlignment="1" applyProtection="1">
      <alignment horizontal="center"/>
      <protection locked="0"/>
    </xf>
    <xf numFmtId="0" fontId="2" fillId="7" borderId="33" xfId="0" applyFont="1" applyFill="1" applyBorder="1" applyAlignment="1" applyProtection="1">
      <alignment horizontal="center"/>
      <protection locked="0"/>
    </xf>
    <xf numFmtId="14" fontId="4" fillId="7" borderId="11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14" fontId="4" fillId="7" borderId="28" xfId="0" applyNumberFormat="1" applyFont="1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9" fontId="0" fillId="0" borderId="9" xfId="0" applyNumberFormat="1" applyBorder="1" applyAlignment="1" applyProtection="1">
      <alignment horizontal="right"/>
      <protection locked="0"/>
    </xf>
    <xf numFmtId="0" fontId="1" fillId="7" borderId="0" xfId="5" applyFont="1" applyFill="1" applyBorder="1" applyAlignment="1" applyProtection="1">
      <alignment horizontal="left"/>
      <protection locked="0"/>
    </xf>
    <xf numFmtId="0" fontId="3" fillId="7" borderId="0" xfId="5" applyFill="1" applyBorder="1" applyProtection="1"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0" fontId="11" fillId="7" borderId="0" xfId="5" applyFont="1" applyFill="1" applyBorder="1" applyProtection="1">
      <protection locked="0"/>
    </xf>
    <xf numFmtId="0" fontId="8" fillId="7" borderId="0" xfId="5" applyFont="1" applyFill="1" applyBorder="1" applyAlignment="1" applyProtection="1">
      <alignment horizontal="left"/>
      <protection locked="0"/>
    </xf>
    <xf numFmtId="0" fontId="1" fillId="7" borderId="14" xfId="5" applyFont="1" applyFill="1" applyBorder="1" applyAlignment="1" applyProtection="1">
      <alignment horizontal="left"/>
      <protection locked="0"/>
    </xf>
    <xf numFmtId="0" fontId="1" fillId="7" borderId="14" xfId="5" applyFont="1" applyFill="1" applyBorder="1" applyAlignment="1" applyProtection="1">
      <alignment horizontal="center"/>
      <protection locked="0"/>
    </xf>
    <xf numFmtId="0" fontId="1" fillId="7" borderId="8" xfId="5" applyFont="1" applyFill="1" applyBorder="1" applyProtection="1">
      <protection locked="0"/>
    </xf>
    <xf numFmtId="0" fontId="1" fillId="7" borderId="8" xfId="5" applyFont="1" applyFill="1" applyBorder="1" applyAlignment="1" applyProtection="1">
      <alignment horizontal="center"/>
      <protection locked="0"/>
    </xf>
    <xf numFmtId="0" fontId="5" fillId="7" borderId="0" xfId="5" applyFont="1" applyFill="1" applyBorder="1" applyAlignment="1" applyProtection="1">
      <alignment horizontal="left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8" fillId="7" borderId="0" xfId="0" applyFont="1" applyFill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7" borderId="35" xfId="0" applyFont="1" applyFill="1" applyBorder="1" applyAlignment="1" applyProtection="1">
      <alignment horizontal="center"/>
      <protection locked="0"/>
    </xf>
    <xf numFmtId="0" fontId="4" fillId="7" borderId="51" xfId="0" applyFont="1" applyFill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right"/>
      <protection locked="0"/>
    </xf>
    <xf numFmtId="0" fontId="10" fillId="0" borderId="47" xfId="0" applyFont="1" applyBorder="1" applyAlignment="1" applyProtection="1">
      <alignment horizontal="right"/>
      <protection locked="0"/>
    </xf>
    <xf numFmtId="0" fontId="10" fillId="0" borderId="11" xfId="0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46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6" fillId="0" borderId="61" xfId="0" applyFont="1" applyBorder="1" applyAlignment="1" applyProtection="1">
      <alignment horizontal="center"/>
      <protection locked="0"/>
    </xf>
    <xf numFmtId="0" fontId="16" fillId="0" borderId="6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7" borderId="40" xfId="5" applyFont="1" applyFill="1" applyBorder="1" applyAlignment="1" applyProtection="1">
      <alignment horizontal="center"/>
      <protection locked="0"/>
    </xf>
    <xf numFmtId="0" fontId="4" fillId="7" borderId="42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wrapText="1"/>
    </xf>
    <xf numFmtId="0" fontId="1" fillId="0" borderId="38" xfId="0" applyFont="1" applyBorder="1" applyAlignment="1" applyProtection="1">
      <alignment horizontal="center"/>
      <protection locked="0"/>
    </xf>
    <xf numFmtId="0" fontId="4" fillId="7" borderId="46" xfId="0" applyFont="1" applyFill="1" applyBorder="1" applyAlignment="1" applyProtection="1">
      <alignment horizontal="center"/>
      <protection locked="0"/>
    </xf>
    <xf numFmtId="0" fontId="4" fillId="7" borderId="58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</xdr:row>
      <xdr:rowOff>0</xdr:rowOff>
    </xdr:from>
    <xdr:to>
      <xdr:col>5</xdr:col>
      <xdr:colOff>707571</xdr:colOff>
      <xdr:row>4</xdr:row>
      <xdr:rowOff>43543</xdr:rowOff>
    </xdr:to>
    <xdr:sp macro="" textlink="">
      <xdr:nvSpPr>
        <xdr:cNvPr id="2124" name="AutoShape 1"/>
        <xdr:cNvSpPr>
          <a:spLocks noChangeArrowheads="1"/>
        </xdr:cNvSpPr>
      </xdr:nvSpPr>
      <xdr:spPr bwMode="auto">
        <a:xfrm rot="1316310">
          <a:off x="4751614" y="315686"/>
          <a:ext cx="729343" cy="359228"/>
        </a:xfrm>
        <a:prstGeom prst="curvedDownArrow">
          <a:avLst>
            <a:gd name="adj1" fmla="val 40606"/>
            <a:gd name="adj2" fmla="val 81212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272143</xdr:colOff>
      <xdr:row>4</xdr:row>
      <xdr:rowOff>391886</xdr:rowOff>
    </xdr:from>
    <xdr:to>
      <xdr:col>6</xdr:col>
      <xdr:colOff>391886</xdr:colOff>
      <xdr:row>5</xdr:row>
      <xdr:rowOff>141514</xdr:rowOff>
    </xdr:to>
    <xdr:sp macro="" textlink="">
      <xdr:nvSpPr>
        <xdr:cNvPr id="1104" name="AutoShape 4"/>
        <xdr:cNvSpPr>
          <a:spLocks noChangeArrowheads="1"/>
        </xdr:cNvSpPr>
      </xdr:nvSpPr>
      <xdr:spPr bwMode="auto">
        <a:xfrm rot="1545154">
          <a:off x="7516586" y="1039586"/>
          <a:ext cx="925285" cy="511628"/>
        </a:xfrm>
        <a:prstGeom prst="curvedDownArrow">
          <a:avLst>
            <a:gd name="adj1" fmla="val 37200"/>
            <a:gd name="adj2" fmla="val 744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K31" sqref="K31"/>
    </sheetView>
  </sheetViews>
  <sheetFormatPr baseColWidth="10" defaultColWidth="11.3828125" defaultRowHeight="12.45" x14ac:dyDescent="0.3"/>
  <cols>
    <col min="1" max="1" width="12.3046875" style="52" bestFit="1" customWidth="1"/>
    <col min="2" max="4" width="11.3828125" style="52"/>
    <col min="5" max="5" width="12.15234375" style="52" customWidth="1"/>
    <col min="6" max="6" width="11.53515625" style="52" customWidth="1"/>
    <col min="7" max="7" width="11.3828125" style="52"/>
    <col min="8" max="8" width="12.15234375" style="52" customWidth="1"/>
    <col min="9" max="16384" width="11.3828125" style="52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108" t="s">
        <v>120</v>
      </c>
      <c r="B3" s="109"/>
      <c r="C3" s="109"/>
      <c r="D3" s="109"/>
      <c r="E3" s="110"/>
    </row>
    <row r="4" spans="1:8" ht="15" customHeight="1" thickBot="1" x14ac:dyDescent="0.35">
      <c r="A4" s="111" t="s">
        <v>121</v>
      </c>
      <c r="B4" s="112"/>
      <c r="C4" s="112"/>
      <c r="D4" s="112"/>
      <c r="E4" s="113"/>
    </row>
    <row r="5" spans="1:8" ht="15" customHeight="1" thickBot="1" x14ac:dyDescent="0.35"/>
    <row r="6" spans="1:8" ht="15" customHeight="1" thickBot="1" x14ac:dyDescent="0.35">
      <c r="A6" s="114" t="s">
        <v>122</v>
      </c>
      <c r="B6" s="115"/>
      <c r="C6" s="115"/>
      <c r="D6" s="115"/>
      <c r="E6" s="116"/>
    </row>
    <row r="7" spans="1:8" ht="15" customHeight="1" thickBot="1" x14ac:dyDescent="0.35"/>
    <row r="8" spans="1:8" ht="15" customHeight="1" thickBot="1" x14ac:dyDescent="0.35">
      <c r="A8" s="114" t="s">
        <v>123</v>
      </c>
      <c r="B8" s="115"/>
      <c r="C8" s="115"/>
      <c r="D8" s="115"/>
      <c r="E8" s="115"/>
      <c r="F8" s="115"/>
      <c r="G8" s="115"/>
      <c r="H8" s="116"/>
    </row>
    <row r="9" spans="1:8" ht="15" customHeight="1" thickBot="1" x14ac:dyDescent="0.35"/>
    <row r="10" spans="1:8" ht="41.25" customHeight="1" thickBot="1" x14ac:dyDescent="0.35">
      <c r="A10" s="406" t="s">
        <v>124</v>
      </c>
      <c r="B10" s="407"/>
      <c r="C10" s="407"/>
      <c r="D10" s="407"/>
      <c r="E10" s="407"/>
      <c r="F10" s="407"/>
      <c r="G10" s="407"/>
      <c r="H10" s="408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117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4" type="noConversion"/>
  <pageMargins left="0.55118110236220474" right="0.55118110236220474" top="0.98425196850393704" bottom="0.98425196850393704" header="0.19685039370078741" footer="0"/>
  <pageSetup orientation="landscape" r:id="rId1"/>
  <headerFooter alignWithMargins="0">
    <oddHeader>&amp;R2021 - Año de Homenaje al Premio Nobel de Medicina Dr.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sqref="A1:J120"/>
    </sheetView>
  </sheetViews>
  <sheetFormatPr baseColWidth="10" defaultColWidth="11.3828125" defaultRowHeight="12.45" x14ac:dyDescent="0.3"/>
  <cols>
    <col min="1" max="1" width="11.3828125" style="52"/>
    <col min="2" max="2" width="14.69140625" style="52" customWidth="1"/>
    <col min="3" max="5" width="11.3828125" style="52"/>
    <col min="6" max="6" width="13.69140625" style="52" customWidth="1"/>
    <col min="7" max="7" width="11.69140625" style="52" customWidth="1"/>
    <col min="8" max="16384" width="11.3828125" style="52"/>
  </cols>
  <sheetData>
    <row r="2" spans="1:6" x14ac:dyDescent="0.3">
      <c r="A2" s="219" t="s">
        <v>16</v>
      </c>
    </row>
    <row r="4" spans="1:6" x14ac:dyDescent="0.3">
      <c r="A4" s="220" t="s">
        <v>17</v>
      </c>
    </row>
    <row r="5" spans="1:6" x14ac:dyDescent="0.3">
      <c r="A5" s="52" t="s">
        <v>18</v>
      </c>
    </row>
    <row r="6" spans="1:6" x14ac:dyDescent="0.3">
      <c r="A6" s="52" t="s">
        <v>19</v>
      </c>
    </row>
    <row r="8" spans="1:6" x14ac:dyDescent="0.3">
      <c r="A8" s="52" t="s">
        <v>149</v>
      </c>
    </row>
    <row r="9" spans="1:6" x14ac:dyDescent="0.3">
      <c r="A9" s="52" t="s">
        <v>20</v>
      </c>
    </row>
    <row r="11" spans="1:6" x14ac:dyDescent="0.3">
      <c r="A11" s="52" t="s">
        <v>21</v>
      </c>
    </row>
    <row r="12" spans="1:6" x14ac:dyDescent="0.3">
      <c r="A12" s="52" t="s">
        <v>22</v>
      </c>
    </row>
    <row r="14" spans="1:6" ht="12.9" thickBot="1" x14ac:dyDescent="0.35">
      <c r="C14" s="221" t="s">
        <v>23</v>
      </c>
      <c r="D14" s="120"/>
    </row>
    <row r="15" spans="1:6" x14ac:dyDescent="0.3">
      <c r="A15" s="222" t="s">
        <v>24</v>
      </c>
      <c r="B15" s="223" t="s">
        <v>25</v>
      </c>
      <c r="C15" s="223" t="s">
        <v>26</v>
      </c>
      <c r="D15" s="223" t="s">
        <v>27</v>
      </c>
      <c r="E15" s="224" t="s">
        <v>28</v>
      </c>
      <c r="F15" s="225" t="s">
        <v>7</v>
      </c>
    </row>
    <row r="16" spans="1:6" ht="12.9" thickBot="1" x14ac:dyDescent="0.35">
      <c r="A16" s="161">
        <v>2016</v>
      </c>
      <c r="B16" s="162">
        <v>384</v>
      </c>
      <c r="C16" s="162">
        <v>430</v>
      </c>
      <c r="D16" s="162">
        <v>96</v>
      </c>
      <c r="E16" s="226">
        <v>50</v>
      </c>
      <c r="F16" s="147">
        <f>SUM(B16:E16)</f>
        <v>960</v>
      </c>
    </row>
    <row r="18" spans="1:5" x14ac:dyDescent="0.3">
      <c r="A18" s="52" t="s">
        <v>29</v>
      </c>
    </row>
    <row r="20" spans="1:5" ht="12.9" thickBot="1" x14ac:dyDescent="0.35">
      <c r="A20" s="52" t="s">
        <v>150</v>
      </c>
    </row>
    <row r="21" spans="1:5" x14ac:dyDescent="0.3">
      <c r="A21" s="227" t="s">
        <v>30</v>
      </c>
      <c r="B21" s="228" t="s">
        <v>25</v>
      </c>
      <c r="C21" s="228" t="s">
        <v>26</v>
      </c>
      <c r="D21" s="228" t="s">
        <v>27</v>
      </c>
      <c r="E21" s="229" t="s">
        <v>28</v>
      </c>
    </row>
    <row r="22" spans="1:5" ht="12.9" thickBot="1" x14ac:dyDescent="0.35">
      <c r="A22" s="230" t="s">
        <v>151</v>
      </c>
      <c r="B22" s="231">
        <f>+B16/$F$16</f>
        <v>0.4</v>
      </c>
      <c r="C22" s="231">
        <f>+C16/$F$16</f>
        <v>0.44791666666666669</v>
      </c>
      <c r="D22" s="231">
        <f>+D16/$F$16</f>
        <v>0.1</v>
      </c>
      <c r="E22" s="232">
        <f>+E16/$F$16</f>
        <v>5.2083333333333336E-2</v>
      </c>
    </row>
    <row r="24" spans="1:5" x14ac:dyDescent="0.3">
      <c r="A24" s="52" t="s">
        <v>31</v>
      </c>
    </row>
    <row r="26" spans="1:5" x14ac:dyDescent="0.3">
      <c r="A26" s="52" t="s">
        <v>32</v>
      </c>
    </row>
    <row r="27" spans="1:5" x14ac:dyDescent="0.3">
      <c r="A27" s="52" t="s">
        <v>33</v>
      </c>
    </row>
    <row r="28" spans="1:5" x14ac:dyDescent="0.3">
      <c r="A28" s="52" t="s">
        <v>34</v>
      </c>
    </row>
    <row r="29" spans="1:5" x14ac:dyDescent="0.3">
      <c r="A29" s="52" t="s">
        <v>35</v>
      </c>
    </row>
    <row r="31" spans="1:5" x14ac:dyDescent="0.3">
      <c r="A31" s="52" t="s">
        <v>36</v>
      </c>
    </row>
    <row r="32" spans="1:5" x14ac:dyDescent="0.3">
      <c r="A32" s="52" t="s">
        <v>37</v>
      </c>
    </row>
    <row r="34" spans="1:1" x14ac:dyDescent="0.3">
      <c r="A34" s="52" t="s">
        <v>152</v>
      </c>
    </row>
    <row r="35" spans="1:1" x14ac:dyDescent="0.3">
      <c r="A35" s="52" t="s">
        <v>153</v>
      </c>
    </row>
    <row r="36" spans="1:1" x14ac:dyDescent="0.3">
      <c r="A36" s="52" t="s">
        <v>38</v>
      </c>
    </row>
    <row r="38" spans="1:1" x14ac:dyDescent="0.3">
      <c r="A38" s="52" t="s">
        <v>39</v>
      </c>
    </row>
    <row r="39" spans="1:1" x14ac:dyDescent="0.3">
      <c r="A39" s="52" t="s">
        <v>40</v>
      </c>
    </row>
    <row r="40" spans="1:1" x14ac:dyDescent="0.3">
      <c r="A40" s="52" t="s">
        <v>41</v>
      </c>
    </row>
    <row r="41" spans="1:1" x14ac:dyDescent="0.3">
      <c r="A41" s="52" t="s">
        <v>42</v>
      </c>
    </row>
    <row r="50" spans="1:4" x14ac:dyDescent="0.3">
      <c r="A50" s="154"/>
      <c r="B50" s="233"/>
      <c r="C50" s="233"/>
      <c r="D50" s="233"/>
    </row>
    <row r="51" spans="1:4" x14ac:dyDescent="0.3">
      <c r="A51" s="154"/>
      <c r="B51" s="233"/>
      <c r="C51" s="233"/>
      <c r="D51" s="233"/>
    </row>
  </sheetData>
  <phoneticPr fontId="0" type="noConversion"/>
  <printOptions horizontalCentered="1" verticalCentered="1" gridLinesSet="0"/>
  <pageMargins left="0.15748031496062992" right="0.15748031496062992" top="0.98425196850393704" bottom="0.39370078740157483" header="0.19685039370078741" footer="0"/>
  <pageSetup orientation="portrait" r:id="rId1"/>
  <headerFooter alignWithMargins="0">
    <oddHeader>&amp;R2021 - Año de Homenaje al Premio Nobel de Medicina Dr.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2"/>
  <sheetViews>
    <sheetView showGridLines="0" zoomScaleNormal="100" workbookViewId="0">
      <selection activeCell="B1" sqref="B1:K14"/>
    </sheetView>
  </sheetViews>
  <sheetFormatPr baseColWidth="10" defaultColWidth="11.3828125" defaultRowHeight="12.45" x14ac:dyDescent="0.3"/>
  <cols>
    <col min="1" max="1" width="6.84375" style="52" customWidth="1"/>
    <col min="2" max="2" width="19.3046875" style="52" customWidth="1"/>
    <col min="3" max="3" width="17.53515625" style="52" customWidth="1"/>
    <col min="4" max="5" width="19.4609375" style="52" customWidth="1"/>
    <col min="6" max="6" width="20.07421875" style="52" customWidth="1"/>
    <col min="7" max="7" width="19.07421875" style="52" customWidth="1"/>
    <col min="8" max="8" width="19.3828125" style="52" customWidth="1"/>
    <col min="9" max="9" width="20.53515625" style="52" customWidth="1"/>
    <col min="10" max="10" width="23.3046875" style="52" customWidth="1"/>
    <col min="11" max="16384" width="11.3828125" style="52"/>
  </cols>
  <sheetData>
    <row r="1" spans="2:10" x14ac:dyDescent="0.3">
      <c r="B1" s="424" t="s">
        <v>225</v>
      </c>
      <c r="C1" s="424"/>
      <c r="D1" s="424"/>
      <c r="E1" s="424"/>
      <c r="F1" s="424"/>
      <c r="G1" s="424"/>
      <c r="H1" s="424"/>
      <c r="I1" s="424"/>
      <c r="J1" s="424"/>
    </row>
    <row r="2" spans="2:10" x14ac:dyDescent="0.3">
      <c r="B2" s="424" t="s">
        <v>118</v>
      </c>
      <c r="C2" s="424"/>
      <c r="D2" s="424"/>
      <c r="E2" s="424"/>
      <c r="F2" s="424"/>
      <c r="G2" s="424"/>
      <c r="H2" s="424"/>
      <c r="I2" s="424"/>
      <c r="J2" s="424"/>
    </row>
    <row r="3" spans="2:10" ht="12.9" thickBot="1" x14ac:dyDescent="0.35">
      <c r="B3" s="119"/>
      <c r="C3" s="214"/>
      <c r="D3" s="214"/>
      <c r="E3" s="214"/>
      <c r="F3" s="214"/>
    </row>
    <row r="4" spans="2:10" ht="12.9" thickBot="1" x14ac:dyDescent="0.35">
      <c r="B4" s="429" t="s">
        <v>6</v>
      </c>
      <c r="C4" s="432" t="s">
        <v>117</v>
      </c>
      <c r="D4" s="425"/>
      <c r="E4" s="425"/>
      <c r="F4" s="426"/>
      <c r="G4" s="432" t="s">
        <v>158</v>
      </c>
      <c r="H4" s="425"/>
      <c r="I4" s="425"/>
      <c r="J4" s="426"/>
    </row>
    <row r="5" spans="2:10" ht="15.75" customHeight="1" thickBot="1" x14ac:dyDescent="0.35">
      <c r="B5" s="430"/>
      <c r="C5" s="425" t="s">
        <v>119</v>
      </c>
      <c r="D5" s="425"/>
      <c r="E5" s="426"/>
      <c r="F5" s="427" t="s">
        <v>159</v>
      </c>
      <c r="G5" s="425" t="s">
        <v>119</v>
      </c>
      <c r="H5" s="425"/>
      <c r="I5" s="426"/>
      <c r="J5" s="427" t="s">
        <v>159</v>
      </c>
    </row>
    <row r="6" spans="2:10" ht="20.25" customHeight="1" thickBot="1" x14ac:dyDescent="0.35">
      <c r="B6" s="431"/>
      <c r="C6" s="341" t="s">
        <v>171</v>
      </c>
      <c r="D6" s="58" t="s">
        <v>45</v>
      </c>
      <c r="E6" s="58" t="s">
        <v>132</v>
      </c>
      <c r="F6" s="428"/>
      <c r="G6" s="341" t="s">
        <v>171</v>
      </c>
      <c r="H6" s="58" t="s">
        <v>45</v>
      </c>
      <c r="I6" s="58" t="s">
        <v>132</v>
      </c>
      <c r="J6" s="428"/>
    </row>
    <row r="7" spans="2:10" ht="12.9" thickBot="1" x14ac:dyDescent="0.35">
      <c r="B7" s="288">
        <f>'3.vol.'!C57</f>
        <v>2017</v>
      </c>
      <c r="C7" s="287"/>
      <c r="D7" s="257"/>
      <c r="E7" s="122"/>
      <c r="F7" s="146"/>
      <c r="G7" s="287"/>
      <c r="H7" s="257"/>
      <c r="I7" s="122"/>
      <c r="J7" s="146"/>
    </row>
    <row r="8" spans="2:10" x14ac:dyDescent="0.3">
      <c r="B8" s="269">
        <f>'3.vol.'!C58</f>
        <v>2018</v>
      </c>
      <c r="C8" s="215"/>
      <c r="D8" s="255"/>
      <c r="E8" s="216"/>
      <c r="F8" s="141"/>
      <c r="G8" s="215"/>
      <c r="H8" s="255"/>
      <c r="I8" s="216"/>
      <c r="J8" s="141"/>
    </row>
    <row r="9" spans="2:10" x14ac:dyDescent="0.3">
      <c r="B9" s="132">
        <f>'3.vol.'!C59</f>
        <v>2019</v>
      </c>
      <c r="C9" s="217"/>
      <c r="D9" s="256"/>
      <c r="E9" s="121"/>
      <c r="F9" s="125"/>
      <c r="G9" s="217"/>
      <c r="H9" s="256"/>
      <c r="I9" s="121"/>
      <c r="J9" s="125"/>
    </row>
    <row r="10" spans="2:10" ht="12.9" thickBot="1" x14ac:dyDescent="0.35">
      <c r="B10" s="135">
        <f>'3.vol.'!C60</f>
        <v>2020</v>
      </c>
      <c r="C10" s="218"/>
      <c r="D10" s="257"/>
      <c r="E10" s="122"/>
      <c r="F10" s="146"/>
      <c r="G10" s="218"/>
      <c r="H10" s="257"/>
      <c r="I10" s="122"/>
      <c r="J10" s="146"/>
    </row>
    <row r="11" spans="2:10" x14ac:dyDescent="0.3">
      <c r="B11" s="338" t="str">
        <f>'3.vol.'!C61</f>
        <v>ene-sep 2020</v>
      </c>
      <c r="C11" s="215"/>
      <c r="D11" s="255"/>
      <c r="E11" s="216"/>
      <c r="F11" s="141"/>
      <c r="G11" s="215"/>
      <c r="H11" s="255"/>
      <c r="I11" s="216"/>
      <c r="J11" s="141"/>
    </row>
    <row r="12" spans="2:10" ht="12.9" thickBot="1" x14ac:dyDescent="0.35">
      <c r="B12" s="339" t="str">
        <f>'3.vol.'!C62</f>
        <v>ene-sep 2021</v>
      </c>
      <c r="C12" s="218"/>
      <c r="D12" s="257"/>
      <c r="E12" s="122"/>
      <c r="F12" s="146"/>
      <c r="G12" s="218"/>
      <c r="H12" s="257"/>
      <c r="I12" s="122"/>
      <c r="J12" s="146"/>
    </row>
  </sheetData>
  <mergeCells count="9">
    <mergeCell ref="B1:J1"/>
    <mergeCell ref="B2:J2"/>
    <mergeCell ref="G5:I5"/>
    <mergeCell ref="J5:J6"/>
    <mergeCell ref="C5:E5"/>
    <mergeCell ref="B4:B6"/>
    <mergeCell ref="C4:F4"/>
    <mergeCell ref="G4:J4"/>
    <mergeCell ref="F5:F6"/>
  </mergeCells>
  <phoneticPr fontId="0" type="noConversion"/>
  <printOptions horizontalCentered="1" verticalCentered="1"/>
  <pageMargins left="0.15748031496062992" right="0.15748031496062992" top="0.98425196850393704" bottom="0.39370078740157483" header="0.19685039370078741" footer="0"/>
  <pageSetup scale="73" orientation="landscape" r:id="rId1"/>
  <headerFooter alignWithMargins="0">
    <oddHeader>&amp;R2021 - Año de Homenaje al Premio Nobel de Medicina Dr.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7"/>
  <sheetViews>
    <sheetView workbookViewId="0">
      <selection sqref="A1:J120"/>
    </sheetView>
  </sheetViews>
  <sheetFormatPr baseColWidth="10" defaultColWidth="11.3828125" defaultRowHeight="12.45" x14ac:dyDescent="0.3"/>
  <cols>
    <col min="1" max="1" width="38.3046875" style="52" customWidth="1"/>
    <col min="2" max="3" width="13.3046875" style="52" customWidth="1"/>
    <col min="4" max="5" width="13.3046875" style="55" customWidth="1"/>
    <col min="6" max="8" width="13.3046875" style="52" customWidth="1"/>
    <col min="9" max="16384" width="11.3828125" style="52"/>
  </cols>
  <sheetData>
    <row r="1" spans="1:5" x14ac:dyDescent="0.3">
      <c r="A1" s="445" t="s">
        <v>226</v>
      </c>
      <c r="B1" s="445"/>
      <c r="C1" s="445"/>
      <c r="D1" s="51"/>
    </row>
    <row r="2" spans="1:5" s="55" customFormat="1" x14ac:dyDescent="0.3">
      <c r="A2" s="446" t="s">
        <v>190</v>
      </c>
      <c r="B2" s="446"/>
      <c r="C2" s="446"/>
      <c r="D2" s="51"/>
    </row>
    <row r="3" spans="1:5" s="55" customFormat="1" x14ac:dyDescent="0.3">
      <c r="A3" s="271" t="s">
        <v>147</v>
      </c>
      <c r="B3" s="272"/>
      <c r="C3" s="272"/>
      <c r="D3" s="51"/>
    </row>
    <row r="4" spans="1:5" s="54" customFormat="1" x14ac:dyDescent="0.3">
      <c r="A4" s="253" t="s">
        <v>131</v>
      </c>
      <c r="B4" s="253"/>
      <c r="C4" s="253"/>
      <c r="D4" s="51"/>
    </row>
    <row r="5" spans="1:5" ht="22.5" customHeight="1" thickBot="1" x14ac:dyDescent="0.35"/>
    <row r="6" spans="1:5" ht="24.75" customHeight="1" thickBot="1" x14ac:dyDescent="0.35">
      <c r="A6" s="448" t="s">
        <v>46</v>
      </c>
      <c r="B6" s="270">
        <v>2018</v>
      </c>
      <c r="C6" s="270">
        <v>2019</v>
      </c>
      <c r="D6" s="270">
        <v>2020</v>
      </c>
      <c r="E6" s="342" t="s">
        <v>214</v>
      </c>
    </row>
    <row r="7" spans="1:5" ht="25.5" customHeight="1" x14ac:dyDescent="0.3">
      <c r="A7" s="449"/>
      <c r="B7" s="289" t="s">
        <v>129</v>
      </c>
      <c r="C7" s="429" t="s">
        <v>129</v>
      </c>
      <c r="D7" s="429" t="s">
        <v>129</v>
      </c>
      <c r="E7" s="429" t="s">
        <v>129</v>
      </c>
    </row>
    <row r="8" spans="1:5" ht="28.5" customHeight="1" thickBot="1" x14ac:dyDescent="0.35">
      <c r="A8" s="449"/>
      <c r="B8" s="290"/>
      <c r="C8" s="431"/>
      <c r="D8" s="431"/>
      <c r="E8" s="431"/>
    </row>
    <row r="9" spans="1:5" x14ac:dyDescent="0.3">
      <c r="A9" s="250" t="s">
        <v>128</v>
      </c>
      <c r="B9" s="140"/>
      <c r="C9" s="140"/>
      <c r="D9" s="140"/>
      <c r="E9" s="140"/>
    </row>
    <row r="10" spans="1:5" x14ac:dyDescent="0.3">
      <c r="A10" s="251" t="s">
        <v>127</v>
      </c>
      <c r="B10" s="144"/>
      <c r="C10" s="144"/>
      <c r="D10" s="144"/>
      <c r="E10" s="144"/>
    </row>
    <row r="11" spans="1:5" x14ac:dyDescent="0.3">
      <c r="A11" s="251" t="s">
        <v>133</v>
      </c>
      <c r="B11" s="144"/>
      <c r="C11" s="144"/>
      <c r="D11" s="144"/>
      <c r="E11" s="144"/>
    </row>
    <row r="12" spans="1:5" x14ac:dyDescent="0.3">
      <c r="A12" s="251" t="s">
        <v>134</v>
      </c>
      <c r="B12" s="144"/>
      <c r="C12" s="144"/>
      <c r="D12" s="144"/>
      <c r="E12" s="144"/>
    </row>
    <row r="13" spans="1:5" x14ac:dyDescent="0.3">
      <c r="A13" s="251" t="s">
        <v>135</v>
      </c>
      <c r="B13" s="144"/>
      <c r="C13" s="144"/>
      <c r="D13" s="144"/>
      <c r="E13" s="144"/>
    </row>
    <row r="14" spans="1:5" x14ac:dyDescent="0.3">
      <c r="A14" s="251" t="s">
        <v>136</v>
      </c>
      <c r="B14" s="144"/>
      <c r="C14" s="144"/>
      <c r="D14" s="144"/>
      <c r="E14" s="144"/>
    </row>
    <row r="15" spans="1:5" ht="12.9" thickBot="1" x14ac:dyDescent="0.35">
      <c r="A15" s="252" t="s">
        <v>137</v>
      </c>
      <c r="B15" s="152"/>
      <c r="C15" s="152"/>
      <c r="D15" s="152"/>
      <c r="E15" s="152"/>
    </row>
    <row r="16" spans="1:5" ht="12.9" thickBot="1" x14ac:dyDescent="0.35">
      <c r="A16" s="131" t="s">
        <v>101</v>
      </c>
      <c r="B16" s="266"/>
      <c r="C16" s="266"/>
      <c r="D16" s="266"/>
      <c r="E16" s="266"/>
    </row>
    <row r="17" spans="1:5" ht="12.9" thickBot="1" x14ac:dyDescent="0.35">
      <c r="A17" s="74"/>
      <c r="B17" s="155"/>
      <c r="C17" s="155"/>
      <c r="D17" s="155"/>
      <c r="E17" s="155"/>
    </row>
    <row r="18" spans="1:5" ht="12.9" thickBot="1" x14ac:dyDescent="0.35">
      <c r="A18" s="265" t="s">
        <v>144</v>
      </c>
      <c r="B18" s="266"/>
      <c r="C18" s="266"/>
      <c r="D18" s="266"/>
      <c r="E18" s="266"/>
    </row>
    <row r="19" spans="1:5" x14ac:dyDescent="0.3">
      <c r="A19" s="74"/>
      <c r="B19" s="154"/>
      <c r="D19" s="163"/>
      <c r="E19" s="154"/>
    </row>
    <row r="20" spans="1:5" ht="12.75" customHeight="1" x14ac:dyDescent="0.3">
      <c r="A20" s="447" t="s">
        <v>130</v>
      </c>
      <c r="B20" s="447"/>
      <c r="C20" s="447"/>
      <c r="D20" s="447"/>
      <c r="E20" s="447"/>
    </row>
    <row r="21" spans="1:5" ht="12.75" customHeight="1" x14ac:dyDescent="0.3">
      <c r="A21" s="59" t="s">
        <v>138</v>
      </c>
    </row>
    <row r="22" spans="1:5" ht="12.75" customHeight="1" x14ac:dyDescent="0.3">
      <c r="A22" s="59"/>
    </row>
    <row r="23" spans="1:5" ht="12.75" customHeight="1" thickBot="1" x14ac:dyDescent="0.35">
      <c r="A23" s="59"/>
    </row>
    <row r="24" spans="1:5" ht="12.75" customHeight="1" thickBot="1" x14ac:dyDescent="0.35">
      <c r="A24" s="123" t="s">
        <v>46</v>
      </c>
      <c r="B24" s="432" t="s">
        <v>139</v>
      </c>
      <c r="C24" s="425"/>
      <c r="D24" s="425"/>
      <c r="E24" s="426"/>
    </row>
    <row r="25" spans="1:5" ht="12.75" customHeight="1" x14ac:dyDescent="0.3">
      <c r="A25" s="442"/>
      <c r="B25" s="436"/>
      <c r="C25" s="437"/>
      <c r="D25" s="437"/>
      <c r="E25" s="438"/>
    </row>
    <row r="26" spans="1:5" ht="12.75" customHeight="1" x14ac:dyDescent="0.3">
      <c r="A26" s="443"/>
      <c r="B26" s="439"/>
      <c r="C26" s="440"/>
      <c r="D26" s="440"/>
      <c r="E26" s="441"/>
    </row>
    <row r="27" spans="1:5" ht="12.75" customHeight="1" x14ac:dyDescent="0.3">
      <c r="A27" s="443"/>
      <c r="B27" s="439"/>
      <c r="C27" s="440"/>
      <c r="D27" s="440"/>
      <c r="E27" s="441"/>
    </row>
    <row r="28" spans="1:5" ht="12.75" customHeight="1" thickBot="1" x14ac:dyDescent="0.35">
      <c r="A28" s="444"/>
      <c r="B28" s="433"/>
      <c r="C28" s="434"/>
      <c r="D28" s="434"/>
      <c r="E28" s="435"/>
    </row>
    <row r="29" spans="1:5" ht="12.75" customHeight="1" x14ac:dyDescent="0.3">
      <c r="A29" s="442"/>
      <c r="B29" s="436"/>
      <c r="C29" s="437"/>
      <c r="D29" s="437"/>
      <c r="E29" s="438"/>
    </row>
    <row r="30" spans="1:5" ht="12.75" customHeight="1" x14ac:dyDescent="0.3">
      <c r="A30" s="443"/>
      <c r="B30" s="439"/>
      <c r="C30" s="440"/>
      <c r="D30" s="440"/>
      <c r="E30" s="441"/>
    </row>
    <row r="31" spans="1:5" ht="12.75" customHeight="1" x14ac:dyDescent="0.3">
      <c r="A31" s="443"/>
      <c r="B31" s="439"/>
      <c r="C31" s="440"/>
      <c r="D31" s="440"/>
      <c r="E31" s="441"/>
    </row>
    <row r="32" spans="1:5" ht="12.75" customHeight="1" thickBot="1" x14ac:dyDescent="0.35">
      <c r="A32" s="444"/>
      <c r="B32" s="433"/>
      <c r="C32" s="434"/>
      <c r="D32" s="434"/>
      <c r="E32" s="435"/>
    </row>
    <row r="33" spans="1:5" ht="12.75" customHeight="1" x14ac:dyDescent="0.3">
      <c r="A33" s="442"/>
      <c r="B33" s="436"/>
      <c r="C33" s="437"/>
      <c r="D33" s="437"/>
      <c r="E33" s="438"/>
    </row>
    <row r="34" spans="1:5" ht="12.75" customHeight="1" x14ac:dyDescent="0.3">
      <c r="A34" s="443"/>
      <c r="B34" s="439"/>
      <c r="C34" s="440"/>
      <c r="D34" s="440"/>
      <c r="E34" s="441"/>
    </row>
    <row r="35" spans="1:5" ht="12.75" customHeight="1" x14ac:dyDescent="0.3">
      <c r="A35" s="443"/>
      <c r="B35" s="439"/>
      <c r="C35" s="440"/>
      <c r="D35" s="440"/>
      <c r="E35" s="441"/>
    </row>
    <row r="36" spans="1:5" ht="12.75" customHeight="1" thickBot="1" x14ac:dyDescent="0.35">
      <c r="A36" s="444"/>
      <c r="B36" s="433"/>
      <c r="C36" s="434"/>
      <c r="D36" s="434"/>
      <c r="E36" s="435"/>
    </row>
    <row r="37" spans="1:5" ht="12.75" customHeight="1" x14ac:dyDescent="0.3">
      <c r="A37" s="442"/>
      <c r="B37" s="436"/>
      <c r="C37" s="437"/>
      <c r="D37" s="437"/>
      <c r="E37" s="438"/>
    </row>
    <row r="38" spans="1:5" ht="12.75" customHeight="1" x14ac:dyDescent="0.3">
      <c r="A38" s="443"/>
      <c r="B38" s="439"/>
      <c r="C38" s="440"/>
      <c r="D38" s="440"/>
      <c r="E38" s="441"/>
    </row>
    <row r="39" spans="1:5" ht="12.75" customHeight="1" x14ac:dyDescent="0.3">
      <c r="A39" s="443"/>
      <c r="B39" s="439"/>
      <c r="C39" s="440"/>
      <c r="D39" s="440"/>
      <c r="E39" s="441"/>
    </row>
    <row r="40" spans="1:5" ht="12.75" customHeight="1" thickBot="1" x14ac:dyDescent="0.35">
      <c r="A40" s="444"/>
      <c r="B40" s="433"/>
      <c r="C40" s="434"/>
      <c r="D40" s="434"/>
      <c r="E40" s="435"/>
    </row>
    <row r="41" spans="1:5" ht="12.75" customHeight="1" x14ac:dyDescent="0.3">
      <c r="A41" s="442"/>
      <c r="B41" s="436"/>
      <c r="C41" s="437"/>
      <c r="D41" s="437"/>
      <c r="E41" s="438"/>
    </row>
    <row r="42" spans="1:5" ht="12.75" customHeight="1" x14ac:dyDescent="0.3">
      <c r="A42" s="443"/>
      <c r="B42" s="439"/>
      <c r="C42" s="440"/>
      <c r="D42" s="440"/>
      <c r="E42" s="441"/>
    </row>
    <row r="43" spans="1:5" ht="12.75" customHeight="1" x14ac:dyDescent="0.3">
      <c r="A43" s="443"/>
      <c r="B43" s="439"/>
      <c r="C43" s="440"/>
      <c r="D43" s="440"/>
      <c r="E43" s="441"/>
    </row>
    <row r="44" spans="1:5" ht="12.75" customHeight="1" thickBot="1" x14ac:dyDescent="0.35">
      <c r="A44" s="444"/>
      <c r="B44" s="433"/>
      <c r="C44" s="434"/>
      <c r="D44" s="434"/>
      <c r="E44" s="435"/>
    </row>
    <row r="45" spans="1:5" ht="12.75" customHeight="1" x14ac:dyDescent="0.3">
      <c r="A45" s="59"/>
    </row>
    <row r="46" spans="1:5" ht="12.75" customHeight="1" x14ac:dyDescent="0.3">
      <c r="A46" s="59"/>
    </row>
    <row r="47" spans="1:5" x14ac:dyDescent="0.3">
      <c r="A47" s="98"/>
    </row>
  </sheetData>
  <mergeCells count="33">
    <mergeCell ref="A25:A28"/>
    <mergeCell ref="A29:A32"/>
    <mergeCell ref="A6:A8"/>
    <mergeCell ref="B32:E32"/>
    <mergeCell ref="B24:E24"/>
    <mergeCell ref="C7:C8"/>
    <mergeCell ref="E7:E8"/>
    <mergeCell ref="D7:D8"/>
    <mergeCell ref="B25:E25"/>
    <mergeCell ref="B26:E26"/>
    <mergeCell ref="A33:A36"/>
    <mergeCell ref="B33:E33"/>
    <mergeCell ref="B34:E34"/>
    <mergeCell ref="B35:E35"/>
    <mergeCell ref="A1:C1"/>
    <mergeCell ref="A2:C2"/>
    <mergeCell ref="B30:E30"/>
    <mergeCell ref="B31:E31"/>
    <mergeCell ref="A20:E20"/>
    <mergeCell ref="B27:E27"/>
    <mergeCell ref="B43:E43"/>
    <mergeCell ref="A37:A40"/>
    <mergeCell ref="A41:A44"/>
    <mergeCell ref="B44:E44"/>
    <mergeCell ref="B37:E37"/>
    <mergeCell ref="B38:E38"/>
    <mergeCell ref="B39:E39"/>
    <mergeCell ref="B28:E28"/>
    <mergeCell ref="B29:E29"/>
    <mergeCell ref="B40:E40"/>
    <mergeCell ref="B36:E36"/>
    <mergeCell ref="B41:E41"/>
    <mergeCell ref="B42:E42"/>
  </mergeCells>
  <phoneticPr fontId="14" type="noConversion"/>
  <printOptions horizontalCentered="1" verticalCentered="1"/>
  <pageMargins left="0.15748031496062992" right="0.15748031496062992" top="0.98425196850393704" bottom="0.39370078740157483" header="0.19685039370078741" footer="0"/>
  <pageSetup scale="73" orientation="landscape" r:id="rId1"/>
  <headerFooter alignWithMargins="0">
    <oddHeader>&amp;R2021 - Año de Homenaje al Premio Nobel de Medicina Dr.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59"/>
  <sheetViews>
    <sheetView showGridLines="0" zoomScale="85" zoomScaleNormal="85" workbookViewId="0">
      <selection sqref="A1:J120"/>
    </sheetView>
  </sheetViews>
  <sheetFormatPr baseColWidth="10" defaultColWidth="11.3828125" defaultRowHeight="12.45" x14ac:dyDescent="0.3"/>
  <cols>
    <col min="1" max="1" width="38.3046875" style="183" customWidth="1"/>
    <col min="2" max="2" width="23.15234375" style="183" customWidth="1"/>
    <col min="3" max="3" width="11.3828125" style="183"/>
    <col min="4" max="4" width="23.15234375" style="183" customWidth="1"/>
    <col min="5" max="5" width="11.3828125" style="183"/>
    <col min="6" max="6" width="23.15234375" style="183" customWidth="1"/>
    <col min="7" max="7" width="11.3828125" style="183"/>
    <col min="8" max="8" width="23.15234375" style="183" customWidth="1"/>
    <col min="9" max="9" width="11.3828125" style="183"/>
    <col min="10" max="10" width="1.53515625" style="183" customWidth="1"/>
    <col min="11" max="16384" width="11.3828125" style="183"/>
  </cols>
  <sheetData>
    <row r="2" spans="1:9" x14ac:dyDescent="0.3">
      <c r="A2" s="391" t="s">
        <v>234</v>
      </c>
      <c r="B2" s="392"/>
      <c r="C2" s="392"/>
      <c r="D2" s="392"/>
      <c r="E2" s="392"/>
      <c r="F2" s="392"/>
      <c r="G2" s="392"/>
      <c r="H2" s="392"/>
      <c r="I2" s="392"/>
    </row>
    <row r="3" spans="1:9" x14ac:dyDescent="0.3">
      <c r="A3" s="393" t="s">
        <v>233</v>
      </c>
      <c r="B3" s="392"/>
      <c r="C3" s="392"/>
      <c r="D3" s="392"/>
      <c r="E3" s="392"/>
      <c r="F3" s="392"/>
      <c r="G3" s="392"/>
      <c r="H3" s="392"/>
      <c r="I3" s="392"/>
    </row>
    <row r="4" spans="1:9" x14ac:dyDescent="0.3">
      <c r="A4" s="400" t="s">
        <v>237</v>
      </c>
      <c r="B4" s="392"/>
      <c r="C4" s="392"/>
      <c r="D4" s="392"/>
      <c r="E4" s="392"/>
      <c r="F4" s="392"/>
      <c r="G4" s="392"/>
      <c r="H4" s="392"/>
      <c r="I4" s="392"/>
    </row>
    <row r="5" spans="1:9" s="184" customFormat="1" ht="12.9" x14ac:dyDescent="0.35">
      <c r="A5" s="393" t="s">
        <v>232</v>
      </c>
      <c r="B5" s="394"/>
      <c r="C5" s="394"/>
      <c r="D5" s="394"/>
      <c r="E5" s="394"/>
      <c r="F5" s="394"/>
      <c r="G5" s="394"/>
      <c r="H5" s="394"/>
      <c r="I5" s="394"/>
    </row>
    <row r="6" spans="1:9" s="184" customFormat="1" ht="13.3" thickBot="1" x14ac:dyDescent="0.4">
      <c r="A6" s="395"/>
      <c r="B6" s="394"/>
      <c r="C6" s="394"/>
      <c r="D6" s="394"/>
      <c r="E6" s="394"/>
      <c r="F6" s="394"/>
      <c r="G6" s="394"/>
      <c r="H6" s="394"/>
      <c r="I6" s="394"/>
    </row>
    <row r="7" spans="1:9" ht="12.9" thickBot="1" x14ac:dyDescent="0.35">
      <c r="A7" s="392"/>
      <c r="B7" s="452" t="s">
        <v>154</v>
      </c>
      <c r="C7" s="453"/>
      <c r="D7" s="452" t="s">
        <v>164</v>
      </c>
      <c r="E7" s="453"/>
      <c r="F7" s="452" t="s">
        <v>240</v>
      </c>
      <c r="G7" s="453"/>
      <c r="H7" s="452" t="s">
        <v>241</v>
      </c>
      <c r="I7" s="453"/>
    </row>
    <row r="8" spans="1:9" x14ac:dyDescent="0.3">
      <c r="A8" s="396" t="s">
        <v>46</v>
      </c>
      <c r="B8" s="397" t="s">
        <v>47</v>
      </c>
      <c r="C8" s="397" t="s">
        <v>48</v>
      </c>
      <c r="D8" s="397" t="s">
        <v>47</v>
      </c>
      <c r="E8" s="397" t="s">
        <v>48</v>
      </c>
      <c r="F8" s="397" t="s">
        <v>47</v>
      </c>
      <c r="G8" s="397" t="s">
        <v>48</v>
      </c>
      <c r="H8" s="397" t="s">
        <v>47</v>
      </c>
      <c r="I8" s="397" t="s">
        <v>48</v>
      </c>
    </row>
    <row r="9" spans="1:9" ht="12.9" thickBot="1" x14ac:dyDescent="0.35">
      <c r="A9" s="398"/>
      <c r="B9" s="399" t="s">
        <v>235</v>
      </c>
      <c r="C9" s="399" t="s">
        <v>49</v>
      </c>
      <c r="D9" s="399" t="s">
        <v>235</v>
      </c>
      <c r="E9" s="399" t="s">
        <v>49</v>
      </c>
      <c r="F9" s="399" t="s">
        <v>235</v>
      </c>
      <c r="G9" s="399" t="s">
        <v>49</v>
      </c>
      <c r="H9" s="399" t="s">
        <v>235</v>
      </c>
      <c r="I9" s="399" t="s">
        <v>49</v>
      </c>
    </row>
    <row r="10" spans="1:9" ht="12.9" thickBot="1" x14ac:dyDescent="0.35">
      <c r="A10" s="185"/>
    </row>
    <row r="11" spans="1:9" x14ac:dyDescent="0.3">
      <c r="A11" s="186" t="s">
        <v>50</v>
      </c>
      <c r="B11" s="187"/>
      <c r="C11" s="188"/>
      <c r="D11" s="187"/>
      <c r="E11" s="188"/>
      <c r="F11" s="187"/>
      <c r="G11" s="188"/>
      <c r="H11" s="187"/>
      <c r="I11" s="188"/>
    </row>
    <row r="12" spans="1:9" x14ac:dyDescent="0.3">
      <c r="A12" s="190"/>
      <c r="B12" s="191"/>
      <c r="C12" s="192"/>
      <c r="D12" s="191"/>
      <c r="E12" s="192"/>
      <c r="F12" s="191"/>
      <c r="G12" s="192"/>
      <c r="H12" s="191"/>
      <c r="I12" s="192"/>
    </row>
    <row r="13" spans="1:9" x14ac:dyDescent="0.3">
      <c r="A13" s="190"/>
      <c r="B13" s="191"/>
      <c r="C13" s="192"/>
      <c r="D13" s="191"/>
      <c r="E13" s="192"/>
      <c r="F13" s="191"/>
      <c r="G13" s="192"/>
      <c r="H13" s="191"/>
      <c r="I13" s="192"/>
    </row>
    <row r="14" spans="1:9" x14ac:dyDescent="0.3">
      <c r="A14" s="190"/>
      <c r="B14" s="191"/>
      <c r="C14" s="192"/>
      <c r="D14" s="191"/>
      <c r="E14" s="192"/>
      <c r="F14" s="191"/>
      <c r="G14" s="192"/>
      <c r="H14" s="191"/>
      <c r="I14" s="192"/>
    </row>
    <row r="15" spans="1:9" x14ac:dyDescent="0.3">
      <c r="A15" s="190"/>
      <c r="B15" s="191"/>
      <c r="C15" s="192"/>
      <c r="D15" s="191"/>
      <c r="E15" s="192"/>
      <c r="F15" s="191"/>
      <c r="G15" s="192"/>
      <c r="H15" s="191"/>
      <c r="I15" s="192"/>
    </row>
    <row r="16" spans="1:9" ht="12.9" thickBot="1" x14ac:dyDescent="0.35">
      <c r="A16" s="194"/>
      <c r="B16" s="195"/>
      <c r="C16" s="127"/>
      <c r="D16" s="195"/>
      <c r="E16" s="127"/>
      <c r="F16" s="195"/>
      <c r="G16" s="127"/>
      <c r="H16" s="195"/>
      <c r="I16" s="127"/>
    </row>
    <row r="17" spans="1:9" ht="12.9" thickBot="1" x14ac:dyDescent="0.35">
      <c r="A17" s="185"/>
      <c r="B17" s="197"/>
      <c r="C17" s="198"/>
      <c r="D17" s="197"/>
      <c r="E17" s="198"/>
      <c r="F17" s="197"/>
      <c r="G17" s="198"/>
      <c r="H17" s="197"/>
      <c r="I17" s="198"/>
    </row>
    <row r="18" spans="1:9" x14ac:dyDescent="0.3">
      <c r="A18" s="186" t="s">
        <v>51</v>
      </c>
      <c r="B18" s="187"/>
      <c r="C18" s="188"/>
      <c r="D18" s="187"/>
      <c r="E18" s="188"/>
      <c r="F18" s="187"/>
      <c r="G18" s="188"/>
      <c r="H18" s="187"/>
      <c r="I18" s="188"/>
    </row>
    <row r="19" spans="1:9" x14ac:dyDescent="0.3">
      <c r="A19" s="190"/>
      <c r="B19" s="191"/>
      <c r="C19" s="192"/>
      <c r="D19" s="191"/>
      <c r="E19" s="192"/>
      <c r="F19" s="191"/>
      <c r="G19" s="192"/>
      <c r="H19" s="191"/>
      <c r="I19" s="192"/>
    </row>
    <row r="20" spans="1:9" x14ac:dyDescent="0.3">
      <c r="A20" s="190"/>
      <c r="B20" s="191"/>
      <c r="C20" s="192"/>
      <c r="D20" s="191"/>
      <c r="E20" s="192"/>
      <c r="F20" s="191"/>
      <c r="G20" s="192"/>
      <c r="H20" s="191"/>
      <c r="I20" s="192"/>
    </row>
    <row r="21" spans="1:9" x14ac:dyDescent="0.3">
      <c r="A21" s="190"/>
      <c r="B21" s="191"/>
      <c r="C21" s="192"/>
      <c r="D21" s="191"/>
      <c r="E21" s="192"/>
      <c r="F21" s="191"/>
      <c r="G21" s="192"/>
      <c r="H21" s="191"/>
      <c r="I21" s="192"/>
    </row>
    <row r="22" spans="1:9" x14ac:dyDescent="0.3">
      <c r="A22" s="190"/>
      <c r="B22" s="191"/>
      <c r="C22" s="192"/>
      <c r="D22" s="191"/>
      <c r="E22" s="192"/>
      <c r="F22" s="191"/>
      <c r="G22" s="192"/>
      <c r="H22" s="191"/>
      <c r="I22" s="192"/>
    </row>
    <row r="23" spans="1:9" ht="12.9" thickBot="1" x14ac:dyDescent="0.35">
      <c r="A23" s="194"/>
      <c r="B23" s="195"/>
      <c r="C23" s="127"/>
      <c r="D23" s="195"/>
      <c r="E23" s="127"/>
      <c r="F23" s="195"/>
      <c r="G23" s="127"/>
      <c r="H23" s="195"/>
      <c r="I23" s="127"/>
    </row>
    <row r="24" spans="1:9" ht="12.9" thickBot="1" x14ac:dyDescent="0.35">
      <c r="A24" s="185"/>
      <c r="B24" s="197"/>
      <c r="C24" s="198"/>
      <c r="D24" s="197"/>
      <c r="E24" s="198"/>
      <c r="F24" s="197"/>
      <c r="G24" s="198"/>
      <c r="H24" s="197"/>
      <c r="I24" s="198"/>
    </row>
    <row r="25" spans="1:9" ht="12.9" thickBot="1" x14ac:dyDescent="0.35">
      <c r="A25" s="199" t="s">
        <v>52</v>
      </c>
      <c r="B25" s="200"/>
      <c r="C25" s="201"/>
      <c r="D25" s="200"/>
      <c r="E25" s="201"/>
      <c r="F25" s="200"/>
      <c r="G25" s="201"/>
      <c r="H25" s="200"/>
      <c r="I25" s="201"/>
    </row>
    <row r="26" spans="1:9" ht="12.9" thickBot="1" x14ac:dyDescent="0.35">
      <c r="A26" s="185"/>
      <c r="B26" s="197"/>
      <c r="C26" s="198"/>
      <c r="D26" s="197"/>
      <c r="E26" s="198"/>
      <c r="F26" s="197"/>
      <c r="G26" s="198"/>
      <c r="H26" s="197"/>
      <c r="I26" s="198"/>
    </row>
    <row r="27" spans="1:9" x14ac:dyDescent="0.3">
      <c r="A27" s="186" t="s">
        <v>53</v>
      </c>
      <c r="B27" s="202"/>
      <c r="C27" s="188"/>
      <c r="D27" s="202"/>
      <c r="E27" s="188"/>
      <c r="F27" s="202"/>
      <c r="G27" s="188"/>
      <c r="H27" s="202"/>
      <c r="I27" s="188"/>
    </row>
    <row r="28" spans="1:9" x14ac:dyDescent="0.3">
      <c r="A28" s="203" t="s">
        <v>54</v>
      </c>
      <c r="B28" s="204"/>
      <c r="C28" s="192"/>
      <c r="D28" s="204"/>
      <c r="E28" s="192"/>
      <c r="F28" s="204"/>
      <c r="G28" s="192"/>
      <c r="H28" s="204"/>
      <c r="I28" s="192"/>
    </row>
    <row r="29" spans="1:9" x14ac:dyDescent="0.3">
      <c r="A29" s="203" t="s">
        <v>55</v>
      </c>
      <c r="B29" s="204"/>
      <c r="C29" s="192"/>
      <c r="D29" s="204"/>
      <c r="E29" s="192"/>
      <c r="F29" s="204"/>
      <c r="G29" s="192"/>
      <c r="H29" s="204"/>
      <c r="I29" s="192"/>
    </row>
    <row r="30" spans="1:9" x14ac:dyDescent="0.3">
      <c r="A30" s="203" t="s">
        <v>56</v>
      </c>
      <c r="B30" s="204"/>
      <c r="C30" s="192"/>
      <c r="D30" s="204"/>
      <c r="E30" s="192"/>
      <c r="F30" s="204"/>
      <c r="G30" s="192"/>
      <c r="H30" s="204"/>
      <c r="I30" s="192"/>
    </row>
    <row r="31" spans="1:9" ht="12.9" thickBot="1" x14ac:dyDescent="0.35">
      <c r="A31" s="194" t="s">
        <v>57</v>
      </c>
      <c r="B31" s="205"/>
      <c r="C31" s="127"/>
      <c r="D31" s="205"/>
      <c r="E31" s="127"/>
      <c r="F31" s="205"/>
      <c r="G31" s="127"/>
      <c r="H31" s="205"/>
      <c r="I31" s="127"/>
    </row>
    <row r="32" spans="1:9" ht="12.9" thickBot="1" x14ac:dyDescent="0.35">
      <c r="A32" s="182"/>
      <c r="B32" s="197"/>
      <c r="C32" s="206"/>
      <c r="D32" s="197"/>
      <c r="E32" s="206"/>
      <c r="F32" s="197"/>
      <c r="G32" s="206"/>
      <c r="H32" s="197"/>
      <c r="I32" s="206"/>
    </row>
    <row r="33" spans="1:9" x14ac:dyDescent="0.3">
      <c r="A33" s="186" t="s">
        <v>58</v>
      </c>
      <c r="B33" s="202"/>
      <c r="C33" s="188"/>
      <c r="D33" s="202"/>
      <c r="E33" s="188"/>
      <c r="F33" s="202"/>
      <c r="G33" s="188"/>
      <c r="H33" s="202"/>
      <c r="I33" s="188"/>
    </row>
    <row r="34" spans="1:9" x14ac:dyDescent="0.3">
      <c r="A34" s="190" t="s">
        <v>59</v>
      </c>
      <c r="B34" s="204"/>
      <c r="C34" s="192"/>
      <c r="D34" s="204"/>
      <c r="E34" s="192"/>
      <c r="F34" s="204"/>
      <c r="G34" s="192"/>
      <c r="H34" s="204"/>
      <c r="I34" s="192"/>
    </row>
    <row r="35" spans="1:9" x14ac:dyDescent="0.3">
      <c r="A35" s="207" t="s">
        <v>92</v>
      </c>
      <c r="B35" s="208"/>
      <c r="C35" s="209"/>
      <c r="D35" s="208"/>
      <c r="E35" s="209"/>
      <c r="F35" s="208"/>
      <c r="G35" s="209"/>
      <c r="H35" s="208"/>
      <c r="I35" s="209"/>
    </row>
    <row r="36" spans="1:9" ht="12.9" thickBot="1" x14ac:dyDescent="0.35">
      <c r="A36" s="194" t="s">
        <v>82</v>
      </c>
      <c r="B36" s="205"/>
      <c r="C36" s="127"/>
      <c r="D36" s="205"/>
      <c r="E36" s="127"/>
      <c r="F36" s="205"/>
      <c r="G36" s="127"/>
      <c r="H36" s="205"/>
      <c r="I36" s="127"/>
    </row>
    <row r="37" spans="1:9" ht="12.9" thickBot="1" x14ac:dyDescent="0.35">
      <c r="A37" s="185"/>
      <c r="B37" s="197"/>
      <c r="C37" s="198"/>
      <c r="D37" s="197"/>
      <c r="E37" s="198"/>
      <c r="F37" s="197"/>
      <c r="G37" s="198"/>
      <c r="H37" s="197"/>
      <c r="I37" s="198"/>
    </row>
    <row r="38" spans="1:9" x14ac:dyDescent="0.3">
      <c r="A38" s="186" t="s">
        <v>60</v>
      </c>
      <c r="B38" s="187"/>
      <c r="C38" s="188"/>
      <c r="D38" s="187"/>
      <c r="E38" s="188"/>
      <c r="F38" s="187"/>
      <c r="G38" s="188"/>
      <c r="H38" s="187"/>
      <c r="I38" s="188"/>
    </row>
    <row r="39" spans="1:9" x14ac:dyDescent="0.3">
      <c r="A39" s="203" t="s">
        <v>61</v>
      </c>
      <c r="B39" s="191"/>
      <c r="C39" s="192"/>
      <c r="D39" s="191"/>
      <c r="E39" s="192"/>
      <c r="F39" s="191"/>
      <c r="G39" s="192"/>
      <c r="H39" s="191"/>
      <c r="I39" s="192"/>
    </row>
    <row r="40" spans="1:9" x14ac:dyDescent="0.3">
      <c r="A40" s="203" t="s">
        <v>62</v>
      </c>
      <c r="B40" s="191"/>
      <c r="C40" s="192"/>
      <c r="D40" s="191"/>
      <c r="E40" s="192"/>
      <c r="F40" s="191"/>
      <c r="G40" s="192"/>
      <c r="H40" s="191"/>
      <c r="I40" s="192"/>
    </row>
    <row r="41" spans="1:9" x14ac:dyDescent="0.3">
      <c r="A41" s="203" t="s">
        <v>63</v>
      </c>
      <c r="B41" s="191"/>
      <c r="C41" s="192"/>
      <c r="D41" s="191"/>
      <c r="E41" s="192"/>
      <c r="F41" s="191"/>
      <c r="G41" s="192"/>
      <c r="H41" s="191"/>
      <c r="I41" s="192"/>
    </row>
    <row r="42" spans="1:9" x14ac:dyDescent="0.3">
      <c r="A42" s="190" t="s">
        <v>64</v>
      </c>
      <c r="B42" s="210"/>
      <c r="C42" s="209"/>
      <c r="D42" s="210"/>
      <c r="E42" s="209"/>
      <c r="F42" s="210"/>
      <c r="G42" s="209"/>
      <c r="H42" s="210"/>
      <c r="I42" s="209"/>
    </row>
    <row r="43" spans="1:9" x14ac:dyDescent="0.3">
      <c r="A43" s="211"/>
      <c r="B43" s="210"/>
      <c r="C43" s="209"/>
      <c r="D43" s="210"/>
      <c r="E43" s="209"/>
      <c r="F43" s="210"/>
      <c r="G43" s="209"/>
      <c r="H43" s="210"/>
      <c r="I43" s="209"/>
    </row>
    <row r="44" spans="1:9" ht="12.9" thickBot="1" x14ac:dyDescent="0.35">
      <c r="A44" s="212"/>
      <c r="B44" s="195"/>
      <c r="C44" s="127"/>
      <c r="D44" s="195"/>
      <c r="E44" s="127"/>
      <c r="F44" s="195"/>
      <c r="G44" s="127"/>
      <c r="H44" s="195"/>
      <c r="I44" s="127"/>
    </row>
    <row r="45" spans="1:9" ht="12.9" thickBot="1" x14ac:dyDescent="0.35">
      <c r="A45" s="185"/>
      <c r="B45" s="197"/>
      <c r="C45" s="206"/>
      <c r="D45" s="197"/>
      <c r="E45" s="206"/>
      <c r="F45" s="197"/>
      <c r="G45" s="206"/>
      <c r="H45" s="197"/>
      <c r="I45" s="206"/>
    </row>
    <row r="46" spans="1:9" x14ac:dyDescent="0.3">
      <c r="A46" s="186" t="s">
        <v>65</v>
      </c>
      <c r="B46" s="187"/>
      <c r="C46" s="188"/>
      <c r="D46" s="187"/>
      <c r="E46" s="188"/>
      <c r="F46" s="187"/>
      <c r="G46" s="188"/>
      <c r="H46" s="187"/>
      <c r="I46" s="188"/>
    </row>
    <row r="47" spans="1:9" x14ac:dyDescent="0.3">
      <c r="A47" s="203" t="s">
        <v>93</v>
      </c>
      <c r="B47" s="191"/>
      <c r="C47" s="192"/>
      <c r="D47" s="191"/>
      <c r="E47" s="192"/>
      <c r="F47" s="191"/>
      <c r="G47" s="192"/>
      <c r="H47" s="191"/>
      <c r="I47" s="192"/>
    </row>
    <row r="48" spans="1:9" x14ac:dyDescent="0.3">
      <c r="A48" s="203" t="s">
        <v>66</v>
      </c>
      <c r="B48" s="191"/>
      <c r="C48" s="192"/>
      <c r="D48" s="191"/>
      <c r="E48" s="192"/>
      <c r="F48" s="191"/>
      <c r="G48" s="192"/>
      <c r="H48" s="191"/>
      <c r="I48" s="192"/>
    </row>
    <row r="49" spans="1:11" x14ac:dyDescent="0.3">
      <c r="A49" s="203" t="s">
        <v>94</v>
      </c>
      <c r="B49" s="191"/>
      <c r="C49" s="192"/>
      <c r="D49" s="191"/>
      <c r="E49" s="192"/>
      <c r="F49" s="191"/>
      <c r="G49" s="192"/>
      <c r="H49" s="191"/>
      <c r="I49" s="192"/>
    </row>
    <row r="50" spans="1:11" ht="12.9" thickBot="1" x14ac:dyDescent="0.35">
      <c r="A50" s="194" t="s">
        <v>67</v>
      </c>
      <c r="B50" s="195"/>
      <c r="C50" s="127"/>
      <c r="D50" s="195"/>
      <c r="E50" s="127"/>
      <c r="F50" s="195"/>
      <c r="G50" s="127"/>
      <c r="H50" s="195"/>
      <c r="I50" s="127"/>
    </row>
    <row r="51" spans="1:11" ht="12.9" thickBot="1" x14ac:dyDescent="0.35">
      <c r="A51" s="185"/>
      <c r="B51" s="197"/>
      <c r="C51" s="198"/>
      <c r="D51" s="197"/>
      <c r="E51" s="198"/>
      <c r="F51" s="197"/>
      <c r="G51" s="198"/>
      <c r="H51" s="197"/>
      <c r="I51" s="198"/>
    </row>
    <row r="52" spans="1:11" ht="12.9" thickBot="1" x14ac:dyDescent="0.35">
      <c r="A52" s="199" t="s">
        <v>68</v>
      </c>
      <c r="B52" s="200"/>
      <c r="C52" s="201">
        <v>1</v>
      </c>
      <c r="D52" s="200"/>
      <c r="E52" s="201">
        <v>1</v>
      </c>
      <c r="F52" s="200"/>
      <c r="G52" s="201">
        <v>1</v>
      </c>
      <c r="H52" s="200"/>
      <c r="I52" s="201">
        <v>1</v>
      </c>
    </row>
    <row r="53" spans="1:11" ht="12.9" thickBot="1" x14ac:dyDescent="0.35">
      <c r="A53" s="185"/>
    </row>
    <row r="54" spans="1:11" ht="12.9" thickBot="1" x14ac:dyDescent="0.35">
      <c r="A54" s="265" t="s">
        <v>144</v>
      </c>
      <c r="B54" s="249"/>
      <c r="C54" s="249"/>
      <c r="D54" s="249"/>
      <c r="E54" s="249"/>
      <c r="F54" s="249"/>
      <c r="G54" s="249"/>
      <c r="H54" s="249"/>
      <c r="I54" s="249"/>
      <c r="K54" s="52"/>
    </row>
    <row r="55" spans="1:11" x14ac:dyDescent="0.3">
      <c r="A55" s="185"/>
    </row>
    <row r="57" spans="1:11" x14ac:dyDescent="0.3">
      <c r="A57" s="213" t="s">
        <v>90</v>
      </c>
    </row>
    <row r="58" spans="1:11" ht="29.25" customHeight="1" x14ac:dyDescent="0.3">
      <c r="A58" s="450" t="s">
        <v>145</v>
      </c>
      <c r="B58" s="451"/>
      <c r="C58" s="451"/>
      <c r="D58" s="451"/>
      <c r="E58" s="451"/>
      <c r="F58" s="451"/>
      <c r="G58" s="451"/>
      <c r="H58" s="451"/>
      <c r="I58" s="451"/>
    </row>
    <row r="59" spans="1:11" ht="11.25" customHeight="1" x14ac:dyDescent="0.3">
      <c r="A59" s="267"/>
      <c r="B59" s="268"/>
      <c r="C59" s="268"/>
      <c r="D59" s="268"/>
      <c r="E59" s="268"/>
      <c r="F59" s="268"/>
      <c r="G59" s="268"/>
      <c r="H59" s="268"/>
      <c r="I59" s="268"/>
    </row>
  </sheetData>
  <sheetProtection formatCells="0" formatColumns="0" formatRows="0"/>
  <mergeCells count="5">
    <mergeCell ref="A58:I58"/>
    <mergeCell ref="B7:C7"/>
    <mergeCell ref="D7:E7"/>
    <mergeCell ref="F7:G7"/>
    <mergeCell ref="H7:I7"/>
  </mergeCells>
  <phoneticPr fontId="0" type="noConversion"/>
  <printOptions horizontalCentered="1" verticalCentered="1"/>
  <pageMargins left="0.15748031496062992" right="0.15748031496062992" top="0.98425196850393704" bottom="0.39370078740157483" header="0.19685039370078741" footer="0"/>
  <pageSetup scale="68" orientation="landscape" r:id="rId1"/>
  <headerFooter alignWithMargins="0">
    <oddHeader>&amp;R2021 - Año de Homenaje al Premio Nobel de Medicina Dr.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59"/>
  <sheetViews>
    <sheetView showGridLines="0" workbookViewId="0">
      <selection sqref="A1:J120"/>
    </sheetView>
  </sheetViews>
  <sheetFormatPr baseColWidth="10" defaultColWidth="11.3828125" defaultRowHeight="12.45" x14ac:dyDescent="0.3"/>
  <cols>
    <col min="1" max="1" width="38.3046875" style="183" customWidth="1"/>
    <col min="2" max="2" width="23.15234375" style="183" customWidth="1"/>
    <col min="3" max="3" width="11.3828125" style="183"/>
    <col min="4" max="4" width="23.15234375" style="183" customWidth="1"/>
    <col min="5" max="5" width="11.3828125" style="183"/>
    <col min="6" max="6" width="23.15234375" style="183" customWidth="1"/>
    <col min="7" max="7" width="11.3828125" style="183"/>
    <col min="8" max="8" width="23.15234375" style="183" customWidth="1"/>
    <col min="9" max="9" width="11.3828125" style="183"/>
    <col min="10" max="10" width="1.53515625" style="183" customWidth="1"/>
    <col min="11" max="16384" width="11.3828125" style="183"/>
  </cols>
  <sheetData>
    <row r="2" spans="1:9" x14ac:dyDescent="0.3">
      <c r="A2" s="391" t="s">
        <v>236</v>
      </c>
      <c r="B2" s="392"/>
      <c r="C2" s="392"/>
      <c r="D2" s="392"/>
      <c r="E2" s="392"/>
      <c r="F2" s="392"/>
      <c r="G2" s="392"/>
      <c r="H2" s="392"/>
      <c r="I2" s="392"/>
    </row>
    <row r="3" spans="1:9" x14ac:dyDescent="0.3">
      <c r="A3" s="393" t="s">
        <v>233</v>
      </c>
      <c r="B3" s="392"/>
      <c r="C3" s="392"/>
      <c r="D3" s="392"/>
      <c r="E3" s="392"/>
      <c r="F3" s="392"/>
      <c r="G3" s="392"/>
      <c r="H3" s="392"/>
      <c r="I3" s="392"/>
    </row>
    <row r="4" spans="1:9" x14ac:dyDescent="0.3">
      <c r="A4" s="400" t="s">
        <v>248</v>
      </c>
      <c r="B4" s="392"/>
      <c r="C4" s="392"/>
      <c r="D4" s="392"/>
      <c r="E4" s="392"/>
      <c r="F4" s="392"/>
      <c r="G4" s="392"/>
      <c r="H4" s="392"/>
      <c r="I4" s="392"/>
    </row>
    <row r="5" spans="1:9" s="184" customFormat="1" ht="12.9" x14ac:dyDescent="0.35">
      <c r="A5" s="393" t="s">
        <v>232</v>
      </c>
      <c r="B5" s="394"/>
      <c r="C5" s="394"/>
      <c r="D5" s="394"/>
      <c r="E5" s="394"/>
      <c r="F5" s="394"/>
      <c r="G5" s="394"/>
      <c r="H5" s="394"/>
      <c r="I5" s="394"/>
    </row>
    <row r="6" spans="1:9" s="184" customFormat="1" ht="13.3" thickBot="1" x14ac:dyDescent="0.4">
      <c r="A6" s="395"/>
      <c r="B6" s="394"/>
      <c r="C6" s="394"/>
      <c r="D6" s="394"/>
      <c r="E6" s="394"/>
      <c r="F6" s="394"/>
      <c r="G6" s="394"/>
      <c r="H6" s="394"/>
      <c r="I6" s="394"/>
    </row>
    <row r="7" spans="1:9" ht="12.9" thickBot="1" x14ac:dyDescent="0.35">
      <c r="A7" s="392"/>
      <c r="B7" s="452" t="s">
        <v>154</v>
      </c>
      <c r="C7" s="453"/>
      <c r="D7" s="452" t="s">
        <v>164</v>
      </c>
      <c r="E7" s="453"/>
      <c r="F7" s="452" t="s">
        <v>240</v>
      </c>
      <c r="G7" s="453"/>
      <c r="H7" s="452" t="s">
        <v>241</v>
      </c>
      <c r="I7" s="453"/>
    </row>
    <row r="8" spans="1:9" x14ac:dyDescent="0.3">
      <c r="A8" s="396" t="s">
        <v>46</v>
      </c>
      <c r="B8" s="397" t="s">
        <v>47</v>
      </c>
      <c r="C8" s="397" t="s">
        <v>48</v>
      </c>
      <c r="D8" s="397" t="s">
        <v>47</v>
      </c>
      <c r="E8" s="397" t="s">
        <v>48</v>
      </c>
      <c r="F8" s="397" t="s">
        <v>47</v>
      </c>
      <c r="G8" s="397" t="s">
        <v>48</v>
      </c>
      <c r="H8" s="397" t="s">
        <v>47</v>
      </c>
      <c r="I8" s="397" t="s">
        <v>48</v>
      </c>
    </row>
    <row r="9" spans="1:9" ht="12.9" thickBot="1" x14ac:dyDescent="0.35">
      <c r="A9" s="398"/>
      <c r="B9" s="399" t="s">
        <v>235</v>
      </c>
      <c r="C9" s="399" t="s">
        <v>49</v>
      </c>
      <c r="D9" s="399" t="s">
        <v>235</v>
      </c>
      <c r="E9" s="399" t="s">
        <v>49</v>
      </c>
      <c r="F9" s="399" t="s">
        <v>235</v>
      </c>
      <c r="G9" s="399" t="s">
        <v>49</v>
      </c>
      <c r="H9" s="399" t="s">
        <v>235</v>
      </c>
      <c r="I9" s="399" t="s">
        <v>49</v>
      </c>
    </row>
    <row r="10" spans="1:9" ht="12.9" thickBot="1" x14ac:dyDescent="0.35">
      <c r="A10" s="185"/>
    </row>
    <row r="11" spans="1:9" x14ac:dyDescent="0.3">
      <c r="A11" s="186" t="s">
        <v>50</v>
      </c>
      <c r="B11" s="187"/>
      <c r="C11" s="188"/>
      <c r="D11" s="187"/>
      <c r="E11" s="188"/>
      <c r="F11" s="187"/>
      <c r="G11" s="188"/>
      <c r="H11" s="187"/>
      <c r="I11" s="188"/>
    </row>
    <row r="12" spans="1:9" x14ac:dyDescent="0.3">
      <c r="A12" s="190"/>
      <c r="B12" s="191"/>
      <c r="C12" s="192"/>
      <c r="D12" s="191"/>
      <c r="E12" s="192"/>
      <c r="F12" s="191"/>
      <c r="G12" s="192"/>
      <c r="H12" s="191"/>
      <c r="I12" s="192"/>
    </row>
    <row r="13" spans="1:9" x14ac:dyDescent="0.3">
      <c r="A13" s="190"/>
      <c r="B13" s="191"/>
      <c r="C13" s="192"/>
      <c r="D13" s="191"/>
      <c r="E13" s="192"/>
      <c r="F13" s="191"/>
      <c r="G13" s="192"/>
      <c r="H13" s="191"/>
      <c r="I13" s="192"/>
    </row>
    <row r="14" spans="1:9" x14ac:dyDescent="0.3">
      <c r="A14" s="190"/>
      <c r="B14" s="191"/>
      <c r="C14" s="192"/>
      <c r="D14" s="191"/>
      <c r="E14" s="192"/>
      <c r="F14" s="191"/>
      <c r="G14" s="192"/>
      <c r="H14" s="191"/>
      <c r="I14" s="192"/>
    </row>
    <row r="15" spans="1:9" x14ac:dyDescent="0.3">
      <c r="A15" s="190"/>
      <c r="B15" s="191"/>
      <c r="C15" s="192"/>
      <c r="D15" s="191"/>
      <c r="E15" s="192"/>
      <c r="F15" s="191"/>
      <c r="G15" s="192"/>
      <c r="H15" s="191"/>
      <c r="I15" s="192"/>
    </row>
    <row r="16" spans="1:9" ht="12.9" thickBot="1" x14ac:dyDescent="0.35">
      <c r="A16" s="194"/>
      <c r="B16" s="195"/>
      <c r="C16" s="127"/>
      <c r="D16" s="195"/>
      <c r="E16" s="127"/>
      <c r="F16" s="195"/>
      <c r="G16" s="127"/>
      <c r="H16" s="195"/>
      <c r="I16" s="127"/>
    </row>
    <row r="17" spans="1:9" ht="12.9" thickBot="1" x14ac:dyDescent="0.35">
      <c r="A17" s="185"/>
      <c r="B17" s="197"/>
      <c r="C17" s="198"/>
      <c r="D17" s="197"/>
      <c r="E17" s="198"/>
      <c r="F17" s="197"/>
      <c r="G17" s="198"/>
      <c r="H17" s="197"/>
      <c r="I17" s="198"/>
    </row>
    <row r="18" spans="1:9" x14ac:dyDescent="0.3">
      <c r="A18" s="186" t="s">
        <v>51</v>
      </c>
      <c r="B18" s="187"/>
      <c r="C18" s="188"/>
      <c r="D18" s="187"/>
      <c r="E18" s="188"/>
      <c r="F18" s="187"/>
      <c r="G18" s="188"/>
      <c r="H18" s="187"/>
      <c r="I18" s="188"/>
    </row>
    <row r="19" spans="1:9" x14ac:dyDescent="0.3">
      <c r="A19" s="190"/>
      <c r="B19" s="191"/>
      <c r="C19" s="192"/>
      <c r="D19" s="191"/>
      <c r="E19" s="192"/>
      <c r="F19" s="191"/>
      <c r="G19" s="192"/>
      <c r="H19" s="191"/>
      <c r="I19" s="192"/>
    </row>
    <row r="20" spans="1:9" x14ac:dyDescent="0.3">
      <c r="A20" s="190"/>
      <c r="B20" s="191"/>
      <c r="C20" s="192"/>
      <c r="D20" s="191"/>
      <c r="E20" s="192"/>
      <c r="F20" s="191"/>
      <c r="G20" s="192"/>
      <c r="H20" s="191"/>
      <c r="I20" s="192"/>
    </row>
    <row r="21" spans="1:9" x14ac:dyDescent="0.3">
      <c r="A21" s="190"/>
      <c r="B21" s="191"/>
      <c r="C21" s="192"/>
      <c r="D21" s="191"/>
      <c r="E21" s="192"/>
      <c r="F21" s="191"/>
      <c r="G21" s="192"/>
      <c r="H21" s="191"/>
      <c r="I21" s="192"/>
    </row>
    <row r="22" spans="1:9" x14ac:dyDescent="0.3">
      <c r="A22" s="190"/>
      <c r="B22" s="191"/>
      <c r="C22" s="192"/>
      <c r="D22" s="191"/>
      <c r="E22" s="192"/>
      <c r="F22" s="191"/>
      <c r="G22" s="192"/>
      <c r="H22" s="191"/>
      <c r="I22" s="192"/>
    </row>
    <row r="23" spans="1:9" ht="12.9" thickBot="1" x14ac:dyDescent="0.35">
      <c r="A23" s="194"/>
      <c r="B23" s="195"/>
      <c r="C23" s="127"/>
      <c r="D23" s="195"/>
      <c r="E23" s="127"/>
      <c r="F23" s="195"/>
      <c r="G23" s="127"/>
      <c r="H23" s="195"/>
      <c r="I23" s="127"/>
    </row>
    <row r="24" spans="1:9" ht="12.9" thickBot="1" x14ac:dyDescent="0.35">
      <c r="A24" s="185"/>
      <c r="B24" s="197"/>
      <c r="C24" s="198"/>
      <c r="D24" s="197"/>
      <c r="E24" s="198"/>
      <c r="F24" s="197"/>
      <c r="G24" s="198"/>
      <c r="H24" s="197"/>
      <c r="I24" s="198"/>
    </row>
    <row r="25" spans="1:9" ht="12.9" thickBot="1" x14ac:dyDescent="0.35">
      <c r="A25" s="199" t="s">
        <v>52</v>
      </c>
      <c r="B25" s="200"/>
      <c r="C25" s="201"/>
      <c r="D25" s="200"/>
      <c r="E25" s="201"/>
      <c r="F25" s="200"/>
      <c r="G25" s="201"/>
      <c r="H25" s="200"/>
      <c r="I25" s="201"/>
    </row>
    <row r="26" spans="1:9" ht="12.9" thickBot="1" x14ac:dyDescent="0.35">
      <c r="A26" s="185"/>
      <c r="B26" s="197"/>
      <c r="C26" s="198"/>
      <c r="D26" s="197"/>
      <c r="E26" s="198"/>
      <c r="F26" s="197"/>
      <c r="G26" s="198"/>
      <c r="H26" s="197"/>
      <c r="I26" s="198"/>
    </row>
    <row r="27" spans="1:9" x14ac:dyDescent="0.3">
      <c r="A27" s="186" t="s">
        <v>53</v>
      </c>
      <c r="B27" s="202"/>
      <c r="C27" s="188"/>
      <c r="D27" s="202"/>
      <c r="E27" s="188"/>
      <c r="F27" s="202"/>
      <c r="G27" s="188"/>
      <c r="H27" s="202"/>
      <c r="I27" s="188"/>
    </row>
    <row r="28" spans="1:9" x14ac:dyDescent="0.3">
      <c r="A28" s="203" t="s">
        <v>54</v>
      </c>
      <c r="B28" s="204"/>
      <c r="C28" s="192"/>
      <c r="D28" s="204"/>
      <c r="E28" s="192"/>
      <c r="F28" s="204"/>
      <c r="G28" s="192"/>
      <c r="H28" s="204"/>
      <c r="I28" s="192"/>
    </row>
    <row r="29" spans="1:9" x14ac:dyDescent="0.3">
      <c r="A29" s="203" t="s">
        <v>55</v>
      </c>
      <c r="B29" s="204"/>
      <c r="C29" s="192"/>
      <c r="D29" s="204"/>
      <c r="E29" s="192"/>
      <c r="F29" s="204"/>
      <c r="G29" s="192"/>
      <c r="H29" s="204"/>
      <c r="I29" s="192"/>
    </row>
    <row r="30" spans="1:9" x14ac:dyDescent="0.3">
      <c r="A30" s="203" t="s">
        <v>56</v>
      </c>
      <c r="B30" s="204"/>
      <c r="C30" s="192"/>
      <c r="D30" s="204"/>
      <c r="E30" s="192"/>
      <c r="F30" s="204"/>
      <c r="G30" s="192"/>
      <c r="H30" s="204"/>
      <c r="I30" s="192"/>
    </row>
    <row r="31" spans="1:9" ht="12.9" thickBot="1" x14ac:dyDescent="0.35">
      <c r="A31" s="194" t="s">
        <v>57</v>
      </c>
      <c r="B31" s="205"/>
      <c r="C31" s="127"/>
      <c r="D31" s="205"/>
      <c r="E31" s="127"/>
      <c r="F31" s="205"/>
      <c r="G31" s="127"/>
      <c r="H31" s="205"/>
      <c r="I31" s="127"/>
    </row>
    <row r="32" spans="1:9" ht="12.9" thickBot="1" x14ac:dyDescent="0.35">
      <c r="A32" s="182"/>
      <c r="B32" s="197"/>
      <c r="C32" s="206"/>
      <c r="D32" s="197"/>
      <c r="E32" s="206"/>
      <c r="F32" s="197"/>
      <c r="G32" s="206"/>
      <c r="H32" s="197"/>
      <c r="I32" s="206"/>
    </row>
    <row r="33" spans="1:9" x14ac:dyDescent="0.3">
      <c r="A33" s="186" t="s">
        <v>58</v>
      </c>
      <c r="B33" s="202"/>
      <c r="C33" s="188"/>
      <c r="D33" s="202"/>
      <c r="E33" s="188"/>
      <c r="F33" s="202"/>
      <c r="G33" s="188"/>
      <c r="H33" s="202"/>
      <c r="I33" s="188"/>
    </row>
    <row r="34" spans="1:9" x14ac:dyDescent="0.3">
      <c r="A34" s="190" t="s">
        <v>59</v>
      </c>
      <c r="B34" s="204"/>
      <c r="C34" s="192"/>
      <c r="D34" s="204"/>
      <c r="E34" s="192"/>
      <c r="F34" s="204"/>
      <c r="G34" s="192"/>
      <c r="H34" s="204"/>
      <c r="I34" s="192"/>
    </row>
    <row r="35" spans="1:9" x14ac:dyDescent="0.3">
      <c r="A35" s="207" t="s">
        <v>92</v>
      </c>
      <c r="B35" s="208"/>
      <c r="C35" s="209"/>
      <c r="D35" s="208"/>
      <c r="E35" s="209"/>
      <c r="F35" s="208"/>
      <c r="G35" s="209"/>
      <c r="H35" s="208"/>
      <c r="I35" s="209"/>
    </row>
    <row r="36" spans="1:9" ht="12.9" thickBot="1" x14ac:dyDescent="0.35">
      <c r="A36" s="194" t="s">
        <v>82</v>
      </c>
      <c r="B36" s="205"/>
      <c r="C36" s="127"/>
      <c r="D36" s="205"/>
      <c r="E36" s="127"/>
      <c r="F36" s="205"/>
      <c r="G36" s="127"/>
      <c r="H36" s="205"/>
      <c r="I36" s="127"/>
    </row>
    <row r="37" spans="1:9" ht="12.9" thickBot="1" x14ac:dyDescent="0.35">
      <c r="A37" s="185"/>
      <c r="B37" s="197"/>
      <c r="C37" s="198"/>
      <c r="D37" s="197"/>
      <c r="E37" s="198"/>
      <c r="F37" s="197"/>
      <c r="G37" s="198"/>
      <c r="H37" s="197"/>
      <c r="I37" s="198"/>
    </row>
    <row r="38" spans="1:9" x14ac:dyDescent="0.3">
      <c r="A38" s="186" t="s">
        <v>60</v>
      </c>
      <c r="B38" s="187"/>
      <c r="C38" s="188"/>
      <c r="D38" s="187"/>
      <c r="E38" s="188"/>
      <c r="F38" s="187"/>
      <c r="G38" s="188"/>
      <c r="H38" s="187"/>
      <c r="I38" s="188"/>
    </row>
    <row r="39" spans="1:9" x14ac:dyDescent="0.3">
      <c r="A39" s="203" t="s">
        <v>61</v>
      </c>
      <c r="B39" s="191"/>
      <c r="C39" s="192"/>
      <c r="D39" s="191"/>
      <c r="E39" s="192"/>
      <c r="F39" s="191"/>
      <c r="G39" s="192"/>
      <c r="H39" s="191"/>
      <c r="I39" s="192"/>
    </row>
    <row r="40" spans="1:9" x14ac:dyDescent="0.3">
      <c r="A40" s="203" t="s">
        <v>62</v>
      </c>
      <c r="B40" s="191"/>
      <c r="C40" s="192"/>
      <c r="D40" s="191"/>
      <c r="E40" s="192"/>
      <c r="F40" s="191"/>
      <c r="G40" s="192"/>
      <c r="H40" s="191"/>
      <c r="I40" s="192"/>
    </row>
    <row r="41" spans="1:9" x14ac:dyDescent="0.3">
      <c r="A41" s="203" t="s">
        <v>63</v>
      </c>
      <c r="B41" s="191"/>
      <c r="C41" s="192"/>
      <c r="D41" s="191"/>
      <c r="E41" s="192"/>
      <c r="F41" s="191"/>
      <c r="G41" s="192"/>
      <c r="H41" s="191"/>
      <c r="I41" s="192"/>
    </row>
    <row r="42" spans="1:9" x14ac:dyDescent="0.3">
      <c r="A42" s="190" t="s">
        <v>64</v>
      </c>
      <c r="B42" s="210"/>
      <c r="C42" s="209"/>
      <c r="D42" s="210"/>
      <c r="E42" s="209"/>
      <c r="F42" s="210"/>
      <c r="G42" s="209"/>
      <c r="H42" s="210"/>
      <c r="I42" s="209"/>
    </row>
    <row r="43" spans="1:9" x14ac:dyDescent="0.3">
      <c r="A43" s="211"/>
      <c r="B43" s="210"/>
      <c r="C43" s="209"/>
      <c r="D43" s="210"/>
      <c r="E43" s="209"/>
      <c r="F43" s="210"/>
      <c r="G43" s="209"/>
      <c r="H43" s="210"/>
      <c r="I43" s="209"/>
    </row>
    <row r="44" spans="1:9" ht="12.9" thickBot="1" x14ac:dyDescent="0.35">
      <c r="A44" s="212"/>
      <c r="B44" s="195"/>
      <c r="C44" s="127"/>
      <c r="D44" s="195"/>
      <c r="E44" s="127"/>
      <c r="F44" s="195"/>
      <c r="G44" s="127"/>
      <c r="H44" s="195"/>
      <c r="I44" s="127"/>
    </row>
    <row r="45" spans="1:9" ht="12.9" thickBot="1" x14ac:dyDescent="0.35">
      <c r="A45" s="185"/>
      <c r="B45" s="197"/>
      <c r="C45" s="206"/>
      <c r="D45" s="197"/>
      <c r="E45" s="206"/>
      <c r="F45" s="197"/>
      <c r="G45" s="206"/>
      <c r="H45" s="197"/>
      <c r="I45" s="206"/>
    </row>
    <row r="46" spans="1:9" x14ac:dyDescent="0.3">
      <c r="A46" s="186" t="s">
        <v>65</v>
      </c>
      <c r="B46" s="187"/>
      <c r="C46" s="188"/>
      <c r="D46" s="187"/>
      <c r="E46" s="188"/>
      <c r="F46" s="187"/>
      <c r="G46" s="188"/>
      <c r="H46" s="187"/>
      <c r="I46" s="188"/>
    </row>
    <row r="47" spans="1:9" x14ac:dyDescent="0.3">
      <c r="A47" s="203" t="s">
        <v>93</v>
      </c>
      <c r="B47" s="191"/>
      <c r="C47" s="192"/>
      <c r="D47" s="191"/>
      <c r="E47" s="192"/>
      <c r="F47" s="191"/>
      <c r="G47" s="192"/>
      <c r="H47" s="191"/>
      <c r="I47" s="192"/>
    </row>
    <row r="48" spans="1:9" x14ac:dyDescent="0.3">
      <c r="A48" s="203" t="s">
        <v>66</v>
      </c>
      <c r="B48" s="191"/>
      <c r="C48" s="192"/>
      <c r="D48" s="191"/>
      <c r="E48" s="192"/>
      <c r="F48" s="191"/>
      <c r="G48" s="192"/>
      <c r="H48" s="191"/>
      <c r="I48" s="192"/>
    </row>
    <row r="49" spans="1:11" x14ac:dyDescent="0.3">
      <c r="A49" s="203" t="s">
        <v>94</v>
      </c>
      <c r="B49" s="191"/>
      <c r="C49" s="192"/>
      <c r="D49" s="191"/>
      <c r="E49" s="192"/>
      <c r="F49" s="191"/>
      <c r="G49" s="192"/>
      <c r="H49" s="191"/>
      <c r="I49" s="192"/>
    </row>
    <row r="50" spans="1:11" ht="12.9" thickBot="1" x14ac:dyDescent="0.35">
      <c r="A50" s="194" t="s">
        <v>67</v>
      </c>
      <c r="B50" s="195"/>
      <c r="C50" s="127"/>
      <c r="D50" s="195"/>
      <c r="E50" s="127"/>
      <c r="F50" s="195"/>
      <c r="G50" s="127"/>
      <c r="H50" s="195"/>
      <c r="I50" s="127"/>
    </row>
    <row r="51" spans="1:11" ht="12.9" thickBot="1" x14ac:dyDescent="0.35">
      <c r="A51" s="185"/>
      <c r="B51" s="197"/>
      <c r="C51" s="198"/>
      <c r="D51" s="197"/>
      <c r="E51" s="198"/>
      <c r="F51" s="197"/>
      <c r="G51" s="198"/>
      <c r="H51" s="197"/>
      <c r="I51" s="198"/>
    </row>
    <row r="52" spans="1:11" ht="12.9" thickBot="1" x14ac:dyDescent="0.35">
      <c r="A52" s="199" t="s">
        <v>68</v>
      </c>
      <c r="B52" s="200"/>
      <c r="C52" s="201">
        <v>1</v>
      </c>
      <c r="D52" s="200"/>
      <c r="E52" s="201">
        <v>1</v>
      </c>
      <c r="F52" s="200"/>
      <c r="G52" s="201">
        <v>1</v>
      </c>
      <c r="H52" s="200"/>
      <c r="I52" s="201">
        <v>1</v>
      </c>
    </row>
    <row r="53" spans="1:11" ht="12.9" thickBot="1" x14ac:dyDescent="0.35">
      <c r="A53" s="185"/>
    </row>
    <row r="54" spans="1:11" ht="12.9" thickBot="1" x14ac:dyDescent="0.35">
      <c r="A54" s="265" t="s">
        <v>144</v>
      </c>
      <c r="B54" s="249"/>
      <c r="C54" s="249"/>
      <c r="D54" s="249"/>
      <c r="E54" s="249"/>
      <c r="F54" s="249"/>
      <c r="G54" s="249"/>
      <c r="H54" s="249"/>
      <c r="I54" s="249"/>
      <c r="K54" s="52"/>
    </row>
    <row r="55" spans="1:11" x14ac:dyDescent="0.3">
      <c r="A55" s="185"/>
    </row>
    <row r="57" spans="1:11" x14ac:dyDescent="0.3">
      <c r="A57" s="213" t="s">
        <v>90</v>
      </c>
    </row>
    <row r="58" spans="1:11" ht="29.25" customHeight="1" x14ac:dyDescent="0.3">
      <c r="A58" s="450" t="s">
        <v>145</v>
      </c>
      <c r="B58" s="451"/>
      <c r="C58" s="451"/>
      <c r="D58" s="451"/>
      <c r="E58" s="451"/>
      <c r="F58" s="451"/>
      <c r="G58" s="451"/>
      <c r="H58" s="451"/>
      <c r="I58" s="451"/>
    </row>
    <row r="59" spans="1:11" ht="11.25" customHeight="1" x14ac:dyDescent="0.3">
      <c r="A59" s="267"/>
      <c r="B59" s="268"/>
      <c r="C59" s="268"/>
      <c r="D59" s="268"/>
      <c r="E59" s="268"/>
      <c r="F59" s="268"/>
      <c r="G59" s="268"/>
      <c r="H59" s="268"/>
      <c r="I59" s="268"/>
    </row>
  </sheetData>
  <sheetProtection formatCells="0" formatColumns="0" formatRows="0"/>
  <mergeCells count="5">
    <mergeCell ref="B7:C7"/>
    <mergeCell ref="D7:E7"/>
    <mergeCell ref="F7:G7"/>
    <mergeCell ref="H7:I7"/>
    <mergeCell ref="A58:I58"/>
  </mergeCells>
  <printOptions horizontalCentered="1" verticalCentered="1"/>
  <pageMargins left="0.15748031496062992" right="0.15748031496062992" top="0.98425196850393704" bottom="0.39370078740157483" header="0.19685039370078741" footer="0"/>
  <pageSetup scale="68" orientation="landscape" r:id="rId1"/>
  <headerFooter alignWithMargins="0">
    <oddHeader>&amp;R2021 - Año de Homenaje al Premio Nobel de Medicina Dr.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J120"/>
    </sheetView>
  </sheetViews>
  <sheetFormatPr baseColWidth="10" defaultRowHeight="12.45" x14ac:dyDescent="0.3"/>
  <cols>
    <col min="1" max="1" width="35.84375" customWidth="1"/>
    <col min="2" max="2" width="17" customWidth="1"/>
    <col min="3" max="6" width="21.53515625" customWidth="1"/>
    <col min="7" max="7" width="19.53515625" customWidth="1"/>
    <col min="10" max="10" width="15.3828125" style="183" bestFit="1" customWidth="1"/>
  </cols>
  <sheetData>
    <row r="1" spans="1:10" x14ac:dyDescent="0.3">
      <c r="A1" s="182" t="s">
        <v>242</v>
      </c>
      <c r="B1" s="182"/>
    </row>
    <row r="2" spans="1:10" x14ac:dyDescent="0.3">
      <c r="A2" s="303" t="s">
        <v>238</v>
      </c>
      <c r="B2" s="182"/>
    </row>
    <row r="3" spans="1:10" x14ac:dyDescent="0.3">
      <c r="A3" s="393" t="s">
        <v>244</v>
      </c>
      <c r="B3" s="395"/>
    </row>
    <row r="4" spans="1:10" x14ac:dyDescent="0.3">
      <c r="A4" s="395"/>
      <c r="B4" s="395"/>
    </row>
    <row r="5" spans="1:10" ht="13.3" thickBot="1" x14ac:dyDescent="0.4">
      <c r="J5" s="184"/>
    </row>
    <row r="6" spans="1:10" ht="13.5" customHeight="1" x14ac:dyDescent="0.35">
      <c r="A6" s="258" t="s">
        <v>46</v>
      </c>
      <c r="B6" s="454" t="s">
        <v>140</v>
      </c>
      <c r="C6" s="259" t="s">
        <v>154</v>
      </c>
      <c r="D6" s="259" t="s">
        <v>164</v>
      </c>
      <c r="E6" s="259" t="s">
        <v>240</v>
      </c>
      <c r="F6" s="259" t="s">
        <v>241</v>
      </c>
      <c r="G6" s="456" t="s">
        <v>95</v>
      </c>
      <c r="J6" s="184"/>
    </row>
    <row r="7" spans="1:10" ht="36.75" customHeight="1" thickBot="1" x14ac:dyDescent="0.35">
      <c r="A7" s="260"/>
      <c r="B7" s="455"/>
      <c r="C7" s="401" t="s">
        <v>239</v>
      </c>
      <c r="D7" s="401" t="s">
        <v>239</v>
      </c>
      <c r="E7" s="401" t="s">
        <v>239</v>
      </c>
      <c r="F7" s="401" t="s">
        <v>239</v>
      </c>
      <c r="G7" s="457"/>
    </row>
    <row r="8" spans="1:10" ht="12.9" thickBot="1" x14ac:dyDescent="0.35">
      <c r="A8" s="185"/>
      <c r="B8" s="185"/>
      <c r="G8" s="183"/>
    </row>
    <row r="9" spans="1:10" x14ac:dyDescent="0.3">
      <c r="A9" s="186" t="s">
        <v>141</v>
      </c>
      <c r="B9" s="186"/>
      <c r="C9" s="189"/>
      <c r="D9" s="189"/>
      <c r="E9" s="189"/>
      <c r="F9" s="189"/>
      <c r="G9" s="189"/>
    </row>
    <row r="10" spans="1:10" x14ac:dyDescent="0.3">
      <c r="A10" s="190"/>
      <c r="B10" s="190"/>
      <c r="C10" s="193"/>
      <c r="D10" s="193"/>
      <c r="E10" s="193"/>
      <c r="F10" s="193"/>
      <c r="G10" s="193"/>
    </row>
    <row r="11" spans="1:10" x14ac:dyDescent="0.3">
      <c r="A11" s="190"/>
      <c r="B11" s="190"/>
      <c r="C11" s="193"/>
      <c r="D11" s="193"/>
      <c r="E11" s="193"/>
      <c r="F11" s="193"/>
      <c r="G11" s="193"/>
    </row>
    <row r="12" spans="1:10" x14ac:dyDescent="0.3">
      <c r="A12" s="190"/>
      <c r="B12" s="190"/>
      <c r="C12" s="193"/>
      <c r="D12" s="193"/>
      <c r="E12" s="193"/>
      <c r="F12" s="193"/>
      <c r="G12" s="193"/>
    </row>
    <row r="13" spans="1:10" x14ac:dyDescent="0.3">
      <c r="A13" s="190"/>
      <c r="B13" s="190"/>
      <c r="C13" s="193"/>
      <c r="D13" s="193"/>
      <c r="E13" s="193"/>
      <c r="F13" s="193"/>
      <c r="G13" s="193"/>
    </row>
    <row r="14" spans="1:10" ht="12.9" thickBot="1" x14ac:dyDescent="0.35">
      <c r="A14" s="194"/>
      <c r="B14" s="194"/>
      <c r="C14" s="196"/>
      <c r="D14" s="196"/>
      <c r="E14" s="196"/>
      <c r="F14" s="196"/>
      <c r="G14" s="196"/>
    </row>
    <row r="15" spans="1:10" ht="12.9" thickBot="1" x14ac:dyDescent="0.35">
      <c r="A15" s="185"/>
      <c r="B15" s="185"/>
      <c r="G15" s="183"/>
    </row>
    <row r="16" spans="1:10" x14ac:dyDescent="0.3">
      <c r="A16" s="186" t="s">
        <v>142</v>
      </c>
      <c r="B16" s="186"/>
      <c r="C16" s="189"/>
      <c r="D16" s="189"/>
      <c r="E16" s="189"/>
      <c r="F16" s="189"/>
      <c r="G16" s="189"/>
    </row>
    <row r="17" spans="1:7" x14ac:dyDescent="0.3">
      <c r="A17" s="190"/>
      <c r="B17" s="190"/>
      <c r="C17" s="193"/>
      <c r="D17" s="193"/>
      <c r="E17" s="193"/>
      <c r="F17" s="193"/>
      <c r="G17" s="193"/>
    </row>
    <row r="18" spans="1:7" x14ac:dyDescent="0.3">
      <c r="A18" s="190"/>
      <c r="B18" s="190"/>
      <c r="C18" s="193"/>
      <c r="D18" s="193"/>
      <c r="E18" s="193"/>
      <c r="F18" s="193"/>
      <c r="G18" s="193"/>
    </row>
    <row r="19" spans="1:7" x14ac:dyDescent="0.3">
      <c r="A19" s="190"/>
      <c r="B19" s="190"/>
      <c r="C19" s="193"/>
      <c r="D19" s="193"/>
      <c r="E19" s="193"/>
      <c r="F19" s="193"/>
      <c r="G19" s="193"/>
    </row>
    <row r="20" spans="1:7" x14ac:dyDescent="0.3">
      <c r="A20" s="190"/>
      <c r="B20" s="190"/>
      <c r="C20" s="193"/>
      <c r="D20" s="193"/>
      <c r="E20" s="193"/>
      <c r="F20" s="193"/>
      <c r="G20" s="193"/>
    </row>
    <row r="21" spans="1:7" ht="12.9" thickBot="1" x14ac:dyDescent="0.35">
      <c r="A21" s="194"/>
      <c r="B21" s="194"/>
      <c r="C21" s="196"/>
      <c r="D21" s="196"/>
      <c r="E21" s="196"/>
      <c r="F21" s="196"/>
      <c r="G21" s="196"/>
    </row>
  </sheetData>
  <mergeCells count="2">
    <mergeCell ref="B6:B7"/>
    <mergeCell ref="G6:G7"/>
  </mergeCells>
  <phoneticPr fontId="14" type="noConversion"/>
  <printOptions horizontalCentered="1" verticalCentered="1"/>
  <pageMargins left="0.15748031496062992" right="0.15748031496062992" top="0.98425196850393704" bottom="0.39370078740157483" header="0.19685039370078741" footer="0"/>
  <pageSetup scale="87" orientation="landscape" r:id="rId1"/>
  <headerFooter alignWithMargins="0">
    <oddHeader>&amp;R2021 - Año de Homenaje al Premio Nobel de Medicina Dr. César Milstein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6" sqref="B6:B7"/>
    </sheetView>
  </sheetViews>
  <sheetFormatPr baseColWidth="10" defaultRowHeight="12.45" x14ac:dyDescent="0.3"/>
  <cols>
    <col min="1" max="1" width="35.84375" customWidth="1"/>
    <col min="2" max="2" width="17" customWidth="1"/>
    <col min="3" max="6" width="21.53515625" customWidth="1"/>
    <col min="7" max="7" width="19.53515625" customWidth="1"/>
    <col min="10" max="10" width="15.3828125" style="183" bestFit="1" customWidth="1"/>
  </cols>
  <sheetData>
    <row r="1" spans="1:10" x14ac:dyDescent="0.3">
      <c r="A1" s="182" t="s">
        <v>243</v>
      </c>
      <c r="B1" s="182"/>
    </row>
    <row r="2" spans="1:10" x14ac:dyDescent="0.3">
      <c r="A2" s="303" t="s">
        <v>238</v>
      </c>
      <c r="B2" s="182"/>
    </row>
    <row r="3" spans="1:10" x14ac:dyDescent="0.3">
      <c r="A3" s="393" t="s">
        <v>249</v>
      </c>
      <c r="B3" s="395"/>
    </row>
    <row r="4" spans="1:10" ht="12" customHeight="1" thickBot="1" x14ac:dyDescent="0.35">
      <c r="A4" s="395"/>
      <c r="B4" s="395"/>
    </row>
    <row r="5" spans="1:10" ht="13.3" hidden="1" thickBot="1" x14ac:dyDescent="0.4">
      <c r="J5" s="184"/>
    </row>
    <row r="6" spans="1:10" ht="13.5" customHeight="1" x14ac:dyDescent="0.35">
      <c r="A6" s="258" t="s">
        <v>46</v>
      </c>
      <c r="B6" s="454" t="s">
        <v>140</v>
      </c>
      <c r="C6" s="259" t="s">
        <v>154</v>
      </c>
      <c r="D6" s="259" t="s">
        <v>164</v>
      </c>
      <c r="E6" s="259" t="s">
        <v>240</v>
      </c>
      <c r="F6" s="259" t="s">
        <v>241</v>
      </c>
      <c r="G6" s="456" t="s">
        <v>95</v>
      </c>
      <c r="J6" s="184"/>
    </row>
    <row r="7" spans="1:10" ht="36.75" customHeight="1" thickBot="1" x14ac:dyDescent="0.35">
      <c r="A7" s="260"/>
      <c r="B7" s="455"/>
      <c r="C7" s="401" t="s">
        <v>239</v>
      </c>
      <c r="D7" s="401" t="s">
        <v>239</v>
      </c>
      <c r="E7" s="401" t="s">
        <v>239</v>
      </c>
      <c r="F7" s="401" t="s">
        <v>239</v>
      </c>
      <c r="G7" s="457"/>
    </row>
    <row r="8" spans="1:10" ht="12.9" thickBot="1" x14ac:dyDescent="0.35">
      <c r="A8" s="185"/>
      <c r="B8" s="185"/>
      <c r="G8" s="183"/>
    </row>
    <row r="9" spans="1:10" x14ac:dyDescent="0.3">
      <c r="A9" s="186" t="s">
        <v>141</v>
      </c>
      <c r="B9" s="186"/>
      <c r="C9" s="189"/>
      <c r="D9" s="189"/>
      <c r="E9" s="189"/>
      <c r="F9" s="189"/>
      <c r="G9" s="189"/>
    </row>
    <row r="10" spans="1:10" x14ac:dyDescent="0.3">
      <c r="A10" s="190"/>
      <c r="B10" s="190"/>
      <c r="C10" s="193"/>
      <c r="D10" s="193"/>
      <c r="E10" s="193"/>
      <c r="F10" s="193"/>
      <c r="G10" s="193"/>
    </row>
    <row r="11" spans="1:10" x14ac:dyDescent="0.3">
      <c r="A11" s="190"/>
      <c r="B11" s="190"/>
      <c r="C11" s="193"/>
      <c r="D11" s="193"/>
      <c r="E11" s="193"/>
      <c r="F11" s="193"/>
      <c r="G11" s="193"/>
    </row>
    <row r="12" spans="1:10" x14ac:dyDescent="0.3">
      <c r="A12" s="190"/>
      <c r="B12" s="190"/>
      <c r="C12" s="193"/>
      <c r="D12" s="193"/>
      <c r="E12" s="193"/>
      <c r="F12" s="193"/>
      <c r="G12" s="193"/>
    </row>
    <row r="13" spans="1:10" x14ac:dyDescent="0.3">
      <c r="A13" s="190"/>
      <c r="B13" s="190"/>
      <c r="C13" s="193"/>
      <c r="D13" s="193"/>
      <c r="E13" s="193"/>
      <c r="F13" s="193"/>
      <c r="G13" s="193"/>
    </row>
    <row r="14" spans="1:10" ht="12.9" thickBot="1" x14ac:dyDescent="0.35">
      <c r="A14" s="194"/>
      <c r="B14" s="194"/>
      <c r="C14" s="196"/>
      <c r="D14" s="196"/>
      <c r="E14" s="196"/>
      <c r="F14" s="196"/>
      <c r="G14" s="196"/>
    </row>
    <row r="15" spans="1:10" ht="12.9" thickBot="1" x14ac:dyDescent="0.35">
      <c r="A15" s="185"/>
      <c r="B15" s="185"/>
      <c r="G15" s="183"/>
    </row>
    <row r="16" spans="1:10" x14ac:dyDescent="0.3">
      <c r="A16" s="186" t="s">
        <v>142</v>
      </c>
      <c r="B16" s="186"/>
      <c r="C16" s="189"/>
      <c r="D16" s="189"/>
      <c r="E16" s="189"/>
      <c r="F16" s="189"/>
      <c r="G16" s="189"/>
    </row>
    <row r="17" spans="1:7" x14ac:dyDescent="0.3">
      <c r="A17" s="190"/>
      <c r="B17" s="190"/>
      <c r="C17" s="193"/>
      <c r="D17" s="193"/>
      <c r="E17" s="193"/>
      <c r="F17" s="193"/>
      <c r="G17" s="193"/>
    </row>
    <row r="18" spans="1:7" x14ac:dyDescent="0.3">
      <c r="A18" s="190"/>
      <c r="B18" s="190"/>
      <c r="C18" s="193"/>
      <c r="D18" s="193"/>
      <c r="E18" s="193"/>
      <c r="F18" s="193"/>
      <c r="G18" s="193"/>
    </row>
    <row r="19" spans="1:7" x14ac:dyDescent="0.3">
      <c r="A19" s="190"/>
      <c r="B19" s="190"/>
      <c r="C19" s="193"/>
      <c r="D19" s="193"/>
      <c r="E19" s="193"/>
      <c r="F19" s="193"/>
      <c r="G19" s="193"/>
    </row>
    <row r="20" spans="1:7" x14ac:dyDescent="0.3">
      <c r="A20" s="190"/>
      <c r="B20" s="190"/>
      <c r="C20" s="193"/>
      <c r="D20" s="193"/>
      <c r="E20" s="193"/>
      <c r="F20" s="193"/>
      <c r="G20" s="193"/>
    </row>
    <row r="21" spans="1:7" ht="12.9" thickBot="1" x14ac:dyDescent="0.35">
      <c r="A21" s="194"/>
      <c r="B21" s="194"/>
      <c r="C21" s="196"/>
      <c r="D21" s="196"/>
      <c r="E21" s="196"/>
      <c r="F21" s="196"/>
      <c r="G21" s="196"/>
    </row>
  </sheetData>
  <mergeCells count="2">
    <mergeCell ref="B6:B7"/>
    <mergeCell ref="G6:G7"/>
  </mergeCells>
  <printOptions horizontalCentered="1" verticalCentered="1"/>
  <pageMargins left="0.15748031496062992" right="0.15748031496062992" top="0.98425196850393704" bottom="0.39370078740157483" header="0.19685039370078741" footer="0"/>
  <pageSetup scale="87" orientation="landscape" r:id="rId1"/>
  <headerFooter alignWithMargins="0">
    <oddHeader>&amp;R2021 - Año de Homenaje al Premio Nobel de Medicina Dr. César Milstein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9"/>
  <sheetViews>
    <sheetView showGridLines="0" topLeftCell="A28" zoomScale="75" workbookViewId="0">
      <selection activeCell="G67" sqref="G67"/>
    </sheetView>
  </sheetViews>
  <sheetFormatPr baseColWidth="10" defaultColWidth="11.3828125" defaultRowHeight="12.45" x14ac:dyDescent="0.3"/>
  <cols>
    <col min="1" max="1" width="4.15234375" style="52" customWidth="1"/>
    <col min="2" max="2" width="21.3046875" style="52" customWidth="1"/>
    <col min="3" max="3" width="23.53515625" style="180" customWidth="1"/>
    <col min="4" max="4" width="29.3046875" style="180" customWidth="1"/>
    <col min="5" max="5" width="22.3046875" style="180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34" customFormat="1" x14ac:dyDescent="0.3">
      <c r="B1" s="119" t="s">
        <v>227</v>
      </c>
      <c r="C1" s="119"/>
      <c r="D1" s="119"/>
      <c r="E1" s="119"/>
    </row>
    <row r="2" spans="2:7" s="134" customFormat="1" x14ac:dyDescent="0.3">
      <c r="B2" s="119" t="s">
        <v>69</v>
      </c>
      <c r="C2" s="119"/>
      <c r="D2" s="119"/>
      <c r="E2" s="119"/>
      <c r="F2" s="306"/>
    </row>
    <row r="3" spans="2:7" s="134" customFormat="1" x14ac:dyDescent="0.3">
      <c r="B3" s="300" t="s">
        <v>247</v>
      </c>
      <c r="C3" s="389"/>
      <c r="D3" s="389"/>
      <c r="E3" s="389"/>
      <c r="F3" s="306"/>
    </row>
    <row r="4" spans="2:7" s="134" customFormat="1" x14ac:dyDescent="0.3">
      <c r="B4" s="418" t="s">
        <v>232</v>
      </c>
      <c r="C4" s="418"/>
      <c r="D4" s="418"/>
      <c r="E4" s="418"/>
      <c r="F4" s="306"/>
    </row>
    <row r="5" spans="2:7" x14ac:dyDescent="0.3">
      <c r="B5" s="402"/>
      <c r="C5" s="402"/>
      <c r="D5" s="402"/>
      <c r="E5" s="402"/>
      <c r="F5" s="306"/>
      <c r="G5" s="154"/>
    </row>
    <row r="6" spans="2:7" ht="12.75" customHeight="1" thickBot="1" x14ac:dyDescent="0.35">
      <c r="B6" s="346"/>
      <c r="C6" s="345"/>
      <c r="D6" s="345"/>
      <c r="E6" s="345"/>
      <c r="F6" s="307"/>
    </row>
    <row r="7" spans="2:7" x14ac:dyDescent="0.3">
      <c r="B7" s="403" t="s">
        <v>3</v>
      </c>
      <c r="C7" s="404" t="s">
        <v>70</v>
      </c>
      <c r="D7" s="329" t="s">
        <v>7</v>
      </c>
      <c r="E7" s="405" t="s">
        <v>71</v>
      </c>
      <c r="F7" s="360"/>
    </row>
    <row r="8" spans="2:7" ht="12.9" thickBot="1" x14ac:dyDescent="0.35">
      <c r="B8" s="351" t="s">
        <v>4</v>
      </c>
      <c r="C8" s="324" t="s">
        <v>72</v>
      </c>
      <c r="D8" s="343" t="s">
        <v>245</v>
      </c>
      <c r="E8" s="352" t="s">
        <v>73</v>
      </c>
      <c r="F8" s="360"/>
    </row>
    <row r="9" spans="2:7" x14ac:dyDescent="0.3">
      <c r="B9" s="139">
        <f>+'3.vol.'!C6</f>
        <v>43101</v>
      </c>
      <c r="C9" s="140"/>
      <c r="D9" s="141"/>
      <c r="E9" s="142"/>
    </row>
    <row r="10" spans="2:7" x14ac:dyDescent="0.3">
      <c r="B10" s="143">
        <f>+'3.vol.'!C7</f>
        <v>43132</v>
      </c>
      <c r="C10" s="144"/>
      <c r="D10" s="125"/>
      <c r="E10" s="126"/>
    </row>
    <row r="11" spans="2:7" x14ac:dyDescent="0.3">
      <c r="B11" s="143">
        <f>+'3.vol.'!C8</f>
        <v>43160</v>
      </c>
      <c r="C11" s="144"/>
      <c r="D11" s="125"/>
      <c r="E11" s="126"/>
    </row>
    <row r="12" spans="2:7" x14ac:dyDescent="0.3">
      <c r="B12" s="143">
        <f>+'3.vol.'!C9</f>
        <v>43191</v>
      </c>
      <c r="C12" s="144"/>
      <c r="D12" s="125"/>
      <c r="E12" s="126"/>
    </row>
    <row r="13" spans="2:7" x14ac:dyDescent="0.3">
      <c r="B13" s="143">
        <f>+'3.vol.'!C10</f>
        <v>43221</v>
      </c>
      <c r="C13" s="125"/>
      <c r="D13" s="125"/>
      <c r="E13" s="126"/>
    </row>
    <row r="14" spans="2:7" x14ac:dyDescent="0.3">
      <c r="B14" s="143">
        <f>+'3.vol.'!C11</f>
        <v>43252</v>
      </c>
      <c r="C14" s="144"/>
      <c r="D14" s="125"/>
      <c r="E14" s="126"/>
    </row>
    <row r="15" spans="2:7" x14ac:dyDescent="0.3">
      <c r="B15" s="143">
        <f>+'3.vol.'!C12</f>
        <v>43282</v>
      </c>
      <c r="C15" s="125"/>
      <c r="D15" s="125"/>
      <c r="E15" s="126"/>
    </row>
    <row r="16" spans="2:7" x14ac:dyDescent="0.3">
      <c r="B16" s="143">
        <f>+'3.vol.'!C13</f>
        <v>43313</v>
      </c>
      <c r="C16" s="125"/>
      <c r="D16" s="125"/>
      <c r="E16" s="126"/>
    </row>
    <row r="17" spans="2:5" x14ac:dyDescent="0.3">
      <c r="B17" s="143">
        <f>+'3.vol.'!C14</f>
        <v>43344</v>
      </c>
      <c r="C17" s="125"/>
      <c r="D17" s="125"/>
      <c r="E17" s="126"/>
    </row>
    <row r="18" spans="2:5" x14ac:dyDescent="0.3">
      <c r="B18" s="143">
        <f>+'3.vol.'!C15</f>
        <v>43374</v>
      </c>
      <c r="C18" s="125"/>
      <c r="D18" s="125"/>
      <c r="E18" s="126"/>
    </row>
    <row r="19" spans="2:5" x14ac:dyDescent="0.3">
      <c r="B19" s="143">
        <f>+'3.vol.'!C16</f>
        <v>43405</v>
      </c>
      <c r="C19" s="125"/>
      <c r="D19" s="125"/>
      <c r="E19" s="126"/>
    </row>
    <row r="20" spans="2:5" ht="12.9" thickBot="1" x14ac:dyDescent="0.35">
      <c r="B20" s="145">
        <f>+'3.vol.'!C17</f>
        <v>43435</v>
      </c>
      <c r="C20" s="146"/>
      <c r="D20" s="146"/>
      <c r="E20" s="147"/>
    </row>
    <row r="21" spans="2:5" x14ac:dyDescent="0.3">
      <c r="B21" s="139">
        <f>+'3.vol.'!C18</f>
        <v>43466</v>
      </c>
      <c r="C21" s="141"/>
      <c r="D21" s="141"/>
      <c r="E21" s="126"/>
    </row>
    <row r="22" spans="2:5" x14ac:dyDescent="0.3">
      <c r="B22" s="143">
        <f>+'3.vol.'!C19</f>
        <v>43497</v>
      </c>
      <c r="C22" s="125"/>
      <c r="D22" s="125"/>
      <c r="E22" s="148"/>
    </row>
    <row r="23" spans="2:5" x14ac:dyDescent="0.3">
      <c r="B23" s="143">
        <f>+'3.vol.'!C20</f>
        <v>43525</v>
      </c>
      <c r="C23" s="125"/>
      <c r="D23" s="125"/>
      <c r="E23" s="126"/>
    </row>
    <row r="24" spans="2:5" x14ac:dyDescent="0.3">
      <c r="B24" s="143">
        <f>+'3.vol.'!C21</f>
        <v>43556</v>
      </c>
      <c r="C24" s="125"/>
      <c r="D24" s="125"/>
      <c r="E24" s="126"/>
    </row>
    <row r="25" spans="2:5" x14ac:dyDescent="0.3">
      <c r="B25" s="143">
        <f>+'3.vol.'!C22</f>
        <v>43586</v>
      </c>
      <c r="C25" s="125"/>
      <c r="D25" s="125"/>
      <c r="E25" s="126"/>
    </row>
    <row r="26" spans="2:5" x14ac:dyDescent="0.3">
      <c r="B26" s="143">
        <f>+'3.vol.'!C23</f>
        <v>43617</v>
      </c>
      <c r="C26" s="125"/>
      <c r="D26" s="125"/>
      <c r="E26" s="126"/>
    </row>
    <row r="27" spans="2:5" x14ac:dyDescent="0.3">
      <c r="B27" s="143">
        <f>+'3.vol.'!C24</f>
        <v>43647</v>
      </c>
      <c r="C27" s="125"/>
      <c r="D27" s="125"/>
      <c r="E27" s="126"/>
    </row>
    <row r="28" spans="2:5" x14ac:dyDescent="0.3">
      <c r="B28" s="143">
        <f>+'3.vol.'!C25</f>
        <v>43678</v>
      </c>
      <c r="C28" s="125"/>
      <c r="D28" s="125"/>
      <c r="E28" s="126"/>
    </row>
    <row r="29" spans="2:5" x14ac:dyDescent="0.3">
      <c r="B29" s="143">
        <f>+'3.vol.'!C26</f>
        <v>43709</v>
      </c>
      <c r="C29" s="125"/>
      <c r="D29" s="125"/>
      <c r="E29" s="126"/>
    </row>
    <row r="30" spans="2:5" x14ac:dyDescent="0.3">
      <c r="B30" s="143">
        <f>+'3.vol.'!C27</f>
        <v>43739</v>
      </c>
      <c r="C30" s="125"/>
      <c r="D30" s="125"/>
      <c r="E30" s="126"/>
    </row>
    <row r="31" spans="2:5" x14ac:dyDescent="0.3">
      <c r="B31" s="143">
        <f>+'3.vol.'!C28</f>
        <v>43770</v>
      </c>
      <c r="C31" s="125"/>
      <c r="D31" s="125"/>
      <c r="E31" s="126"/>
    </row>
    <row r="32" spans="2:5" ht="12.9" thickBot="1" x14ac:dyDescent="0.35">
      <c r="B32" s="145">
        <f>+'3.vol.'!C29</f>
        <v>43800</v>
      </c>
      <c r="C32" s="146"/>
      <c r="D32" s="146"/>
      <c r="E32" s="149"/>
    </row>
    <row r="33" spans="2:5" x14ac:dyDescent="0.3">
      <c r="B33" s="139">
        <f>+'3.vol.'!C30</f>
        <v>43831</v>
      </c>
      <c r="C33" s="141"/>
      <c r="D33" s="150"/>
      <c r="E33" s="140"/>
    </row>
    <row r="34" spans="2:5" x14ac:dyDescent="0.3">
      <c r="B34" s="143">
        <f>+'3.vol.'!C31</f>
        <v>43862</v>
      </c>
      <c r="C34" s="125"/>
      <c r="D34" s="107"/>
      <c r="E34" s="144"/>
    </row>
    <row r="35" spans="2:5" x14ac:dyDescent="0.3">
      <c r="B35" s="143">
        <f>+'3.vol.'!C32</f>
        <v>43891</v>
      </c>
      <c r="C35" s="125"/>
      <c r="D35" s="107"/>
      <c r="E35" s="144"/>
    </row>
    <row r="36" spans="2:5" x14ac:dyDescent="0.3">
      <c r="B36" s="143">
        <f>+'3.vol.'!C33</f>
        <v>43922</v>
      </c>
      <c r="C36" s="125"/>
      <c r="D36" s="107"/>
      <c r="E36" s="144"/>
    </row>
    <row r="37" spans="2:5" x14ac:dyDescent="0.3">
      <c r="B37" s="143">
        <f>+'3.vol.'!C34</f>
        <v>43952</v>
      </c>
      <c r="C37" s="125"/>
      <c r="D37" s="107"/>
      <c r="E37" s="144"/>
    </row>
    <row r="38" spans="2:5" x14ac:dyDescent="0.3">
      <c r="B38" s="143">
        <f>+'3.vol.'!C35</f>
        <v>43983</v>
      </c>
      <c r="C38" s="125"/>
      <c r="D38" s="107"/>
      <c r="E38" s="144"/>
    </row>
    <row r="39" spans="2:5" x14ac:dyDescent="0.3">
      <c r="B39" s="143">
        <f>+'3.vol.'!C36</f>
        <v>44013</v>
      </c>
      <c r="C39" s="125"/>
      <c r="D39" s="107"/>
      <c r="E39" s="144"/>
    </row>
    <row r="40" spans="2:5" x14ac:dyDescent="0.3">
      <c r="B40" s="143">
        <f>+'3.vol.'!C37</f>
        <v>44044</v>
      </c>
      <c r="C40" s="125"/>
      <c r="D40" s="107"/>
      <c r="E40" s="144"/>
    </row>
    <row r="41" spans="2:5" x14ac:dyDescent="0.3">
      <c r="B41" s="143">
        <f>+'3.vol.'!C38</f>
        <v>44075</v>
      </c>
      <c r="C41" s="125"/>
      <c r="D41" s="107"/>
      <c r="E41" s="144"/>
    </row>
    <row r="42" spans="2:5" x14ac:dyDescent="0.3">
      <c r="B42" s="143">
        <f>+'3.vol.'!C39</f>
        <v>44105</v>
      </c>
      <c r="C42" s="125"/>
      <c r="D42" s="107"/>
      <c r="E42" s="144"/>
    </row>
    <row r="43" spans="2:5" x14ac:dyDescent="0.3">
      <c r="B43" s="143">
        <f>+'3.vol.'!C40</f>
        <v>44136</v>
      </c>
      <c r="C43" s="125"/>
      <c r="D43" s="107"/>
      <c r="E43" s="144"/>
    </row>
    <row r="44" spans="2:5" ht="12.9" thickBot="1" x14ac:dyDescent="0.35">
      <c r="B44" s="177">
        <f>+'3.vol.'!C41</f>
        <v>44166</v>
      </c>
      <c r="C44" s="178"/>
      <c r="D44" s="179"/>
      <c r="E44" s="176"/>
    </row>
    <row r="45" spans="2:5" x14ac:dyDescent="0.3">
      <c r="B45" s="139">
        <f>+'3.vol.'!C42</f>
        <v>44197</v>
      </c>
      <c r="C45" s="141"/>
      <c r="D45" s="141"/>
      <c r="E45" s="140"/>
    </row>
    <row r="46" spans="2:5" x14ac:dyDescent="0.3">
      <c r="B46" s="143">
        <f>+'3.vol.'!C43</f>
        <v>44228</v>
      </c>
      <c r="C46" s="125"/>
      <c r="D46" s="125"/>
      <c r="E46" s="144"/>
    </row>
    <row r="47" spans="2:5" x14ac:dyDescent="0.3">
      <c r="B47" s="143">
        <f>+'3.vol.'!C44</f>
        <v>44256</v>
      </c>
      <c r="C47" s="125"/>
      <c r="D47" s="125"/>
      <c r="E47" s="144"/>
    </row>
    <row r="48" spans="2:5" x14ac:dyDescent="0.3">
      <c r="B48" s="143">
        <f>+'3.vol.'!C45</f>
        <v>44287</v>
      </c>
      <c r="C48" s="125"/>
      <c r="D48" s="125"/>
      <c r="E48" s="144"/>
    </row>
    <row r="49" spans="2:46" x14ac:dyDescent="0.3">
      <c r="B49" s="143">
        <f>+'3.vol.'!C46</f>
        <v>44317</v>
      </c>
      <c r="C49" s="125"/>
      <c r="D49" s="125"/>
      <c r="E49" s="144"/>
    </row>
    <row r="50" spans="2:46" x14ac:dyDescent="0.3">
      <c r="B50" s="143">
        <f>+'3.vol.'!C47</f>
        <v>44348</v>
      </c>
      <c r="C50" s="125"/>
      <c r="D50" s="125"/>
      <c r="E50" s="144"/>
    </row>
    <row r="51" spans="2:46" x14ac:dyDescent="0.3">
      <c r="B51" s="143">
        <f>+'3.vol.'!C48</f>
        <v>44378</v>
      </c>
      <c r="C51" s="125"/>
      <c r="D51" s="125"/>
      <c r="E51" s="144"/>
    </row>
    <row r="52" spans="2:46" x14ac:dyDescent="0.3">
      <c r="B52" s="143">
        <f>+'3.vol.'!C49</f>
        <v>44409</v>
      </c>
      <c r="C52" s="125"/>
      <c r="D52" s="125"/>
      <c r="E52" s="144"/>
    </row>
    <row r="53" spans="2:46" x14ac:dyDescent="0.3">
      <c r="B53" s="143">
        <f>+'3.vol.'!C50</f>
        <v>44440</v>
      </c>
      <c r="C53" s="125"/>
      <c r="D53" s="125"/>
      <c r="E53" s="144"/>
    </row>
    <row r="54" spans="2:46" hidden="1" x14ac:dyDescent="0.3">
      <c r="B54" s="143">
        <f>+'3.vol.'!C51</f>
        <v>44470</v>
      </c>
      <c r="C54" s="125"/>
      <c r="D54" s="125"/>
      <c r="E54" s="144"/>
    </row>
    <row r="55" spans="2:46" hidden="1" x14ac:dyDescent="0.3">
      <c r="B55" s="143">
        <f>+'3.vol.'!C52</f>
        <v>44501</v>
      </c>
      <c r="C55" s="125"/>
      <c r="D55" s="125"/>
      <c r="E55" s="144"/>
    </row>
    <row r="56" spans="2:46" ht="12.9" hidden="1" thickBot="1" x14ac:dyDescent="0.35">
      <c r="B56" s="145">
        <f>+'3.vol.'!C53</f>
        <v>44531</v>
      </c>
      <c r="C56" s="146"/>
      <c r="D56" s="146"/>
      <c r="E56" s="152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</row>
    <row r="57" spans="2:46" x14ac:dyDescent="0.3">
      <c r="B57" s="159"/>
      <c r="C57" s="154"/>
      <c r="D57" s="154"/>
      <c r="E57" s="155"/>
    </row>
    <row r="58" spans="2:46" ht="12.9" thickBot="1" x14ac:dyDescent="0.35">
      <c r="B58" s="158">
        <f>+'3.vol.'!C57</f>
        <v>2017</v>
      </c>
      <c r="C58" s="146"/>
      <c r="D58" s="146"/>
      <c r="E58" s="146"/>
    </row>
    <row r="59" spans="2:46" x14ac:dyDescent="0.3">
      <c r="B59" s="156">
        <f>+'3.vol.'!C58</f>
        <v>2018</v>
      </c>
      <c r="C59" s="141"/>
      <c r="D59" s="141"/>
      <c r="E59" s="141"/>
      <c r="F59" s="154"/>
    </row>
    <row r="60" spans="2:46" x14ac:dyDescent="0.3">
      <c r="B60" s="157">
        <f>+'3.vol.'!C59</f>
        <v>2019</v>
      </c>
      <c r="C60" s="125"/>
      <c r="D60" s="125"/>
      <c r="E60" s="125"/>
      <c r="F60" s="154"/>
    </row>
    <row r="61" spans="2:46" ht="12.9" thickBot="1" x14ac:dyDescent="0.35">
      <c r="B61" s="158">
        <f>+'3.vol.'!C60</f>
        <v>2020</v>
      </c>
      <c r="C61" s="146"/>
      <c r="D61" s="146"/>
      <c r="E61" s="146"/>
    </row>
    <row r="62" spans="2:46" ht="12.9" thickBot="1" x14ac:dyDescent="0.35">
      <c r="B62" s="159"/>
      <c r="C62" s="154"/>
      <c r="D62" s="154"/>
      <c r="E62" s="154"/>
    </row>
    <row r="63" spans="2:46" x14ac:dyDescent="0.3">
      <c r="B63" s="327" t="str">
        <f>+'3.vol.'!C61</f>
        <v>ene-sep 2020</v>
      </c>
      <c r="C63" s="141"/>
      <c r="D63" s="141"/>
      <c r="E63" s="141"/>
    </row>
    <row r="64" spans="2:46" ht="12.9" thickBot="1" x14ac:dyDescent="0.35">
      <c r="B64" s="344" t="str">
        <f>+'3.vol.'!C62</f>
        <v>ene-sep 2021</v>
      </c>
      <c r="C64" s="146"/>
      <c r="D64" s="146"/>
      <c r="E64" s="146"/>
    </row>
    <row r="65" spans="2:5" ht="6" customHeight="1" x14ac:dyDescent="0.3">
      <c r="C65" s="52"/>
      <c r="D65" s="52"/>
    </row>
    <row r="66" spans="2:5" hidden="1" x14ac:dyDescent="0.3">
      <c r="B66" s="458" t="s">
        <v>160</v>
      </c>
      <c r="C66" s="458"/>
      <c r="D66" s="458"/>
      <c r="E66" s="458"/>
    </row>
    <row r="67" spans="2:5" x14ac:dyDescent="0.3">
      <c r="B67" s="458"/>
      <c r="C67" s="458"/>
      <c r="D67" s="458"/>
      <c r="E67" s="458"/>
    </row>
    <row r="68" spans="2:5" x14ac:dyDescent="0.3">
      <c r="B68" s="458"/>
      <c r="C68" s="458"/>
      <c r="D68" s="458"/>
      <c r="E68" s="458"/>
    </row>
    <row r="69" spans="2:5" ht="14.15" x14ac:dyDescent="0.35">
      <c r="B69" s="299" t="s">
        <v>161</v>
      </c>
    </row>
  </sheetData>
  <sheetProtection formatCells="0" formatColumns="0" formatRows="0"/>
  <mergeCells count="2">
    <mergeCell ref="B4:E4"/>
    <mergeCell ref="B66:E68"/>
  </mergeCells>
  <phoneticPr fontId="0" type="noConversion"/>
  <printOptions horizontalCentered="1" verticalCentered="1" gridLinesSet="0"/>
  <pageMargins left="0.15748031496062992" right="0.15748031496062992" top="0.98425196850393704" bottom="0.39370078740157483" header="0.19685039370078741" footer="0"/>
  <pageSetup scale="84" orientation="portrait" r:id="rId1"/>
  <headerFooter alignWithMargins="0">
    <oddHeader>&amp;R2021 - Año de Homenaje al Premio Nobel de Medicina Dr. César Milstein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AT69"/>
  <sheetViews>
    <sheetView showGridLines="0" topLeftCell="A52" zoomScale="75" workbookViewId="0">
      <selection activeCell="C74" sqref="C74"/>
    </sheetView>
  </sheetViews>
  <sheetFormatPr baseColWidth="10" defaultColWidth="11.3828125" defaultRowHeight="12.45" x14ac:dyDescent="0.3"/>
  <cols>
    <col min="1" max="1" width="4.15234375" style="52" customWidth="1"/>
    <col min="2" max="2" width="21.3046875" style="52" customWidth="1"/>
    <col min="3" max="3" width="23.53515625" style="180" customWidth="1"/>
    <col min="4" max="4" width="29.3046875" style="180" customWidth="1"/>
    <col min="5" max="5" width="22.3046875" style="180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34" customFormat="1" x14ac:dyDescent="0.3">
      <c r="B1" s="119" t="s">
        <v>246</v>
      </c>
      <c r="C1" s="119"/>
      <c r="D1" s="119"/>
      <c r="E1" s="119"/>
    </row>
    <row r="2" spans="2:7" s="134" customFormat="1" x14ac:dyDescent="0.3">
      <c r="B2" s="119" t="s">
        <v>69</v>
      </c>
      <c r="C2" s="119"/>
      <c r="D2" s="119"/>
      <c r="E2" s="119"/>
      <c r="F2" s="306"/>
    </row>
    <row r="3" spans="2:7" s="134" customFormat="1" x14ac:dyDescent="0.3">
      <c r="B3" s="300" t="s">
        <v>250</v>
      </c>
      <c r="C3" s="389"/>
      <c r="D3" s="389"/>
      <c r="E3" s="389"/>
      <c r="F3" s="306"/>
    </row>
    <row r="4" spans="2:7" s="134" customFormat="1" x14ac:dyDescent="0.3">
      <c r="B4" s="418" t="s">
        <v>232</v>
      </c>
      <c r="C4" s="418"/>
      <c r="D4" s="418"/>
      <c r="E4" s="418"/>
      <c r="F4" s="306"/>
    </row>
    <row r="5" spans="2:7" x14ac:dyDescent="0.3">
      <c r="B5" s="402"/>
      <c r="C5" s="402"/>
      <c r="D5" s="402"/>
      <c r="E5" s="402"/>
      <c r="F5" s="306"/>
      <c r="G5" s="154"/>
    </row>
    <row r="6" spans="2:7" ht="12.75" customHeight="1" thickBot="1" x14ac:dyDescent="0.35">
      <c r="B6" s="346"/>
      <c r="C6" s="345"/>
      <c r="D6" s="345"/>
      <c r="E6" s="345"/>
      <c r="F6" s="307"/>
    </row>
    <row r="7" spans="2:7" x14ac:dyDescent="0.3">
      <c r="B7" s="403" t="s">
        <v>3</v>
      </c>
      <c r="C7" s="404" t="s">
        <v>70</v>
      </c>
      <c r="D7" s="329" t="s">
        <v>7</v>
      </c>
      <c r="E7" s="405" t="s">
        <v>71</v>
      </c>
      <c r="F7" s="360"/>
    </row>
    <row r="8" spans="2:7" ht="12.9" thickBot="1" x14ac:dyDescent="0.35">
      <c r="B8" s="351" t="s">
        <v>4</v>
      </c>
      <c r="C8" s="324" t="s">
        <v>72</v>
      </c>
      <c r="D8" s="343" t="s">
        <v>245</v>
      </c>
      <c r="E8" s="352" t="s">
        <v>73</v>
      </c>
      <c r="F8" s="360"/>
    </row>
    <row r="9" spans="2:7" x14ac:dyDescent="0.3">
      <c r="B9" s="139">
        <f>+'3.vol.'!C6</f>
        <v>43101</v>
      </c>
      <c r="C9" s="140"/>
      <c r="D9" s="141"/>
      <c r="E9" s="142"/>
    </row>
    <row r="10" spans="2:7" x14ac:dyDescent="0.3">
      <c r="B10" s="143">
        <f>+'3.vol.'!C7</f>
        <v>43132</v>
      </c>
      <c r="C10" s="144"/>
      <c r="D10" s="125"/>
      <c r="E10" s="126"/>
    </row>
    <row r="11" spans="2:7" x14ac:dyDescent="0.3">
      <c r="B11" s="143">
        <f>+'3.vol.'!C8</f>
        <v>43160</v>
      </c>
      <c r="C11" s="144"/>
      <c r="D11" s="125"/>
      <c r="E11" s="126"/>
    </row>
    <row r="12" spans="2:7" x14ac:dyDescent="0.3">
      <c r="B12" s="143">
        <f>+'3.vol.'!C9</f>
        <v>43191</v>
      </c>
      <c r="C12" s="144"/>
      <c r="D12" s="125"/>
      <c r="E12" s="126"/>
    </row>
    <row r="13" spans="2:7" x14ac:dyDescent="0.3">
      <c r="B13" s="143">
        <f>+'3.vol.'!C10</f>
        <v>43221</v>
      </c>
      <c r="C13" s="125"/>
      <c r="D13" s="125"/>
      <c r="E13" s="126"/>
    </row>
    <row r="14" spans="2:7" x14ac:dyDescent="0.3">
      <c r="B14" s="143">
        <f>+'3.vol.'!C11</f>
        <v>43252</v>
      </c>
      <c r="C14" s="144"/>
      <c r="D14" s="125"/>
      <c r="E14" s="126"/>
    </row>
    <row r="15" spans="2:7" x14ac:dyDescent="0.3">
      <c r="B15" s="143">
        <f>+'3.vol.'!C12</f>
        <v>43282</v>
      </c>
      <c r="C15" s="125"/>
      <c r="D15" s="125"/>
      <c r="E15" s="126"/>
    </row>
    <row r="16" spans="2:7" x14ac:dyDescent="0.3">
      <c r="B16" s="143">
        <f>+'3.vol.'!C13</f>
        <v>43313</v>
      </c>
      <c r="C16" s="125"/>
      <c r="D16" s="125"/>
      <c r="E16" s="126"/>
    </row>
    <row r="17" spans="2:5" x14ac:dyDescent="0.3">
      <c r="B17" s="143">
        <f>+'3.vol.'!C14</f>
        <v>43344</v>
      </c>
      <c r="C17" s="125"/>
      <c r="D17" s="125"/>
      <c r="E17" s="126"/>
    </row>
    <row r="18" spans="2:5" x14ac:dyDescent="0.3">
      <c r="B18" s="143">
        <f>+'3.vol.'!C15</f>
        <v>43374</v>
      </c>
      <c r="C18" s="125"/>
      <c r="D18" s="125"/>
      <c r="E18" s="126"/>
    </row>
    <row r="19" spans="2:5" x14ac:dyDescent="0.3">
      <c r="B19" s="143">
        <f>+'3.vol.'!C16</f>
        <v>43405</v>
      </c>
      <c r="C19" s="125"/>
      <c r="D19" s="125"/>
      <c r="E19" s="126"/>
    </row>
    <row r="20" spans="2:5" ht="12.9" thickBot="1" x14ac:dyDescent="0.35">
      <c r="B20" s="145">
        <f>+'3.vol.'!C17</f>
        <v>43435</v>
      </c>
      <c r="C20" s="146"/>
      <c r="D20" s="146"/>
      <c r="E20" s="147"/>
    </row>
    <row r="21" spans="2:5" x14ac:dyDescent="0.3">
      <c r="B21" s="139">
        <f>+'3.vol.'!C18</f>
        <v>43466</v>
      </c>
      <c r="C21" s="141"/>
      <c r="D21" s="141"/>
      <c r="E21" s="126"/>
    </row>
    <row r="22" spans="2:5" x14ac:dyDescent="0.3">
      <c r="B22" s="143">
        <f>+'3.vol.'!C19</f>
        <v>43497</v>
      </c>
      <c r="C22" s="125"/>
      <c r="D22" s="125"/>
      <c r="E22" s="148"/>
    </row>
    <row r="23" spans="2:5" x14ac:dyDescent="0.3">
      <c r="B23" s="143">
        <f>+'3.vol.'!C20</f>
        <v>43525</v>
      </c>
      <c r="C23" s="125"/>
      <c r="D23" s="125"/>
      <c r="E23" s="126"/>
    </row>
    <row r="24" spans="2:5" x14ac:dyDescent="0.3">
      <c r="B24" s="143">
        <f>+'3.vol.'!C21</f>
        <v>43556</v>
      </c>
      <c r="C24" s="125"/>
      <c r="D24" s="125"/>
      <c r="E24" s="126"/>
    </row>
    <row r="25" spans="2:5" x14ac:dyDescent="0.3">
      <c r="B25" s="143">
        <f>+'3.vol.'!C22</f>
        <v>43586</v>
      </c>
      <c r="C25" s="125"/>
      <c r="D25" s="125"/>
      <c r="E25" s="126"/>
    </row>
    <row r="26" spans="2:5" x14ac:dyDescent="0.3">
      <c r="B26" s="143">
        <f>+'3.vol.'!C23</f>
        <v>43617</v>
      </c>
      <c r="C26" s="125"/>
      <c r="D26" s="125"/>
      <c r="E26" s="126"/>
    </row>
    <row r="27" spans="2:5" x14ac:dyDescent="0.3">
      <c r="B27" s="143">
        <f>+'3.vol.'!C24</f>
        <v>43647</v>
      </c>
      <c r="C27" s="125"/>
      <c r="D27" s="125"/>
      <c r="E27" s="126"/>
    </row>
    <row r="28" spans="2:5" x14ac:dyDescent="0.3">
      <c r="B28" s="143">
        <f>+'3.vol.'!C25</f>
        <v>43678</v>
      </c>
      <c r="C28" s="125"/>
      <c r="D28" s="125"/>
      <c r="E28" s="126"/>
    </row>
    <row r="29" spans="2:5" x14ac:dyDescent="0.3">
      <c r="B29" s="143">
        <f>+'3.vol.'!C26</f>
        <v>43709</v>
      </c>
      <c r="C29" s="125"/>
      <c r="D29" s="125"/>
      <c r="E29" s="126"/>
    </row>
    <row r="30" spans="2:5" x14ac:dyDescent="0.3">
      <c r="B30" s="143">
        <f>+'3.vol.'!C27</f>
        <v>43739</v>
      </c>
      <c r="C30" s="125"/>
      <c r="D30" s="125"/>
      <c r="E30" s="126"/>
    </row>
    <row r="31" spans="2:5" x14ac:dyDescent="0.3">
      <c r="B31" s="143">
        <f>+'3.vol.'!C28</f>
        <v>43770</v>
      </c>
      <c r="C31" s="125"/>
      <c r="D31" s="125"/>
      <c r="E31" s="126"/>
    </row>
    <row r="32" spans="2:5" ht="12.9" thickBot="1" x14ac:dyDescent="0.35">
      <c r="B32" s="145">
        <f>+'3.vol.'!C29</f>
        <v>43800</v>
      </c>
      <c r="C32" s="146"/>
      <c r="D32" s="146"/>
      <c r="E32" s="149"/>
    </row>
    <row r="33" spans="2:5" x14ac:dyDescent="0.3">
      <c r="B33" s="139">
        <f>+'3.vol.'!C30</f>
        <v>43831</v>
      </c>
      <c r="C33" s="141"/>
      <c r="D33" s="150"/>
      <c r="E33" s="140"/>
    </row>
    <row r="34" spans="2:5" x14ac:dyDescent="0.3">
      <c r="B34" s="143">
        <f>+'3.vol.'!C31</f>
        <v>43862</v>
      </c>
      <c r="C34" s="125"/>
      <c r="D34" s="107"/>
      <c r="E34" s="144"/>
    </row>
    <row r="35" spans="2:5" x14ac:dyDescent="0.3">
      <c r="B35" s="143">
        <f>+'3.vol.'!C32</f>
        <v>43891</v>
      </c>
      <c r="C35" s="125"/>
      <c r="D35" s="107"/>
      <c r="E35" s="144"/>
    </row>
    <row r="36" spans="2:5" x14ac:dyDescent="0.3">
      <c r="B36" s="143">
        <f>+'3.vol.'!C33</f>
        <v>43922</v>
      </c>
      <c r="C36" s="125"/>
      <c r="D36" s="107"/>
      <c r="E36" s="144"/>
    </row>
    <row r="37" spans="2:5" x14ac:dyDescent="0.3">
      <c r="B37" s="143">
        <f>+'3.vol.'!C34</f>
        <v>43952</v>
      </c>
      <c r="C37" s="125"/>
      <c r="D37" s="107"/>
      <c r="E37" s="144"/>
    </row>
    <row r="38" spans="2:5" x14ac:dyDescent="0.3">
      <c r="B38" s="143">
        <f>+'3.vol.'!C35</f>
        <v>43983</v>
      </c>
      <c r="C38" s="125"/>
      <c r="D38" s="107"/>
      <c r="E38" s="144"/>
    </row>
    <row r="39" spans="2:5" x14ac:dyDescent="0.3">
      <c r="B39" s="143">
        <f>+'3.vol.'!C36</f>
        <v>44013</v>
      </c>
      <c r="C39" s="125"/>
      <c r="D39" s="107"/>
      <c r="E39" s="144"/>
    </row>
    <row r="40" spans="2:5" x14ac:dyDescent="0.3">
      <c r="B40" s="143">
        <f>+'3.vol.'!C37</f>
        <v>44044</v>
      </c>
      <c r="C40" s="125"/>
      <c r="D40" s="107"/>
      <c r="E40" s="144"/>
    </row>
    <row r="41" spans="2:5" x14ac:dyDescent="0.3">
      <c r="B41" s="143">
        <f>+'3.vol.'!C38</f>
        <v>44075</v>
      </c>
      <c r="C41" s="125"/>
      <c r="D41" s="107"/>
      <c r="E41" s="144"/>
    </row>
    <row r="42" spans="2:5" x14ac:dyDescent="0.3">
      <c r="B42" s="143">
        <f>+'3.vol.'!C39</f>
        <v>44105</v>
      </c>
      <c r="C42" s="125"/>
      <c r="D42" s="107"/>
      <c r="E42" s="144"/>
    </row>
    <row r="43" spans="2:5" x14ac:dyDescent="0.3">
      <c r="B43" s="143">
        <f>+'3.vol.'!C40</f>
        <v>44136</v>
      </c>
      <c r="C43" s="125"/>
      <c r="D43" s="107"/>
      <c r="E43" s="144"/>
    </row>
    <row r="44" spans="2:5" ht="12.9" thickBot="1" x14ac:dyDescent="0.35">
      <c r="B44" s="177">
        <f>+'3.vol.'!C41</f>
        <v>44166</v>
      </c>
      <c r="C44" s="178"/>
      <c r="D44" s="179"/>
      <c r="E44" s="176"/>
    </row>
    <row r="45" spans="2:5" x14ac:dyDescent="0.3">
      <c r="B45" s="139">
        <f>+'3.vol.'!C42</f>
        <v>44197</v>
      </c>
      <c r="C45" s="141"/>
      <c r="D45" s="141"/>
      <c r="E45" s="140"/>
    </row>
    <row r="46" spans="2:5" x14ac:dyDescent="0.3">
      <c r="B46" s="143">
        <f>+'3.vol.'!C43</f>
        <v>44228</v>
      </c>
      <c r="C46" s="125"/>
      <c r="D46" s="125"/>
      <c r="E46" s="144"/>
    </row>
    <row r="47" spans="2:5" x14ac:dyDescent="0.3">
      <c r="B47" s="143">
        <f>+'3.vol.'!C44</f>
        <v>44256</v>
      </c>
      <c r="C47" s="125"/>
      <c r="D47" s="125"/>
      <c r="E47" s="144"/>
    </row>
    <row r="48" spans="2:5" x14ac:dyDescent="0.3">
      <c r="B48" s="143">
        <f>+'3.vol.'!C45</f>
        <v>44287</v>
      </c>
      <c r="C48" s="125"/>
      <c r="D48" s="125"/>
      <c r="E48" s="144"/>
    </row>
    <row r="49" spans="2:46" x14ac:dyDescent="0.3">
      <c r="B49" s="143">
        <f>+'3.vol.'!C46</f>
        <v>44317</v>
      </c>
      <c r="C49" s="125"/>
      <c r="D49" s="125"/>
      <c r="E49" s="144"/>
    </row>
    <row r="50" spans="2:46" x14ac:dyDescent="0.3">
      <c r="B50" s="143">
        <f>+'3.vol.'!C47</f>
        <v>44348</v>
      </c>
      <c r="C50" s="125"/>
      <c r="D50" s="125"/>
      <c r="E50" s="144"/>
    </row>
    <row r="51" spans="2:46" x14ac:dyDescent="0.3">
      <c r="B51" s="143">
        <f>+'3.vol.'!C48</f>
        <v>44378</v>
      </c>
      <c r="C51" s="125"/>
      <c r="D51" s="125"/>
      <c r="E51" s="144"/>
    </row>
    <row r="52" spans="2:46" x14ac:dyDescent="0.3">
      <c r="B52" s="143">
        <f>+'3.vol.'!C49</f>
        <v>44409</v>
      </c>
      <c r="C52" s="125"/>
      <c r="D52" s="125"/>
      <c r="E52" s="144"/>
    </row>
    <row r="53" spans="2:46" x14ac:dyDescent="0.3">
      <c r="B53" s="143">
        <f>+'3.vol.'!C50</f>
        <v>44440</v>
      </c>
      <c r="C53" s="125"/>
      <c r="D53" s="125"/>
      <c r="E53" s="144"/>
    </row>
    <row r="54" spans="2:46" hidden="1" x14ac:dyDescent="0.3">
      <c r="B54" s="143">
        <f>+'3.vol.'!C51</f>
        <v>44470</v>
      </c>
      <c r="C54" s="125"/>
      <c r="D54" s="125"/>
      <c r="E54" s="144"/>
    </row>
    <row r="55" spans="2:46" hidden="1" x14ac:dyDescent="0.3">
      <c r="B55" s="143">
        <f>+'3.vol.'!C52</f>
        <v>44501</v>
      </c>
      <c r="C55" s="125"/>
      <c r="D55" s="125"/>
      <c r="E55" s="144"/>
    </row>
    <row r="56" spans="2:46" ht="12.9" hidden="1" thickBot="1" x14ac:dyDescent="0.35">
      <c r="B56" s="145">
        <f>+'3.vol.'!C53</f>
        <v>44531</v>
      </c>
      <c r="C56" s="146"/>
      <c r="D56" s="146"/>
      <c r="E56" s="152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</row>
    <row r="57" spans="2:46" x14ac:dyDescent="0.3">
      <c r="B57" s="159"/>
      <c r="C57" s="154"/>
      <c r="D57" s="154"/>
      <c r="E57" s="155"/>
    </row>
    <row r="58" spans="2:46" ht="12.9" thickBot="1" x14ac:dyDescent="0.35">
      <c r="B58" s="158">
        <f>+'3.vol.'!C57</f>
        <v>2017</v>
      </c>
      <c r="C58" s="146"/>
      <c r="D58" s="146"/>
      <c r="E58" s="146"/>
    </row>
    <row r="59" spans="2:46" x14ac:dyDescent="0.3">
      <c r="B59" s="156">
        <f>+'3.vol.'!C58</f>
        <v>2018</v>
      </c>
      <c r="C59" s="141"/>
      <c r="D59" s="141"/>
      <c r="E59" s="141"/>
      <c r="F59" s="154"/>
    </row>
    <row r="60" spans="2:46" x14ac:dyDescent="0.3">
      <c r="B60" s="157">
        <f>+'3.vol.'!C59</f>
        <v>2019</v>
      </c>
      <c r="C60" s="125"/>
      <c r="D60" s="125"/>
      <c r="E60" s="125"/>
      <c r="F60" s="154"/>
    </row>
    <row r="61" spans="2:46" ht="12.9" thickBot="1" x14ac:dyDescent="0.35">
      <c r="B61" s="158">
        <f>+'3.vol.'!C60</f>
        <v>2020</v>
      </c>
      <c r="C61" s="146"/>
      <c r="D61" s="146"/>
      <c r="E61" s="146"/>
    </row>
    <row r="62" spans="2:46" ht="12.9" thickBot="1" x14ac:dyDescent="0.35">
      <c r="B62" s="159"/>
      <c r="C62" s="154"/>
      <c r="D62" s="154"/>
      <c r="E62" s="154"/>
    </row>
    <row r="63" spans="2:46" x14ac:dyDescent="0.3">
      <c r="B63" s="327" t="str">
        <f>+'3.vol.'!C61</f>
        <v>ene-sep 2020</v>
      </c>
      <c r="C63" s="141"/>
      <c r="D63" s="141"/>
      <c r="E63" s="141"/>
    </row>
    <row r="64" spans="2:46" ht="12.9" thickBot="1" x14ac:dyDescent="0.35">
      <c r="B64" s="344" t="str">
        <f>+'3.vol.'!C62</f>
        <v>ene-sep 2021</v>
      </c>
      <c r="C64" s="146"/>
      <c r="D64" s="146"/>
      <c r="E64" s="146"/>
    </row>
    <row r="65" spans="2:5" ht="7.75" customHeight="1" x14ac:dyDescent="0.3">
      <c r="C65" s="52"/>
      <c r="D65" s="52"/>
    </row>
    <row r="66" spans="2:5" hidden="1" x14ac:dyDescent="0.3">
      <c r="B66" s="458" t="s">
        <v>160</v>
      </c>
      <c r="C66" s="458"/>
      <c r="D66" s="458"/>
      <c r="E66" s="458"/>
    </row>
    <row r="67" spans="2:5" x14ac:dyDescent="0.3">
      <c r="B67" s="458"/>
      <c r="C67" s="458"/>
      <c r="D67" s="458"/>
      <c r="E67" s="458"/>
    </row>
    <row r="68" spans="2:5" x14ac:dyDescent="0.3">
      <c r="B68" s="458"/>
      <c r="C68" s="458"/>
      <c r="D68" s="458"/>
      <c r="E68" s="458"/>
    </row>
    <row r="69" spans="2:5" ht="14.15" x14ac:dyDescent="0.35">
      <c r="B69" s="299" t="s">
        <v>161</v>
      </c>
    </row>
  </sheetData>
  <sheetProtection formatCells="0" formatColumns="0" formatRows="0"/>
  <mergeCells count="2">
    <mergeCell ref="B4:E4"/>
    <mergeCell ref="B66:E68"/>
  </mergeCells>
  <printOptions horizontalCentered="1" verticalCentered="1" gridLinesSet="0"/>
  <pageMargins left="0.15748031496062992" right="0.15748031496062992" top="0.98425196850393704" bottom="0.39370078740157483" header="0.19685039370078741" footer="0"/>
  <pageSetup scale="91" orientation="portrait" r:id="rId1"/>
  <headerFooter alignWithMargins="0">
    <oddHeader>&amp;R2021 - Año de Homenaje al Premio Nobel de Medicina Dr. César Milstein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4"/>
  <sheetViews>
    <sheetView showGridLines="0" topLeftCell="A58" zoomScale="85" zoomScaleNormal="85" workbookViewId="0">
      <selection sqref="A1:J120"/>
    </sheetView>
  </sheetViews>
  <sheetFormatPr baseColWidth="10" defaultColWidth="11.3828125" defaultRowHeight="12.45" x14ac:dyDescent="0.3"/>
  <cols>
    <col min="1" max="1" width="14.53515625" style="52" customWidth="1"/>
    <col min="2" max="2" width="31.53515625" style="52" customWidth="1"/>
    <col min="3" max="3" width="22.84375" style="52" customWidth="1"/>
    <col min="4" max="4" width="19.3828125" style="52" customWidth="1"/>
    <col min="5" max="5" width="20" style="52" customWidth="1"/>
    <col min="6" max="6" width="14.15234375" style="52" customWidth="1"/>
    <col min="7" max="9" width="2.84375" style="52" customWidth="1"/>
    <col min="10" max="16384" width="11.3828125" style="52"/>
  </cols>
  <sheetData>
    <row r="1" spans="1:8" x14ac:dyDescent="0.3">
      <c r="A1" s="424" t="s">
        <v>228</v>
      </c>
      <c r="B1" s="424"/>
      <c r="C1" s="424"/>
      <c r="D1" s="424"/>
      <c r="E1" s="424"/>
      <c r="F1" s="175"/>
      <c r="G1" s="175"/>
      <c r="H1" s="175"/>
    </row>
    <row r="2" spans="1:8" x14ac:dyDescent="0.3">
      <c r="A2" s="420" t="s">
        <v>172</v>
      </c>
      <c r="B2" s="420"/>
      <c r="C2" s="420"/>
      <c r="D2" s="420"/>
      <c r="E2" s="420"/>
      <c r="F2" s="120"/>
    </row>
    <row r="3" spans="1:8" x14ac:dyDescent="0.3">
      <c r="A3" s="424" t="s">
        <v>74</v>
      </c>
      <c r="B3" s="424"/>
      <c r="C3" s="424"/>
      <c r="D3" s="424"/>
      <c r="E3" s="424"/>
      <c r="F3" s="302"/>
    </row>
    <row r="4" spans="1:8" ht="12.9" thickBot="1" x14ac:dyDescent="0.35">
      <c r="A4" s="459" t="s">
        <v>75</v>
      </c>
      <c r="B4" s="459"/>
      <c r="C4" s="459"/>
      <c r="D4" s="459"/>
      <c r="E4" s="459"/>
      <c r="F4" s="302"/>
    </row>
    <row r="5" spans="1:8" ht="12.75" customHeight="1" x14ac:dyDescent="0.3">
      <c r="A5" s="129" t="s">
        <v>3</v>
      </c>
      <c r="B5" s="129" t="s">
        <v>76</v>
      </c>
      <c r="C5" s="129" t="s">
        <v>77</v>
      </c>
      <c r="D5" s="129" t="s">
        <v>11</v>
      </c>
      <c r="E5" s="129" t="s">
        <v>89</v>
      </c>
      <c r="F5" s="304"/>
    </row>
    <row r="6" spans="1:8" ht="12.9" thickBot="1" x14ac:dyDescent="0.35">
      <c r="A6" s="138" t="s">
        <v>4</v>
      </c>
      <c r="B6" s="138" t="s">
        <v>78</v>
      </c>
      <c r="C6" s="343" t="s">
        <v>169</v>
      </c>
      <c r="D6" s="138" t="s">
        <v>79</v>
      </c>
      <c r="E6" s="138" t="s">
        <v>79</v>
      </c>
      <c r="F6"/>
    </row>
    <row r="7" spans="1:8" x14ac:dyDescent="0.3">
      <c r="A7" s="139">
        <f>+'3.vol.'!C6</f>
        <v>43101</v>
      </c>
      <c r="B7" s="140"/>
      <c r="C7" s="141"/>
      <c r="D7" s="142"/>
      <c r="E7" s="141"/>
      <c r="F7"/>
    </row>
    <row r="8" spans="1:8" x14ac:dyDescent="0.3">
      <c r="A8" s="143">
        <f>+'3.vol.'!C7</f>
        <v>43132</v>
      </c>
      <c r="B8" s="144"/>
      <c r="C8" s="125"/>
      <c r="D8" s="126"/>
      <c r="E8" s="125"/>
      <c r="F8"/>
    </row>
    <row r="9" spans="1:8" x14ac:dyDescent="0.3">
      <c r="A9" s="143">
        <f>+'3.vol.'!C8</f>
        <v>43160</v>
      </c>
      <c r="B9" s="144"/>
      <c r="C9" s="125"/>
      <c r="D9" s="126"/>
      <c r="E9" s="125"/>
      <c r="F9"/>
    </row>
    <row r="10" spans="1:8" x14ac:dyDescent="0.3">
      <c r="A10" s="143">
        <f>+'3.vol.'!C9</f>
        <v>43191</v>
      </c>
      <c r="B10" s="144"/>
      <c r="C10" s="125"/>
      <c r="D10" s="126"/>
      <c r="E10" s="125"/>
      <c r="F10"/>
    </row>
    <row r="11" spans="1:8" x14ac:dyDescent="0.3">
      <c r="A11" s="143">
        <f>+'3.vol.'!C10</f>
        <v>43221</v>
      </c>
      <c r="B11" s="125"/>
      <c r="C11" s="125"/>
      <c r="D11" s="126"/>
      <c r="E11" s="125"/>
      <c r="F11"/>
    </row>
    <row r="12" spans="1:8" x14ac:dyDescent="0.3">
      <c r="A12" s="143">
        <f>+'3.vol.'!C11</f>
        <v>43252</v>
      </c>
      <c r="B12" s="144"/>
      <c r="C12" s="125"/>
      <c r="D12" s="126"/>
      <c r="E12" s="125"/>
      <c r="F12"/>
    </row>
    <row r="13" spans="1:8" x14ac:dyDescent="0.3">
      <c r="A13" s="143">
        <f>+'3.vol.'!C12</f>
        <v>43282</v>
      </c>
      <c r="B13" s="125"/>
      <c r="C13" s="125"/>
      <c r="D13" s="126"/>
      <c r="E13" s="125"/>
      <c r="F13"/>
    </row>
    <row r="14" spans="1:8" x14ac:dyDescent="0.3">
      <c r="A14" s="143">
        <f>+'3.vol.'!C13</f>
        <v>43313</v>
      </c>
      <c r="B14" s="125"/>
      <c r="C14" s="125"/>
      <c r="D14" s="126"/>
      <c r="E14" s="125"/>
      <c r="F14"/>
    </row>
    <row r="15" spans="1:8" x14ac:dyDescent="0.3">
      <c r="A15" s="143">
        <f>+'3.vol.'!C14</f>
        <v>43344</v>
      </c>
      <c r="B15" s="125"/>
      <c r="C15" s="125"/>
      <c r="D15" s="126"/>
      <c r="E15" s="125"/>
      <c r="F15"/>
    </row>
    <row r="16" spans="1:8" x14ac:dyDescent="0.3">
      <c r="A16" s="143">
        <f>+'3.vol.'!C15</f>
        <v>43374</v>
      </c>
      <c r="B16" s="125"/>
      <c r="C16" s="125"/>
      <c r="D16" s="126"/>
      <c r="E16" s="125"/>
      <c r="F16"/>
    </row>
    <row r="17" spans="1:6" x14ac:dyDescent="0.3">
      <c r="A17" s="143">
        <f>+'3.vol.'!C16</f>
        <v>43405</v>
      </c>
      <c r="B17" s="125"/>
      <c r="C17" s="125"/>
      <c r="D17" s="126"/>
      <c r="E17" s="125"/>
      <c r="F17"/>
    </row>
    <row r="18" spans="1:6" ht="12.9" thickBot="1" x14ac:dyDescent="0.35">
      <c r="A18" s="145">
        <f>+'3.vol.'!C17</f>
        <v>43435</v>
      </c>
      <c r="B18" s="146"/>
      <c r="C18" s="146"/>
      <c r="D18" s="147"/>
      <c r="E18" s="146"/>
      <c r="F18"/>
    </row>
    <row r="19" spans="1:6" x14ac:dyDescent="0.3">
      <c r="A19" s="139">
        <f>+'3.vol.'!C18</f>
        <v>43466</v>
      </c>
      <c r="B19" s="141"/>
      <c r="C19" s="141"/>
      <c r="D19" s="126"/>
      <c r="E19" s="141"/>
      <c r="F19"/>
    </row>
    <row r="20" spans="1:6" x14ac:dyDescent="0.3">
      <c r="A20" s="143">
        <f>+'3.vol.'!C19</f>
        <v>43497</v>
      </c>
      <c r="B20" s="125"/>
      <c r="C20" s="125"/>
      <c r="D20" s="148"/>
      <c r="E20" s="125"/>
      <c r="F20"/>
    </row>
    <row r="21" spans="1:6" x14ac:dyDescent="0.3">
      <c r="A21" s="143">
        <f>+'3.vol.'!C20</f>
        <v>43525</v>
      </c>
      <c r="B21" s="125"/>
      <c r="C21" s="125"/>
      <c r="D21" s="126"/>
      <c r="E21" s="125"/>
      <c r="F21"/>
    </row>
    <row r="22" spans="1:6" x14ac:dyDescent="0.3">
      <c r="A22" s="143">
        <f>+'3.vol.'!C21</f>
        <v>43556</v>
      </c>
      <c r="B22" s="125"/>
      <c r="C22" s="125"/>
      <c r="D22" s="126"/>
      <c r="E22" s="125"/>
      <c r="F22"/>
    </row>
    <row r="23" spans="1:6" x14ac:dyDescent="0.3">
      <c r="A23" s="143">
        <f>+'3.vol.'!C22</f>
        <v>43586</v>
      </c>
      <c r="B23" s="125"/>
      <c r="C23" s="125"/>
      <c r="D23" s="126"/>
      <c r="E23" s="125"/>
      <c r="F23"/>
    </row>
    <row r="24" spans="1:6" x14ac:dyDescent="0.3">
      <c r="A24" s="143">
        <f>+'3.vol.'!C23</f>
        <v>43617</v>
      </c>
      <c r="B24" s="125"/>
      <c r="C24" s="125"/>
      <c r="D24" s="126"/>
      <c r="E24" s="125"/>
      <c r="F24"/>
    </row>
    <row r="25" spans="1:6" x14ac:dyDescent="0.3">
      <c r="A25" s="143">
        <f>+'3.vol.'!C24</f>
        <v>43647</v>
      </c>
      <c r="B25" s="125"/>
      <c r="C25" s="125"/>
      <c r="D25" s="126"/>
      <c r="E25" s="125"/>
      <c r="F25"/>
    </row>
    <row r="26" spans="1:6" x14ac:dyDescent="0.3">
      <c r="A26" s="143">
        <f>+'3.vol.'!C25</f>
        <v>43678</v>
      </c>
      <c r="B26" s="125"/>
      <c r="C26" s="125"/>
      <c r="D26" s="126"/>
      <c r="E26" s="125"/>
      <c r="F26"/>
    </row>
    <row r="27" spans="1:6" x14ac:dyDescent="0.3">
      <c r="A27" s="143">
        <f>+'3.vol.'!C26</f>
        <v>43709</v>
      </c>
      <c r="B27" s="125"/>
      <c r="C27" s="125"/>
      <c r="D27" s="126"/>
      <c r="E27" s="125"/>
      <c r="F27"/>
    </row>
    <row r="28" spans="1:6" x14ac:dyDescent="0.3">
      <c r="A28" s="143">
        <f>+'3.vol.'!C27</f>
        <v>43739</v>
      </c>
      <c r="B28" s="125"/>
      <c r="C28" s="125"/>
      <c r="D28" s="126"/>
      <c r="E28" s="125"/>
      <c r="F28"/>
    </row>
    <row r="29" spans="1:6" x14ac:dyDescent="0.3">
      <c r="A29" s="143">
        <f>+'3.vol.'!C28</f>
        <v>43770</v>
      </c>
      <c r="B29" s="125"/>
      <c r="C29" s="125"/>
      <c r="D29" s="126"/>
      <c r="E29" s="125"/>
      <c r="F29"/>
    </row>
    <row r="30" spans="1:6" ht="12.9" thickBot="1" x14ac:dyDescent="0.35">
      <c r="A30" s="145">
        <f>+'3.vol.'!C29</f>
        <v>43800</v>
      </c>
      <c r="B30" s="146"/>
      <c r="C30" s="146"/>
      <c r="D30" s="149"/>
      <c r="E30" s="146"/>
      <c r="F30"/>
    </row>
    <row r="31" spans="1:6" x14ac:dyDescent="0.3">
      <c r="A31" s="139">
        <f>+'3.vol.'!C30</f>
        <v>43831</v>
      </c>
      <c r="B31" s="141"/>
      <c r="C31" s="150"/>
      <c r="D31" s="140"/>
      <c r="E31" s="141"/>
      <c r="F31"/>
    </row>
    <row r="32" spans="1:6" x14ac:dyDescent="0.3">
      <c r="A32" s="143">
        <f>+'3.vol.'!C31</f>
        <v>43862</v>
      </c>
      <c r="B32" s="125"/>
      <c r="C32" s="107"/>
      <c r="D32" s="144"/>
      <c r="E32" s="125"/>
      <c r="F32"/>
    </row>
    <row r="33" spans="1:6" x14ac:dyDescent="0.3">
      <c r="A33" s="143">
        <f>+'3.vol.'!C32</f>
        <v>43891</v>
      </c>
      <c r="B33" s="125"/>
      <c r="C33" s="107"/>
      <c r="D33" s="144"/>
      <c r="E33" s="125"/>
      <c r="F33"/>
    </row>
    <row r="34" spans="1:6" x14ac:dyDescent="0.3">
      <c r="A34" s="143">
        <f>+'3.vol.'!C33</f>
        <v>43922</v>
      </c>
      <c r="B34" s="125"/>
      <c r="C34" s="107"/>
      <c r="D34" s="144"/>
      <c r="E34" s="125"/>
      <c r="F34"/>
    </row>
    <row r="35" spans="1:6" x14ac:dyDescent="0.3">
      <c r="A35" s="143">
        <f>+'3.vol.'!C34</f>
        <v>43952</v>
      </c>
      <c r="B35" s="125"/>
      <c r="C35" s="107"/>
      <c r="D35" s="144"/>
      <c r="E35" s="125"/>
      <c r="F35"/>
    </row>
    <row r="36" spans="1:6" x14ac:dyDescent="0.3">
      <c r="A36" s="143">
        <f>+'3.vol.'!C35</f>
        <v>43983</v>
      </c>
      <c r="B36" s="125"/>
      <c r="C36" s="107"/>
      <c r="D36" s="144"/>
      <c r="E36" s="125"/>
      <c r="F36"/>
    </row>
    <row r="37" spans="1:6" x14ac:dyDescent="0.3">
      <c r="A37" s="143">
        <f>+'3.vol.'!C36</f>
        <v>44013</v>
      </c>
      <c r="B37" s="125"/>
      <c r="C37" s="107"/>
      <c r="D37" s="144"/>
      <c r="E37" s="125"/>
      <c r="F37"/>
    </row>
    <row r="38" spans="1:6" x14ac:dyDescent="0.3">
      <c r="A38" s="143">
        <f>+'3.vol.'!C37</f>
        <v>44044</v>
      </c>
      <c r="B38" s="125"/>
      <c r="C38" s="107"/>
      <c r="D38" s="144"/>
      <c r="E38" s="125"/>
      <c r="F38"/>
    </row>
    <row r="39" spans="1:6" x14ac:dyDescent="0.3">
      <c r="A39" s="143">
        <f>+'3.vol.'!C38</f>
        <v>44075</v>
      </c>
      <c r="B39" s="125"/>
      <c r="C39" s="107"/>
      <c r="D39" s="144"/>
      <c r="E39" s="125"/>
      <c r="F39"/>
    </row>
    <row r="40" spans="1:6" x14ac:dyDescent="0.3">
      <c r="A40" s="143">
        <f>+'3.vol.'!C39</f>
        <v>44105</v>
      </c>
      <c r="B40" s="125"/>
      <c r="C40" s="107"/>
      <c r="D40" s="144"/>
      <c r="E40" s="125"/>
      <c r="F40"/>
    </row>
    <row r="41" spans="1:6" x14ac:dyDescent="0.3">
      <c r="A41" s="143">
        <f>+'3.vol.'!C40</f>
        <v>44136</v>
      </c>
      <c r="B41" s="125"/>
      <c r="C41" s="107"/>
      <c r="D41" s="144"/>
      <c r="E41" s="125"/>
      <c r="F41"/>
    </row>
    <row r="42" spans="1:6" ht="12.9" thickBot="1" x14ac:dyDescent="0.35">
      <c r="A42" s="145">
        <f>+'3.vol.'!C41</f>
        <v>44166</v>
      </c>
      <c r="B42" s="146"/>
      <c r="C42" s="151"/>
      <c r="D42" s="152"/>
      <c r="E42" s="146"/>
      <c r="F42"/>
    </row>
    <row r="43" spans="1:6" x14ac:dyDescent="0.3">
      <c r="A43" s="139">
        <f>+'3.vol.'!C42</f>
        <v>44197</v>
      </c>
      <c r="B43" s="141"/>
      <c r="C43" s="150"/>
      <c r="D43" s="140"/>
      <c r="E43" s="141"/>
      <c r="F43"/>
    </row>
    <row r="44" spans="1:6" x14ac:dyDescent="0.3">
      <c r="A44" s="143">
        <f>+'3.vol.'!C43</f>
        <v>44228</v>
      </c>
      <c r="B44" s="125"/>
      <c r="C44" s="107"/>
      <c r="D44" s="144"/>
      <c r="E44" s="125"/>
      <c r="F44"/>
    </row>
    <row r="45" spans="1:6" x14ac:dyDescent="0.3">
      <c r="A45" s="143">
        <f>+'3.vol.'!C44</f>
        <v>44256</v>
      </c>
      <c r="B45" s="125"/>
      <c r="C45" s="107"/>
      <c r="D45" s="144"/>
      <c r="E45" s="125"/>
      <c r="F45"/>
    </row>
    <row r="46" spans="1:6" x14ac:dyDescent="0.3">
      <c r="A46" s="143">
        <f>+'3.vol.'!C45</f>
        <v>44287</v>
      </c>
      <c r="B46" s="125"/>
      <c r="C46" s="107"/>
      <c r="D46" s="144"/>
      <c r="E46" s="125"/>
      <c r="F46"/>
    </row>
    <row r="47" spans="1:6" x14ac:dyDescent="0.3">
      <c r="A47" s="143">
        <f>+'3.vol.'!C46</f>
        <v>44317</v>
      </c>
      <c r="B47" s="125"/>
      <c r="C47" s="107"/>
      <c r="D47" s="144"/>
      <c r="E47" s="125"/>
      <c r="F47"/>
    </row>
    <row r="48" spans="1:6" x14ac:dyDescent="0.3">
      <c r="A48" s="143">
        <f>+'3.vol.'!C47</f>
        <v>44348</v>
      </c>
      <c r="B48" s="125"/>
      <c r="C48" s="107"/>
      <c r="D48" s="144"/>
      <c r="E48" s="125"/>
      <c r="F48"/>
    </row>
    <row r="49" spans="1:6" x14ac:dyDescent="0.3">
      <c r="A49" s="143">
        <f>+'3.vol.'!C48</f>
        <v>44378</v>
      </c>
      <c r="B49" s="125"/>
      <c r="C49" s="107"/>
      <c r="D49" s="144"/>
      <c r="E49" s="125"/>
      <c r="F49"/>
    </row>
    <row r="50" spans="1:6" x14ac:dyDescent="0.3">
      <c r="A50" s="143">
        <f>+'3.vol.'!C49</f>
        <v>44409</v>
      </c>
      <c r="B50" s="125"/>
      <c r="C50" s="107"/>
      <c r="D50" s="144"/>
      <c r="E50" s="125"/>
      <c r="F50"/>
    </row>
    <row r="51" spans="1:6" x14ac:dyDescent="0.3">
      <c r="A51" s="143">
        <f>+'3.vol.'!C50</f>
        <v>44440</v>
      </c>
      <c r="B51" s="125"/>
      <c r="C51" s="107"/>
      <c r="D51" s="144"/>
      <c r="E51" s="125"/>
      <c r="F51"/>
    </row>
    <row r="52" spans="1:6" hidden="1" x14ac:dyDescent="0.3">
      <c r="A52" s="143">
        <f>+'3.vol.'!C51</f>
        <v>44470</v>
      </c>
      <c r="B52" s="125"/>
      <c r="C52" s="107"/>
      <c r="D52" s="144"/>
      <c r="E52" s="125"/>
      <c r="F52"/>
    </row>
    <row r="53" spans="1:6" hidden="1" x14ac:dyDescent="0.3">
      <c r="A53" s="143">
        <f>+'3.vol.'!C52</f>
        <v>44501</v>
      </c>
      <c r="B53" s="125"/>
      <c r="C53" s="107"/>
      <c r="D53" s="144"/>
      <c r="E53" s="125"/>
      <c r="F53"/>
    </row>
    <row r="54" spans="1:6" ht="12.9" hidden="1" thickBot="1" x14ac:dyDescent="0.35">
      <c r="A54" s="145">
        <f>+'3.vol.'!C53</f>
        <v>44531</v>
      </c>
      <c r="B54" s="146"/>
      <c r="C54" s="151"/>
      <c r="D54" s="152"/>
      <c r="E54" s="146"/>
      <c r="F54"/>
    </row>
    <row r="55" spans="1:6" x14ac:dyDescent="0.3">
      <c r="A55" s="159"/>
      <c r="B55" s="154"/>
      <c r="C55" s="154"/>
      <c r="D55" s="155"/>
      <c r="E55" s="154"/>
      <c r="F55"/>
    </row>
    <row r="56" spans="1:6" ht="12.9" thickBot="1" x14ac:dyDescent="0.35">
      <c r="A56" s="158">
        <f>+'3.vol.'!C57</f>
        <v>2017</v>
      </c>
      <c r="B56" s="146"/>
      <c r="C56" s="146"/>
      <c r="D56" s="146"/>
      <c r="E56" s="146"/>
      <c r="F56"/>
    </row>
    <row r="57" spans="1:6" x14ac:dyDescent="0.3">
      <c r="A57" s="156">
        <f>+'3.vol.'!C58</f>
        <v>2018</v>
      </c>
      <c r="B57" s="141"/>
      <c r="C57" s="141"/>
      <c r="D57" s="141"/>
      <c r="E57" s="141"/>
      <c r="F57"/>
    </row>
    <row r="58" spans="1:6" x14ac:dyDescent="0.3">
      <c r="A58" s="157">
        <f>+'3.vol.'!C59</f>
        <v>2019</v>
      </c>
      <c r="B58" s="125"/>
      <c r="C58" s="125"/>
      <c r="D58" s="125"/>
      <c r="E58" s="125"/>
      <c r="F58"/>
    </row>
    <row r="59" spans="1:6" ht="12.9" thickBot="1" x14ac:dyDescent="0.35">
      <c r="A59" s="158">
        <f>+'3.vol.'!C60</f>
        <v>2020</v>
      </c>
      <c r="B59" s="146"/>
      <c r="C59" s="146"/>
      <c r="D59" s="146"/>
      <c r="E59" s="146"/>
      <c r="F59"/>
    </row>
    <row r="60" spans="1:6" ht="12.9" thickBot="1" x14ac:dyDescent="0.35">
      <c r="A60" s="159"/>
      <c r="B60" s="154"/>
      <c r="C60" s="154"/>
      <c r="D60" s="154"/>
      <c r="E60" s="154"/>
      <c r="F60"/>
    </row>
    <row r="61" spans="1:6" x14ac:dyDescent="0.3">
      <c r="A61" s="327" t="str">
        <f>+'3.vol.'!C61</f>
        <v>ene-sep 2020</v>
      </c>
      <c r="B61" s="141"/>
      <c r="C61" s="141"/>
      <c r="D61" s="141"/>
      <c r="E61" s="141"/>
      <c r="F61"/>
    </row>
    <row r="62" spans="1:6" ht="12.9" thickBot="1" x14ac:dyDescent="0.35">
      <c r="A62" s="344" t="str">
        <f>+'3.vol.'!C62</f>
        <v>ene-sep 2021</v>
      </c>
      <c r="B62" s="146"/>
      <c r="C62" s="146"/>
      <c r="D62" s="146"/>
      <c r="E62" s="146"/>
      <c r="F62"/>
    </row>
    <row r="63" spans="1:6" x14ac:dyDescent="0.3">
      <c r="A63" s="52" t="s">
        <v>148</v>
      </c>
      <c r="B63" s="154"/>
      <c r="C63" s="154"/>
      <c r="D63" s="154"/>
      <c r="E63" s="154"/>
      <c r="F63" s="154"/>
    </row>
    <row r="64" spans="1:6" x14ac:dyDescent="0.3">
      <c r="A64" s="181"/>
      <c r="B64" s="154"/>
      <c r="C64" s="154"/>
      <c r="D64" s="154"/>
      <c r="E64" s="154"/>
      <c r="F64" s="154"/>
    </row>
  </sheetData>
  <sheetProtection formatCells="0" formatColumns="0" formatRows="0"/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15748031496062992" right="0.15748031496062992" top="0.98425196850393704" bottom="0.39370078740157483" header="0.19685039370078741" footer="0"/>
  <pageSetup scale="86" orientation="portrait" r:id="rId1"/>
  <headerFooter alignWithMargins="0">
    <oddHeader>&amp;R2021 -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topLeftCell="A9" workbookViewId="0">
      <selection activeCell="K31" sqref="K31"/>
    </sheetView>
  </sheetViews>
  <sheetFormatPr baseColWidth="10" defaultColWidth="11.3828125" defaultRowHeight="12.45" x14ac:dyDescent="0.3"/>
  <cols>
    <col min="1" max="2" width="11.3828125" style="52"/>
    <col min="3" max="3" width="58.3828125" style="52" customWidth="1"/>
    <col min="4" max="16384" width="11.3828125" style="52"/>
  </cols>
  <sheetData>
    <row r="9" spans="3:3" ht="12.9" thickBot="1" x14ac:dyDescent="0.35"/>
    <row r="10" spans="3:3" ht="35.6" thickBot="1" x14ac:dyDescent="0.9">
      <c r="C10" s="118" t="s">
        <v>0</v>
      </c>
    </row>
  </sheetData>
  <phoneticPr fontId="0" type="noConversion"/>
  <printOptions horizontalCentered="1" verticalCentered="1" gridLinesSet="0"/>
  <pageMargins left="0.55118110236220474" right="0.55118110236220474" top="0.98425196850393704" bottom="0.98425196850393704" header="0.19685039370078741" footer="0"/>
  <pageSetup orientation="portrait" r:id="rId1"/>
  <headerFooter alignWithMargins="0">
    <oddHeader>&amp;R2021 - Año de Homenaje al Premio Nobel de Medicina Dr. César Milstein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5"/>
  <sheetViews>
    <sheetView showGridLines="0" topLeftCell="A49" zoomScale="75" workbookViewId="0">
      <selection sqref="A1:J120"/>
    </sheetView>
  </sheetViews>
  <sheetFormatPr baseColWidth="10" defaultColWidth="11.3828125" defaultRowHeight="12.45" x14ac:dyDescent="0.3"/>
  <cols>
    <col min="1" max="1" width="22" style="52" customWidth="1"/>
    <col min="2" max="3" width="14.53515625" style="52" customWidth="1"/>
    <col min="4" max="9" width="13.84375" style="52" customWidth="1"/>
    <col min="10" max="16384" width="11.3828125" style="52"/>
  </cols>
  <sheetData>
    <row r="1" spans="1:9" x14ac:dyDescent="0.3">
      <c r="A1" s="119" t="s">
        <v>229</v>
      </c>
      <c r="B1" s="119"/>
      <c r="C1" s="119"/>
      <c r="D1" s="164"/>
      <c r="E1" s="164"/>
      <c r="F1" s="165"/>
      <c r="G1" s="165"/>
      <c r="H1" s="165"/>
      <c r="I1" s="165"/>
    </row>
    <row r="2" spans="1:9" x14ac:dyDescent="0.3">
      <c r="A2" s="128" t="s">
        <v>173</v>
      </c>
      <c r="B2" s="119"/>
      <c r="C2" s="119"/>
      <c r="D2" s="165"/>
      <c r="E2" s="165"/>
      <c r="F2" s="165"/>
      <c r="G2" s="165"/>
      <c r="H2" s="165"/>
      <c r="I2" s="165"/>
    </row>
    <row r="3" spans="1:9" x14ac:dyDescent="0.3">
      <c r="A3" s="119" t="s">
        <v>8</v>
      </c>
      <c r="B3" s="119"/>
      <c r="C3" s="119"/>
      <c r="D3" s="165"/>
      <c r="E3" s="165"/>
      <c r="F3" s="165"/>
      <c r="G3" s="165"/>
      <c r="H3" s="165"/>
      <c r="I3" s="165"/>
    </row>
    <row r="4" spans="1:9" x14ac:dyDescent="0.3">
      <c r="A4" s="300" t="s">
        <v>174</v>
      </c>
      <c r="B4" s="300"/>
      <c r="C4" s="300"/>
      <c r="D4" s="345"/>
      <c r="E4" s="345"/>
      <c r="F4" s="345"/>
      <c r="G4" s="345"/>
      <c r="H4" s="345"/>
      <c r="I4" s="345"/>
    </row>
    <row r="5" spans="1:9" ht="12.9" thickBot="1" x14ac:dyDescent="0.35">
      <c r="A5" s="346"/>
      <c r="B5" s="346"/>
      <c r="C5" s="346"/>
      <c r="D5" s="347"/>
      <c r="E5" s="345"/>
      <c r="F5" s="345"/>
      <c r="G5" s="345"/>
      <c r="H5" s="345"/>
      <c r="I5" s="345"/>
    </row>
    <row r="6" spans="1:9" x14ac:dyDescent="0.3">
      <c r="A6" s="329" t="s">
        <v>3</v>
      </c>
      <c r="B6" s="460" t="str">
        <f>+'14 existencias'!B7</f>
        <v>China</v>
      </c>
      <c r="C6" s="461"/>
      <c r="D6" s="348" t="s">
        <v>9</v>
      </c>
      <c r="E6" s="349"/>
      <c r="F6" s="348" t="s">
        <v>192</v>
      </c>
      <c r="G6" s="349"/>
      <c r="H6" s="348" t="s">
        <v>191</v>
      </c>
      <c r="I6" s="349"/>
    </row>
    <row r="7" spans="1:9" ht="12.9" thickBot="1" x14ac:dyDescent="0.35">
      <c r="A7" s="350" t="s">
        <v>4</v>
      </c>
      <c r="B7" s="351" t="s">
        <v>175</v>
      </c>
      <c r="C7" s="352" t="s">
        <v>10</v>
      </c>
      <c r="D7" s="351" t="s">
        <v>175</v>
      </c>
      <c r="E7" s="353" t="s">
        <v>10</v>
      </c>
      <c r="F7" s="351" t="s">
        <v>175</v>
      </c>
      <c r="G7" s="353" t="s">
        <v>10</v>
      </c>
      <c r="H7" s="351" t="s">
        <v>175</v>
      </c>
      <c r="I7" s="353" t="s">
        <v>10</v>
      </c>
    </row>
    <row r="8" spans="1:9" x14ac:dyDescent="0.3">
      <c r="A8" s="139">
        <f>+'3.vol.'!C6</f>
        <v>43101</v>
      </c>
      <c r="B8" s="139"/>
      <c r="C8" s="139"/>
      <c r="D8" s="140"/>
      <c r="E8" s="141"/>
      <c r="F8" s="140"/>
      <c r="G8" s="141"/>
      <c r="H8" s="140"/>
      <c r="I8" s="141"/>
    </row>
    <row r="9" spans="1:9" x14ac:dyDescent="0.3">
      <c r="A9" s="143">
        <f>+'3.vol.'!C7</f>
        <v>43132</v>
      </c>
      <c r="B9" s="143"/>
      <c r="C9" s="143"/>
      <c r="D9" s="144"/>
      <c r="E9" s="125"/>
      <c r="F9" s="144"/>
      <c r="G9" s="125"/>
      <c r="H9" s="144"/>
      <c r="I9" s="125"/>
    </row>
    <row r="10" spans="1:9" x14ac:dyDescent="0.3">
      <c r="A10" s="143">
        <f>+'3.vol.'!C8</f>
        <v>43160</v>
      </c>
      <c r="B10" s="143"/>
      <c r="C10" s="143"/>
      <c r="D10" s="144"/>
      <c r="E10" s="125"/>
      <c r="F10" s="144"/>
      <c r="G10" s="125"/>
      <c r="H10" s="144"/>
      <c r="I10" s="125"/>
    </row>
    <row r="11" spans="1:9" x14ac:dyDescent="0.3">
      <c r="A11" s="143">
        <f>+'3.vol.'!C9</f>
        <v>43191</v>
      </c>
      <c r="B11" s="143"/>
      <c r="C11" s="143"/>
      <c r="D11" s="144"/>
      <c r="E11" s="125"/>
      <c r="F11" s="144"/>
      <c r="G11" s="125"/>
      <c r="H11" s="144"/>
      <c r="I11" s="125"/>
    </row>
    <row r="12" spans="1:9" x14ac:dyDescent="0.3">
      <c r="A12" s="143">
        <f>+'3.vol.'!C10</f>
        <v>43221</v>
      </c>
      <c r="B12" s="143"/>
      <c r="C12" s="143"/>
      <c r="D12" s="125"/>
      <c r="E12" s="125"/>
      <c r="F12" s="125"/>
      <c r="G12" s="125"/>
      <c r="H12" s="125"/>
      <c r="I12" s="125"/>
    </row>
    <row r="13" spans="1:9" x14ac:dyDescent="0.3">
      <c r="A13" s="143">
        <f>+'3.vol.'!C11</f>
        <v>43252</v>
      </c>
      <c r="B13" s="143"/>
      <c r="C13" s="143"/>
      <c r="D13" s="144"/>
      <c r="E13" s="125"/>
      <c r="F13" s="144"/>
      <c r="G13" s="125"/>
      <c r="H13" s="144"/>
      <c r="I13" s="125"/>
    </row>
    <row r="14" spans="1:9" x14ac:dyDescent="0.3">
      <c r="A14" s="143">
        <f>+'3.vol.'!C12</f>
        <v>43282</v>
      </c>
      <c r="B14" s="143"/>
      <c r="C14" s="143"/>
      <c r="D14" s="125"/>
      <c r="E14" s="125"/>
      <c r="F14" s="125"/>
      <c r="G14" s="125"/>
      <c r="H14" s="125"/>
      <c r="I14" s="125"/>
    </row>
    <row r="15" spans="1:9" x14ac:dyDescent="0.3">
      <c r="A15" s="143">
        <f>+'3.vol.'!C13</f>
        <v>43313</v>
      </c>
      <c r="B15" s="143"/>
      <c r="C15" s="143"/>
      <c r="D15" s="125"/>
      <c r="E15" s="125"/>
      <c r="F15" s="125"/>
      <c r="G15" s="125"/>
      <c r="H15" s="125"/>
      <c r="I15" s="125"/>
    </row>
    <row r="16" spans="1:9" x14ac:dyDescent="0.3">
      <c r="A16" s="143">
        <f>+'3.vol.'!C14</f>
        <v>43344</v>
      </c>
      <c r="B16" s="143"/>
      <c r="C16" s="143"/>
      <c r="D16" s="125"/>
      <c r="E16" s="125"/>
      <c r="F16" s="125"/>
      <c r="G16" s="125"/>
      <c r="H16" s="125"/>
      <c r="I16" s="125"/>
    </row>
    <row r="17" spans="1:9" x14ac:dyDescent="0.3">
      <c r="A17" s="143">
        <f>+'3.vol.'!C15</f>
        <v>43374</v>
      </c>
      <c r="B17" s="143"/>
      <c r="C17" s="143"/>
      <c r="D17" s="125"/>
      <c r="E17" s="125"/>
      <c r="F17" s="125"/>
      <c r="G17" s="125"/>
      <c r="H17" s="125"/>
      <c r="I17" s="125"/>
    </row>
    <row r="18" spans="1:9" x14ac:dyDescent="0.3">
      <c r="A18" s="143">
        <f>+'3.vol.'!C16</f>
        <v>43405</v>
      </c>
      <c r="B18" s="143"/>
      <c r="C18" s="143"/>
      <c r="D18" s="125"/>
      <c r="E18" s="125"/>
      <c r="F18" s="125"/>
      <c r="G18" s="125"/>
      <c r="H18" s="125"/>
      <c r="I18" s="125"/>
    </row>
    <row r="19" spans="1:9" ht="12.9" thickBot="1" x14ac:dyDescent="0.35">
      <c r="A19" s="145">
        <f>+'3.vol.'!C17</f>
        <v>43435</v>
      </c>
      <c r="B19" s="145"/>
      <c r="C19" s="145"/>
      <c r="D19" s="146"/>
      <c r="E19" s="146"/>
      <c r="F19" s="146"/>
      <c r="G19" s="146"/>
      <c r="H19" s="146"/>
      <c r="I19" s="146"/>
    </row>
    <row r="20" spans="1:9" x14ac:dyDescent="0.3">
      <c r="A20" s="139">
        <f>+'3.vol.'!C18</f>
        <v>43466</v>
      </c>
      <c r="B20" s="139"/>
      <c r="C20" s="139"/>
      <c r="D20" s="141"/>
      <c r="E20" s="141"/>
      <c r="F20" s="141"/>
      <c r="G20" s="141"/>
      <c r="H20" s="141"/>
      <c r="I20" s="141"/>
    </row>
    <row r="21" spans="1:9" x14ac:dyDescent="0.3">
      <c r="A21" s="143">
        <f>+'3.vol.'!C19</f>
        <v>43497</v>
      </c>
      <c r="B21" s="143"/>
      <c r="C21" s="143"/>
      <c r="D21" s="125"/>
      <c r="E21" s="125"/>
      <c r="F21" s="125"/>
      <c r="G21" s="125"/>
      <c r="H21" s="125"/>
      <c r="I21" s="125"/>
    </row>
    <row r="22" spans="1:9" x14ac:dyDescent="0.3">
      <c r="A22" s="143">
        <f>+'3.vol.'!C20</f>
        <v>43525</v>
      </c>
      <c r="B22" s="143"/>
      <c r="C22" s="143"/>
      <c r="D22" s="125"/>
      <c r="E22" s="125"/>
      <c r="F22" s="125"/>
      <c r="G22" s="125"/>
      <c r="H22" s="125"/>
      <c r="I22" s="125"/>
    </row>
    <row r="23" spans="1:9" x14ac:dyDescent="0.3">
      <c r="A23" s="143">
        <f>+'3.vol.'!C21</f>
        <v>43556</v>
      </c>
      <c r="B23" s="143"/>
      <c r="C23" s="143"/>
      <c r="D23" s="125"/>
      <c r="E23" s="125"/>
      <c r="F23" s="125"/>
      <c r="G23" s="125"/>
      <c r="H23" s="125"/>
      <c r="I23" s="125"/>
    </row>
    <row r="24" spans="1:9" x14ac:dyDescent="0.3">
      <c r="A24" s="143">
        <f>+'3.vol.'!C22</f>
        <v>43586</v>
      </c>
      <c r="B24" s="143"/>
      <c r="C24" s="143"/>
      <c r="D24" s="125"/>
      <c r="E24" s="125"/>
      <c r="F24" s="125"/>
      <c r="G24" s="125"/>
      <c r="H24" s="125"/>
      <c r="I24" s="125"/>
    </row>
    <row r="25" spans="1:9" x14ac:dyDescent="0.3">
      <c r="A25" s="143">
        <f>+'3.vol.'!C23</f>
        <v>43617</v>
      </c>
      <c r="B25" s="143"/>
      <c r="C25" s="143"/>
      <c r="D25" s="125"/>
      <c r="E25" s="125"/>
      <c r="F25" s="125"/>
      <c r="G25" s="125"/>
      <c r="H25" s="125"/>
      <c r="I25" s="125"/>
    </row>
    <row r="26" spans="1:9" x14ac:dyDescent="0.3">
      <c r="A26" s="143">
        <f>+'3.vol.'!C24</f>
        <v>43647</v>
      </c>
      <c r="B26" s="143"/>
      <c r="C26" s="143"/>
      <c r="D26" s="125"/>
      <c r="E26" s="125"/>
      <c r="F26" s="125"/>
      <c r="G26" s="125"/>
      <c r="H26" s="125"/>
      <c r="I26" s="125"/>
    </row>
    <row r="27" spans="1:9" x14ac:dyDescent="0.3">
      <c r="A27" s="143">
        <f>+'3.vol.'!C25</f>
        <v>43678</v>
      </c>
      <c r="B27" s="143"/>
      <c r="C27" s="143"/>
      <c r="D27" s="125"/>
      <c r="E27" s="125"/>
      <c r="F27" s="125"/>
      <c r="G27" s="125"/>
      <c r="H27" s="125"/>
      <c r="I27" s="125"/>
    </row>
    <row r="28" spans="1:9" x14ac:dyDescent="0.3">
      <c r="A28" s="143">
        <f>+'3.vol.'!C26</f>
        <v>43709</v>
      </c>
      <c r="B28" s="143"/>
      <c r="C28" s="143"/>
      <c r="D28" s="125"/>
      <c r="E28" s="125"/>
      <c r="F28" s="125"/>
      <c r="G28" s="125"/>
      <c r="H28" s="125"/>
      <c r="I28" s="125"/>
    </row>
    <row r="29" spans="1:9" x14ac:dyDescent="0.3">
      <c r="A29" s="143">
        <f>+'3.vol.'!C27</f>
        <v>43739</v>
      </c>
      <c r="B29" s="143"/>
      <c r="C29" s="143"/>
      <c r="D29" s="125"/>
      <c r="E29" s="125"/>
      <c r="F29" s="125"/>
      <c r="G29" s="125"/>
      <c r="H29" s="125"/>
      <c r="I29" s="125"/>
    </row>
    <row r="30" spans="1:9" x14ac:dyDescent="0.3">
      <c r="A30" s="143">
        <f>+'3.vol.'!C28</f>
        <v>43770</v>
      </c>
      <c r="B30" s="143"/>
      <c r="C30" s="143"/>
      <c r="D30" s="125"/>
      <c r="E30" s="125"/>
      <c r="F30" s="125"/>
      <c r="G30" s="125"/>
      <c r="H30" s="125"/>
      <c r="I30" s="125"/>
    </row>
    <row r="31" spans="1:9" ht="12.9" thickBot="1" x14ac:dyDescent="0.35">
      <c r="A31" s="145">
        <f>+'3.vol.'!C29</f>
        <v>43800</v>
      </c>
      <c r="B31" s="145"/>
      <c r="C31" s="145"/>
      <c r="D31" s="146"/>
      <c r="E31" s="146"/>
      <c r="F31" s="146"/>
      <c r="G31" s="146"/>
      <c r="H31" s="146"/>
      <c r="I31" s="146"/>
    </row>
    <row r="32" spans="1:9" x14ac:dyDescent="0.3">
      <c r="A32" s="139">
        <f>+'3.vol.'!C30</f>
        <v>43831</v>
      </c>
      <c r="B32" s="139"/>
      <c r="C32" s="139"/>
      <c r="D32" s="141"/>
      <c r="E32" s="141"/>
      <c r="F32" s="141"/>
      <c r="G32" s="141"/>
      <c r="H32" s="141"/>
      <c r="I32" s="141"/>
    </row>
    <row r="33" spans="1:9" x14ac:dyDescent="0.3">
      <c r="A33" s="143">
        <f>+'3.vol.'!C31</f>
        <v>43862</v>
      </c>
      <c r="B33" s="143"/>
      <c r="C33" s="143"/>
      <c r="D33" s="125"/>
      <c r="E33" s="125"/>
      <c r="F33" s="125"/>
      <c r="G33" s="125"/>
      <c r="H33" s="125"/>
      <c r="I33" s="125"/>
    </row>
    <row r="34" spans="1:9" x14ac:dyDescent="0.3">
      <c r="A34" s="143">
        <f>+'3.vol.'!C32</f>
        <v>43891</v>
      </c>
      <c r="B34" s="143"/>
      <c r="C34" s="143"/>
      <c r="D34" s="125"/>
      <c r="E34" s="125"/>
      <c r="F34" s="125"/>
      <c r="G34" s="125"/>
      <c r="H34" s="125"/>
      <c r="I34" s="125"/>
    </row>
    <row r="35" spans="1:9" x14ac:dyDescent="0.3">
      <c r="A35" s="143">
        <f>+'3.vol.'!C33</f>
        <v>43922</v>
      </c>
      <c r="B35" s="143"/>
      <c r="C35" s="143"/>
      <c r="D35" s="125"/>
      <c r="E35" s="125"/>
      <c r="F35" s="125"/>
      <c r="G35" s="125"/>
      <c r="H35" s="125"/>
      <c r="I35" s="125"/>
    </row>
    <row r="36" spans="1:9" x14ac:dyDescent="0.3">
      <c r="A36" s="143">
        <f>+'3.vol.'!C34</f>
        <v>43952</v>
      </c>
      <c r="B36" s="143"/>
      <c r="C36" s="143"/>
      <c r="D36" s="125"/>
      <c r="E36" s="125"/>
      <c r="F36" s="125"/>
      <c r="G36" s="125"/>
      <c r="H36" s="125"/>
      <c r="I36" s="125"/>
    </row>
    <row r="37" spans="1:9" x14ac:dyDescent="0.3">
      <c r="A37" s="143">
        <f>+'3.vol.'!C35</f>
        <v>43983</v>
      </c>
      <c r="B37" s="143"/>
      <c r="C37" s="143"/>
      <c r="D37" s="125"/>
      <c r="E37" s="125"/>
      <c r="F37" s="125"/>
      <c r="G37" s="125"/>
      <c r="H37" s="125"/>
      <c r="I37" s="125"/>
    </row>
    <row r="38" spans="1:9" x14ac:dyDescent="0.3">
      <c r="A38" s="143">
        <f>+'3.vol.'!C36</f>
        <v>44013</v>
      </c>
      <c r="B38" s="143"/>
      <c r="C38" s="143"/>
      <c r="D38" s="125"/>
      <c r="E38" s="125"/>
      <c r="F38" s="125"/>
      <c r="G38" s="125"/>
      <c r="H38" s="125"/>
      <c r="I38" s="125"/>
    </row>
    <row r="39" spans="1:9" x14ac:dyDescent="0.3">
      <c r="A39" s="143">
        <f>+'3.vol.'!C37</f>
        <v>44044</v>
      </c>
      <c r="B39" s="143"/>
      <c r="C39" s="143"/>
      <c r="D39" s="125"/>
      <c r="E39" s="125"/>
      <c r="F39" s="125"/>
      <c r="G39" s="125"/>
      <c r="H39" s="125"/>
      <c r="I39" s="125"/>
    </row>
    <row r="40" spans="1:9" x14ac:dyDescent="0.3">
      <c r="A40" s="143">
        <f>+'3.vol.'!C38</f>
        <v>44075</v>
      </c>
      <c r="B40" s="143"/>
      <c r="C40" s="143"/>
      <c r="D40" s="125"/>
      <c r="E40" s="125"/>
      <c r="F40" s="125"/>
      <c r="G40" s="125"/>
      <c r="H40" s="125"/>
      <c r="I40" s="125"/>
    </row>
    <row r="41" spans="1:9" x14ac:dyDescent="0.3">
      <c r="A41" s="143">
        <f>+'3.vol.'!C39</f>
        <v>44105</v>
      </c>
      <c r="B41" s="143"/>
      <c r="C41" s="143"/>
      <c r="D41" s="125"/>
      <c r="E41" s="125"/>
      <c r="F41" s="125"/>
      <c r="G41" s="125"/>
      <c r="H41" s="125"/>
      <c r="I41" s="125"/>
    </row>
    <row r="42" spans="1:9" x14ac:dyDescent="0.3">
      <c r="A42" s="143">
        <f>+'3.vol.'!C40</f>
        <v>44136</v>
      </c>
      <c r="B42" s="143"/>
      <c r="C42" s="143"/>
      <c r="D42" s="125"/>
      <c r="E42" s="125"/>
      <c r="F42" s="125"/>
      <c r="G42" s="125"/>
      <c r="H42" s="125"/>
      <c r="I42" s="125"/>
    </row>
    <row r="43" spans="1:9" ht="12.9" thickBot="1" x14ac:dyDescent="0.35">
      <c r="A43" s="145">
        <f>+'3.vol.'!C41</f>
        <v>44166</v>
      </c>
      <c r="B43" s="145"/>
      <c r="C43" s="145"/>
      <c r="D43" s="146"/>
      <c r="E43" s="146"/>
      <c r="F43" s="146"/>
      <c r="G43" s="146"/>
      <c r="H43" s="146"/>
      <c r="I43" s="146"/>
    </row>
    <row r="44" spans="1:9" x14ac:dyDescent="0.3">
      <c r="A44" s="139">
        <f>+'3.vol.'!C42</f>
        <v>44197</v>
      </c>
      <c r="B44" s="139"/>
      <c r="C44" s="139"/>
      <c r="D44" s="141"/>
      <c r="E44" s="141"/>
      <c r="F44" s="141"/>
      <c r="G44" s="141"/>
      <c r="H44" s="141"/>
      <c r="I44" s="141"/>
    </row>
    <row r="45" spans="1:9" x14ac:dyDescent="0.3">
      <c r="A45" s="143">
        <f>+'3.vol.'!C43</f>
        <v>44228</v>
      </c>
      <c r="B45" s="143"/>
      <c r="C45" s="143"/>
      <c r="D45" s="125"/>
      <c r="E45" s="125"/>
      <c r="F45" s="125"/>
      <c r="G45" s="125"/>
      <c r="H45" s="125"/>
      <c r="I45" s="125"/>
    </row>
    <row r="46" spans="1:9" x14ac:dyDescent="0.3">
      <c r="A46" s="143">
        <f>+'3.vol.'!C44</f>
        <v>44256</v>
      </c>
      <c r="B46" s="143"/>
      <c r="C46" s="143"/>
      <c r="D46" s="125"/>
      <c r="E46" s="125"/>
      <c r="F46" s="125"/>
      <c r="G46" s="125"/>
      <c r="H46" s="125"/>
      <c r="I46" s="125"/>
    </row>
    <row r="47" spans="1:9" x14ac:dyDescent="0.3">
      <c r="A47" s="143">
        <f>+'3.vol.'!C45</f>
        <v>44287</v>
      </c>
      <c r="B47" s="143"/>
      <c r="C47" s="143"/>
      <c r="D47" s="125"/>
      <c r="E47" s="125"/>
      <c r="F47" s="125"/>
      <c r="G47" s="125"/>
      <c r="H47" s="125"/>
      <c r="I47" s="125"/>
    </row>
    <row r="48" spans="1:9" x14ac:dyDescent="0.3">
      <c r="A48" s="143">
        <f>+'3.vol.'!C46</f>
        <v>44317</v>
      </c>
      <c r="B48" s="143"/>
      <c r="C48" s="143"/>
      <c r="D48" s="125"/>
      <c r="E48" s="125"/>
      <c r="F48" s="125"/>
      <c r="G48" s="125"/>
      <c r="H48" s="125"/>
      <c r="I48" s="125"/>
    </row>
    <row r="49" spans="1:9" x14ac:dyDescent="0.3">
      <c r="A49" s="143">
        <f>+'3.vol.'!C47</f>
        <v>44348</v>
      </c>
      <c r="B49" s="143"/>
      <c r="C49" s="143"/>
      <c r="D49" s="125"/>
      <c r="E49" s="125"/>
      <c r="F49" s="125"/>
      <c r="G49" s="125"/>
      <c r="H49" s="125"/>
      <c r="I49" s="125"/>
    </row>
    <row r="50" spans="1:9" x14ac:dyDescent="0.3">
      <c r="A50" s="143">
        <f>+'3.vol.'!C48</f>
        <v>44378</v>
      </c>
      <c r="B50" s="143"/>
      <c r="C50" s="143"/>
      <c r="D50" s="125"/>
      <c r="E50" s="125"/>
      <c r="F50" s="125"/>
      <c r="G50" s="125"/>
      <c r="H50" s="125"/>
      <c r="I50" s="125"/>
    </row>
    <row r="51" spans="1:9" x14ac:dyDescent="0.3">
      <c r="A51" s="143">
        <f>+'3.vol.'!C49</f>
        <v>44409</v>
      </c>
      <c r="B51" s="143"/>
      <c r="C51" s="143"/>
      <c r="D51" s="125"/>
      <c r="E51" s="125"/>
      <c r="F51" s="125"/>
      <c r="G51" s="125"/>
      <c r="H51" s="125"/>
      <c r="I51" s="125"/>
    </row>
    <row r="52" spans="1:9" x14ac:dyDescent="0.3">
      <c r="A52" s="143">
        <f>+'3.vol.'!C50</f>
        <v>44440</v>
      </c>
      <c r="B52" s="143"/>
      <c r="C52" s="143"/>
      <c r="D52" s="125"/>
      <c r="E52" s="125"/>
      <c r="F52" s="125"/>
      <c r="G52" s="125"/>
      <c r="H52" s="125"/>
      <c r="I52" s="125"/>
    </row>
    <row r="53" spans="1:9" hidden="1" x14ac:dyDescent="0.3">
      <c r="A53" s="143">
        <f>+'3.vol.'!C51</f>
        <v>44470</v>
      </c>
      <c r="B53" s="143"/>
      <c r="C53" s="143"/>
      <c r="D53" s="125"/>
      <c r="E53" s="125"/>
      <c r="F53" s="125"/>
      <c r="G53" s="125"/>
      <c r="H53" s="125"/>
      <c r="I53" s="125"/>
    </row>
    <row r="54" spans="1:9" hidden="1" x14ac:dyDescent="0.3">
      <c r="A54" s="143">
        <f>+'3.vol.'!C52</f>
        <v>44501</v>
      </c>
      <c r="B54" s="143"/>
      <c r="C54" s="143"/>
      <c r="D54" s="125"/>
      <c r="E54" s="125"/>
      <c r="F54" s="125"/>
      <c r="G54" s="125"/>
      <c r="H54" s="125"/>
      <c r="I54" s="125"/>
    </row>
    <row r="55" spans="1:9" ht="12.9" hidden="1" thickBot="1" x14ac:dyDescent="0.35">
      <c r="A55" s="145">
        <f>+'3.vol.'!C53</f>
        <v>44531</v>
      </c>
      <c r="B55" s="145"/>
      <c r="C55" s="145"/>
      <c r="D55" s="146"/>
      <c r="E55" s="146"/>
      <c r="F55" s="146"/>
      <c r="G55" s="146"/>
      <c r="H55" s="146"/>
      <c r="I55" s="146"/>
    </row>
    <row r="56" spans="1:9" x14ac:dyDescent="0.3">
      <c r="A56" s="159"/>
      <c r="B56" s="159"/>
      <c r="C56" s="159"/>
      <c r="D56" s="154"/>
      <c r="E56" s="154"/>
      <c r="F56" s="154"/>
      <c r="G56" s="154"/>
      <c r="H56" s="154"/>
      <c r="I56" s="154"/>
    </row>
    <row r="57" spans="1:9" ht="12.9" thickBot="1" x14ac:dyDescent="0.35">
      <c r="A57" s="158">
        <f>+'3.vol.'!C57</f>
        <v>2017</v>
      </c>
      <c r="B57" s="170"/>
      <c r="C57" s="170"/>
      <c r="D57" s="171"/>
      <c r="E57" s="171"/>
      <c r="F57" s="171"/>
      <c r="G57" s="171"/>
      <c r="H57" s="171"/>
      <c r="I57" s="171"/>
    </row>
    <row r="58" spans="1:9" x14ac:dyDescent="0.3">
      <c r="A58" s="156">
        <f>+'3.vol.'!C58</f>
        <v>2018</v>
      </c>
      <c r="B58" s="166"/>
      <c r="C58" s="166"/>
      <c r="D58" s="167"/>
      <c r="E58" s="167"/>
      <c r="F58" s="167"/>
      <c r="G58" s="167"/>
      <c r="H58" s="167"/>
      <c r="I58" s="167"/>
    </row>
    <row r="59" spans="1:9" x14ac:dyDescent="0.3">
      <c r="A59" s="157">
        <f>+'3.vol.'!C59</f>
        <v>2019</v>
      </c>
      <c r="B59" s="168"/>
      <c r="C59" s="168"/>
      <c r="D59" s="169"/>
      <c r="E59" s="169"/>
      <c r="F59" s="169"/>
      <c r="G59" s="169"/>
      <c r="H59" s="169"/>
      <c r="I59" s="169"/>
    </row>
    <row r="60" spans="1:9" ht="12.9" thickBot="1" x14ac:dyDescent="0.35">
      <c r="A60" s="158">
        <f>+'3.vol.'!C60</f>
        <v>2020</v>
      </c>
      <c r="B60" s="170"/>
      <c r="C60" s="170"/>
      <c r="D60" s="171"/>
      <c r="E60" s="171"/>
      <c r="F60" s="171"/>
      <c r="G60" s="171"/>
      <c r="H60" s="171"/>
      <c r="I60" s="171"/>
    </row>
    <row r="61" spans="1:9" ht="12.9" thickBot="1" x14ac:dyDescent="0.35">
      <c r="A61" s="159"/>
      <c r="B61" s="172"/>
      <c r="C61" s="172"/>
      <c r="D61" s="71"/>
      <c r="E61" s="71"/>
      <c r="F61" s="71"/>
      <c r="G61" s="71"/>
      <c r="H61" s="71"/>
      <c r="I61" s="71"/>
    </row>
    <row r="62" spans="1:9" x14ac:dyDescent="0.3">
      <c r="A62" s="327" t="str">
        <f>+'3.vol.'!C61</f>
        <v>ene-sep 2020</v>
      </c>
      <c r="B62" s="173"/>
      <c r="C62" s="173"/>
      <c r="D62" s="167"/>
      <c r="E62" s="167"/>
      <c r="F62" s="167"/>
      <c r="G62" s="167"/>
      <c r="H62" s="167"/>
      <c r="I62" s="167"/>
    </row>
    <row r="63" spans="1:9" ht="12.9" thickBot="1" x14ac:dyDescent="0.35">
      <c r="A63" s="344" t="str">
        <f>+'3.vol.'!C62</f>
        <v>ene-sep 2021</v>
      </c>
      <c r="B63" s="174"/>
      <c r="C63" s="174"/>
      <c r="D63" s="171"/>
      <c r="E63" s="171"/>
      <c r="F63" s="171"/>
      <c r="G63" s="171"/>
      <c r="H63" s="171"/>
      <c r="I63" s="171"/>
    </row>
    <row r="64" spans="1:9" x14ac:dyDescent="0.3">
      <c r="A64" s="153"/>
      <c r="B64" s="153"/>
      <c r="C64" s="153"/>
    </row>
    <row r="65" spans="1:3" x14ac:dyDescent="0.3">
      <c r="A65" s="153"/>
      <c r="B65" s="153"/>
      <c r="C65" s="153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15748031496062992" right="0.15748031496062992" top="0.98425196850393704" bottom="0.39370078740157483" header="0.19685039370078741" footer="0"/>
  <pageSetup scale="79" orientation="portrait" r:id="rId1"/>
  <headerFooter alignWithMargins="0">
    <oddHeader>&amp;R2021 - Año de Homenaje al Premio Nobel de Medicina Dr. César Milstein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7"/>
  <sheetViews>
    <sheetView showGridLines="0" zoomScale="75" workbookViewId="0">
      <selection sqref="A1:J120"/>
    </sheetView>
  </sheetViews>
  <sheetFormatPr baseColWidth="10" defaultColWidth="11.3828125" defaultRowHeight="12.45" x14ac:dyDescent="0.3"/>
  <cols>
    <col min="1" max="1" width="13.3828125" style="52" customWidth="1"/>
    <col min="2" max="2" width="34.3046875" style="52" customWidth="1"/>
    <col min="3" max="4" width="22.69140625" style="52" customWidth="1"/>
    <col min="5" max="5" width="23.3828125" style="52" customWidth="1"/>
    <col min="6" max="16384" width="11.3828125" style="52"/>
  </cols>
  <sheetData>
    <row r="1" spans="1:5" x14ac:dyDescent="0.3">
      <c r="A1" s="128" t="s">
        <v>230</v>
      </c>
      <c r="B1" s="120"/>
      <c r="C1" s="120"/>
      <c r="D1" s="120"/>
      <c r="E1" s="120"/>
    </row>
    <row r="2" spans="1:5" x14ac:dyDescent="0.3">
      <c r="A2" s="119" t="s">
        <v>12</v>
      </c>
      <c r="B2" s="120"/>
      <c r="C2" s="120"/>
      <c r="D2" s="120"/>
      <c r="E2" s="120"/>
    </row>
    <row r="3" spans="1:5" x14ac:dyDescent="0.3">
      <c r="A3" s="359" t="s">
        <v>177</v>
      </c>
      <c r="B3" s="302"/>
      <c r="C3" s="302"/>
      <c r="D3" s="302"/>
      <c r="E3" s="302"/>
    </row>
    <row r="4" spans="1:5" x14ac:dyDescent="0.3">
      <c r="A4" s="359" t="s">
        <v>166</v>
      </c>
      <c r="B4" s="302"/>
      <c r="C4" s="302"/>
      <c r="D4" s="302"/>
      <c r="E4" s="302"/>
    </row>
    <row r="5" spans="1:5" ht="12.9" thickBot="1" x14ac:dyDescent="0.35">
      <c r="A5" s="360"/>
      <c r="B5" s="360"/>
      <c r="C5" s="360"/>
      <c r="D5" s="360"/>
      <c r="E5" s="360"/>
    </row>
    <row r="6" spans="1:5" ht="12.9" thickBot="1" x14ac:dyDescent="0.35">
      <c r="A6" s="300"/>
      <c r="B6" s="300"/>
      <c r="C6" s="361" t="s">
        <v>146</v>
      </c>
      <c r="D6" s="362"/>
      <c r="E6" s="363"/>
    </row>
    <row r="7" spans="1:5" ht="12.9" thickBot="1" x14ac:dyDescent="0.35">
      <c r="A7" s="329" t="s">
        <v>4</v>
      </c>
      <c r="B7" s="364" t="s">
        <v>176</v>
      </c>
      <c r="C7" s="365" t="s">
        <v>179</v>
      </c>
      <c r="D7" s="366" t="s">
        <v>178</v>
      </c>
      <c r="E7" s="367" t="s">
        <v>178</v>
      </c>
    </row>
    <row r="8" spans="1:5" ht="12.9" x14ac:dyDescent="0.35">
      <c r="A8" s="368">
        <v>42735</v>
      </c>
      <c r="B8" s="369"/>
      <c r="C8" s="370"/>
      <c r="D8" s="371"/>
      <c r="E8" s="372"/>
    </row>
    <row r="9" spans="1:5" x14ac:dyDescent="0.3">
      <c r="A9" s="373">
        <v>43100</v>
      </c>
      <c r="B9" s="374"/>
      <c r="C9" s="375"/>
      <c r="D9" s="376"/>
      <c r="E9" s="377"/>
    </row>
    <row r="10" spans="1:5" x14ac:dyDescent="0.3">
      <c r="A10" s="373">
        <v>43465</v>
      </c>
      <c r="B10" s="375"/>
      <c r="C10" s="375"/>
      <c r="D10" s="376"/>
      <c r="E10" s="377"/>
    </row>
    <row r="11" spans="1:5" ht="12.9" thickBot="1" x14ac:dyDescent="0.35">
      <c r="A11" s="378">
        <v>43830</v>
      </c>
      <c r="B11" s="379"/>
      <c r="C11" s="380"/>
      <c r="D11" s="381"/>
      <c r="E11" s="382"/>
    </row>
    <row r="12" spans="1:5" ht="13.3" thickBot="1" x14ac:dyDescent="0.4">
      <c r="A12" s="368">
        <v>44196</v>
      </c>
      <c r="B12" s="369"/>
      <c r="C12" s="370"/>
      <c r="D12" s="371"/>
      <c r="E12" s="372"/>
    </row>
    <row r="13" spans="1:5" ht="12.9" thickBot="1" x14ac:dyDescent="0.35">
      <c r="A13" s="368">
        <v>44104</v>
      </c>
      <c r="B13" s="383"/>
      <c r="C13" s="383"/>
      <c r="D13" s="384"/>
      <c r="E13" s="385"/>
    </row>
    <row r="14" spans="1:5" ht="12.9" thickBot="1" x14ac:dyDescent="0.35">
      <c r="A14" s="368">
        <v>44469</v>
      </c>
      <c r="B14" s="386"/>
      <c r="C14" s="386"/>
      <c r="D14" s="387"/>
      <c r="E14" s="388"/>
    </row>
    <row r="17" spans="1:2" x14ac:dyDescent="0.3">
      <c r="A17" s="154"/>
      <c r="B17" s="154"/>
    </row>
  </sheetData>
  <sheetProtection formatCells="0" formatColumns="0" formatRows="0"/>
  <phoneticPr fontId="0" type="noConversion"/>
  <printOptions horizontalCentered="1" verticalCentered="1" gridLinesSet="0"/>
  <pageMargins left="0.15748031496062992" right="0.15748031496062992" top="0.98425196850393704" bottom="0.39370078740157483" header="0.19685039370078741" footer="0"/>
  <pageSetup orientation="landscape" r:id="rId1"/>
  <headerFooter alignWithMargins="0">
    <oddHeader>&amp;R2021 - Año de Homenaje al Premio Nobel de Medicina Dr. César Milstein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6"/>
  <sheetViews>
    <sheetView showGridLines="0" tabSelected="1" topLeftCell="A74" zoomScale="75" workbookViewId="0">
      <selection sqref="A1:J120"/>
    </sheetView>
  </sheetViews>
  <sheetFormatPr baseColWidth="10" defaultColWidth="11.3828125" defaultRowHeight="12.45" x14ac:dyDescent="0.3"/>
  <cols>
    <col min="1" max="1" width="26.53515625" style="52" customWidth="1"/>
    <col min="2" max="2" width="31.69140625" style="52" customWidth="1"/>
    <col min="3" max="3" width="21.69140625" style="52" customWidth="1"/>
    <col min="4" max="4" width="18.3828125" style="52" customWidth="1"/>
    <col min="5" max="5" width="20" style="52" customWidth="1"/>
    <col min="6" max="6" width="11.3828125" style="52"/>
    <col min="7" max="9" width="2.84375" style="52" customWidth="1"/>
    <col min="10" max="16384" width="11.3828125" style="52"/>
  </cols>
  <sheetData>
    <row r="1" spans="1:7" x14ac:dyDescent="0.3">
      <c r="A1" s="128" t="s">
        <v>231</v>
      </c>
      <c r="B1" s="128"/>
      <c r="C1" s="128"/>
      <c r="D1" s="128"/>
      <c r="E1" s="128"/>
      <c r="F1" s="128"/>
      <c r="G1" s="128"/>
    </row>
    <row r="2" spans="1:7" x14ac:dyDescent="0.3">
      <c r="A2" s="300" t="s">
        <v>211</v>
      </c>
      <c r="B2" s="302"/>
      <c r="C2" s="302"/>
      <c r="D2" s="302"/>
      <c r="E2" s="302"/>
      <c r="F2" s="120"/>
    </row>
    <row r="3" spans="1:7" x14ac:dyDescent="0.3">
      <c r="A3" s="389" t="s">
        <v>81</v>
      </c>
      <c r="B3" s="302"/>
      <c r="C3" s="302"/>
      <c r="D3" s="302"/>
      <c r="E3" s="302"/>
      <c r="F3" s="120"/>
    </row>
    <row r="4" spans="1:7" x14ac:dyDescent="0.3">
      <c r="A4" s="389" t="s">
        <v>74</v>
      </c>
      <c r="B4" s="302"/>
      <c r="C4" s="302"/>
      <c r="D4" s="302"/>
      <c r="E4" s="302"/>
      <c r="F4" s="120"/>
    </row>
    <row r="5" spans="1:7" ht="12.9" thickBot="1" x14ac:dyDescent="0.35">
      <c r="A5" s="389" t="s">
        <v>75</v>
      </c>
      <c r="B5" s="302"/>
      <c r="C5" s="302"/>
      <c r="D5" s="302"/>
      <c r="E5" s="302"/>
      <c r="F5" s="120"/>
    </row>
    <row r="6" spans="1:7" ht="12.75" customHeight="1" x14ac:dyDescent="0.3">
      <c r="A6" s="329" t="s">
        <v>3</v>
      </c>
      <c r="B6" s="329" t="s">
        <v>76</v>
      </c>
      <c r="C6" s="329" t="s">
        <v>77</v>
      </c>
      <c r="D6" s="329" t="s">
        <v>11</v>
      </c>
      <c r="E6" s="329" t="s">
        <v>89</v>
      </c>
      <c r="F6"/>
    </row>
    <row r="7" spans="1:7" ht="12.9" thickBot="1" x14ac:dyDescent="0.35">
      <c r="A7" s="343" t="s">
        <v>4</v>
      </c>
      <c r="B7" s="343" t="s">
        <v>78</v>
      </c>
      <c r="C7" s="343" t="s">
        <v>163</v>
      </c>
      <c r="D7" s="343" t="s">
        <v>79</v>
      </c>
      <c r="E7" s="343" t="s">
        <v>79</v>
      </c>
      <c r="F7"/>
    </row>
    <row r="8" spans="1:7" x14ac:dyDescent="0.3">
      <c r="A8" s="139">
        <f>+'3.vol.'!C6</f>
        <v>43101</v>
      </c>
      <c r="B8" s="140"/>
      <c r="C8" s="141"/>
      <c r="D8" s="142"/>
      <c r="E8" s="141"/>
      <c r="F8"/>
    </row>
    <row r="9" spans="1:7" x14ac:dyDescent="0.3">
      <c r="A9" s="143">
        <f>+'3.vol.'!C7</f>
        <v>43132</v>
      </c>
      <c r="B9" s="144"/>
      <c r="C9" s="125"/>
      <c r="D9" s="126"/>
      <c r="E9" s="125"/>
      <c r="F9"/>
    </row>
    <row r="10" spans="1:7" x14ac:dyDescent="0.3">
      <c r="A10" s="143">
        <f>+'3.vol.'!C8</f>
        <v>43160</v>
      </c>
      <c r="B10" s="144"/>
      <c r="C10" s="125"/>
      <c r="D10" s="126"/>
      <c r="E10" s="125"/>
      <c r="F10"/>
    </row>
    <row r="11" spans="1:7" x14ac:dyDescent="0.3">
      <c r="A11" s="143">
        <f>+'3.vol.'!C9</f>
        <v>43191</v>
      </c>
      <c r="B11" s="144"/>
      <c r="C11" s="125"/>
      <c r="D11" s="126"/>
      <c r="E11" s="125"/>
      <c r="F11"/>
    </row>
    <row r="12" spans="1:7" x14ac:dyDescent="0.3">
      <c r="A12" s="143">
        <f>+'3.vol.'!C10</f>
        <v>43221</v>
      </c>
      <c r="B12" s="125"/>
      <c r="C12" s="125"/>
      <c r="D12" s="126"/>
      <c r="E12" s="125"/>
      <c r="F12"/>
    </row>
    <row r="13" spans="1:7" x14ac:dyDescent="0.3">
      <c r="A13" s="143">
        <f>+'3.vol.'!C11</f>
        <v>43252</v>
      </c>
      <c r="B13" s="144"/>
      <c r="C13" s="125"/>
      <c r="D13" s="126"/>
      <c r="E13" s="125"/>
      <c r="F13"/>
    </row>
    <row r="14" spans="1:7" x14ac:dyDescent="0.3">
      <c r="A14" s="143">
        <f>+'3.vol.'!C12</f>
        <v>43282</v>
      </c>
      <c r="B14" s="125"/>
      <c r="C14" s="125"/>
      <c r="D14" s="126"/>
      <c r="E14" s="125"/>
      <c r="F14"/>
    </row>
    <row r="15" spans="1:7" x14ac:dyDescent="0.3">
      <c r="A15" s="143">
        <f>+'3.vol.'!C13</f>
        <v>43313</v>
      </c>
      <c r="B15" s="125"/>
      <c r="C15" s="125"/>
      <c r="D15" s="126"/>
      <c r="E15" s="125"/>
      <c r="F15"/>
    </row>
    <row r="16" spans="1:7" x14ac:dyDescent="0.3">
      <c r="A16" s="143">
        <f>+'3.vol.'!C14</f>
        <v>43344</v>
      </c>
      <c r="B16" s="125"/>
      <c r="C16" s="125"/>
      <c r="D16" s="126"/>
      <c r="E16" s="125"/>
      <c r="F16"/>
    </row>
    <row r="17" spans="1:6" x14ac:dyDescent="0.3">
      <c r="A17" s="143">
        <f>+'3.vol.'!C15</f>
        <v>43374</v>
      </c>
      <c r="B17" s="125"/>
      <c r="C17" s="125"/>
      <c r="D17" s="126"/>
      <c r="E17" s="125"/>
      <c r="F17"/>
    </row>
    <row r="18" spans="1:6" x14ac:dyDescent="0.3">
      <c r="A18" s="143">
        <f>+'3.vol.'!C16</f>
        <v>43405</v>
      </c>
      <c r="B18" s="125"/>
      <c r="C18" s="125"/>
      <c r="D18" s="126"/>
      <c r="E18" s="125"/>
      <c r="F18"/>
    </row>
    <row r="19" spans="1:6" ht="12.9" thickBot="1" x14ac:dyDescent="0.35">
      <c r="A19" s="145">
        <f>+'3.vol.'!C17</f>
        <v>43435</v>
      </c>
      <c r="B19" s="146"/>
      <c r="C19" s="146"/>
      <c r="D19" s="147"/>
      <c r="E19" s="146"/>
      <c r="F19"/>
    </row>
    <row r="20" spans="1:6" x14ac:dyDescent="0.3">
      <c r="A20" s="139">
        <f>+'3.vol.'!C18</f>
        <v>43466</v>
      </c>
      <c r="B20" s="141"/>
      <c r="C20" s="141"/>
      <c r="D20" s="126"/>
      <c r="E20" s="141"/>
      <c r="F20"/>
    </row>
    <row r="21" spans="1:6" x14ac:dyDescent="0.3">
      <c r="A21" s="143">
        <f>+'3.vol.'!C19</f>
        <v>43497</v>
      </c>
      <c r="B21" s="125"/>
      <c r="C21" s="125"/>
      <c r="D21" s="148"/>
      <c r="E21" s="125"/>
      <c r="F21"/>
    </row>
    <row r="22" spans="1:6" x14ac:dyDescent="0.3">
      <c r="A22" s="143">
        <f>+'3.vol.'!C20</f>
        <v>43525</v>
      </c>
      <c r="B22" s="125"/>
      <c r="C22" s="125"/>
      <c r="D22" s="126"/>
      <c r="E22" s="125"/>
      <c r="F22"/>
    </row>
    <row r="23" spans="1:6" x14ac:dyDescent="0.3">
      <c r="A23" s="143">
        <f>+'3.vol.'!C21</f>
        <v>43556</v>
      </c>
      <c r="B23" s="125"/>
      <c r="C23" s="125"/>
      <c r="D23" s="126"/>
      <c r="E23" s="125"/>
      <c r="F23"/>
    </row>
    <row r="24" spans="1:6" x14ac:dyDescent="0.3">
      <c r="A24" s="143">
        <f>+'3.vol.'!C22</f>
        <v>43586</v>
      </c>
      <c r="B24" s="125"/>
      <c r="C24" s="125"/>
      <c r="D24" s="126"/>
      <c r="E24" s="125"/>
      <c r="F24"/>
    </row>
    <row r="25" spans="1:6" x14ac:dyDescent="0.3">
      <c r="A25" s="143">
        <f>+'3.vol.'!C23</f>
        <v>43617</v>
      </c>
      <c r="B25" s="125"/>
      <c r="C25" s="125"/>
      <c r="D25" s="126"/>
      <c r="E25" s="125"/>
      <c r="F25"/>
    </row>
    <row r="26" spans="1:6" x14ac:dyDescent="0.3">
      <c r="A26" s="143">
        <f>+'3.vol.'!C24</f>
        <v>43647</v>
      </c>
      <c r="B26" s="125"/>
      <c r="C26" s="125"/>
      <c r="D26" s="126"/>
      <c r="E26" s="125"/>
      <c r="F26"/>
    </row>
    <row r="27" spans="1:6" x14ac:dyDescent="0.3">
      <c r="A27" s="143">
        <f>+'3.vol.'!C25</f>
        <v>43678</v>
      </c>
      <c r="B27" s="125"/>
      <c r="C27" s="125"/>
      <c r="D27" s="126"/>
      <c r="E27" s="125"/>
      <c r="F27"/>
    </row>
    <row r="28" spans="1:6" x14ac:dyDescent="0.3">
      <c r="A28" s="143">
        <f>+'3.vol.'!C26</f>
        <v>43709</v>
      </c>
      <c r="B28" s="125"/>
      <c r="C28" s="125"/>
      <c r="D28" s="126"/>
      <c r="E28" s="125"/>
      <c r="F28"/>
    </row>
    <row r="29" spans="1:6" x14ac:dyDescent="0.3">
      <c r="A29" s="143">
        <f>+'3.vol.'!C27</f>
        <v>43739</v>
      </c>
      <c r="B29" s="125"/>
      <c r="C29" s="125"/>
      <c r="D29" s="126"/>
      <c r="E29" s="125"/>
      <c r="F29"/>
    </row>
    <row r="30" spans="1:6" x14ac:dyDescent="0.3">
      <c r="A30" s="143">
        <f>+'3.vol.'!C28</f>
        <v>43770</v>
      </c>
      <c r="B30" s="125"/>
      <c r="C30" s="125"/>
      <c r="D30" s="126"/>
      <c r="E30" s="125"/>
      <c r="F30"/>
    </row>
    <row r="31" spans="1:6" ht="12.9" thickBot="1" x14ac:dyDescent="0.35">
      <c r="A31" s="145">
        <f>+'3.vol.'!C29</f>
        <v>43800</v>
      </c>
      <c r="B31" s="146"/>
      <c r="C31" s="146"/>
      <c r="D31" s="149"/>
      <c r="E31" s="146"/>
      <c r="F31"/>
    </row>
    <row r="32" spans="1:6" x14ac:dyDescent="0.3">
      <c r="A32" s="139">
        <f>+'3.vol.'!C30</f>
        <v>43831</v>
      </c>
      <c r="B32" s="141"/>
      <c r="C32" s="150"/>
      <c r="D32" s="140"/>
      <c r="E32" s="141"/>
      <c r="F32"/>
    </row>
    <row r="33" spans="1:6" x14ac:dyDescent="0.3">
      <c r="A33" s="143">
        <f>+'3.vol.'!C31</f>
        <v>43862</v>
      </c>
      <c r="B33" s="125"/>
      <c r="C33" s="107"/>
      <c r="D33" s="144"/>
      <c r="E33" s="125"/>
      <c r="F33"/>
    </row>
    <row r="34" spans="1:6" x14ac:dyDescent="0.3">
      <c r="A34" s="143">
        <f>+'3.vol.'!C32</f>
        <v>43891</v>
      </c>
      <c r="B34" s="125"/>
      <c r="C34" s="107"/>
      <c r="D34" s="144"/>
      <c r="E34" s="125"/>
      <c r="F34"/>
    </row>
    <row r="35" spans="1:6" x14ac:dyDescent="0.3">
      <c r="A35" s="143">
        <f>+'3.vol.'!C33</f>
        <v>43922</v>
      </c>
      <c r="B35" s="125"/>
      <c r="C35" s="107"/>
      <c r="D35" s="144"/>
      <c r="E35" s="125"/>
      <c r="F35"/>
    </row>
    <row r="36" spans="1:6" x14ac:dyDescent="0.3">
      <c r="A36" s="143">
        <f>+'3.vol.'!C34</f>
        <v>43952</v>
      </c>
      <c r="B36" s="125"/>
      <c r="C36" s="107"/>
      <c r="D36" s="144"/>
      <c r="E36" s="125"/>
      <c r="F36"/>
    </row>
    <row r="37" spans="1:6" x14ac:dyDescent="0.3">
      <c r="A37" s="143">
        <f>+'3.vol.'!C35</f>
        <v>43983</v>
      </c>
      <c r="B37" s="125"/>
      <c r="C37" s="107"/>
      <c r="D37" s="144"/>
      <c r="E37" s="125"/>
      <c r="F37"/>
    </row>
    <row r="38" spans="1:6" x14ac:dyDescent="0.3">
      <c r="A38" s="143">
        <f>+'3.vol.'!C36</f>
        <v>44013</v>
      </c>
      <c r="B38" s="125"/>
      <c r="C38" s="107"/>
      <c r="D38" s="144"/>
      <c r="E38" s="125"/>
      <c r="F38"/>
    </row>
    <row r="39" spans="1:6" x14ac:dyDescent="0.3">
      <c r="A39" s="143">
        <f>+'3.vol.'!C37</f>
        <v>44044</v>
      </c>
      <c r="B39" s="125"/>
      <c r="C39" s="107"/>
      <c r="D39" s="144"/>
      <c r="E39" s="125"/>
      <c r="F39"/>
    </row>
    <row r="40" spans="1:6" x14ac:dyDescent="0.3">
      <c r="A40" s="143">
        <f>+'3.vol.'!C38</f>
        <v>44075</v>
      </c>
      <c r="B40" s="125"/>
      <c r="C40" s="107"/>
      <c r="D40" s="144"/>
      <c r="E40" s="125"/>
      <c r="F40"/>
    </row>
    <row r="41" spans="1:6" x14ac:dyDescent="0.3">
      <c r="A41" s="143">
        <f>+'3.vol.'!C39</f>
        <v>44105</v>
      </c>
      <c r="B41" s="125"/>
      <c r="C41" s="107"/>
      <c r="D41" s="144"/>
      <c r="E41" s="125"/>
      <c r="F41"/>
    </row>
    <row r="42" spans="1:6" x14ac:dyDescent="0.3">
      <c r="A42" s="143">
        <f>+'3.vol.'!C40</f>
        <v>44136</v>
      </c>
      <c r="B42" s="125"/>
      <c r="C42" s="107"/>
      <c r="D42" s="144"/>
      <c r="E42" s="125"/>
      <c r="F42"/>
    </row>
    <row r="43" spans="1:6" ht="12.9" thickBot="1" x14ac:dyDescent="0.35">
      <c r="A43" s="145">
        <f>+'3.vol.'!C41</f>
        <v>44166</v>
      </c>
      <c r="B43" s="146"/>
      <c r="C43" s="151"/>
      <c r="D43" s="152"/>
      <c r="E43" s="146"/>
      <c r="F43"/>
    </row>
    <row r="44" spans="1:6" x14ac:dyDescent="0.3">
      <c r="A44" s="139">
        <f>+'3.vol.'!C42</f>
        <v>44197</v>
      </c>
      <c r="B44" s="141"/>
      <c r="C44" s="150"/>
      <c r="D44" s="140"/>
      <c r="E44" s="141"/>
      <c r="F44"/>
    </row>
    <row r="45" spans="1:6" x14ac:dyDescent="0.3">
      <c r="A45" s="143">
        <f>+'3.vol.'!C43</f>
        <v>44228</v>
      </c>
      <c r="B45" s="125"/>
      <c r="C45" s="107"/>
      <c r="D45" s="144"/>
      <c r="E45" s="125"/>
      <c r="F45"/>
    </row>
    <row r="46" spans="1:6" x14ac:dyDescent="0.3">
      <c r="A46" s="143">
        <f>+'3.vol.'!C44</f>
        <v>44256</v>
      </c>
      <c r="B46" s="125"/>
      <c r="C46" s="107"/>
      <c r="D46" s="144"/>
      <c r="E46" s="125"/>
      <c r="F46"/>
    </row>
    <row r="47" spans="1:6" x14ac:dyDescent="0.3">
      <c r="A47" s="143">
        <f>+'3.vol.'!C45</f>
        <v>44287</v>
      </c>
      <c r="B47" s="125"/>
      <c r="C47" s="107"/>
      <c r="D47" s="144"/>
      <c r="E47" s="125"/>
      <c r="F47"/>
    </row>
    <row r="48" spans="1:6" x14ac:dyDescent="0.3">
      <c r="A48" s="143">
        <f>+'3.vol.'!C46</f>
        <v>44317</v>
      </c>
      <c r="B48" s="125"/>
      <c r="C48" s="107"/>
      <c r="D48" s="144"/>
      <c r="E48" s="125"/>
      <c r="F48"/>
    </row>
    <row r="49" spans="1:6" x14ac:dyDescent="0.3">
      <c r="A49" s="143">
        <f>+'3.vol.'!C47</f>
        <v>44348</v>
      </c>
      <c r="B49" s="125"/>
      <c r="C49" s="107"/>
      <c r="D49" s="144"/>
      <c r="E49" s="125"/>
      <c r="F49"/>
    </row>
    <row r="50" spans="1:6" x14ac:dyDescent="0.3">
      <c r="A50" s="143">
        <f>+'3.vol.'!C48</f>
        <v>44378</v>
      </c>
      <c r="B50" s="125"/>
      <c r="C50" s="107"/>
      <c r="D50" s="144"/>
      <c r="E50" s="125"/>
      <c r="F50"/>
    </row>
    <row r="51" spans="1:6" x14ac:dyDescent="0.3">
      <c r="A51" s="143">
        <f>+'3.vol.'!C49</f>
        <v>44409</v>
      </c>
      <c r="B51" s="125"/>
      <c r="C51" s="107"/>
      <c r="D51" s="144"/>
      <c r="E51" s="125"/>
      <c r="F51"/>
    </row>
    <row r="52" spans="1:6" x14ac:dyDescent="0.3">
      <c r="A52" s="143">
        <f>+'3.vol.'!C50</f>
        <v>44440</v>
      </c>
      <c r="B52" s="125"/>
      <c r="C52" s="107"/>
      <c r="D52" s="144"/>
      <c r="E52" s="125"/>
      <c r="F52"/>
    </row>
    <row r="53" spans="1:6" hidden="1" x14ac:dyDescent="0.3">
      <c r="A53" s="143">
        <f>+'3.vol.'!C51</f>
        <v>44470</v>
      </c>
      <c r="B53" s="125"/>
      <c r="C53" s="107"/>
      <c r="D53" s="144"/>
      <c r="E53" s="125"/>
      <c r="F53"/>
    </row>
    <row r="54" spans="1:6" hidden="1" x14ac:dyDescent="0.3">
      <c r="A54" s="143">
        <f>+'3.vol.'!C52</f>
        <v>44501</v>
      </c>
      <c r="B54" s="125"/>
      <c r="C54" s="107"/>
      <c r="D54" s="144"/>
      <c r="E54" s="125"/>
      <c r="F54"/>
    </row>
    <row r="55" spans="1:6" ht="12.9" hidden="1" thickBot="1" x14ac:dyDescent="0.35">
      <c r="A55" s="308">
        <f>+'3.vol.'!C53</f>
        <v>44531</v>
      </c>
      <c r="B55" s="309"/>
      <c r="C55" s="310"/>
      <c r="D55" s="311"/>
      <c r="E55" s="309"/>
      <c r="F55"/>
    </row>
    <row r="56" spans="1:6" x14ac:dyDescent="0.3">
      <c r="A56" s="153"/>
      <c r="B56" s="154"/>
      <c r="C56" s="154"/>
      <c r="D56" s="155"/>
      <c r="E56" s="154"/>
      <c r="F56"/>
    </row>
    <row r="57" spans="1:6" ht="12.9" thickBot="1" x14ac:dyDescent="0.35">
      <c r="A57" s="158">
        <f>+'3.vol.'!C57</f>
        <v>2017</v>
      </c>
      <c r="B57" s="146"/>
      <c r="C57" s="146"/>
      <c r="D57" s="146"/>
      <c r="E57" s="146"/>
      <c r="F57"/>
    </row>
    <row r="58" spans="1:6" x14ac:dyDescent="0.3">
      <c r="A58" s="156">
        <f>+'3.vol.'!C58</f>
        <v>2018</v>
      </c>
      <c r="B58" s="141"/>
      <c r="C58" s="141"/>
      <c r="D58" s="141"/>
      <c r="E58" s="141"/>
      <c r="F58"/>
    </row>
    <row r="59" spans="1:6" x14ac:dyDescent="0.3">
      <c r="A59" s="157">
        <f>+'3.vol.'!C59</f>
        <v>2019</v>
      </c>
      <c r="B59" s="125"/>
      <c r="C59" s="125"/>
      <c r="D59" s="125"/>
      <c r="E59" s="125"/>
      <c r="F59"/>
    </row>
    <row r="60" spans="1:6" ht="12.9" thickBot="1" x14ac:dyDescent="0.35">
      <c r="A60" s="158">
        <f>+'3.vol.'!C60</f>
        <v>2020</v>
      </c>
      <c r="B60" s="146"/>
      <c r="C60" s="146"/>
      <c r="D60" s="146"/>
      <c r="E60" s="146"/>
      <c r="F60"/>
    </row>
    <row r="61" spans="1:6" ht="12.9" thickBot="1" x14ac:dyDescent="0.35">
      <c r="A61" s="159"/>
      <c r="B61" s="154"/>
      <c r="C61" s="154"/>
      <c r="D61" s="154"/>
      <c r="E61" s="154"/>
      <c r="F61"/>
    </row>
    <row r="62" spans="1:6" x14ac:dyDescent="0.3">
      <c r="A62" s="139" t="str">
        <f>+'3.vol.'!C61</f>
        <v>ene-sep 2020</v>
      </c>
      <c r="B62" s="141"/>
      <c r="C62" s="141"/>
      <c r="D62" s="141"/>
      <c r="E62" s="141"/>
      <c r="F62"/>
    </row>
    <row r="63" spans="1:6" ht="12.9" thickBot="1" x14ac:dyDescent="0.35">
      <c r="A63" s="145" t="str">
        <f>+'3.vol.'!C62</f>
        <v>ene-sep 2021</v>
      </c>
      <c r="B63" s="146"/>
      <c r="C63" s="146"/>
      <c r="D63" s="146"/>
      <c r="E63" s="146"/>
      <c r="F63"/>
    </row>
    <row r="64" spans="1:6" x14ac:dyDescent="0.3">
      <c r="A64" s="153"/>
    </row>
    <row r="65" spans="1:1" x14ac:dyDescent="0.3">
      <c r="A65" s="160" t="s">
        <v>80</v>
      </c>
    </row>
    <row r="66" spans="1:1" x14ac:dyDescent="0.3">
      <c r="A66" s="133"/>
    </row>
  </sheetData>
  <sheetProtection formatCells="0" formatColumns="0" formatRows="0"/>
  <phoneticPr fontId="0" type="noConversion"/>
  <printOptions horizontalCentered="1" verticalCentered="1"/>
  <pageMargins left="0.15748031496062992" right="0.15748031496062992" top="0.98425196850393704" bottom="0.39370078740157483" header="0.19685039370078741" footer="0"/>
  <pageSetup scale="81" orientation="portrait" r:id="rId1"/>
  <headerFooter alignWithMargins="0">
    <oddHeader>&amp;R2021 - Año de Homenaje al Premio Nobel de Medicina Dr. César Milstein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45" x14ac:dyDescent="0.3"/>
  <cols>
    <col min="1" max="1" width="16.3046875" customWidth="1"/>
    <col min="2" max="2" width="29.53515625" customWidth="1"/>
  </cols>
  <sheetData>
    <row r="1" spans="1:2" x14ac:dyDescent="0.3">
      <c r="A1" s="2" t="s">
        <v>83</v>
      </c>
      <c r="B1" s="3"/>
    </row>
    <row r="2" spans="1:2" ht="12.9" thickBot="1" x14ac:dyDescent="0.35">
      <c r="A2" s="2" t="s">
        <v>43</v>
      </c>
      <c r="B2" s="3"/>
    </row>
    <row r="3" spans="1:2" ht="12.9" x14ac:dyDescent="0.35">
      <c r="A3" s="4" t="s">
        <v>4</v>
      </c>
      <c r="B3" s="14" t="s">
        <v>44</v>
      </c>
    </row>
    <row r="4" spans="1:2" ht="12.9" thickBot="1" x14ac:dyDescent="0.35">
      <c r="A4" s="10"/>
      <c r="B4" s="8"/>
    </row>
    <row r="5" spans="1:2" ht="25.5" customHeight="1" thickBot="1" x14ac:dyDescent="0.35">
      <c r="A5" s="9" t="s">
        <v>5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45" x14ac:dyDescent="0.3"/>
  <cols>
    <col min="1" max="1" width="25.3828125" customWidth="1"/>
    <col min="2" max="2" width="15.84375" customWidth="1"/>
    <col min="3" max="3" width="16.3046875" customWidth="1"/>
    <col min="4" max="4" width="18.84375" customWidth="1"/>
  </cols>
  <sheetData>
    <row r="2" spans="1:4" x14ac:dyDescent="0.3">
      <c r="A2" s="462" t="s">
        <v>84</v>
      </c>
      <c r="B2" s="462"/>
      <c r="C2" s="462"/>
      <c r="D2" s="462"/>
    </row>
    <row r="3" spans="1:4" x14ac:dyDescent="0.3">
      <c r="A3" s="462" t="s">
        <v>85</v>
      </c>
      <c r="B3" s="462"/>
      <c r="C3" s="462"/>
      <c r="D3" s="462"/>
    </row>
    <row r="4" spans="1:4" x14ac:dyDescent="0.3">
      <c r="A4" s="463" t="s">
        <v>1</v>
      </c>
      <c r="B4" s="463"/>
      <c r="C4" s="463"/>
      <c r="D4" s="463"/>
    </row>
    <row r="5" spans="1:4" x14ac:dyDescent="0.3">
      <c r="A5" s="16"/>
      <c r="B5" s="16"/>
      <c r="C5" s="16"/>
      <c r="D5" s="16"/>
    </row>
    <row r="6" spans="1:4" s="15" customFormat="1" ht="24.75" customHeight="1" x14ac:dyDescent="0.3">
      <c r="A6" s="20" t="s">
        <v>24</v>
      </c>
      <c r="B6" s="21" t="s">
        <v>86</v>
      </c>
      <c r="C6" s="22" t="s">
        <v>87</v>
      </c>
      <c r="D6" s="23" t="s">
        <v>88</v>
      </c>
    </row>
    <row r="7" spans="1:4" x14ac:dyDescent="0.3">
      <c r="A7" s="17">
        <v>1996</v>
      </c>
      <c r="B7" s="18"/>
      <c r="C7" s="18"/>
      <c r="D7" s="19"/>
    </row>
    <row r="8" spans="1:4" x14ac:dyDescent="0.3">
      <c r="A8" s="11">
        <v>1997</v>
      </c>
      <c r="B8" s="1"/>
      <c r="C8" s="1"/>
      <c r="D8" s="5"/>
    </row>
    <row r="9" spans="1:4" x14ac:dyDescent="0.3">
      <c r="A9" s="11">
        <v>1998</v>
      </c>
      <c r="B9" s="1"/>
      <c r="C9" s="1"/>
      <c r="D9" s="5"/>
    </row>
    <row r="10" spans="1:4" ht="12.9" thickBot="1" x14ac:dyDescent="0.35">
      <c r="A10" s="12" t="s">
        <v>15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18"/>
  <sheetViews>
    <sheetView showGridLines="0" topLeftCell="A99" zoomScale="75" workbookViewId="0">
      <selection sqref="A1:J120"/>
    </sheetView>
  </sheetViews>
  <sheetFormatPr baseColWidth="10" defaultColWidth="11.3828125" defaultRowHeight="12.45" x14ac:dyDescent="0.3"/>
  <cols>
    <col min="1" max="1" width="27.3828125" style="52" customWidth="1"/>
    <col min="2" max="2" width="57.3046875" style="52" customWidth="1"/>
    <col min="3" max="5" width="11.3046875" style="52" hidden="1" customWidth="1"/>
    <col min="6" max="8" width="11.3046875" style="52" customWidth="1"/>
    <col min="9" max="9" width="16.3046875" style="52" customWidth="1"/>
    <col min="10" max="16384" width="11.3828125" style="52"/>
  </cols>
  <sheetData>
    <row r="1" spans="1:9" x14ac:dyDescent="0.3">
      <c r="A1" s="119" t="s">
        <v>215</v>
      </c>
      <c r="B1" s="120"/>
      <c r="C1" s="120"/>
      <c r="D1" s="120"/>
      <c r="E1" s="120"/>
      <c r="F1" s="120"/>
      <c r="G1" s="120"/>
      <c r="H1" s="120"/>
      <c r="I1" s="120"/>
    </row>
    <row r="2" spans="1:9" s="55" customFormat="1" x14ac:dyDescent="0.3">
      <c r="A2" s="313" t="s">
        <v>180</v>
      </c>
      <c r="B2" s="314"/>
      <c r="C2" s="314"/>
      <c r="D2" s="314"/>
      <c r="E2" s="314"/>
      <c r="F2" s="314"/>
      <c r="G2" s="314"/>
      <c r="H2" s="314"/>
      <c r="I2" s="314"/>
    </row>
    <row r="3" spans="1:9" x14ac:dyDescent="0.3">
      <c r="A3" s="300" t="s">
        <v>162</v>
      </c>
      <c r="B3" s="301"/>
      <c r="C3" s="302"/>
      <c r="D3" s="302"/>
      <c r="E3" s="302"/>
      <c r="F3" s="302"/>
      <c r="G3" s="302"/>
      <c r="H3" s="302"/>
      <c r="I3" s="302"/>
    </row>
    <row r="4" spans="1:9" hidden="1" x14ac:dyDescent="0.3">
      <c r="A4" s="119"/>
      <c r="B4" s="120"/>
      <c r="C4" s="120"/>
      <c r="D4" s="120"/>
      <c r="E4" s="120"/>
      <c r="F4" s="120"/>
      <c r="G4" s="120"/>
      <c r="H4" s="120"/>
      <c r="I4" s="120"/>
    </row>
    <row r="5" spans="1:9" hidden="1" x14ac:dyDescent="0.3">
      <c r="A5" s="119"/>
      <c r="B5" s="120"/>
      <c r="C5" s="120"/>
      <c r="D5" s="120"/>
      <c r="E5" s="120"/>
      <c r="F5" s="120"/>
      <c r="G5" s="120"/>
      <c r="H5" s="120"/>
      <c r="I5" s="120"/>
    </row>
    <row r="6" spans="1:9" x14ac:dyDescent="0.3">
      <c r="A6" s="119"/>
      <c r="B6" s="120"/>
      <c r="C6" s="120"/>
      <c r="D6" s="120"/>
      <c r="E6" s="120"/>
      <c r="F6" s="120"/>
      <c r="G6" s="120"/>
      <c r="H6" s="120"/>
      <c r="I6" s="120"/>
    </row>
    <row r="7" spans="1:9" ht="6.45" customHeight="1" thickBot="1" x14ac:dyDescent="0.35">
      <c r="A7" s="119"/>
      <c r="B7" s="120"/>
      <c r="C7" s="120"/>
      <c r="D7" s="120"/>
      <c r="E7" s="120"/>
      <c r="F7" s="120"/>
      <c r="G7" s="120"/>
      <c r="H7" s="120"/>
      <c r="I7" s="120"/>
    </row>
    <row r="8" spans="1:9" ht="12.9" hidden="1" thickBot="1" x14ac:dyDescent="0.35">
      <c r="A8" s="120"/>
      <c r="B8" s="119"/>
      <c r="C8" s="120"/>
      <c r="D8" s="120"/>
      <c r="E8" s="120"/>
      <c r="F8" s="120"/>
      <c r="G8" s="120"/>
      <c r="H8" s="120"/>
      <c r="I8" s="120"/>
    </row>
    <row r="9" spans="1:9" ht="37.75" thickBot="1" x14ac:dyDescent="0.35">
      <c r="A9" s="315" t="s">
        <v>181</v>
      </c>
      <c r="B9" s="316" t="s">
        <v>2</v>
      </c>
      <c r="C9" s="254">
        <v>2013</v>
      </c>
      <c r="D9" s="254">
        <v>2014</v>
      </c>
      <c r="E9" s="254">
        <v>2015</v>
      </c>
      <c r="F9" s="321">
        <v>2018</v>
      </c>
      <c r="G9" s="321">
        <v>2019</v>
      </c>
      <c r="H9" s="321">
        <v>2020</v>
      </c>
      <c r="I9" s="322" t="s">
        <v>188</v>
      </c>
    </row>
    <row r="10" spans="1:9" ht="12.9" x14ac:dyDescent="0.35">
      <c r="A10" s="354" t="s">
        <v>193</v>
      </c>
      <c r="B10" s="317" t="s">
        <v>182</v>
      </c>
      <c r="C10" s="416" t="s">
        <v>100</v>
      </c>
      <c r="D10" s="417" t="s">
        <v>100</v>
      </c>
      <c r="E10" s="417" t="s">
        <v>100</v>
      </c>
      <c r="F10" s="409" t="s">
        <v>100</v>
      </c>
      <c r="G10" s="409" t="s">
        <v>100</v>
      </c>
      <c r="H10" s="409" t="s">
        <v>100</v>
      </c>
      <c r="I10" s="409" t="s">
        <v>100</v>
      </c>
    </row>
    <row r="11" spans="1:9" ht="12.9" x14ac:dyDescent="0.35">
      <c r="A11" s="355" t="s">
        <v>212</v>
      </c>
      <c r="B11" s="318" t="s">
        <v>183</v>
      </c>
      <c r="C11" s="412"/>
      <c r="D11" s="414"/>
      <c r="E11" s="414"/>
      <c r="F11" s="410"/>
      <c r="G11" s="410"/>
      <c r="H11" s="410"/>
      <c r="I11" s="410"/>
    </row>
    <row r="12" spans="1:9" ht="12.9" x14ac:dyDescent="0.35">
      <c r="A12" s="355"/>
      <c r="B12" s="319" t="s">
        <v>184</v>
      </c>
      <c r="C12" s="412" t="s">
        <v>100</v>
      </c>
      <c r="D12" s="414" t="s">
        <v>100</v>
      </c>
      <c r="E12" s="414" t="s">
        <v>100</v>
      </c>
      <c r="F12" s="410"/>
      <c r="G12" s="410"/>
      <c r="H12" s="410"/>
      <c r="I12" s="410"/>
    </row>
    <row r="13" spans="1:9" ht="12.9" x14ac:dyDescent="0.35">
      <c r="A13" s="355"/>
      <c r="B13" s="319" t="s">
        <v>185</v>
      </c>
      <c r="C13" s="412"/>
      <c r="D13" s="414"/>
      <c r="E13" s="414"/>
      <c r="F13" s="410"/>
      <c r="G13" s="410"/>
      <c r="H13" s="410"/>
      <c r="I13" s="410"/>
    </row>
    <row r="14" spans="1:9" ht="12.9" x14ac:dyDescent="0.35">
      <c r="A14" s="355"/>
      <c r="B14" s="319" t="s">
        <v>186</v>
      </c>
      <c r="C14" s="412" t="s">
        <v>100</v>
      </c>
      <c r="D14" s="414" t="s">
        <v>100</v>
      </c>
      <c r="E14" s="414" t="s">
        <v>100</v>
      </c>
      <c r="F14" s="410"/>
      <c r="G14" s="410"/>
      <c r="H14" s="410"/>
      <c r="I14" s="410"/>
    </row>
    <row r="15" spans="1:9" ht="13.3" thickBot="1" x14ac:dyDescent="0.4">
      <c r="A15" s="355"/>
      <c r="B15" s="320" t="s">
        <v>187</v>
      </c>
      <c r="C15" s="413"/>
      <c r="D15" s="415"/>
      <c r="E15" s="415"/>
      <c r="F15" s="411"/>
      <c r="G15" s="411"/>
      <c r="H15" s="411"/>
      <c r="I15" s="411"/>
    </row>
    <row r="16" spans="1:9" ht="12.9" x14ac:dyDescent="0.35">
      <c r="A16" s="354" t="s">
        <v>194</v>
      </c>
      <c r="B16" s="317" t="s">
        <v>182</v>
      </c>
      <c r="C16" s="416" t="s">
        <v>100</v>
      </c>
      <c r="D16" s="417" t="s">
        <v>100</v>
      </c>
      <c r="E16" s="417" t="s">
        <v>100</v>
      </c>
      <c r="F16" s="409" t="s">
        <v>100</v>
      </c>
      <c r="G16" s="409" t="s">
        <v>100</v>
      </c>
      <c r="H16" s="409" t="s">
        <v>100</v>
      </c>
      <c r="I16" s="409" t="s">
        <v>100</v>
      </c>
    </row>
    <row r="17" spans="1:9" ht="12.9" x14ac:dyDescent="0.35">
      <c r="A17" s="355" t="s">
        <v>212</v>
      </c>
      <c r="B17" s="318" t="s">
        <v>183</v>
      </c>
      <c r="C17" s="412"/>
      <c r="D17" s="414"/>
      <c r="E17" s="414"/>
      <c r="F17" s="410"/>
      <c r="G17" s="410"/>
      <c r="H17" s="410"/>
      <c r="I17" s="410"/>
    </row>
    <row r="18" spans="1:9" ht="12.9" x14ac:dyDescent="0.35">
      <c r="A18" s="356"/>
      <c r="B18" s="319" t="s">
        <v>184</v>
      </c>
      <c r="C18" s="412" t="s">
        <v>100</v>
      </c>
      <c r="D18" s="414" t="s">
        <v>100</v>
      </c>
      <c r="E18" s="414" t="s">
        <v>100</v>
      </c>
      <c r="F18" s="410"/>
      <c r="G18" s="410"/>
      <c r="H18" s="410"/>
      <c r="I18" s="410"/>
    </row>
    <row r="19" spans="1:9" ht="12.9" x14ac:dyDescent="0.35">
      <c r="A19" s="356"/>
      <c r="B19" s="319" t="s">
        <v>185</v>
      </c>
      <c r="C19" s="412"/>
      <c r="D19" s="414"/>
      <c r="E19" s="414"/>
      <c r="F19" s="410"/>
      <c r="G19" s="410"/>
      <c r="H19" s="410"/>
      <c r="I19" s="410"/>
    </row>
    <row r="20" spans="1:9" ht="12.9" x14ac:dyDescent="0.35">
      <c r="A20" s="356"/>
      <c r="B20" s="319" t="s">
        <v>186</v>
      </c>
      <c r="C20" s="412" t="s">
        <v>100</v>
      </c>
      <c r="D20" s="414" t="s">
        <v>100</v>
      </c>
      <c r="E20" s="414" t="s">
        <v>100</v>
      </c>
      <c r="F20" s="410"/>
      <c r="G20" s="410"/>
      <c r="H20" s="410"/>
      <c r="I20" s="410"/>
    </row>
    <row r="21" spans="1:9" ht="13.3" thickBot="1" x14ac:dyDescent="0.4">
      <c r="A21" s="357"/>
      <c r="B21" s="320" t="s">
        <v>187</v>
      </c>
      <c r="C21" s="413"/>
      <c r="D21" s="415"/>
      <c r="E21" s="415"/>
      <c r="F21" s="411"/>
      <c r="G21" s="411"/>
      <c r="H21" s="411"/>
      <c r="I21" s="411"/>
    </row>
    <row r="22" spans="1:9" ht="12.9" x14ac:dyDescent="0.35">
      <c r="A22" s="354" t="s">
        <v>195</v>
      </c>
      <c r="B22" s="317" t="s">
        <v>182</v>
      </c>
      <c r="C22" s="416" t="s">
        <v>100</v>
      </c>
      <c r="D22" s="417" t="s">
        <v>100</v>
      </c>
      <c r="E22" s="417" t="s">
        <v>100</v>
      </c>
      <c r="F22" s="409" t="s">
        <v>100</v>
      </c>
      <c r="G22" s="409" t="s">
        <v>100</v>
      </c>
      <c r="H22" s="409" t="s">
        <v>100</v>
      </c>
      <c r="I22" s="409" t="s">
        <v>100</v>
      </c>
    </row>
    <row r="23" spans="1:9" ht="12.9" x14ac:dyDescent="0.35">
      <c r="A23" s="355" t="s">
        <v>212</v>
      </c>
      <c r="B23" s="318" t="s">
        <v>183</v>
      </c>
      <c r="C23" s="412"/>
      <c r="D23" s="414"/>
      <c r="E23" s="414"/>
      <c r="F23" s="410"/>
      <c r="G23" s="410"/>
      <c r="H23" s="410"/>
      <c r="I23" s="410"/>
    </row>
    <row r="24" spans="1:9" ht="12.9" x14ac:dyDescent="0.35">
      <c r="A24" s="356"/>
      <c r="B24" s="319" t="s">
        <v>184</v>
      </c>
      <c r="C24" s="412" t="s">
        <v>100</v>
      </c>
      <c r="D24" s="414" t="s">
        <v>100</v>
      </c>
      <c r="E24" s="414" t="s">
        <v>100</v>
      </c>
      <c r="F24" s="410"/>
      <c r="G24" s="410"/>
      <c r="H24" s="410"/>
      <c r="I24" s="410"/>
    </row>
    <row r="25" spans="1:9" ht="12.9" x14ac:dyDescent="0.35">
      <c r="A25" s="356"/>
      <c r="B25" s="319" t="s">
        <v>185</v>
      </c>
      <c r="C25" s="412"/>
      <c r="D25" s="414"/>
      <c r="E25" s="414"/>
      <c r="F25" s="410"/>
      <c r="G25" s="410"/>
      <c r="H25" s="410"/>
      <c r="I25" s="410"/>
    </row>
    <row r="26" spans="1:9" ht="12.9" x14ac:dyDescent="0.35">
      <c r="A26" s="356"/>
      <c r="B26" s="319" t="s">
        <v>186</v>
      </c>
      <c r="C26" s="412" t="s">
        <v>100</v>
      </c>
      <c r="D26" s="414" t="s">
        <v>100</v>
      </c>
      <c r="E26" s="414" t="s">
        <v>100</v>
      </c>
      <c r="F26" s="410"/>
      <c r="G26" s="410"/>
      <c r="H26" s="410"/>
      <c r="I26" s="410"/>
    </row>
    <row r="27" spans="1:9" ht="13.3" thickBot="1" x14ac:dyDescent="0.4">
      <c r="A27" s="357"/>
      <c r="B27" s="320" t="s">
        <v>187</v>
      </c>
      <c r="C27" s="413"/>
      <c r="D27" s="415"/>
      <c r="E27" s="415"/>
      <c r="F27" s="411"/>
      <c r="G27" s="411"/>
      <c r="H27" s="411"/>
      <c r="I27" s="411"/>
    </row>
    <row r="28" spans="1:9" ht="12.9" x14ac:dyDescent="0.35">
      <c r="A28" s="354" t="s">
        <v>196</v>
      </c>
      <c r="B28" s="317" t="s">
        <v>182</v>
      </c>
      <c r="C28" s="416" t="s">
        <v>100</v>
      </c>
      <c r="D28" s="417" t="s">
        <v>100</v>
      </c>
      <c r="E28" s="417" t="s">
        <v>100</v>
      </c>
      <c r="F28" s="409" t="s">
        <v>100</v>
      </c>
      <c r="G28" s="409" t="s">
        <v>100</v>
      </c>
      <c r="H28" s="409" t="s">
        <v>100</v>
      </c>
      <c r="I28" s="409" t="s">
        <v>100</v>
      </c>
    </row>
    <row r="29" spans="1:9" ht="12.9" x14ac:dyDescent="0.35">
      <c r="A29" s="355" t="s">
        <v>212</v>
      </c>
      <c r="B29" s="318" t="s">
        <v>183</v>
      </c>
      <c r="C29" s="412"/>
      <c r="D29" s="414"/>
      <c r="E29" s="414"/>
      <c r="F29" s="410"/>
      <c r="G29" s="410"/>
      <c r="H29" s="410"/>
      <c r="I29" s="410"/>
    </row>
    <row r="30" spans="1:9" ht="12.9" x14ac:dyDescent="0.35">
      <c r="A30" s="356"/>
      <c r="B30" s="319" t="s">
        <v>184</v>
      </c>
      <c r="C30" s="412" t="s">
        <v>100</v>
      </c>
      <c r="D30" s="414" t="s">
        <v>100</v>
      </c>
      <c r="E30" s="414" t="s">
        <v>100</v>
      </c>
      <c r="F30" s="410"/>
      <c r="G30" s="410"/>
      <c r="H30" s="410"/>
      <c r="I30" s="410"/>
    </row>
    <row r="31" spans="1:9" ht="12.9" x14ac:dyDescent="0.35">
      <c r="A31" s="356"/>
      <c r="B31" s="319" t="s">
        <v>185</v>
      </c>
      <c r="C31" s="412"/>
      <c r="D31" s="414"/>
      <c r="E31" s="414"/>
      <c r="F31" s="410"/>
      <c r="G31" s="410"/>
      <c r="H31" s="410"/>
      <c r="I31" s="410"/>
    </row>
    <row r="32" spans="1:9" ht="12.9" x14ac:dyDescent="0.35">
      <c r="A32" s="356"/>
      <c r="B32" s="319" t="s">
        <v>186</v>
      </c>
      <c r="C32" s="412" t="s">
        <v>100</v>
      </c>
      <c r="D32" s="414" t="s">
        <v>100</v>
      </c>
      <c r="E32" s="414" t="s">
        <v>100</v>
      </c>
      <c r="F32" s="410"/>
      <c r="G32" s="410"/>
      <c r="H32" s="410"/>
      <c r="I32" s="410"/>
    </row>
    <row r="33" spans="1:9" ht="13.3" thickBot="1" x14ac:dyDescent="0.4">
      <c r="A33" s="357"/>
      <c r="B33" s="320" t="s">
        <v>187</v>
      </c>
      <c r="C33" s="413"/>
      <c r="D33" s="415"/>
      <c r="E33" s="415"/>
      <c r="F33" s="411"/>
      <c r="G33" s="411"/>
      <c r="H33" s="411"/>
      <c r="I33" s="411"/>
    </row>
    <row r="34" spans="1:9" ht="12.9" x14ac:dyDescent="0.35">
      <c r="A34" s="354" t="s">
        <v>197</v>
      </c>
      <c r="B34" s="317" t="s">
        <v>182</v>
      </c>
      <c r="C34" s="416" t="s">
        <v>100</v>
      </c>
      <c r="D34" s="417" t="s">
        <v>100</v>
      </c>
      <c r="E34" s="417" t="s">
        <v>100</v>
      </c>
      <c r="F34" s="409" t="s">
        <v>100</v>
      </c>
      <c r="G34" s="409" t="s">
        <v>100</v>
      </c>
      <c r="H34" s="409" t="s">
        <v>100</v>
      </c>
      <c r="I34" s="409" t="s">
        <v>100</v>
      </c>
    </row>
    <row r="35" spans="1:9" ht="12.9" x14ac:dyDescent="0.35">
      <c r="A35" s="355" t="s">
        <v>212</v>
      </c>
      <c r="B35" s="318" t="s">
        <v>183</v>
      </c>
      <c r="C35" s="412"/>
      <c r="D35" s="414"/>
      <c r="E35" s="414"/>
      <c r="F35" s="410"/>
      <c r="G35" s="410"/>
      <c r="H35" s="410"/>
      <c r="I35" s="410"/>
    </row>
    <row r="36" spans="1:9" ht="12.9" x14ac:dyDescent="0.35">
      <c r="A36" s="356"/>
      <c r="B36" s="319" t="s">
        <v>184</v>
      </c>
      <c r="C36" s="412" t="s">
        <v>100</v>
      </c>
      <c r="D36" s="414" t="s">
        <v>100</v>
      </c>
      <c r="E36" s="414" t="s">
        <v>100</v>
      </c>
      <c r="F36" s="410"/>
      <c r="G36" s="410"/>
      <c r="H36" s="410"/>
      <c r="I36" s="410"/>
    </row>
    <row r="37" spans="1:9" ht="12.9" x14ac:dyDescent="0.35">
      <c r="A37" s="356"/>
      <c r="B37" s="319" t="s">
        <v>185</v>
      </c>
      <c r="C37" s="412"/>
      <c r="D37" s="414"/>
      <c r="E37" s="414"/>
      <c r="F37" s="410"/>
      <c r="G37" s="410"/>
      <c r="H37" s="410"/>
      <c r="I37" s="410"/>
    </row>
    <row r="38" spans="1:9" ht="12.9" x14ac:dyDescent="0.35">
      <c r="A38" s="356"/>
      <c r="B38" s="319" t="s">
        <v>186</v>
      </c>
      <c r="C38" s="412" t="s">
        <v>100</v>
      </c>
      <c r="D38" s="414" t="s">
        <v>100</v>
      </c>
      <c r="E38" s="414" t="s">
        <v>100</v>
      </c>
      <c r="F38" s="410"/>
      <c r="G38" s="410"/>
      <c r="H38" s="410"/>
      <c r="I38" s="410"/>
    </row>
    <row r="39" spans="1:9" ht="13.3" thickBot="1" x14ac:dyDescent="0.4">
      <c r="A39" s="357"/>
      <c r="B39" s="320" t="s">
        <v>187</v>
      </c>
      <c r="C39" s="413"/>
      <c r="D39" s="415"/>
      <c r="E39" s="415"/>
      <c r="F39" s="411"/>
      <c r="G39" s="411"/>
      <c r="H39" s="411"/>
      <c r="I39" s="411"/>
    </row>
    <row r="40" spans="1:9" ht="13.3" thickBot="1" x14ac:dyDescent="0.4">
      <c r="A40" s="354" t="s">
        <v>198</v>
      </c>
      <c r="B40" s="317" t="s">
        <v>182</v>
      </c>
      <c r="C40" s="124">
        <v>1</v>
      </c>
      <c r="D40" s="124">
        <v>1</v>
      </c>
      <c r="E40" s="124">
        <v>1</v>
      </c>
      <c r="F40" s="409" t="s">
        <v>100</v>
      </c>
      <c r="G40" s="409" t="s">
        <v>100</v>
      </c>
      <c r="H40" s="409" t="s">
        <v>100</v>
      </c>
      <c r="I40" s="409" t="s">
        <v>100</v>
      </c>
    </row>
    <row r="41" spans="1:9" ht="12.9" x14ac:dyDescent="0.35">
      <c r="A41" s="355" t="s">
        <v>212</v>
      </c>
      <c r="B41" s="318" t="s">
        <v>183</v>
      </c>
      <c r="F41" s="410"/>
      <c r="G41" s="410"/>
      <c r="H41" s="410"/>
      <c r="I41" s="410"/>
    </row>
    <row r="42" spans="1:9" ht="12.9" x14ac:dyDescent="0.35">
      <c r="A42" s="356"/>
      <c r="B42" s="319" t="s">
        <v>184</v>
      </c>
      <c r="F42" s="410"/>
      <c r="G42" s="410"/>
      <c r="H42" s="410"/>
      <c r="I42" s="410"/>
    </row>
    <row r="43" spans="1:9" ht="12.9" x14ac:dyDescent="0.35">
      <c r="A43" s="356"/>
      <c r="B43" s="319" t="s">
        <v>185</v>
      </c>
      <c r="F43" s="410"/>
      <c r="G43" s="410"/>
      <c r="H43" s="410"/>
      <c r="I43" s="410"/>
    </row>
    <row r="44" spans="1:9" ht="12.9" x14ac:dyDescent="0.35">
      <c r="A44" s="356"/>
      <c r="B44" s="319" t="s">
        <v>186</v>
      </c>
      <c r="F44" s="410"/>
      <c r="G44" s="410"/>
      <c r="H44" s="410"/>
      <c r="I44" s="410"/>
    </row>
    <row r="45" spans="1:9" ht="13.3" thickBot="1" x14ac:dyDescent="0.4">
      <c r="A45" s="357"/>
      <c r="B45" s="320" t="s">
        <v>187</v>
      </c>
      <c r="F45" s="411"/>
      <c r="G45" s="411"/>
      <c r="H45" s="411"/>
      <c r="I45" s="411"/>
    </row>
    <row r="46" spans="1:9" ht="12.9" x14ac:dyDescent="0.35">
      <c r="A46" s="354" t="s">
        <v>199</v>
      </c>
      <c r="B46" s="317" t="s">
        <v>182</v>
      </c>
      <c r="F46" s="409" t="s">
        <v>100</v>
      </c>
      <c r="G46" s="409" t="s">
        <v>100</v>
      </c>
      <c r="H46" s="409" t="s">
        <v>100</v>
      </c>
      <c r="I46" s="409" t="s">
        <v>100</v>
      </c>
    </row>
    <row r="47" spans="1:9" ht="12.9" x14ac:dyDescent="0.35">
      <c r="A47" s="355" t="s">
        <v>212</v>
      </c>
      <c r="B47" s="318" t="s">
        <v>183</v>
      </c>
      <c r="F47" s="410"/>
      <c r="G47" s="410"/>
      <c r="H47" s="410"/>
      <c r="I47" s="410"/>
    </row>
    <row r="48" spans="1:9" ht="12.9" x14ac:dyDescent="0.35">
      <c r="A48" s="356"/>
      <c r="B48" s="319" t="s">
        <v>184</v>
      </c>
      <c r="F48" s="410"/>
      <c r="G48" s="410"/>
      <c r="H48" s="410"/>
      <c r="I48" s="410"/>
    </row>
    <row r="49" spans="1:9" ht="12.9" x14ac:dyDescent="0.35">
      <c r="A49" s="356"/>
      <c r="B49" s="319" t="s">
        <v>185</v>
      </c>
      <c r="F49" s="410"/>
      <c r="G49" s="410"/>
      <c r="H49" s="410"/>
      <c r="I49" s="410"/>
    </row>
    <row r="50" spans="1:9" ht="12.9" x14ac:dyDescent="0.35">
      <c r="A50" s="356"/>
      <c r="B50" s="319" t="s">
        <v>186</v>
      </c>
      <c r="F50" s="410"/>
      <c r="G50" s="410"/>
      <c r="H50" s="410"/>
      <c r="I50" s="410"/>
    </row>
    <row r="51" spans="1:9" ht="13.3" thickBot="1" x14ac:dyDescent="0.4">
      <c r="A51" s="357"/>
      <c r="B51" s="320" t="s">
        <v>187</v>
      </c>
      <c r="F51" s="411"/>
      <c r="G51" s="411"/>
      <c r="H51" s="411"/>
      <c r="I51" s="411"/>
    </row>
    <row r="52" spans="1:9" ht="12.9" x14ac:dyDescent="0.35">
      <c r="A52" s="354" t="s">
        <v>200</v>
      </c>
      <c r="B52" s="317" t="s">
        <v>182</v>
      </c>
      <c r="F52" s="409" t="s">
        <v>100</v>
      </c>
      <c r="G52" s="409" t="s">
        <v>100</v>
      </c>
      <c r="H52" s="409" t="s">
        <v>100</v>
      </c>
      <c r="I52" s="409" t="s">
        <v>100</v>
      </c>
    </row>
    <row r="53" spans="1:9" ht="12.9" x14ac:dyDescent="0.35">
      <c r="A53" s="355" t="s">
        <v>212</v>
      </c>
      <c r="B53" s="318" t="s">
        <v>183</v>
      </c>
      <c r="F53" s="410"/>
      <c r="G53" s="410"/>
      <c r="H53" s="410"/>
      <c r="I53" s="410"/>
    </row>
    <row r="54" spans="1:9" ht="12.9" x14ac:dyDescent="0.35">
      <c r="A54" s="356"/>
      <c r="B54" s="319" t="s">
        <v>184</v>
      </c>
      <c r="F54" s="410"/>
      <c r="G54" s="410"/>
      <c r="H54" s="410"/>
      <c r="I54" s="410"/>
    </row>
    <row r="55" spans="1:9" ht="12.9" x14ac:dyDescent="0.35">
      <c r="A55" s="356"/>
      <c r="B55" s="319" t="s">
        <v>185</v>
      </c>
      <c r="F55" s="410"/>
      <c r="G55" s="410"/>
      <c r="H55" s="410"/>
      <c r="I55" s="410"/>
    </row>
    <row r="56" spans="1:9" ht="12.9" x14ac:dyDescent="0.35">
      <c r="A56" s="356"/>
      <c r="B56" s="319" t="s">
        <v>186</v>
      </c>
      <c r="F56" s="410"/>
      <c r="G56" s="410"/>
      <c r="H56" s="410"/>
      <c r="I56" s="410"/>
    </row>
    <row r="57" spans="1:9" ht="13.3" thickBot="1" x14ac:dyDescent="0.4">
      <c r="A57" s="357"/>
      <c r="B57" s="320" t="s">
        <v>187</v>
      </c>
      <c r="F57" s="411"/>
      <c r="G57" s="411"/>
      <c r="H57" s="411"/>
      <c r="I57" s="411"/>
    </row>
    <row r="58" spans="1:9" ht="12.9" x14ac:dyDescent="0.35">
      <c r="A58" s="354" t="s">
        <v>201</v>
      </c>
      <c r="B58" s="317" t="s">
        <v>182</v>
      </c>
      <c r="F58" s="409" t="s">
        <v>100</v>
      </c>
      <c r="G58" s="409" t="s">
        <v>100</v>
      </c>
      <c r="H58" s="409" t="s">
        <v>100</v>
      </c>
      <c r="I58" s="409" t="s">
        <v>100</v>
      </c>
    </row>
    <row r="59" spans="1:9" ht="12.9" x14ac:dyDescent="0.35">
      <c r="A59" s="355" t="s">
        <v>212</v>
      </c>
      <c r="B59" s="318" t="s">
        <v>183</v>
      </c>
      <c r="F59" s="410"/>
      <c r="G59" s="410"/>
      <c r="H59" s="410"/>
      <c r="I59" s="410"/>
    </row>
    <row r="60" spans="1:9" ht="12.9" x14ac:dyDescent="0.35">
      <c r="A60" s="356"/>
      <c r="B60" s="319" t="s">
        <v>184</v>
      </c>
      <c r="F60" s="410"/>
      <c r="G60" s="410"/>
      <c r="H60" s="410"/>
      <c r="I60" s="410"/>
    </row>
    <row r="61" spans="1:9" ht="12.9" x14ac:dyDescent="0.35">
      <c r="A61" s="356"/>
      <c r="B61" s="319" t="s">
        <v>185</v>
      </c>
      <c r="F61" s="410"/>
      <c r="G61" s="410"/>
      <c r="H61" s="410"/>
      <c r="I61" s="410"/>
    </row>
    <row r="62" spans="1:9" ht="12.9" x14ac:dyDescent="0.35">
      <c r="A62" s="356"/>
      <c r="B62" s="319" t="s">
        <v>186</v>
      </c>
      <c r="F62" s="410"/>
      <c r="G62" s="410"/>
      <c r="H62" s="410"/>
      <c r="I62" s="410"/>
    </row>
    <row r="63" spans="1:9" ht="13.3" thickBot="1" x14ac:dyDescent="0.4">
      <c r="A63" s="357"/>
      <c r="B63" s="320" t="s">
        <v>187</v>
      </c>
      <c r="F63" s="411"/>
      <c r="G63" s="411"/>
      <c r="H63" s="411"/>
      <c r="I63" s="411"/>
    </row>
    <row r="64" spans="1:9" ht="12.9" x14ac:dyDescent="0.35">
      <c r="A64" s="354" t="s">
        <v>202</v>
      </c>
      <c r="B64" s="317" t="s">
        <v>182</v>
      </c>
      <c r="F64" s="409" t="s">
        <v>100</v>
      </c>
      <c r="G64" s="409" t="s">
        <v>100</v>
      </c>
      <c r="H64" s="409" t="s">
        <v>100</v>
      </c>
      <c r="I64" s="409" t="s">
        <v>100</v>
      </c>
    </row>
    <row r="65" spans="1:9" ht="12.9" x14ac:dyDescent="0.35">
      <c r="A65" s="355" t="s">
        <v>212</v>
      </c>
      <c r="B65" s="318" t="s">
        <v>183</v>
      </c>
      <c r="F65" s="410"/>
      <c r="G65" s="410"/>
      <c r="H65" s="410"/>
      <c r="I65" s="410"/>
    </row>
    <row r="66" spans="1:9" ht="12.9" x14ac:dyDescent="0.35">
      <c r="A66" s="356"/>
      <c r="B66" s="319" t="s">
        <v>184</v>
      </c>
      <c r="F66" s="410"/>
      <c r="G66" s="410"/>
      <c r="H66" s="410"/>
      <c r="I66" s="410"/>
    </row>
    <row r="67" spans="1:9" ht="12.9" x14ac:dyDescent="0.35">
      <c r="A67" s="356"/>
      <c r="B67" s="319" t="s">
        <v>185</v>
      </c>
      <c r="F67" s="410"/>
      <c r="G67" s="410"/>
      <c r="H67" s="410"/>
      <c r="I67" s="410"/>
    </row>
    <row r="68" spans="1:9" ht="12.9" x14ac:dyDescent="0.35">
      <c r="A68" s="356"/>
      <c r="B68" s="319" t="s">
        <v>186</v>
      </c>
      <c r="F68" s="410"/>
      <c r="G68" s="410"/>
      <c r="H68" s="410"/>
      <c r="I68" s="410"/>
    </row>
    <row r="69" spans="1:9" ht="13.3" thickBot="1" x14ac:dyDescent="0.4">
      <c r="A69" s="357"/>
      <c r="B69" s="320" t="s">
        <v>187</v>
      </c>
      <c r="F69" s="411"/>
      <c r="G69" s="411"/>
      <c r="H69" s="411"/>
      <c r="I69" s="411"/>
    </row>
    <row r="70" spans="1:9" ht="12.9" x14ac:dyDescent="0.35">
      <c r="A70" s="354" t="s">
        <v>203</v>
      </c>
      <c r="B70" s="317" t="s">
        <v>182</v>
      </c>
      <c r="F70" s="409" t="s">
        <v>100</v>
      </c>
      <c r="G70" s="409" t="s">
        <v>100</v>
      </c>
      <c r="H70" s="409" t="s">
        <v>100</v>
      </c>
      <c r="I70" s="409" t="s">
        <v>100</v>
      </c>
    </row>
    <row r="71" spans="1:9" ht="12.9" x14ac:dyDescent="0.35">
      <c r="A71" s="355" t="s">
        <v>212</v>
      </c>
      <c r="B71" s="318" t="s">
        <v>183</v>
      </c>
      <c r="F71" s="410"/>
      <c r="G71" s="410"/>
      <c r="H71" s="410"/>
      <c r="I71" s="410"/>
    </row>
    <row r="72" spans="1:9" ht="12.9" x14ac:dyDescent="0.35">
      <c r="A72" s="356"/>
      <c r="B72" s="319" t="s">
        <v>184</v>
      </c>
      <c r="F72" s="410"/>
      <c r="G72" s="410"/>
      <c r="H72" s="410"/>
      <c r="I72" s="410"/>
    </row>
    <row r="73" spans="1:9" ht="12.9" x14ac:dyDescent="0.35">
      <c r="A73" s="356"/>
      <c r="B73" s="319" t="s">
        <v>185</v>
      </c>
      <c r="F73" s="410"/>
      <c r="G73" s="410"/>
      <c r="H73" s="410"/>
      <c r="I73" s="410"/>
    </row>
    <row r="74" spans="1:9" ht="12.9" x14ac:dyDescent="0.35">
      <c r="A74" s="356"/>
      <c r="B74" s="319" t="s">
        <v>186</v>
      </c>
      <c r="F74" s="410"/>
      <c r="G74" s="410"/>
      <c r="H74" s="410"/>
      <c r="I74" s="410"/>
    </row>
    <row r="75" spans="1:9" ht="13.3" thickBot="1" x14ac:dyDescent="0.4">
      <c r="A75" s="357"/>
      <c r="B75" s="320" t="s">
        <v>187</v>
      </c>
      <c r="F75" s="411"/>
      <c r="G75" s="411"/>
      <c r="H75" s="411"/>
      <c r="I75" s="411"/>
    </row>
    <row r="76" spans="1:9" ht="12.9" x14ac:dyDescent="0.35">
      <c r="A76" s="354" t="s">
        <v>204</v>
      </c>
      <c r="B76" s="317" t="s">
        <v>182</v>
      </c>
      <c r="F76" s="409" t="s">
        <v>100</v>
      </c>
      <c r="G76" s="409" t="s">
        <v>100</v>
      </c>
      <c r="H76" s="409" t="s">
        <v>100</v>
      </c>
      <c r="I76" s="409" t="s">
        <v>100</v>
      </c>
    </row>
    <row r="77" spans="1:9" ht="12.9" x14ac:dyDescent="0.35">
      <c r="A77" s="355" t="s">
        <v>212</v>
      </c>
      <c r="B77" s="318" t="s">
        <v>183</v>
      </c>
      <c r="F77" s="410"/>
      <c r="G77" s="410"/>
      <c r="H77" s="410"/>
      <c r="I77" s="410"/>
    </row>
    <row r="78" spans="1:9" ht="12.9" x14ac:dyDescent="0.35">
      <c r="A78" s="356"/>
      <c r="B78" s="319" t="s">
        <v>184</v>
      </c>
      <c r="F78" s="410"/>
      <c r="G78" s="410"/>
      <c r="H78" s="410"/>
      <c r="I78" s="410"/>
    </row>
    <row r="79" spans="1:9" ht="12.9" x14ac:dyDescent="0.35">
      <c r="A79" s="356"/>
      <c r="B79" s="319" t="s">
        <v>185</v>
      </c>
      <c r="F79" s="410"/>
      <c r="G79" s="410"/>
      <c r="H79" s="410"/>
      <c r="I79" s="410"/>
    </row>
    <row r="80" spans="1:9" ht="12.9" x14ac:dyDescent="0.35">
      <c r="A80" s="356"/>
      <c r="B80" s="319" t="s">
        <v>186</v>
      </c>
      <c r="F80" s="410"/>
      <c r="G80" s="410"/>
      <c r="H80" s="410"/>
      <c r="I80" s="410"/>
    </row>
    <row r="81" spans="1:9" ht="13.3" thickBot="1" x14ac:dyDescent="0.4">
      <c r="A81" s="357"/>
      <c r="B81" s="320" t="s">
        <v>187</v>
      </c>
      <c r="F81" s="411"/>
      <c r="G81" s="411"/>
      <c r="H81" s="411"/>
      <c r="I81" s="411"/>
    </row>
    <row r="82" spans="1:9" ht="12.9" x14ac:dyDescent="0.35">
      <c r="A82" s="354" t="s">
        <v>205</v>
      </c>
      <c r="B82" s="317" t="s">
        <v>182</v>
      </c>
      <c r="F82" s="409" t="s">
        <v>100</v>
      </c>
      <c r="G82" s="409" t="s">
        <v>100</v>
      </c>
      <c r="H82" s="409" t="s">
        <v>100</v>
      </c>
      <c r="I82" s="409" t="s">
        <v>100</v>
      </c>
    </row>
    <row r="83" spans="1:9" ht="12.9" x14ac:dyDescent="0.35">
      <c r="A83" s="355" t="s">
        <v>212</v>
      </c>
      <c r="B83" s="318" t="s">
        <v>183</v>
      </c>
      <c r="F83" s="410"/>
      <c r="G83" s="410"/>
      <c r="H83" s="410"/>
      <c r="I83" s="410"/>
    </row>
    <row r="84" spans="1:9" ht="12.9" x14ac:dyDescent="0.35">
      <c r="A84" s="356"/>
      <c r="B84" s="319" t="s">
        <v>184</v>
      </c>
      <c r="F84" s="410"/>
      <c r="G84" s="410"/>
      <c r="H84" s="410"/>
      <c r="I84" s="410"/>
    </row>
    <row r="85" spans="1:9" ht="12.9" x14ac:dyDescent="0.35">
      <c r="A85" s="356"/>
      <c r="B85" s="319" t="s">
        <v>185</v>
      </c>
      <c r="F85" s="410"/>
      <c r="G85" s="410"/>
      <c r="H85" s="410"/>
      <c r="I85" s="410"/>
    </row>
    <row r="86" spans="1:9" ht="12.9" x14ac:dyDescent="0.35">
      <c r="A86" s="356"/>
      <c r="B86" s="319" t="s">
        <v>186</v>
      </c>
      <c r="F86" s="410"/>
      <c r="G86" s="410"/>
      <c r="H86" s="410"/>
      <c r="I86" s="410"/>
    </row>
    <row r="87" spans="1:9" ht="13.3" thickBot="1" x14ac:dyDescent="0.4">
      <c r="A87" s="357"/>
      <c r="B87" s="320" t="s">
        <v>187</v>
      </c>
      <c r="F87" s="411"/>
      <c r="G87" s="411"/>
      <c r="H87" s="411"/>
      <c r="I87" s="411"/>
    </row>
    <row r="88" spans="1:9" ht="12.9" x14ac:dyDescent="0.35">
      <c r="A88" s="354" t="s">
        <v>206</v>
      </c>
      <c r="B88" s="317" t="s">
        <v>182</v>
      </c>
      <c r="F88" s="409" t="s">
        <v>100</v>
      </c>
      <c r="G88" s="409" t="s">
        <v>100</v>
      </c>
      <c r="H88" s="409" t="s">
        <v>100</v>
      </c>
      <c r="I88" s="409" t="s">
        <v>100</v>
      </c>
    </row>
    <row r="89" spans="1:9" ht="12.9" x14ac:dyDescent="0.35">
      <c r="A89" s="355" t="s">
        <v>212</v>
      </c>
      <c r="B89" s="318" t="s">
        <v>183</v>
      </c>
      <c r="F89" s="410"/>
      <c r="G89" s="410"/>
      <c r="H89" s="410"/>
      <c r="I89" s="410"/>
    </row>
    <row r="90" spans="1:9" ht="12.9" x14ac:dyDescent="0.35">
      <c r="A90" s="356"/>
      <c r="B90" s="319" t="s">
        <v>184</v>
      </c>
      <c r="F90" s="410"/>
      <c r="G90" s="410"/>
      <c r="H90" s="410"/>
      <c r="I90" s="410"/>
    </row>
    <row r="91" spans="1:9" ht="12.9" x14ac:dyDescent="0.35">
      <c r="A91" s="356"/>
      <c r="B91" s="319" t="s">
        <v>185</v>
      </c>
      <c r="F91" s="410"/>
      <c r="G91" s="410"/>
      <c r="H91" s="410"/>
      <c r="I91" s="410"/>
    </row>
    <row r="92" spans="1:9" ht="12.9" x14ac:dyDescent="0.35">
      <c r="A92" s="356"/>
      <c r="B92" s="319" t="s">
        <v>186</v>
      </c>
      <c r="F92" s="410"/>
      <c r="G92" s="410"/>
      <c r="H92" s="410"/>
      <c r="I92" s="410"/>
    </row>
    <row r="93" spans="1:9" ht="13.3" thickBot="1" x14ac:dyDescent="0.4">
      <c r="A93" s="357"/>
      <c r="B93" s="320" t="s">
        <v>187</v>
      </c>
      <c r="F93" s="411"/>
      <c r="G93" s="411"/>
      <c r="H93" s="411"/>
      <c r="I93" s="411"/>
    </row>
    <row r="94" spans="1:9" ht="12.9" x14ac:dyDescent="0.35">
      <c r="A94" s="354" t="s">
        <v>207</v>
      </c>
      <c r="B94" s="317" t="s">
        <v>182</v>
      </c>
      <c r="F94" s="409" t="s">
        <v>100</v>
      </c>
      <c r="G94" s="409" t="s">
        <v>100</v>
      </c>
      <c r="H94" s="409" t="s">
        <v>100</v>
      </c>
      <c r="I94" s="409" t="s">
        <v>100</v>
      </c>
    </row>
    <row r="95" spans="1:9" ht="12.9" x14ac:dyDescent="0.35">
      <c r="A95" s="355" t="s">
        <v>212</v>
      </c>
      <c r="B95" s="318" t="s">
        <v>183</v>
      </c>
      <c r="F95" s="410"/>
      <c r="G95" s="410"/>
      <c r="H95" s="410"/>
      <c r="I95" s="410"/>
    </row>
    <row r="96" spans="1:9" ht="12.9" x14ac:dyDescent="0.35">
      <c r="A96" s="356"/>
      <c r="B96" s="319" t="s">
        <v>184</v>
      </c>
      <c r="F96" s="410"/>
      <c r="G96" s="410"/>
      <c r="H96" s="410"/>
      <c r="I96" s="410"/>
    </row>
    <row r="97" spans="1:9" ht="12.9" x14ac:dyDescent="0.35">
      <c r="A97" s="356"/>
      <c r="B97" s="319" t="s">
        <v>185</v>
      </c>
      <c r="F97" s="410"/>
      <c r="G97" s="410"/>
      <c r="H97" s="410"/>
      <c r="I97" s="410"/>
    </row>
    <row r="98" spans="1:9" ht="12.9" x14ac:dyDescent="0.35">
      <c r="A98" s="356"/>
      <c r="B98" s="319" t="s">
        <v>186</v>
      </c>
      <c r="F98" s="410"/>
      <c r="G98" s="410"/>
      <c r="H98" s="410"/>
      <c r="I98" s="410"/>
    </row>
    <row r="99" spans="1:9" ht="13.3" thickBot="1" x14ac:dyDescent="0.4">
      <c r="A99" s="357"/>
      <c r="B99" s="320" t="s">
        <v>187</v>
      </c>
      <c r="F99" s="411"/>
      <c r="G99" s="411"/>
      <c r="H99" s="411"/>
      <c r="I99" s="411"/>
    </row>
    <row r="100" spans="1:9" ht="12.9" x14ac:dyDescent="0.35">
      <c r="A100" s="354" t="s">
        <v>208</v>
      </c>
      <c r="B100" s="317" t="s">
        <v>182</v>
      </c>
      <c r="F100" s="409" t="s">
        <v>100</v>
      </c>
      <c r="G100" s="409" t="s">
        <v>100</v>
      </c>
      <c r="H100" s="409" t="s">
        <v>100</v>
      </c>
      <c r="I100" s="409" t="s">
        <v>100</v>
      </c>
    </row>
    <row r="101" spans="1:9" ht="12.9" x14ac:dyDescent="0.35">
      <c r="A101" s="355" t="s">
        <v>212</v>
      </c>
      <c r="B101" s="318" t="s">
        <v>183</v>
      </c>
      <c r="F101" s="410"/>
      <c r="G101" s="410"/>
      <c r="H101" s="410"/>
      <c r="I101" s="410"/>
    </row>
    <row r="102" spans="1:9" ht="12.9" x14ac:dyDescent="0.35">
      <c r="A102" s="356"/>
      <c r="B102" s="319" t="s">
        <v>184</v>
      </c>
      <c r="F102" s="410"/>
      <c r="G102" s="410"/>
      <c r="H102" s="410"/>
      <c r="I102" s="410"/>
    </row>
    <row r="103" spans="1:9" ht="12.9" x14ac:dyDescent="0.35">
      <c r="A103" s="356"/>
      <c r="B103" s="319" t="s">
        <v>185</v>
      </c>
      <c r="F103" s="410"/>
      <c r="G103" s="410"/>
      <c r="H103" s="410"/>
      <c r="I103" s="410"/>
    </row>
    <row r="104" spans="1:9" ht="12.9" x14ac:dyDescent="0.35">
      <c r="A104" s="356"/>
      <c r="B104" s="319" t="s">
        <v>186</v>
      </c>
      <c r="F104" s="410"/>
      <c r="G104" s="410"/>
      <c r="H104" s="410"/>
      <c r="I104" s="410"/>
    </row>
    <row r="105" spans="1:9" ht="13.3" thickBot="1" x14ac:dyDescent="0.4">
      <c r="A105" s="357"/>
      <c r="B105" s="320" t="s">
        <v>187</v>
      </c>
      <c r="F105" s="411"/>
      <c r="G105" s="411"/>
      <c r="H105" s="411"/>
      <c r="I105" s="411"/>
    </row>
    <row r="106" spans="1:9" ht="12.9" x14ac:dyDescent="0.35">
      <c r="A106" s="354" t="s">
        <v>209</v>
      </c>
      <c r="B106" s="317" t="s">
        <v>182</v>
      </c>
      <c r="F106" s="409" t="s">
        <v>100</v>
      </c>
      <c r="G106" s="409" t="s">
        <v>100</v>
      </c>
      <c r="H106" s="409" t="s">
        <v>100</v>
      </c>
      <c r="I106" s="409" t="s">
        <v>100</v>
      </c>
    </row>
    <row r="107" spans="1:9" ht="12.9" x14ac:dyDescent="0.35">
      <c r="A107" s="355" t="s">
        <v>212</v>
      </c>
      <c r="B107" s="318" t="s">
        <v>183</v>
      </c>
      <c r="F107" s="410"/>
      <c r="G107" s="410"/>
      <c r="H107" s="410"/>
      <c r="I107" s="410"/>
    </row>
    <row r="108" spans="1:9" ht="12.9" x14ac:dyDescent="0.35">
      <c r="A108" s="356"/>
      <c r="B108" s="319" t="s">
        <v>184</v>
      </c>
      <c r="F108" s="410"/>
      <c r="G108" s="410"/>
      <c r="H108" s="410"/>
      <c r="I108" s="410"/>
    </row>
    <row r="109" spans="1:9" ht="12.9" x14ac:dyDescent="0.35">
      <c r="A109" s="356"/>
      <c r="B109" s="319" t="s">
        <v>185</v>
      </c>
      <c r="F109" s="410"/>
      <c r="G109" s="410"/>
      <c r="H109" s="410"/>
      <c r="I109" s="410"/>
    </row>
    <row r="110" spans="1:9" ht="12.9" x14ac:dyDescent="0.35">
      <c r="A110" s="356"/>
      <c r="B110" s="319" t="s">
        <v>186</v>
      </c>
      <c r="F110" s="410"/>
      <c r="G110" s="410"/>
      <c r="H110" s="410"/>
      <c r="I110" s="410"/>
    </row>
    <row r="111" spans="1:9" ht="13.3" thickBot="1" x14ac:dyDescent="0.4">
      <c r="A111" s="357"/>
      <c r="B111" s="320" t="s">
        <v>187</v>
      </c>
      <c r="F111" s="411"/>
      <c r="G111" s="411"/>
      <c r="H111" s="411"/>
      <c r="I111" s="411"/>
    </row>
    <row r="112" spans="1:9" ht="12.9" x14ac:dyDescent="0.35">
      <c r="A112" s="354" t="s">
        <v>210</v>
      </c>
      <c r="B112" s="317" t="s">
        <v>182</v>
      </c>
      <c r="F112" s="409" t="s">
        <v>100</v>
      </c>
      <c r="G112" s="409" t="s">
        <v>100</v>
      </c>
      <c r="H112" s="409" t="s">
        <v>100</v>
      </c>
      <c r="I112" s="409" t="s">
        <v>100</v>
      </c>
    </row>
    <row r="113" spans="1:9" ht="12.9" x14ac:dyDescent="0.35">
      <c r="A113" s="355" t="s">
        <v>212</v>
      </c>
      <c r="B113" s="318" t="s">
        <v>183</v>
      </c>
      <c r="F113" s="410"/>
      <c r="G113" s="410"/>
      <c r="H113" s="410"/>
      <c r="I113" s="410"/>
    </row>
    <row r="114" spans="1:9" ht="12.9" x14ac:dyDescent="0.35">
      <c r="A114" s="356"/>
      <c r="B114" s="319" t="s">
        <v>184</v>
      </c>
      <c r="F114" s="410"/>
      <c r="G114" s="410"/>
      <c r="H114" s="410"/>
      <c r="I114" s="410"/>
    </row>
    <row r="115" spans="1:9" ht="12.9" x14ac:dyDescent="0.35">
      <c r="A115" s="356"/>
      <c r="B115" s="319" t="s">
        <v>185</v>
      </c>
      <c r="F115" s="410"/>
      <c r="G115" s="410"/>
      <c r="H115" s="410"/>
      <c r="I115" s="410"/>
    </row>
    <row r="116" spans="1:9" ht="12.9" x14ac:dyDescent="0.35">
      <c r="A116" s="356"/>
      <c r="B116" s="319" t="s">
        <v>186</v>
      </c>
      <c r="F116" s="410"/>
      <c r="G116" s="410"/>
      <c r="H116" s="410"/>
      <c r="I116" s="410"/>
    </row>
    <row r="117" spans="1:9" ht="13.3" thickBot="1" x14ac:dyDescent="0.4">
      <c r="A117" s="358"/>
      <c r="B117" s="320" t="s">
        <v>187</v>
      </c>
      <c r="F117" s="411"/>
      <c r="G117" s="411"/>
      <c r="H117" s="411"/>
      <c r="I117" s="411"/>
    </row>
    <row r="118" spans="1:9" customFormat="1" ht="12.9" thickBot="1" x14ac:dyDescent="0.35">
      <c r="B118" s="123" t="s">
        <v>101</v>
      </c>
      <c r="C118" s="390">
        <v>1</v>
      </c>
      <c r="D118" s="390">
        <v>1</v>
      </c>
      <c r="E118" s="390">
        <v>1</v>
      </c>
      <c r="F118" s="390">
        <v>1</v>
      </c>
      <c r="G118" s="390">
        <v>1</v>
      </c>
      <c r="H118" s="390">
        <v>1</v>
      </c>
      <c r="I118" s="390">
        <v>1</v>
      </c>
    </row>
  </sheetData>
  <mergeCells count="117">
    <mergeCell ref="F106:F111"/>
    <mergeCell ref="G106:G111"/>
    <mergeCell ref="H106:H111"/>
    <mergeCell ref="I106:I111"/>
    <mergeCell ref="F112:F117"/>
    <mergeCell ref="G112:G117"/>
    <mergeCell ref="H112:H117"/>
    <mergeCell ref="I112:I117"/>
    <mergeCell ref="F94:F99"/>
    <mergeCell ref="G94:G99"/>
    <mergeCell ref="H94:H99"/>
    <mergeCell ref="I94:I99"/>
    <mergeCell ref="F100:F105"/>
    <mergeCell ref="G100:G105"/>
    <mergeCell ref="H100:H105"/>
    <mergeCell ref="I100:I105"/>
    <mergeCell ref="F82:F87"/>
    <mergeCell ref="G82:G87"/>
    <mergeCell ref="H82:H87"/>
    <mergeCell ref="I82:I87"/>
    <mergeCell ref="F88:F93"/>
    <mergeCell ref="G88:G93"/>
    <mergeCell ref="H88:H93"/>
    <mergeCell ref="I88:I93"/>
    <mergeCell ref="F70:F75"/>
    <mergeCell ref="G70:G75"/>
    <mergeCell ref="H70:H75"/>
    <mergeCell ref="I70:I75"/>
    <mergeCell ref="F76:F81"/>
    <mergeCell ref="G76:G81"/>
    <mergeCell ref="H76:H81"/>
    <mergeCell ref="I76:I81"/>
    <mergeCell ref="F58:F63"/>
    <mergeCell ref="G58:G63"/>
    <mergeCell ref="H58:H63"/>
    <mergeCell ref="I58:I63"/>
    <mergeCell ref="F64:F69"/>
    <mergeCell ref="G64:G69"/>
    <mergeCell ref="H64:H69"/>
    <mergeCell ref="I64:I69"/>
    <mergeCell ref="F46:F51"/>
    <mergeCell ref="G46:G51"/>
    <mergeCell ref="H46:H51"/>
    <mergeCell ref="I46:I51"/>
    <mergeCell ref="F52:F57"/>
    <mergeCell ref="G52:G57"/>
    <mergeCell ref="H52:H57"/>
    <mergeCell ref="I52:I57"/>
    <mergeCell ref="F34:F39"/>
    <mergeCell ref="G34:G39"/>
    <mergeCell ref="H34:H39"/>
    <mergeCell ref="I34:I39"/>
    <mergeCell ref="F40:F45"/>
    <mergeCell ref="G40:G45"/>
    <mergeCell ref="H40:H45"/>
    <mergeCell ref="I40:I45"/>
    <mergeCell ref="G22:G27"/>
    <mergeCell ref="H22:H27"/>
    <mergeCell ref="I22:I27"/>
    <mergeCell ref="F10:F15"/>
    <mergeCell ref="G10:G15"/>
    <mergeCell ref="H10:H15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D18:D19"/>
    <mergeCell ref="E18:E19"/>
    <mergeCell ref="C20:C21"/>
    <mergeCell ref="D20:D21"/>
    <mergeCell ref="E20:E21"/>
    <mergeCell ref="C22:C23"/>
    <mergeCell ref="D22:D23"/>
    <mergeCell ref="E22:E23"/>
    <mergeCell ref="C18:C1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F28:F33"/>
    <mergeCell ref="G28:G33"/>
    <mergeCell ref="H28:H33"/>
    <mergeCell ref="I28:I33"/>
    <mergeCell ref="I10:I15"/>
    <mergeCell ref="F16:F21"/>
    <mergeCell ref="G16:G21"/>
    <mergeCell ref="H16:H21"/>
    <mergeCell ref="I16:I21"/>
    <mergeCell ref="F22:F27"/>
  </mergeCells>
  <phoneticPr fontId="0" type="noConversion"/>
  <printOptions horizontalCentered="1" verticalCentered="1" gridLinesSet="0"/>
  <pageMargins left="0.15748031496062992" right="0.15748031496062992" top="0.98425196850393704" bottom="0.39370078740157483" header="0.19685039370078741" footer="0"/>
  <pageSetup scale="45" orientation="portrait" r:id="rId1"/>
  <headerFooter alignWithMargins="0">
    <oddHeader>&amp;R2021 -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5"/>
  <sheetViews>
    <sheetView workbookViewId="0">
      <selection sqref="A1:J120"/>
    </sheetView>
  </sheetViews>
  <sheetFormatPr baseColWidth="10" defaultColWidth="11.3828125" defaultRowHeight="12.45" x14ac:dyDescent="0.3"/>
  <cols>
    <col min="1" max="1" width="21.3046875" style="57" customWidth="1"/>
    <col min="2" max="2" width="24" style="57" customWidth="1"/>
    <col min="3" max="3" width="29.69140625" style="57" customWidth="1"/>
    <col min="4" max="16384" width="11.3828125" style="57"/>
  </cols>
  <sheetData>
    <row r="1" spans="1:3" x14ac:dyDescent="0.3">
      <c r="A1" s="128" t="s">
        <v>216</v>
      </c>
      <c r="B1" s="128"/>
      <c r="C1" s="128"/>
    </row>
    <row r="2" spans="1:3" x14ac:dyDescent="0.3">
      <c r="A2" s="300" t="s">
        <v>165</v>
      </c>
      <c r="B2" s="300"/>
      <c r="C2" s="300"/>
    </row>
    <row r="3" spans="1:3" x14ac:dyDescent="0.3">
      <c r="A3" s="418" t="s">
        <v>166</v>
      </c>
      <c r="B3" s="418"/>
      <c r="C3" s="418"/>
    </row>
    <row r="4" spans="1:3" ht="12.9" thickBot="1" x14ac:dyDescent="0.35"/>
    <row r="5" spans="1:3" x14ac:dyDescent="0.3">
      <c r="A5" s="129" t="s">
        <v>6</v>
      </c>
      <c r="B5" s="130" t="s">
        <v>96</v>
      </c>
      <c r="C5" s="130" t="s">
        <v>97</v>
      </c>
    </row>
    <row r="6" spans="1:3" x14ac:dyDescent="0.3">
      <c r="A6" s="291"/>
      <c r="B6" s="292"/>
      <c r="C6" s="292" t="s">
        <v>98</v>
      </c>
    </row>
    <row r="7" spans="1:3" x14ac:dyDescent="0.3">
      <c r="A7" s="286">
        <v>2017</v>
      </c>
      <c r="B7" s="293"/>
      <c r="C7" s="294"/>
    </row>
    <row r="8" spans="1:3" x14ac:dyDescent="0.3">
      <c r="A8" s="157">
        <v>2018</v>
      </c>
      <c r="B8" s="295"/>
      <c r="C8" s="296"/>
    </row>
    <row r="9" spans="1:3" x14ac:dyDescent="0.3">
      <c r="A9" s="286">
        <v>2019</v>
      </c>
      <c r="B9" s="295"/>
      <c r="C9" s="296"/>
    </row>
    <row r="10" spans="1:3" x14ac:dyDescent="0.3">
      <c r="A10" s="286">
        <v>2020</v>
      </c>
      <c r="B10" s="295"/>
      <c r="C10" s="296"/>
    </row>
    <row r="11" spans="1:3" ht="12.9" thickBot="1" x14ac:dyDescent="0.35">
      <c r="A11" s="323" t="s">
        <v>213</v>
      </c>
      <c r="B11" s="295"/>
      <c r="C11" s="296"/>
    </row>
    <row r="12" spans="1:3" ht="12.9" thickBot="1" x14ac:dyDescent="0.35">
      <c r="A12" s="324" t="s">
        <v>214</v>
      </c>
      <c r="B12" s="297"/>
      <c r="C12" s="298"/>
    </row>
    <row r="13" spans="1:3" ht="5.25" customHeight="1" x14ac:dyDescent="0.3"/>
    <row r="14" spans="1:3" ht="12.9" thickBot="1" x14ac:dyDescent="0.35">
      <c r="A14" s="133" t="s">
        <v>99</v>
      </c>
    </row>
    <row r="15" spans="1:3" ht="41.25" customHeight="1" thickBot="1" x14ac:dyDescent="0.35">
      <c r="A15" s="261"/>
      <c r="B15" s="262"/>
      <c r="C15" s="263"/>
    </row>
  </sheetData>
  <mergeCells count="1">
    <mergeCell ref="A3:C3"/>
  </mergeCells>
  <phoneticPr fontId="0" type="noConversion"/>
  <printOptions horizontalCentered="1" verticalCentered="1"/>
  <pageMargins left="0.15748031496062992" right="0.15748031496062992" top="0.98425196850393704" bottom="0.39370078740157483" header="0.19685039370078741" footer="0"/>
  <pageSetup orientation="landscape" r:id="rId1"/>
  <headerFooter alignWithMargins="0">
    <oddHeader>&amp;R2021 -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2"/>
  <sheetViews>
    <sheetView topLeftCell="A57" workbookViewId="0">
      <selection activeCell="I72" sqref="I72"/>
    </sheetView>
  </sheetViews>
  <sheetFormatPr baseColWidth="10" defaultColWidth="13.69140625" defaultRowHeight="12.45" x14ac:dyDescent="0.3"/>
  <cols>
    <col min="1" max="1" width="1" style="57" customWidth="1"/>
    <col min="2" max="2" width="3" style="54" customWidth="1"/>
    <col min="3" max="3" width="14.53515625" style="57" customWidth="1"/>
    <col min="4" max="4" width="1.69140625" style="57" customWidth="1"/>
    <col min="5" max="11" width="13.69140625" style="57" customWidth="1"/>
    <col min="12" max="12" width="13.53515625" style="57" customWidth="1"/>
    <col min="13" max="13" width="13.69140625" style="57" customWidth="1"/>
    <col min="14" max="14" width="1.69140625" style="71" customWidth="1"/>
    <col min="15" max="16" width="11.3828125" style="52" customWidth="1"/>
    <col min="17" max="16384" width="13.69140625" style="57"/>
  </cols>
  <sheetData>
    <row r="1" spans="3:16" x14ac:dyDescent="0.3">
      <c r="C1" s="420" t="s">
        <v>217</v>
      </c>
      <c r="D1" s="420"/>
      <c r="E1" s="420"/>
      <c r="F1" s="420"/>
      <c r="G1" s="420"/>
      <c r="H1" s="420"/>
      <c r="I1" s="420"/>
      <c r="J1" s="420"/>
      <c r="K1" s="420"/>
    </row>
    <row r="2" spans="3:16" x14ac:dyDescent="0.3">
      <c r="C2" s="419" t="s">
        <v>189</v>
      </c>
      <c r="D2" s="419"/>
      <c r="E2" s="419"/>
      <c r="F2" s="419"/>
      <c r="G2" s="419"/>
      <c r="H2" s="419"/>
      <c r="I2" s="419"/>
      <c r="J2" s="419"/>
      <c r="K2" s="419"/>
    </row>
    <row r="3" spans="3:16" x14ac:dyDescent="0.3">
      <c r="C3" s="419" t="s">
        <v>166</v>
      </c>
      <c r="D3" s="419"/>
      <c r="E3" s="419"/>
      <c r="F3" s="419"/>
      <c r="G3" s="419"/>
      <c r="H3" s="419"/>
      <c r="I3" s="419"/>
      <c r="J3" s="419"/>
      <c r="K3" s="419"/>
      <c r="L3" s="312"/>
      <c r="M3" s="312"/>
      <c r="O3" s="57"/>
      <c r="P3" s="57"/>
    </row>
    <row r="4" spans="3:16" s="54" customFormat="1" ht="10.5" customHeight="1" thickBot="1" x14ac:dyDescent="0.35">
      <c r="C4" s="53"/>
      <c r="D4" s="53"/>
      <c r="E4" s="53"/>
      <c r="F4" s="53"/>
      <c r="G4" s="53"/>
      <c r="H4" s="53"/>
      <c r="I4" s="53"/>
      <c r="J4" s="53"/>
      <c r="K4" s="53"/>
      <c r="L4" s="53"/>
      <c r="N4" s="51"/>
    </row>
    <row r="5" spans="3:16" ht="50.15" thickBot="1" x14ac:dyDescent="0.35">
      <c r="C5" s="264" t="s">
        <v>103</v>
      </c>
      <c r="D5" s="25"/>
      <c r="E5" s="26" t="s">
        <v>13</v>
      </c>
      <c r="F5" s="27" t="s">
        <v>14</v>
      </c>
      <c r="G5" s="27" t="s">
        <v>108</v>
      </c>
      <c r="H5" s="27" t="s">
        <v>104</v>
      </c>
      <c r="I5" s="24" t="s">
        <v>105</v>
      </c>
      <c r="J5" s="27" t="s">
        <v>109</v>
      </c>
      <c r="K5" s="24" t="s">
        <v>106</v>
      </c>
      <c r="L5" s="54"/>
      <c r="M5" s="54"/>
      <c r="N5" s="28"/>
      <c r="O5" s="55"/>
    </row>
    <row r="6" spans="3:16" x14ac:dyDescent="0.3">
      <c r="C6" s="99">
        <v>43101</v>
      </c>
      <c r="D6" s="47"/>
      <c r="E6" s="30"/>
      <c r="F6" s="31"/>
      <c r="G6" s="31"/>
      <c r="H6" s="31"/>
      <c r="I6" s="32"/>
      <c r="J6" s="32"/>
      <c r="K6" s="32"/>
      <c r="L6" s="54"/>
      <c r="M6" s="54"/>
      <c r="N6" s="33"/>
      <c r="O6" s="55"/>
    </row>
    <row r="7" spans="3:16" x14ac:dyDescent="0.3">
      <c r="C7" s="100">
        <v>43132</v>
      </c>
      <c r="D7" s="47"/>
      <c r="E7" s="34"/>
      <c r="F7" s="35"/>
      <c r="G7" s="35"/>
      <c r="H7" s="35"/>
      <c r="I7" s="36"/>
      <c r="J7" s="36"/>
      <c r="K7" s="36"/>
      <c r="L7" s="54"/>
      <c r="M7" s="54"/>
      <c r="N7" s="33"/>
      <c r="O7" s="55"/>
    </row>
    <row r="8" spans="3:16" x14ac:dyDescent="0.3">
      <c r="C8" s="100">
        <v>43160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6" x14ac:dyDescent="0.3">
      <c r="C9" s="100">
        <v>43191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3">
      <c r="C10" s="100">
        <v>43221</v>
      </c>
      <c r="D10" s="47"/>
      <c r="E10" s="34"/>
      <c r="F10" s="35"/>
      <c r="G10" s="35"/>
      <c r="H10" s="35"/>
      <c r="I10" s="36"/>
      <c r="J10" s="36"/>
      <c r="K10" s="36"/>
      <c r="N10" s="33"/>
    </row>
    <row r="11" spans="3:16" x14ac:dyDescent="0.3">
      <c r="C11" s="100">
        <v>43252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6" x14ac:dyDescent="0.3">
      <c r="C12" s="100">
        <v>43282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3">
      <c r="C13" s="100">
        <v>43313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3">
      <c r="C14" s="100">
        <v>43344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3">
      <c r="C15" s="100">
        <v>43374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3">
      <c r="C16" s="100">
        <v>43405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ht="12.9" thickBot="1" x14ac:dyDescent="0.35">
      <c r="C17" s="101">
        <v>43435</v>
      </c>
      <c r="D17" s="47"/>
      <c r="E17" s="37"/>
      <c r="F17" s="38"/>
      <c r="G17" s="38"/>
      <c r="H17" s="38"/>
      <c r="I17" s="39"/>
      <c r="J17" s="39"/>
      <c r="K17" s="39"/>
      <c r="N17" s="33"/>
    </row>
    <row r="18" spans="3:14" x14ac:dyDescent="0.3">
      <c r="C18" s="99">
        <v>43466</v>
      </c>
      <c r="D18" s="47"/>
      <c r="E18" s="40"/>
      <c r="F18" s="41"/>
      <c r="G18" s="41"/>
      <c r="H18" s="41"/>
      <c r="I18" s="42"/>
      <c r="J18" s="42"/>
      <c r="K18" s="42"/>
      <c r="N18" s="33"/>
    </row>
    <row r="19" spans="3:14" x14ac:dyDescent="0.3">
      <c r="C19" s="100">
        <v>43497</v>
      </c>
      <c r="D19" s="47"/>
      <c r="E19" s="34"/>
      <c r="F19" s="35"/>
      <c r="G19" s="35"/>
      <c r="H19" s="35"/>
      <c r="I19" s="36"/>
      <c r="J19" s="36"/>
      <c r="K19" s="36"/>
      <c r="N19" s="33"/>
    </row>
    <row r="20" spans="3:14" x14ac:dyDescent="0.3">
      <c r="C20" s="100">
        <v>43525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3">
      <c r="C21" s="100">
        <v>43556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3">
      <c r="C22" s="100">
        <v>43586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3">
      <c r="C23" s="100">
        <v>43617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3">
      <c r="C24" s="100">
        <v>43647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3">
      <c r="C25" s="100">
        <v>43678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3">
      <c r="C26" s="100">
        <v>43709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3">
      <c r="C27" s="100">
        <v>43739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3">
      <c r="C28" s="100">
        <v>43770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ht="12.9" thickBot="1" x14ac:dyDescent="0.35">
      <c r="C29" s="101">
        <v>43800</v>
      </c>
      <c r="D29" s="47"/>
      <c r="E29" s="43"/>
      <c r="F29" s="44"/>
      <c r="G29" s="44"/>
      <c r="H29" s="44"/>
      <c r="I29" s="45"/>
      <c r="J29" s="45"/>
      <c r="K29" s="45"/>
      <c r="N29" s="33"/>
    </row>
    <row r="30" spans="3:14" x14ac:dyDescent="0.3">
      <c r="C30" s="99">
        <v>43831</v>
      </c>
      <c r="D30" s="47"/>
      <c r="E30" s="30"/>
      <c r="F30" s="31"/>
      <c r="G30" s="31"/>
      <c r="H30" s="31"/>
      <c r="I30" s="32"/>
      <c r="J30" s="32"/>
      <c r="K30" s="32"/>
      <c r="N30" s="33"/>
    </row>
    <row r="31" spans="3:14" x14ac:dyDescent="0.3">
      <c r="C31" s="100">
        <v>43862</v>
      </c>
      <c r="D31" s="47"/>
      <c r="E31" s="34"/>
      <c r="F31" s="35"/>
      <c r="G31" s="35"/>
      <c r="H31" s="35"/>
      <c r="I31" s="36"/>
      <c r="J31" s="36"/>
      <c r="K31" s="36"/>
      <c r="N31" s="33"/>
    </row>
    <row r="32" spans="3:14" x14ac:dyDescent="0.3">
      <c r="C32" s="100">
        <v>43891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3">
      <c r="C33" s="100">
        <v>43922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3">
      <c r="C34" s="100">
        <v>43952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3">
      <c r="C35" s="100">
        <v>43983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3">
      <c r="C36" s="100">
        <v>44013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3">
      <c r="C37" s="100">
        <v>44044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3">
      <c r="C38" s="100">
        <v>44075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3">
      <c r="C39" s="100">
        <v>44105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3">
      <c r="C40" s="100">
        <v>44136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ht="12.9" thickBot="1" x14ac:dyDescent="0.35">
      <c r="C41" s="101">
        <v>44166</v>
      </c>
      <c r="D41" s="47"/>
      <c r="E41" s="43"/>
      <c r="F41" s="44"/>
      <c r="G41" s="44"/>
      <c r="H41" s="44"/>
      <c r="I41" s="45"/>
      <c r="J41" s="45"/>
      <c r="K41" s="45"/>
      <c r="N41" s="33"/>
    </row>
    <row r="42" spans="3:14" x14ac:dyDescent="0.3">
      <c r="C42" s="99">
        <v>44197</v>
      </c>
      <c r="D42" s="47"/>
      <c r="E42" s="30"/>
      <c r="F42" s="31"/>
      <c r="G42" s="31"/>
      <c r="H42" s="104"/>
      <c r="I42" s="32"/>
      <c r="J42" s="32"/>
      <c r="K42" s="32"/>
      <c r="N42" s="33"/>
    </row>
    <row r="43" spans="3:14" x14ac:dyDescent="0.3">
      <c r="C43" s="100">
        <v>44228</v>
      </c>
      <c r="D43" s="47"/>
      <c r="E43" s="34"/>
      <c r="F43" s="35"/>
      <c r="G43" s="35"/>
      <c r="H43" s="105"/>
      <c r="I43" s="36"/>
      <c r="J43" s="36"/>
      <c r="K43" s="36"/>
      <c r="N43" s="33"/>
    </row>
    <row r="44" spans="3:14" x14ac:dyDescent="0.3">
      <c r="C44" s="100">
        <v>44256</v>
      </c>
      <c r="D44" s="47"/>
      <c r="E44" s="34"/>
      <c r="F44" s="35"/>
      <c r="G44" s="35"/>
      <c r="H44" s="105"/>
      <c r="I44" s="36"/>
      <c r="J44" s="36"/>
      <c r="K44" s="36"/>
      <c r="N44" s="33"/>
    </row>
    <row r="45" spans="3:14" x14ac:dyDescent="0.3">
      <c r="C45" s="100">
        <v>44287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3">
      <c r="C46" s="100">
        <v>44317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3">
      <c r="C47" s="100">
        <v>44348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3">
      <c r="C48" s="100">
        <v>44378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x14ac:dyDescent="0.3">
      <c r="C49" s="100">
        <v>44409</v>
      </c>
      <c r="D49" s="47"/>
      <c r="E49" s="34"/>
      <c r="F49" s="35"/>
      <c r="G49" s="35"/>
      <c r="H49" s="105"/>
      <c r="I49" s="36"/>
      <c r="J49" s="36"/>
      <c r="K49" s="36"/>
      <c r="N49" s="33"/>
    </row>
    <row r="50" spans="3:14" x14ac:dyDescent="0.3">
      <c r="C50" s="100">
        <v>44440</v>
      </c>
      <c r="D50" s="47"/>
      <c r="E50" s="34"/>
      <c r="F50" s="35"/>
      <c r="G50" s="35"/>
      <c r="H50" s="105"/>
      <c r="I50" s="36"/>
      <c r="J50" s="36"/>
      <c r="K50" s="36"/>
      <c r="N50" s="33"/>
    </row>
    <row r="51" spans="3:14" hidden="1" x14ac:dyDescent="0.3">
      <c r="C51" s="100">
        <v>44470</v>
      </c>
      <c r="D51" s="47"/>
      <c r="E51" s="34"/>
      <c r="F51" s="35"/>
      <c r="G51" s="35"/>
      <c r="H51" s="105"/>
      <c r="I51" s="36"/>
      <c r="J51" s="36"/>
      <c r="K51" s="36"/>
      <c r="N51" s="33"/>
    </row>
    <row r="52" spans="3:14" hidden="1" x14ac:dyDescent="0.3">
      <c r="C52" s="100">
        <v>44501</v>
      </c>
      <c r="D52" s="47"/>
      <c r="E52" s="34"/>
      <c r="F52" s="35"/>
      <c r="G52" s="35"/>
      <c r="H52" s="105"/>
      <c r="I52" s="36"/>
      <c r="J52" s="36"/>
      <c r="K52" s="36"/>
      <c r="N52" s="33"/>
    </row>
    <row r="53" spans="3:14" ht="12.9" hidden="1" thickBot="1" x14ac:dyDescent="0.35">
      <c r="C53" s="101">
        <v>44531</v>
      </c>
      <c r="D53" s="47"/>
      <c r="E53" s="37"/>
      <c r="F53" s="38"/>
      <c r="G53" s="38"/>
      <c r="H53" s="106"/>
      <c r="I53" s="39"/>
      <c r="J53" s="39"/>
      <c r="K53" s="39"/>
      <c r="N53" s="33"/>
    </row>
    <row r="54" spans="3:14" ht="12.9" thickBot="1" x14ac:dyDescent="0.35">
      <c r="C54" s="46"/>
      <c r="D54" s="47"/>
      <c r="E54" s="33"/>
      <c r="F54" s="33"/>
      <c r="G54" s="33"/>
      <c r="H54" s="33"/>
      <c r="I54" s="33"/>
      <c r="J54" s="33"/>
      <c r="K54" s="33"/>
      <c r="N54" s="33"/>
    </row>
    <row r="55" spans="3:14" ht="50.25" customHeight="1" thickBot="1" x14ac:dyDescent="0.35">
      <c r="C55" s="70" t="s">
        <v>4</v>
      </c>
      <c r="D55" s="72"/>
      <c r="E55" s="26" t="str">
        <f t="shared" ref="E55:K55" si="0">+E5</f>
        <v>Producción</v>
      </c>
      <c r="F55" s="27" t="str">
        <f t="shared" si="0"/>
        <v>Autoconsumo</v>
      </c>
      <c r="G55" s="27" t="str">
        <f t="shared" si="0"/>
        <v>Ventas de Producción Propia</v>
      </c>
      <c r="H55" s="73" t="str">
        <f t="shared" si="0"/>
        <v>Exportaciones</v>
      </c>
      <c r="I55" s="24" t="str">
        <f t="shared" si="0"/>
        <v>Producción Contratada a Terceros</v>
      </c>
      <c r="J55" s="24" t="str">
        <f t="shared" si="0"/>
        <v>Ventas de Producción Contratada a Terceros</v>
      </c>
      <c r="K55" s="58" t="str">
        <f t="shared" si="0"/>
        <v>Producción para Terceros</v>
      </c>
      <c r="L55" s="58" t="s">
        <v>143</v>
      </c>
      <c r="M55" s="58" t="s">
        <v>91</v>
      </c>
      <c r="N55" s="74"/>
    </row>
    <row r="56" spans="3:14" ht="12.9" thickBot="1" x14ac:dyDescent="0.35">
      <c r="C56" s="66">
        <v>2016</v>
      </c>
      <c r="D56" s="75"/>
      <c r="F56" s="76"/>
      <c r="G56" s="76"/>
      <c r="H56" s="77"/>
      <c r="I56" s="48"/>
      <c r="J56" s="48"/>
      <c r="K56" s="48"/>
      <c r="L56" s="50"/>
      <c r="M56" s="48"/>
      <c r="N56" s="29"/>
    </row>
    <row r="57" spans="3:14" ht="12.9" thickBot="1" x14ac:dyDescent="0.35">
      <c r="C57" s="60">
        <v>2017</v>
      </c>
      <c r="D57" s="75"/>
      <c r="E57" s="85"/>
      <c r="F57" s="86"/>
      <c r="G57" s="86"/>
      <c r="H57" s="86"/>
      <c r="I57" s="65"/>
      <c r="J57" s="65"/>
      <c r="K57" s="65"/>
      <c r="L57" s="87"/>
      <c r="M57" s="88"/>
      <c r="N57" s="29"/>
    </row>
    <row r="58" spans="3:14" x14ac:dyDescent="0.3">
      <c r="C58" s="62">
        <v>2018</v>
      </c>
      <c r="D58" s="78"/>
      <c r="E58" s="79"/>
      <c r="F58" s="80"/>
      <c r="G58" s="80"/>
      <c r="H58" s="80"/>
      <c r="I58" s="61"/>
      <c r="J58" s="61"/>
      <c r="K58" s="61"/>
      <c r="L58" s="61"/>
      <c r="M58" s="81"/>
    </row>
    <row r="59" spans="3:14" x14ac:dyDescent="0.3">
      <c r="C59" s="62">
        <v>2019</v>
      </c>
      <c r="D59" s="78"/>
      <c r="E59" s="82"/>
      <c r="F59" s="83"/>
      <c r="G59" s="83"/>
      <c r="H59" s="83"/>
      <c r="I59" s="63"/>
      <c r="J59" s="63"/>
      <c r="K59" s="63"/>
      <c r="L59" s="63"/>
      <c r="M59" s="84"/>
    </row>
    <row r="60" spans="3:14" ht="12.9" thickBot="1" x14ac:dyDescent="0.35">
      <c r="C60" s="64">
        <v>2020</v>
      </c>
      <c r="D60" s="78"/>
      <c r="E60" s="85"/>
      <c r="F60" s="86"/>
      <c r="G60" s="86"/>
      <c r="H60" s="86"/>
      <c r="I60" s="65"/>
      <c r="J60" s="65"/>
      <c r="K60" s="65"/>
      <c r="L60" s="87"/>
      <c r="M60" s="88"/>
    </row>
    <row r="61" spans="3:14" ht="12.9" thickBot="1" x14ac:dyDescent="0.35">
      <c r="C61" s="323" t="s">
        <v>213</v>
      </c>
      <c r="D61" s="78"/>
      <c r="E61" s="89"/>
      <c r="F61" s="90"/>
      <c r="G61" s="90"/>
      <c r="H61" s="90"/>
      <c r="I61" s="67"/>
      <c r="J61" s="67"/>
      <c r="K61" s="67"/>
      <c r="L61" s="91"/>
      <c r="M61" s="92"/>
    </row>
    <row r="62" spans="3:14" ht="12.9" thickBot="1" x14ac:dyDescent="0.35">
      <c r="C62" s="330" t="s">
        <v>214</v>
      </c>
      <c r="D62" s="75"/>
      <c r="E62" s="93"/>
      <c r="F62" s="94"/>
      <c r="G62" s="94"/>
      <c r="H62" s="95"/>
      <c r="I62" s="68"/>
      <c r="J62" s="68"/>
      <c r="K62" s="68"/>
      <c r="L62" s="68"/>
      <c r="M62" s="96"/>
    </row>
    <row r="63" spans="3:14" x14ac:dyDescent="0.3">
      <c r="N63" s="51"/>
    </row>
    <row r="64" spans="3:14" x14ac:dyDescent="0.3">
      <c r="K64" s="97"/>
      <c r="N64" s="51"/>
    </row>
    <row r="65" spans="11:14" x14ac:dyDescent="0.3">
      <c r="K65" s="97"/>
      <c r="N65" s="51"/>
    </row>
    <row r="66" spans="11:14" x14ac:dyDescent="0.3">
      <c r="K66" s="97"/>
      <c r="N66" s="51"/>
    </row>
    <row r="67" spans="11:14" x14ac:dyDescent="0.3">
      <c r="K67" s="97"/>
      <c r="N67" s="51"/>
    </row>
    <row r="68" spans="11:14" x14ac:dyDescent="0.3">
      <c r="N68" s="51"/>
    </row>
    <row r="69" spans="11:14" x14ac:dyDescent="0.3">
      <c r="N69" s="51"/>
    </row>
    <row r="70" spans="11:14" x14ac:dyDescent="0.3">
      <c r="N70" s="51"/>
    </row>
    <row r="71" spans="11:14" x14ac:dyDescent="0.3">
      <c r="N71" s="51"/>
    </row>
    <row r="72" spans="11:14" x14ac:dyDescent="0.3">
      <c r="N72" s="51"/>
    </row>
    <row r="73" spans="11:14" x14ac:dyDescent="0.3">
      <c r="N73" s="51"/>
    </row>
    <row r="74" spans="11:14" x14ac:dyDescent="0.3">
      <c r="N74" s="51"/>
    </row>
    <row r="75" spans="11:14" x14ac:dyDescent="0.3">
      <c r="N75" s="51"/>
    </row>
    <row r="76" spans="11:14" x14ac:dyDescent="0.3">
      <c r="N76" s="51"/>
    </row>
    <row r="77" spans="11:14" x14ac:dyDescent="0.3">
      <c r="N77" s="51"/>
    </row>
    <row r="78" spans="11:14" x14ac:dyDescent="0.3">
      <c r="N78" s="51"/>
    </row>
    <row r="79" spans="11:14" x14ac:dyDescent="0.3">
      <c r="N79" s="51"/>
    </row>
    <row r="80" spans="11:14" x14ac:dyDescent="0.3">
      <c r="N80" s="51"/>
    </row>
    <row r="81" spans="14:14" x14ac:dyDescent="0.3">
      <c r="N81" s="51"/>
    </row>
    <row r="82" spans="14:14" x14ac:dyDescent="0.3">
      <c r="N82" s="51"/>
    </row>
    <row r="83" spans="14:14" x14ac:dyDescent="0.3">
      <c r="N83" s="51"/>
    </row>
    <row r="84" spans="14:14" x14ac:dyDescent="0.3">
      <c r="N84" s="51"/>
    </row>
    <row r="85" spans="14:14" x14ac:dyDescent="0.3">
      <c r="N85" s="51"/>
    </row>
    <row r="86" spans="14:14" x14ac:dyDescent="0.3">
      <c r="N86" s="51"/>
    </row>
    <row r="87" spans="14:14" x14ac:dyDescent="0.3">
      <c r="N87" s="51"/>
    </row>
    <row r="88" spans="14:14" x14ac:dyDescent="0.3">
      <c r="N88" s="51"/>
    </row>
    <row r="89" spans="14:14" x14ac:dyDescent="0.3">
      <c r="N89" s="51"/>
    </row>
    <row r="90" spans="14:14" x14ac:dyDescent="0.3">
      <c r="N90" s="51"/>
    </row>
    <row r="91" spans="14:14" x14ac:dyDescent="0.3">
      <c r="N91" s="51"/>
    </row>
    <row r="92" spans="14:14" x14ac:dyDescent="0.3">
      <c r="N92" s="51"/>
    </row>
    <row r="93" spans="14:14" x14ac:dyDescent="0.3">
      <c r="N93" s="51"/>
    </row>
    <row r="94" spans="14:14" x14ac:dyDescent="0.3">
      <c r="N94" s="51"/>
    </row>
    <row r="95" spans="14:14" x14ac:dyDescent="0.3">
      <c r="N95" s="51"/>
    </row>
    <row r="96" spans="14:14" x14ac:dyDescent="0.3">
      <c r="N96" s="51"/>
    </row>
    <row r="97" spans="14:14" x14ac:dyDescent="0.3">
      <c r="N97" s="51"/>
    </row>
    <row r="98" spans="14:14" x14ac:dyDescent="0.3">
      <c r="N98" s="51"/>
    </row>
    <row r="99" spans="14:14" x14ac:dyDescent="0.3">
      <c r="N99" s="51"/>
    </row>
    <row r="100" spans="14:14" x14ac:dyDescent="0.3">
      <c r="N100" s="51"/>
    </row>
    <row r="101" spans="14:14" x14ac:dyDescent="0.3">
      <c r="N101" s="51"/>
    </row>
    <row r="102" spans="14:14" x14ac:dyDescent="0.3">
      <c r="N102" s="51"/>
    </row>
    <row r="103" spans="14:14" x14ac:dyDescent="0.3">
      <c r="N103" s="51"/>
    </row>
    <row r="104" spans="14:14" x14ac:dyDescent="0.3">
      <c r="N104" s="51"/>
    </row>
    <row r="105" spans="14:14" x14ac:dyDescent="0.3">
      <c r="N105" s="51"/>
    </row>
    <row r="106" spans="14:14" x14ac:dyDescent="0.3">
      <c r="N106" s="51"/>
    </row>
    <row r="107" spans="14:14" x14ac:dyDescent="0.3">
      <c r="N107" s="51"/>
    </row>
    <row r="108" spans="14:14" x14ac:dyDescent="0.3">
      <c r="N108" s="51"/>
    </row>
    <row r="109" spans="14:14" x14ac:dyDescent="0.3">
      <c r="N109" s="51"/>
    </row>
    <row r="110" spans="14:14" x14ac:dyDescent="0.3">
      <c r="N110" s="51"/>
    </row>
    <row r="111" spans="14:14" x14ac:dyDescent="0.3">
      <c r="N111" s="51"/>
    </row>
    <row r="112" spans="14:14" x14ac:dyDescent="0.3">
      <c r="N112" s="51"/>
    </row>
  </sheetData>
  <sheetProtection formatCells="0" formatColumns="0" formatRows="0"/>
  <protectedRanges>
    <protectedRange sqref="N6:N41 E58:N62 E6:K41 E57:M57" name="Rango2_1"/>
    <protectedRange sqref="E57:M62" name="Rango1_1"/>
  </protectedRanges>
  <mergeCells count="3">
    <mergeCell ref="C3:K3"/>
    <mergeCell ref="C1:K1"/>
    <mergeCell ref="C2:K2"/>
  </mergeCells>
  <phoneticPr fontId="14" type="noConversion"/>
  <printOptions horizontalCentered="1" verticalCentered="1"/>
  <pageMargins left="0.15748031496062992" right="0.15748031496062992" top="0.98425196850393704" bottom="0.39370078740157483" header="0.19685039370078741" footer="0"/>
  <pageSetup scale="76" orientation="portrait" r:id="rId1"/>
  <headerFooter alignWithMargins="0">
    <oddHeader>&amp;R2021 -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1"/>
  <sheetViews>
    <sheetView workbookViewId="0">
      <selection activeCell="G63" sqref="G63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7.84375" style="57" customWidth="1"/>
    <col min="4" max="4" width="3.3828125" style="57" customWidth="1"/>
    <col min="5" max="5" width="37.84375" style="57" customWidth="1"/>
    <col min="6" max="6" width="2.15234375" style="57" customWidth="1"/>
    <col min="7" max="16384" width="11.3828125" style="52"/>
  </cols>
  <sheetData>
    <row r="1" spans="1:6" x14ac:dyDescent="0.3">
      <c r="A1" s="420" t="s">
        <v>218</v>
      </c>
      <c r="B1" s="420"/>
      <c r="C1" s="420"/>
      <c r="D1" s="420"/>
      <c r="E1" s="420"/>
      <c r="F1" s="52"/>
    </row>
    <row r="2" spans="1:6" x14ac:dyDescent="0.3">
      <c r="A2" s="419" t="s">
        <v>167</v>
      </c>
      <c r="B2" s="419"/>
      <c r="C2" s="419"/>
      <c r="D2" s="419"/>
      <c r="E2" s="419"/>
      <c r="F2" s="52"/>
    </row>
    <row r="3" spans="1:6" x14ac:dyDescent="0.3">
      <c r="A3" s="420" t="s">
        <v>102</v>
      </c>
      <c r="B3" s="420"/>
      <c r="C3" s="420"/>
      <c r="D3" s="420"/>
      <c r="E3" s="420"/>
      <c r="F3" s="52"/>
    </row>
    <row r="4" spans="1:6" ht="14.25" customHeight="1" thickBot="1" x14ac:dyDescent="0.35">
      <c r="A4" s="53"/>
      <c r="C4" s="54"/>
      <c r="D4" s="54"/>
      <c r="E4" s="54"/>
    </row>
    <row r="5" spans="1:6" ht="37.75" thickBot="1" x14ac:dyDescent="0.35">
      <c r="A5" s="264" t="s">
        <v>103</v>
      </c>
      <c r="C5" s="24" t="s">
        <v>125</v>
      </c>
      <c r="D5" s="28"/>
      <c r="E5" s="24" t="s">
        <v>126</v>
      </c>
    </row>
    <row r="6" spans="1:6" x14ac:dyDescent="0.3">
      <c r="A6" s="99">
        <f>'3.vol.'!C6</f>
        <v>43101</v>
      </c>
      <c r="C6" s="32"/>
      <c r="D6" s="33"/>
      <c r="E6" s="32"/>
    </row>
    <row r="7" spans="1:6" x14ac:dyDescent="0.3">
      <c r="A7" s="100">
        <f>'3.vol.'!C7</f>
        <v>43132</v>
      </c>
      <c r="C7" s="36"/>
      <c r="D7" s="33"/>
      <c r="E7" s="36"/>
    </row>
    <row r="8" spans="1:6" x14ac:dyDescent="0.3">
      <c r="A8" s="100">
        <f>'3.vol.'!C8</f>
        <v>43160</v>
      </c>
      <c r="C8" s="36"/>
      <c r="D8" s="33"/>
      <c r="E8" s="36"/>
    </row>
    <row r="9" spans="1:6" x14ac:dyDescent="0.3">
      <c r="A9" s="100">
        <f>'3.vol.'!C9</f>
        <v>43191</v>
      </c>
      <c r="C9" s="36"/>
      <c r="D9" s="33"/>
      <c r="E9" s="36"/>
    </row>
    <row r="10" spans="1:6" x14ac:dyDescent="0.3">
      <c r="A10" s="100">
        <f>'3.vol.'!C10</f>
        <v>43221</v>
      </c>
      <c r="C10" s="36"/>
      <c r="D10" s="33"/>
      <c r="E10" s="36"/>
    </row>
    <row r="11" spans="1:6" x14ac:dyDescent="0.3">
      <c r="A11" s="100">
        <f>'3.vol.'!C11</f>
        <v>43252</v>
      </c>
      <c r="C11" s="36"/>
      <c r="D11" s="33"/>
      <c r="E11" s="36"/>
    </row>
    <row r="12" spans="1:6" x14ac:dyDescent="0.3">
      <c r="A12" s="100">
        <f>'3.vol.'!C12</f>
        <v>43282</v>
      </c>
      <c r="C12" s="36"/>
      <c r="D12" s="33"/>
      <c r="E12" s="36"/>
    </row>
    <row r="13" spans="1:6" x14ac:dyDescent="0.3">
      <c r="A13" s="100">
        <f>'3.vol.'!C13</f>
        <v>43313</v>
      </c>
      <c r="C13" s="36"/>
      <c r="D13" s="33"/>
      <c r="E13" s="36"/>
    </row>
    <row r="14" spans="1:6" x14ac:dyDescent="0.3">
      <c r="A14" s="100">
        <f>'3.vol.'!C14</f>
        <v>43344</v>
      </c>
      <c r="C14" s="36"/>
      <c r="D14" s="33"/>
      <c r="E14" s="36"/>
    </row>
    <row r="15" spans="1:6" x14ac:dyDescent="0.3">
      <c r="A15" s="100">
        <f>'3.vol.'!C15</f>
        <v>43374</v>
      </c>
      <c r="C15" s="36"/>
      <c r="D15" s="33"/>
      <c r="E15" s="36"/>
    </row>
    <row r="16" spans="1:6" x14ac:dyDescent="0.3">
      <c r="A16" s="100">
        <f>'3.vol.'!C16</f>
        <v>43405</v>
      </c>
      <c r="C16" s="36"/>
      <c r="D16" s="33"/>
      <c r="E16" s="36"/>
    </row>
    <row r="17" spans="1:5" ht="12.9" thickBot="1" x14ac:dyDescent="0.35">
      <c r="A17" s="101">
        <f>'3.vol.'!C17</f>
        <v>43435</v>
      </c>
      <c r="C17" s="39"/>
      <c r="D17" s="33"/>
      <c r="E17" s="39"/>
    </row>
    <row r="18" spans="1:5" x14ac:dyDescent="0.3">
      <c r="A18" s="99">
        <f>'3.vol.'!C18</f>
        <v>43466</v>
      </c>
      <c r="C18" s="42"/>
      <c r="D18" s="33"/>
      <c r="E18" s="42"/>
    </row>
    <row r="19" spans="1:5" x14ac:dyDescent="0.3">
      <c r="A19" s="100">
        <f>'3.vol.'!C19</f>
        <v>43497</v>
      </c>
      <c r="C19" s="36"/>
      <c r="D19" s="33"/>
      <c r="E19" s="36"/>
    </row>
    <row r="20" spans="1:5" x14ac:dyDescent="0.3">
      <c r="A20" s="100">
        <f>'3.vol.'!C20</f>
        <v>43525</v>
      </c>
      <c r="C20" s="36"/>
      <c r="D20" s="33"/>
      <c r="E20" s="36"/>
    </row>
    <row r="21" spans="1:5" x14ac:dyDescent="0.3">
      <c r="A21" s="100">
        <f>'3.vol.'!C21</f>
        <v>43556</v>
      </c>
      <c r="C21" s="36"/>
      <c r="D21" s="33"/>
      <c r="E21" s="36"/>
    </row>
    <row r="22" spans="1:5" x14ac:dyDescent="0.3">
      <c r="A22" s="100">
        <f>'3.vol.'!C22</f>
        <v>43586</v>
      </c>
      <c r="C22" s="36"/>
      <c r="D22" s="33"/>
      <c r="E22" s="36"/>
    </row>
    <row r="23" spans="1:5" x14ac:dyDescent="0.3">
      <c r="A23" s="100">
        <f>'3.vol.'!C23</f>
        <v>43617</v>
      </c>
      <c r="C23" s="36"/>
      <c r="D23" s="33"/>
      <c r="E23" s="36"/>
    </row>
    <row r="24" spans="1:5" x14ac:dyDescent="0.3">
      <c r="A24" s="100">
        <f>'3.vol.'!C24</f>
        <v>43647</v>
      </c>
      <c r="C24" s="36"/>
      <c r="D24" s="33"/>
      <c r="E24" s="36"/>
    </row>
    <row r="25" spans="1:5" x14ac:dyDescent="0.3">
      <c r="A25" s="100">
        <f>'3.vol.'!C25</f>
        <v>43678</v>
      </c>
      <c r="C25" s="36"/>
      <c r="D25" s="33"/>
      <c r="E25" s="36"/>
    </row>
    <row r="26" spans="1:5" x14ac:dyDescent="0.3">
      <c r="A26" s="100">
        <f>'3.vol.'!C26</f>
        <v>43709</v>
      </c>
      <c r="C26" s="234"/>
      <c r="D26" s="245"/>
      <c r="E26" s="234"/>
    </row>
    <row r="27" spans="1:5" x14ac:dyDescent="0.3">
      <c r="A27" s="100">
        <f>'3.vol.'!C27</f>
        <v>43739</v>
      </c>
      <c r="C27" s="36"/>
      <c r="D27" s="33"/>
      <c r="E27" s="36"/>
    </row>
    <row r="28" spans="1:5" x14ac:dyDescent="0.3">
      <c r="A28" s="100">
        <f>'3.vol.'!C28</f>
        <v>43770</v>
      </c>
      <c r="C28" s="36"/>
      <c r="D28" s="33"/>
      <c r="E28" s="36"/>
    </row>
    <row r="29" spans="1:5" ht="12.9" thickBot="1" x14ac:dyDescent="0.35">
      <c r="A29" s="101">
        <f>'3.vol.'!C29</f>
        <v>43800</v>
      </c>
      <c r="C29" s="45"/>
      <c r="D29" s="33"/>
      <c r="E29" s="45"/>
    </row>
    <row r="30" spans="1:5" x14ac:dyDescent="0.3">
      <c r="A30" s="99">
        <f>'3.vol.'!C30</f>
        <v>43831</v>
      </c>
      <c r="C30" s="32"/>
      <c r="D30" s="33"/>
      <c r="E30" s="32"/>
    </row>
    <row r="31" spans="1:5" x14ac:dyDescent="0.3">
      <c r="A31" s="100">
        <f>'3.vol.'!C31</f>
        <v>43862</v>
      </c>
      <c r="C31" s="36"/>
      <c r="D31" s="33"/>
      <c r="E31" s="36"/>
    </row>
    <row r="32" spans="1:5" x14ac:dyDescent="0.3">
      <c r="A32" s="100">
        <f>'3.vol.'!C32</f>
        <v>43891</v>
      </c>
      <c r="C32" s="36"/>
      <c r="D32" s="33"/>
      <c r="E32" s="36"/>
    </row>
    <row r="33" spans="1:5" x14ac:dyDescent="0.3">
      <c r="A33" s="100">
        <f>'3.vol.'!C33</f>
        <v>43922</v>
      </c>
      <c r="C33" s="36"/>
      <c r="D33" s="33"/>
      <c r="E33" s="36"/>
    </row>
    <row r="34" spans="1:5" x14ac:dyDescent="0.3">
      <c r="A34" s="100">
        <f>'3.vol.'!C34</f>
        <v>43952</v>
      </c>
      <c r="C34" s="36"/>
      <c r="D34" s="33"/>
      <c r="E34" s="36"/>
    </row>
    <row r="35" spans="1:5" x14ac:dyDescent="0.3">
      <c r="A35" s="100">
        <f>'3.vol.'!C35</f>
        <v>43983</v>
      </c>
      <c r="C35" s="36"/>
      <c r="D35" s="33"/>
      <c r="E35" s="36"/>
    </row>
    <row r="36" spans="1:5" x14ac:dyDescent="0.3">
      <c r="A36" s="100">
        <f>'3.vol.'!C36</f>
        <v>44013</v>
      </c>
      <c r="C36" s="36"/>
      <c r="D36" s="33"/>
      <c r="E36" s="36"/>
    </row>
    <row r="37" spans="1:5" x14ac:dyDescent="0.3">
      <c r="A37" s="100">
        <f>'3.vol.'!C37</f>
        <v>44044</v>
      </c>
      <c r="C37" s="36"/>
      <c r="D37" s="33"/>
      <c r="E37" s="36"/>
    </row>
    <row r="38" spans="1:5" x14ac:dyDescent="0.3">
      <c r="A38" s="100">
        <f>'3.vol.'!C38</f>
        <v>44075</v>
      </c>
      <c r="C38" s="36"/>
      <c r="D38" s="33"/>
      <c r="E38" s="36"/>
    </row>
    <row r="39" spans="1:5" x14ac:dyDescent="0.3">
      <c r="A39" s="100">
        <f>'3.vol.'!C39</f>
        <v>44105</v>
      </c>
      <c r="C39" s="36"/>
      <c r="D39" s="33"/>
      <c r="E39" s="36"/>
    </row>
    <row r="40" spans="1:5" x14ac:dyDescent="0.3">
      <c r="A40" s="100">
        <f>'3.vol.'!C40</f>
        <v>44136</v>
      </c>
      <c r="C40" s="36"/>
      <c r="D40" s="33"/>
      <c r="E40" s="36"/>
    </row>
    <row r="41" spans="1:5" ht="12.9" thickBot="1" x14ac:dyDescent="0.35">
      <c r="A41" s="101">
        <f>'3.vol.'!C41</f>
        <v>44166</v>
      </c>
      <c r="C41" s="45"/>
      <c r="D41" s="33"/>
      <c r="E41" s="45"/>
    </row>
    <row r="42" spans="1:5" x14ac:dyDescent="0.3">
      <c r="A42" s="99">
        <f>'3.vol.'!C42</f>
        <v>44197</v>
      </c>
      <c r="C42" s="32"/>
      <c r="D42" s="33"/>
      <c r="E42" s="32"/>
    </row>
    <row r="43" spans="1:5" x14ac:dyDescent="0.3">
      <c r="A43" s="100">
        <f>'3.vol.'!C43</f>
        <v>44228</v>
      </c>
      <c r="C43" s="36"/>
      <c r="D43" s="33"/>
      <c r="E43" s="36"/>
    </row>
    <row r="44" spans="1:5" x14ac:dyDescent="0.3">
      <c r="A44" s="100">
        <f>'3.vol.'!C44</f>
        <v>44256</v>
      </c>
      <c r="C44" s="36"/>
      <c r="D44" s="33"/>
      <c r="E44" s="36"/>
    </row>
    <row r="45" spans="1:5" x14ac:dyDescent="0.3">
      <c r="A45" s="100">
        <f>'3.vol.'!C45</f>
        <v>44287</v>
      </c>
      <c r="C45" s="36"/>
      <c r="D45" s="33"/>
      <c r="E45" s="36"/>
    </row>
    <row r="46" spans="1:5" x14ac:dyDescent="0.3">
      <c r="A46" s="100">
        <f>'3.vol.'!C46</f>
        <v>44317</v>
      </c>
      <c r="C46" s="36"/>
      <c r="D46" s="33"/>
      <c r="E46" s="36"/>
    </row>
    <row r="47" spans="1:5" x14ac:dyDescent="0.3">
      <c r="A47" s="100">
        <f>'3.vol.'!C47</f>
        <v>44348</v>
      </c>
      <c r="C47" s="36"/>
      <c r="D47" s="33"/>
      <c r="E47" s="36"/>
    </row>
    <row r="48" spans="1:5" x14ac:dyDescent="0.3">
      <c r="A48" s="100">
        <f>'3.vol.'!C48</f>
        <v>44378</v>
      </c>
      <c r="C48" s="36"/>
      <c r="D48" s="33"/>
      <c r="E48" s="36"/>
    </row>
    <row r="49" spans="1:6" x14ac:dyDescent="0.3">
      <c r="A49" s="100">
        <f>'3.vol.'!C49</f>
        <v>44409</v>
      </c>
      <c r="C49" s="36"/>
      <c r="D49" s="33"/>
      <c r="E49" s="36"/>
    </row>
    <row r="50" spans="1:6" x14ac:dyDescent="0.3">
      <c r="A50" s="100">
        <f>'3.vol.'!C50</f>
        <v>44440</v>
      </c>
      <c r="C50" s="36"/>
      <c r="D50" s="33"/>
      <c r="E50" s="36"/>
    </row>
    <row r="51" spans="1:6" hidden="1" x14ac:dyDescent="0.3">
      <c r="A51" s="100">
        <f>'3.vol.'!C51</f>
        <v>44470</v>
      </c>
      <c r="C51" s="36"/>
      <c r="D51" s="33"/>
      <c r="E51" s="36"/>
    </row>
    <row r="52" spans="1:6" hidden="1" x14ac:dyDescent="0.3">
      <c r="A52" s="100">
        <f>'3.vol.'!C52</f>
        <v>44501</v>
      </c>
      <c r="C52" s="36"/>
      <c r="D52" s="33"/>
      <c r="E52" s="36"/>
    </row>
    <row r="53" spans="1:6" ht="12.9" hidden="1" thickBot="1" x14ac:dyDescent="0.35">
      <c r="A53" s="101">
        <f>'3.vol.'!C53</f>
        <v>44531</v>
      </c>
      <c r="C53" s="39"/>
      <c r="D53" s="33"/>
      <c r="E53" s="39"/>
    </row>
    <row r="54" spans="1:6" ht="12" customHeight="1" thickBot="1" x14ac:dyDescent="0.35">
      <c r="A54" s="46"/>
      <c r="C54" s="33"/>
      <c r="D54" s="33"/>
      <c r="E54" s="33"/>
      <c r="F54" s="59"/>
    </row>
    <row r="55" spans="1:6" ht="37.75" thickBot="1" x14ac:dyDescent="0.35">
      <c r="A55" s="70" t="s">
        <v>4</v>
      </c>
      <c r="C55" s="58" t="str">
        <f>+C5</f>
        <v>Ventas de Producción Propia
En pesos</v>
      </c>
      <c r="D55" s="246"/>
      <c r="E55" s="58" t="str">
        <f>+E5</f>
        <v>Ventas de Producción Encargada o Contratada a Terceros
En pesos</v>
      </c>
    </row>
    <row r="56" spans="1:6" ht="12.9" thickBot="1" x14ac:dyDescent="0.35">
      <c r="A56" s="273">
        <f>'3.vol.'!C57</f>
        <v>2017</v>
      </c>
      <c r="C56" s="65"/>
      <c r="D56" s="247"/>
      <c r="E56" s="65"/>
    </row>
    <row r="57" spans="1:6" x14ac:dyDescent="0.3">
      <c r="A57" s="60">
        <f>'3.vol.'!C58</f>
        <v>2018</v>
      </c>
      <c r="C57" s="61"/>
      <c r="D57" s="247"/>
      <c r="E57" s="61"/>
    </row>
    <row r="58" spans="1:6" x14ac:dyDescent="0.3">
      <c r="A58" s="62">
        <f>'3.vol.'!C59</f>
        <v>2019</v>
      </c>
      <c r="C58" s="63"/>
      <c r="D58" s="247"/>
      <c r="E58" s="63"/>
    </row>
    <row r="59" spans="1:6" ht="12.9" thickBot="1" x14ac:dyDescent="0.35">
      <c r="A59" s="64">
        <f>'3.vol.'!C60</f>
        <v>2020</v>
      </c>
      <c r="C59" s="65"/>
      <c r="D59" s="247"/>
      <c r="E59" s="65"/>
    </row>
    <row r="60" spans="1:6" x14ac:dyDescent="0.3">
      <c r="A60" s="325" t="str">
        <f>'3.vol.'!C61</f>
        <v>ene-sep 2020</v>
      </c>
      <c r="C60" s="67"/>
      <c r="D60" s="247"/>
      <c r="E60" s="67"/>
    </row>
    <row r="61" spans="1:6" ht="12.9" thickBot="1" x14ac:dyDescent="0.35">
      <c r="A61" s="326" t="str">
        <f>'3.vol.'!C62</f>
        <v>ene-sep 2021</v>
      </c>
      <c r="C61" s="68"/>
      <c r="D61" s="248"/>
      <c r="E61" s="68"/>
    </row>
  </sheetData>
  <sheetProtection formatCells="0" formatColumns="0" formatRows="0"/>
  <protectedRanges>
    <protectedRange sqref="C6:D53 C56:D61" name="Rango2_1_1"/>
    <protectedRange sqref="C56:D61" name="Rango1_1_1"/>
    <protectedRange sqref="E6:E53 E56:E61" name="Rango2_1_1_1"/>
    <protectedRange sqref="E56:E61" name="Rango1_1_1_1"/>
  </protectedRanges>
  <mergeCells count="3">
    <mergeCell ref="A1:E1"/>
    <mergeCell ref="A2:E2"/>
    <mergeCell ref="A3:E3"/>
  </mergeCells>
  <phoneticPr fontId="14" type="noConversion"/>
  <printOptions horizontalCentered="1" verticalCentered="1"/>
  <pageMargins left="0.15748031496062992" right="0.15748031496062992" top="0.98425196850393704" bottom="0.39370078740157483" header="0.19685039370078741" footer="0"/>
  <pageSetup scale="88" orientation="portrait" r:id="rId1"/>
  <headerFooter alignWithMargins="0">
    <oddHeader>&amp;R2021 -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2"/>
  <sheetViews>
    <sheetView workbookViewId="0">
      <selection sqref="A1:J120"/>
    </sheetView>
  </sheetViews>
  <sheetFormatPr baseColWidth="10" defaultColWidth="11.3828125" defaultRowHeight="12.45" x14ac:dyDescent="0.3"/>
  <cols>
    <col min="1" max="1" width="19.84375" style="57" customWidth="1"/>
    <col min="2" max="2" width="1.84375" style="52" customWidth="1"/>
    <col min="3" max="3" width="23" style="57" customWidth="1"/>
    <col min="4" max="16384" width="11.3828125" style="52"/>
  </cols>
  <sheetData>
    <row r="1" spans="1:6" x14ac:dyDescent="0.3">
      <c r="A1" s="420" t="s">
        <v>219</v>
      </c>
      <c r="B1" s="420"/>
      <c r="C1" s="420"/>
    </row>
    <row r="2" spans="1:6" x14ac:dyDescent="0.3">
      <c r="A2" s="419" t="s">
        <v>168</v>
      </c>
      <c r="B2" s="419"/>
      <c r="C2" s="419"/>
      <c r="F2" s="98" t="s">
        <v>112</v>
      </c>
    </row>
    <row r="3" spans="1:6" x14ac:dyDescent="0.3">
      <c r="A3" s="421" t="s">
        <v>102</v>
      </c>
      <c r="B3" s="421"/>
      <c r="C3" s="421"/>
    </row>
    <row r="4" spans="1:6" x14ac:dyDescent="0.3">
      <c r="A4" s="53"/>
      <c r="B4" s="53"/>
      <c r="C4" s="53"/>
    </row>
    <row r="5" spans="1:6" ht="12.9" thickBot="1" x14ac:dyDescent="0.35">
      <c r="A5" s="53"/>
      <c r="C5" s="54"/>
    </row>
    <row r="6" spans="1:6" ht="12.9" thickBot="1" x14ac:dyDescent="0.35">
      <c r="A6" s="24" t="s">
        <v>103</v>
      </c>
      <c r="C6" s="24" t="s">
        <v>220</v>
      </c>
      <c r="F6" s="98" t="s">
        <v>110</v>
      </c>
    </row>
    <row r="7" spans="1:6" ht="12.9" thickBot="1" x14ac:dyDescent="0.35">
      <c r="A7" s="99">
        <f>+'3.vol.'!C6</f>
        <v>43101</v>
      </c>
      <c r="C7" s="32"/>
      <c r="F7" s="136"/>
    </row>
    <row r="8" spans="1:6" x14ac:dyDescent="0.3">
      <c r="A8" s="100">
        <f>+'3.vol.'!C7</f>
        <v>43132</v>
      </c>
      <c r="C8" s="36"/>
      <c r="F8" s="98"/>
    </row>
    <row r="9" spans="1:6" ht="12.9" thickBot="1" x14ac:dyDescent="0.35">
      <c r="A9" s="100">
        <f>+'3.vol.'!C8</f>
        <v>43160</v>
      </c>
      <c r="C9" s="36"/>
      <c r="F9" s="98" t="s">
        <v>111</v>
      </c>
    </row>
    <row r="10" spans="1:6" ht="12.9" thickBot="1" x14ac:dyDescent="0.35">
      <c r="A10" s="100">
        <f>+'3.vol.'!C9</f>
        <v>43191</v>
      </c>
      <c r="C10" s="36"/>
      <c r="F10" s="137"/>
    </row>
    <row r="11" spans="1:6" x14ac:dyDescent="0.3">
      <c r="A11" s="100">
        <f>+'3.vol.'!C10</f>
        <v>43221</v>
      </c>
      <c r="C11" s="36"/>
    </row>
    <row r="12" spans="1:6" x14ac:dyDescent="0.3">
      <c r="A12" s="100">
        <f>+'3.vol.'!C11</f>
        <v>43252</v>
      </c>
      <c r="C12" s="36"/>
    </row>
    <row r="13" spans="1:6" x14ac:dyDescent="0.3">
      <c r="A13" s="100">
        <f>+'3.vol.'!C12</f>
        <v>43282</v>
      </c>
      <c r="C13" s="36"/>
    </row>
    <row r="14" spans="1:6" x14ac:dyDescent="0.3">
      <c r="A14" s="100">
        <f>+'3.vol.'!C13</f>
        <v>43313</v>
      </c>
      <c r="C14" s="36"/>
    </row>
    <row r="15" spans="1:6" x14ac:dyDescent="0.3">
      <c r="A15" s="100">
        <f>+'3.vol.'!C14</f>
        <v>43344</v>
      </c>
      <c r="C15" s="36"/>
    </row>
    <row r="16" spans="1:6" x14ac:dyDescent="0.3">
      <c r="A16" s="100">
        <f>+'3.vol.'!C15</f>
        <v>43374</v>
      </c>
      <c r="C16" s="36"/>
    </row>
    <row r="17" spans="1:3" x14ac:dyDescent="0.3">
      <c r="A17" s="100">
        <f>+'3.vol.'!C16</f>
        <v>43405</v>
      </c>
      <c r="C17" s="36"/>
    </row>
    <row r="18" spans="1:3" ht="12.9" thickBot="1" x14ac:dyDescent="0.35">
      <c r="A18" s="101">
        <f>+'3.vol.'!C17</f>
        <v>43435</v>
      </c>
      <c r="C18" s="39"/>
    </row>
    <row r="19" spans="1:3" x14ac:dyDescent="0.3">
      <c r="A19" s="99">
        <f>+'3.vol.'!C18</f>
        <v>43466</v>
      </c>
      <c r="C19" s="42"/>
    </row>
    <row r="20" spans="1:3" x14ac:dyDescent="0.3">
      <c r="A20" s="100">
        <f>+'3.vol.'!C19</f>
        <v>43497</v>
      </c>
      <c r="C20" s="36"/>
    </row>
    <row r="21" spans="1:3" x14ac:dyDescent="0.3">
      <c r="A21" s="100">
        <f>+'3.vol.'!C20</f>
        <v>43525</v>
      </c>
      <c r="C21" s="36"/>
    </row>
    <row r="22" spans="1:3" x14ac:dyDescent="0.3">
      <c r="A22" s="100">
        <f>+'3.vol.'!C21</f>
        <v>43556</v>
      </c>
      <c r="C22" s="36"/>
    </row>
    <row r="23" spans="1:3" x14ac:dyDescent="0.3">
      <c r="A23" s="100">
        <f>+'3.vol.'!C22</f>
        <v>43586</v>
      </c>
      <c r="C23" s="36"/>
    </row>
    <row r="24" spans="1:3" x14ac:dyDescent="0.3">
      <c r="A24" s="100">
        <f>+'3.vol.'!C23</f>
        <v>43617</v>
      </c>
      <c r="C24" s="36"/>
    </row>
    <row r="25" spans="1:3" x14ac:dyDescent="0.3">
      <c r="A25" s="100">
        <f>+'3.vol.'!C24</f>
        <v>43647</v>
      </c>
      <c r="C25" s="36"/>
    </row>
    <row r="26" spans="1:3" x14ac:dyDescent="0.3">
      <c r="A26" s="100">
        <f>+'3.vol.'!C25</f>
        <v>43678</v>
      </c>
      <c r="C26" s="36"/>
    </row>
    <row r="27" spans="1:3" x14ac:dyDescent="0.3">
      <c r="A27" s="100">
        <f>+'3.vol.'!C26</f>
        <v>43709</v>
      </c>
      <c r="C27" s="36"/>
    </row>
    <row r="28" spans="1:3" x14ac:dyDescent="0.3">
      <c r="A28" s="100">
        <f>+'3.vol.'!C27</f>
        <v>43739</v>
      </c>
      <c r="C28" s="36"/>
    </row>
    <row r="29" spans="1:3" x14ac:dyDescent="0.3">
      <c r="A29" s="100">
        <f>+'3.vol.'!C28</f>
        <v>43770</v>
      </c>
      <c r="C29" s="36"/>
    </row>
    <row r="30" spans="1:3" ht="12.9" thickBot="1" x14ac:dyDescent="0.35">
      <c r="A30" s="101">
        <f>+'3.vol.'!C29</f>
        <v>43800</v>
      </c>
      <c r="C30" s="45"/>
    </row>
    <row r="31" spans="1:3" x14ac:dyDescent="0.3">
      <c r="A31" s="99">
        <f>+'3.vol.'!C30</f>
        <v>43831</v>
      </c>
      <c r="C31" s="32"/>
    </row>
    <row r="32" spans="1:3" x14ac:dyDescent="0.3">
      <c r="A32" s="100">
        <f>+'3.vol.'!C31</f>
        <v>43862</v>
      </c>
      <c r="C32" s="36"/>
    </row>
    <row r="33" spans="1:3" x14ac:dyDescent="0.3">
      <c r="A33" s="100">
        <f>+'3.vol.'!C32</f>
        <v>43891</v>
      </c>
      <c r="C33" s="36"/>
    </row>
    <row r="34" spans="1:3" x14ac:dyDescent="0.3">
      <c r="A34" s="100">
        <f>+'3.vol.'!C33</f>
        <v>43922</v>
      </c>
      <c r="C34" s="36"/>
    </row>
    <row r="35" spans="1:3" x14ac:dyDescent="0.3">
      <c r="A35" s="100">
        <f>+'3.vol.'!C34</f>
        <v>43952</v>
      </c>
      <c r="C35" s="36"/>
    </row>
    <row r="36" spans="1:3" x14ac:dyDescent="0.3">
      <c r="A36" s="100">
        <f>+'3.vol.'!C35</f>
        <v>43983</v>
      </c>
      <c r="C36" s="36"/>
    </row>
    <row r="37" spans="1:3" x14ac:dyDescent="0.3">
      <c r="A37" s="100">
        <f>+'3.vol.'!C36</f>
        <v>44013</v>
      </c>
      <c r="C37" s="36"/>
    </row>
    <row r="38" spans="1:3" x14ac:dyDescent="0.3">
      <c r="A38" s="100">
        <f>+'3.vol.'!C37</f>
        <v>44044</v>
      </c>
      <c r="C38" s="36"/>
    </row>
    <row r="39" spans="1:3" x14ac:dyDescent="0.3">
      <c r="A39" s="100">
        <f>+'3.vol.'!C38</f>
        <v>44075</v>
      </c>
      <c r="C39" s="36"/>
    </row>
    <row r="40" spans="1:3" x14ac:dyDescent="0.3">
      <c r="A40" s="100">
        <f>+'3.vol.'!C39</f>
        <v>44105</v>
      </c>
      <c r="C40" s="36"/>
    </row>
    <row r="41" spans="1:3" x14ac:dyDescent="0.3">
      <c r="A41" s="100">
        <f>+'3.vol.'!C40</f>
        <v>44136</v>
      </c>
      <c r="C41" s="36"/>
    </row>
    <row r="42" spans="1:3" ht="12.9" thickBot="1" x14ac:dyDescent="0.35">
      <c r="A42" s="103">
        <f>+'3.vol.'!C41</f>
        <v>44166</v>
      </c>
      <c r="C42" s="45"/>
    </row>
    <row r="43" spans="1:3" x14ac:dyDescent="0.3">
      <c r="A43" s="99">
        <f>+'3.vol.'!C42</f>
        <v>44197</v>
      </c>
      <c r="C43" s="32"/>
    </row>
    <row r="44" spans="1:3" x14ac:dyDescent="0.3">
      <c r="A44" s="100">
        <f>+'3.vol.'!C43</f>
        <v>44228</v>
      </c>
      <c r="C44" s="36"/>
    </row>
    <row r="45" spans="1:3" x14ac:dyDescent="0.3">
      <c r="A45" s="100">
        <f>+'3.vol.'!C44</f>
        <v>44256</v>
      </c>
      <c r="C45" s="36"/>
    </row>
    <row r="46" spans="1:3" x14ac:dyDescent="0.3">
      <c r="A46" s="100">
        <f>+'3.vol.'!C45</f>
        <v>44287</v>
      </c>
      <c r="C46" s="36"/>
    </row>
    <row r="47" spans="1:3" x14ac:dyDescent="0.3">
      <c r="A47" s="100">
        <f>+'3.vol.'!C46</f>
        <v>44317</v>
      </c>
      <c r="C47" s="36"/>
    </row>
    <row r="48" spans="1:3" x14ac:dyDescent="0.3">
      <c r="A48" s="100">
        <f>+'3.vol.'!C47</f>
        <v>44348</v>
      </c>
      <c r="C48" s="36"/>
    </row>
    <row r="49" spans="1:3" x14ac:dyDescent="0.3">
      <c r="A49" s="100">
        <f>+'3.vol.'!C48</f>
        <v>44378</v>
      </c>
      <c r="C49" s="36"/>
    </row>
    <row r="50" spans="1:3" x14ac:dyDescent="0.3">
      <c r="A50" s="100">
        <f>+'3.vol.'!C49</f>
        <v>44409</v>
      </c>
      <c r="C50" s="36"/>
    </row>
    <row r="51" spans="1:3" x14ac:dyDescent="0.3">
      <c r="A51" s="100">
        <f>+'3.vol.'!C50</f>
        <v>44440</v>
      </c>
      <c r="C51" s="36"/>
    </row>
    <row r="52" spans="1:3" hidden="1" x14ac:dyDescent="0.3">
      <c r="A52" s="100">
        <f>+'3.vol.'!C51</f>
        <v>44470</v>
      </c>
      <c r="C52" s="36"/>
    </row>
    <row r="53" spans="1:3" hidden="1" x14ac:dyDescent="0.3">
      <c r="A53" s="100">
        <f>+'3.vol.'!C52</f>
        <v>44501</v>
      </c>
      <c r="C53" s="36"/>
    </row>
    <row r="54" spans="1:3" ht="12.9" hidden="1" thickBot="1" x14ac:dyDescent="0.35">
      <c r="A54" s="101">
        <f>+'3.vol.'!C53</f>
        <v>44531</v>
      </c>
      <c r="C54" s="39"/>
    </row>
    <row r="55" spans="1:3" ht="12.9" thickBot="1" x14ac:dyDescent="0.35">
      <c r="A55" s="46"/>
      <c r="C55" s="33"/>
    </row>
    <row r="56" spans="1:3" ht="12.9" thickBot="1" x14ac:dyDescent="0.35">
      <c r="A56" s="305" t="str">
        <f>+'3.vol.'!C55</f>
        <v>Año</v>
      </c>
      <c r="C56" s="24" t="s">
        <v>107</v>
      </c>
    </row>
    <row r="57" spans="1:3" ht="12.9" thickBot="1" x14ac:dyDescent="0.35">
      <c r="A57" s="273">
        <f>+'3.vol.'!C57</f>
        <v>2017</v>
      </c>
      <c r="C57" s="65"/>
    </row>
    <row r="58" spans="1:3" x14ac:dyDescent="0.3">
      <c r="A58" s="60">
        <f>+'3.vol.'!C58</f>
        <v>2018</v>
      </c>
      <c r="C58" s="61"/>
    </row>
    <row r="59" spans="1:3" x14ac:dyDescent="0.3">
      <c r="A59" s="62">
        <f>+'3.vol.'!C59</f>
        <v>2019</v>
      </c>
      <c r="C59" s="63"/>
    </row>
    <row r="60" spans="1:3" ht="12.9" thickBot="1" x14ac:dyDescent="0.35">
      <c r="A60" s="64">
        <f>+'3.vol.'!C60</f>
        <v>2020</v>
      </c>
      <c r="C60" s="65"/>
    </row>
    <row r="61" spans="1:3" x14ac:dyDescent="0.3">
      <c r="A61" s="327" t="str">
        <f>+'3.vol.'!C61</f>
        <v>ene-sep 2020</v>
      </c>
      <c r="C61" s="67"/>
    </row>
    <row r="62" spans="1:3" ht="12.9" thickBot="1" x14ac:dyDescent="0.35">
      <c r="A62" s="328" t="str">
        <f>+'3.vol.'!C62</f>
        <v>ene-sep 2021</v>
      </c>
      <c r="C62" s="68"/>
    </row>
  </sheetData>
  <sheetProtection formatCells="0" formatColumns="0" formatRows="0"/>
  <protectedRanges>
    <protectedRange sqref="C7:C49 C58:C62" name="Rango2_1"/>
    <protectedRange sqref="C58:C62" name="Rango1_1"/>
  </protectedRanges>
  <mergeCells count="3">
    <mergeCell ref="A1:C1"/>
    <mergeCell ref="A2:C2"/>
    <mergeCell ref="A3:C3"/>
  </mergeCells>
  <phoneticPr fontId="14" type="noConversion"/>
  <printOptions horizontalCentered="1" verticalCentered="1"/>
  <pageMargins left="0.15748031496062992" right="0.15748031496062992" top="0.98425196850393704" bottom="0.39370078740157483" header="0.19685039370078741" footer="0"/>
  <pageSetup scale="94" orientation="portrait" r:id="rId1"/>
  <headerFooter alignWithMargins="0">
    <oddHeader>&amp;R2021 - Año de Homenaje al Premio Nobel de Medicina Dr. César Milstein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62"/>
  <sheetViews>
    <sheetView topLeftCell="A47" workbookViewId="0">
      <selection sqref="A1:J120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8.3046875" style="69" customWidth="1"/>
    <col min="4" max="8" width="11.3828125" style="52"/>
    <col min="9" max="9" width="18.53515625" style="52" customWidth="1"/>
    <col min="10" max="16384" width="11.3828125" style="52"/>
  </cols>
  <sheetData>
    <row r="1" spans="1:12" x14ac:dyDescent="0.3">
      <c r="A1" s="420" t="s">
        <v>221</v>
      </c>
      <c r="B1" s="420"/>
      <c r="C1" s="420"/>
    </row>
    <row r="2" spans="1:12" ht="12.9" thickBot="1" x14ac:dyDescent="0.35">
      <c r="A2" s="419" t="s">
        <v>168</v>
      </c>
      <c r="B2" s="419"/>
      <c r="C2" s="419"/>
    </row>
    <row r="3" spans="1:12" ht="12.9" thickBot="1" x14ac:dyDescent="0.35">
      <c r="A3" s="420" t="s">
        <v>102</v>
      </c>
      <c r="B3" s="420"/>
      <c r="C3" s="420"/>
      <c r="E3" s="422"/>
      <c r="F3" s="423"/>
      <c r="G3" s="102"/>
      <c r="I3" s="274" t="s">
        <v>155</v>
      </c>
    </row>
    <row r="4" spans="1:12" ht="12.9" thickBot="1" x14ac:dyDescent="0.35">
      <c r="A4" s="53"/>
      <c r="C4" s="56"/>
      <c r="F4" s="422" t="s">
        <v>116</v>
      </c>
      <c r="G4" s="423"/>
      <c r="I4" s="274" t="s">
        <v>156</v>
      </c>
    </row>
    <row r="5" spans="1:12" ht="60" customHeight="1" thickBot="1" x14ac:dyDescent="0.35">
      <c r="A5" s="24" t="s">
        <v>103</v>
      </c>
      <c r="C5" s="24" t="s">
        <v>222</v>
      </c>
      <c r="F5" s="275"/>
      <c r="G5" s="275"/>
      <c r="I5" s="24" t="s">
        <v>222</v>
      </c>
    </row>
    <row r="6" spans="1:12" x14ac:dyDescent="0.3">
      <c r="A6" s="99">
        <f>+'3.vol.'!C6</f>
        <v>43101</v>
      </c>
      <c r="C6" s="237" t="str">
        <f>+I6</f>
        <v/>
      </c>
      <c r="E6" s="98"/>
      <c r="I6" s="276" t="str">
        <f>IF('4.conf'!C7&gt;0,('4.conf'!C7/'4.conf'!$F$10)*100,"")</f>
        <v/>
      </c>
    </row>
    <row r="7" spans="1:12" x14ac:dyDescent="0.3">
      <c r="A7" s="100">
        <f>+'3.vol.'!C7</f>
        <v>43132</v>
      </c>
      <c r="C7" s="235" t="str">
        <f t="shared" ref="C7:C53" si="0">+I7</f>
        <v/>
      </c>
      <c r="E7" s="98"/>
      <c r="G7" s="98"/>
      <c r="I7" s="277" t="str">
        <f>IF('4.conf'!C8&gt;0,('4.conf'!C8/'4.conf'!$F$10)*100,"")</f>
        <v/>
      </c>
    </row>
    <row r="8" spans="1:12" x14ac:dyDescent="0.3">
      <c r="A8" s="100">
        <f>+'3.vol.'!C8</f>
        <v>43160</v>
      </c>
      <c r="C8" s="235" t="str">
        <f t="shared" si="0"/>
        <v/>
      </c>
      <c r="E8" s="98"/>
      <c r="F8" s="98" t="s">
        <v>113</v>
      </c>
      <c r="I8" s="277" t="str">
        <f>IF('4.conf'!C9&gt;0,('4.conf'!C9/'4.conf'!$F$10)*100,"")</f>
        <v/>
      </c>
    </row>
    <row r="9" spans="1:12" x14ac:dyDescent="0.3">
      <c r="A9" s="100">
        <f>+'3.vol.'!C9</f>
        <v>43191</v>
      </c>
      <c r="C9" s="235" t="str">
        <f t="shared" si="0"/>
        <v/>
      </c>
      <c r="E9" s="98"/>
      <c r="F9" s="98" t="s">
        <v>114</v>
      </c>
      <c r="I9" s="277" t="str">
        <f>IF('4.conf'!C10&gt;0,('4.conf'!C10/'4.conf'!$F$10)*100,"")</f>
        <v/>
      </c>
    </row>
    <row r="10" spans="1:12" x14ac:dyDescent="0.3">
      <c r="A10" s="100">
        <f>+'3.vol.'!C10</f>
        <v>43221</v>
      </c>
      <c r="C10" s="235" t="str">
        <f t="shared" si="0"/>
        <v/>
      </c>
      <c r="F10" s="98" t="s">
        <v>115</v>
      </c>
      <c r="I10" s="277" t="str">
        <f>IF('4.conf'!C11&gt;0,('4.conf'!C11/'4.conf'!$F$10)*100,"")</f>
        <v/>
      </c>
    </row>
    <row r="11" spans="1:12" x14ac:dyDescent="0.3">
      <c r="A11" s="100">
        <f>+'3.vol.'!C11</f>
        <v>43252</v>
      </c>
      <c r="C11" s="235" t="str">
        <f t="shared" si="0"/>
        <v/>
      </c>
      <c r="F11" s="98" t="s">
        <v>157</v>
      </c>
      <c r="I11" s="277" t="str">
        <f>IF('4.conf'!C12&gt;0,('4.conf'!C12/'4.conf'!$F$10)*100,"")</f>
        <v/>
      </c>
    </row>
    <row r="12" spans="1:12" x14ac:dyDescent="0.3">
      <c r="A12" s="100">
        <f>+'3.vol.'!C12</f>
        <v>43282</v>
      </c>
      <c r="C12" s="235" t="str">
        <f t="shared" si="0"/>
        <v/>
      </c>
      <c r="I12" s="277" t="str">
        <f>IF('4.conf'!C13&gt;0,('4.conf'!C13/'4.conf'!$F$10)*100,"")</f>
        <v/>
      </c>
    </row>
    <row r="13" spans="1:12" x14ac:dyDescent="0.3">
      <c r="A13" s="100">
        <f>+'3.vol.'!C13</f>
        <v>43313</v>
      </c>
      <c r="C13" s="235" t="str">
        <f t="shared" si="0"/>
        <v/>
      </c>
      <c r="I13" s="277" t="str">
        <f>IF('4.conf'!C14&gt;0,('4.conf'!C14/'4.conf'!$F$10)*100,"")</f>
        <v/>
      </c>
      <c r="L13" s="52" t="s">
        <v>223</v>
      </c>
    </row>
    <row r="14" spans="1:12" x14ac:dyDescent="0.3">
      <c r="A14" s="100">
        <f>+'3.vol.'!C14</f>
        <v>43344</v>
      </c>
      <c r="C14" s="235" t="str">
        <f t="shared" si="0"/>
        <v/>
      </c>
      <c r="I14" s="277" t="str">
        <f>IF('4.conf'!C15&gt;0,('4.conf'!C15/'4.conf'!$F$10)*100,"")</f>
        <v/>
      </c>
    </row>
    <row r="15" spans="1:12" x14ac:dyDescent="0.3">
      <c r="A15" s="100">
        <f>+'3.vol.'!C15</f>
        <v>43374</v>
      </c>
      <c r="C15" s="235" t="str">
        <f t="shared" si="0"/>
        <v/>
      </c>
      <c r="I15" s="277" t="str">
        <f>IF('4.conf'!C16&gt;0,('4.conf'!C16/'4.conf'!$F$10)*100,"")</f>
        <v/>
      </c>
    </row>
    <row r="16" spans="1:12" x14ac:dyDescent="0.3">
      <c r="A16" s="100">
        <f>+'3.vol.'!C16</f>
        <v>43405</v>
      </c>
      <c r="C16" s="235" t="str">
        <f t="shared" si="0"/>
        <v/>
      </c>
      <c r="I16" s="277" t="str">
        <f>IF('4.conf'!C17&gt;0,('4.conf'!C17/'4.conf'!$F$10)*100,"")</f>
        <v/>
      </c>
    </row>
    <row r="17" spans="1:9" ht="12.9" thickBot="1" x14ac:dyDescent="0.35">
      <c r="A17" s="101">
        <f>+'3.vol.'!C17</f>
        <v>43435</v>
      </c>
      <c r="C17" s="236" t="str">
        <f t="shared" si="0"/>
        <v/>
      </c>
      <c r="I17" s="278" t="str">
        <f>IF('4.conf'!C18&gt;0,('4.conf'!C18/'4.conf'!$F$10)*100,"")</f>
        <v/>
      </c>
    </row>
    <row r="18" spans="1:9" x14ac:dyDescent="0.3">
      <c r="A18" s="99">
        <f>+'3.vol.'!C18</f>
        <v>43466</v>
      </c>
      <c r="C18" s="237" t="str">
        <f t="shared" si="0"/>
        <v/>
      </c>
      <c r="I18" s="276" t="str">
        <f>IF('4.conf'!C19&gt;0,('4.conf'!C19/'4.conf'!$F$10)*100,"")</f>
        <v/>
      </c>
    </row>
    <row r="19" spans="1:9" x14ac:dyDescent="0.3">
      <c r="A19" s="100">
        <f>+'3.vol.'!C19</f>
        <v>43497</v>
      </c>
      <c r="C19" s="235" t="str">
        <f t="shared" si="0"/>
        <v/>
      </c>
      <c r="I19" s="277" t="str">
        <f>IF('4.conf'!C20&gt;0,('4.conf'!C20/'4.conf'!$F$10)*100,"")</f>
        <v/>
      </c>
    </row>
    <row r="20" spans="1:9" x14ac:dyDescent="0.3">
      <c r="A20" s="100">
        <f>+'3.vol.'!C20</f>
        <v>43525</v>
      </c>
      <c r="C20" s="235" t="str">
        <f t="shared" si="0"/>
        <v/>
      </c>
      <c r="I20" s="277" t="str">
        <f>IF('4.conf'!C21&gt;0,('4.conf'!C21/'4.conf'!$F$10)*100,"")</f>
        <v/>
      </c>
    </row>
    <row r="21" spans="1:9" x14ac:dyDescent="0.3">
      <c r="A21" s="100">
        <f>+'3.vol.'!C21</f>
        <v>43556</v>
      </c>
      <c r="C21" s="235" t="str">
        <f t="shared" si="0"/>
        <v/>
      </c>
      <c r="I21" s="277" t="str">
        <f>IF('4.conf'!C22&gt;0,('4.conf'!C22/'4.conf'!$F$10)*100,"")</f>
        <v/>
      </c>
    </row>
    <row r="22" spans="1:9" x14ac:dyDescent="0.3">
      <c r="A22" s="100">
        <f>+'3.vol.'!C22</f>
        <v>43586</v>
      </c>
      <c r="C22" s="235" t="str">
        <f t="shared" si="0"/>
        <v/>
      </c>
      <c r="I22" s="277" t="str">
        <f>IF('4.conf'!C23&gt;0,('4.conf'!C23/'4.conf'!$F$10)*100,"")</f>
        <v/>
      </c>
    </row>
    <row r="23" spans="1:9" x14ac:dyDescent="0.3">
      <c r="A23" s="100">
        <f>+'3.vol.'!C23</f>
        <v>43617</v>
      </c>
      <c r="C23" s="235" t="str">
        <f t="shared" si="0"/>
        <v/>
      </c>
      <c r="I23" s="277" t="str">
        <f>IF('4.conf'!C24&gt;0,('4.conf'!C24/'4.conf'!$F$10)*100,"")</f>
        <v/>
      </c>
    </row>
    <row r="24" spans="1:9" x14ac:dyDescent="0.3">
      <c r="A24" s="100">
        <f>+'3.vol.'!C24</f>
        <v>43647</v>
      </c>
      <c r="C24" s="235" t="str">
        <f t="shared" si="0"/>
        <v/>
      </c>
      <c r="I24" s="277" t="str">
        <f>IF('4.conf'!C25&gt;0,('4.conf'!C25/'4.conf'!$F$10)*100,"")</f>
        <v/>
      </c>
    </row>
    <row r="25" spans="1:9" x14ac:dyDescent="0.3">
      <c r="A25" s="100">
        <f>+'3.vol.'!C25</f>
        <v>43678</v>
      </c>
      <c r="C25" s="235" t="str">
        <f t="shared" si="0"/>
        <v/>
      </c>
      <c r="I25" s="277" t="str">
        <f>IF('4.conf'!C26&gt;0,('4.conf'!C26/'4.conf'!$F$10)*100,"")</f>
        <v/>
      </c>
    </row>
    <row r="26" spans="1:9" x14ac:dyDescent="0.3">
      <c r="A26" s="100">
        <f>+'3.vol.'!C26</f>
        <v>43709</v>
      </c>
      <c r="C26" s="235" t="str">
        <f t="shared" si="0"/>
        <v/>
      </c>
      <c r="I26" s="277" t="str">
        <f>IF('4.conf'!C27&gt;0,('4.conf'!C27/'4.conf'!$F$10)*100,"")</f>
        <v/>
      </c>
    </row>
    <row r="27" spans="1:9" x14ac:dyDescent="0.3">
      <c r="A27" s="100">
        <f>+'3.vol.'!C27</f>
        <v>43739</v>
      </c>
      <c r="C27" s="235" t="str">
        <f t="shared" si="0"/>
        <v/>
      </c>
      <c r="I27" s="277" t="str">
        <f>IF('4.conf'!C28&gt;0,('4.conf'!C28/'4.conf'!$F$10)*100,"")</f>
        <v/>
      </c>
    </row>
    <row r="28" spans="1:9" x14ac:dyDescent="0.3">
      <c r="A28" s="100">
        <f>+'3.vol.'!C28</f>
        <v>43770</v>
      </c>
      <c r="C28" s="235" t="str">
        <f t="shared" si="0"/>
        <v/>
      </c>
      <c r="I28" s="277" t="str">
        <f>IF('4.conf'!C29&gt;0,('4.conf'!C29/'4.conf'!$F$10)*100,"")</f>
        <v/>
      </c>
    </row>
    <row r="29" spans="1:9" ht="12.9" thickBot="1" x14ac:dyDescent="0.35">
      <c r="A29" s="101">
        <f>+'3.vol.'!C29</f>
        <v>43800</v>
      </c>
      <c r="C29" s="238" t="str">
        <f t="shared" si="0"/>
        <v/>
      </c>
      <c r="I29" s="279" t="str">
        <f>IF('4.conf'!C30&gt;0,('4.conf'!C30/'4.conf'!$F$10)*100,"")</f>
        <v/>
      </c>
    </row>
    <row r="30" spans="1:9" x14ac:dyDescent="0.3">
      <c r="A30" s="99">
        <f>+'3.vol.'!C30</f>
        <v>43831</v>
      </c>
      <c r="C30" s="239" t="str">
        <f t="shared" si="0"/>
        <v/>
      </c>
      <c r="I30" s="280" t="str">
        <f>IF('4.conf'!C31&gt;0,('4.conf'!C31/'4.conf'!$F$10)*100,"")</f>
        <v/>
      </c>
    </row>
    <row r="31" spans="1:9" x14ac:dyDescent="0.3">
      <c r="A31" s="100">
        <f>+'3.vol.'!C31</f>
        <v>43862</v>
      </c>
      <c r="C31" s="235" t="str">
        <f t="shared" si="0"/>
        <v/>
      </c>
      <c r="I31" s="277" t="str">
        <f>IF('4.conf'!C32&gt;0,('4.conf'!C32/'4.conf'!$F$10)*100,"")</f>
        <v/>
      </c>
    </row>
    <row r="32" spans="1:9" x14ac:dyDescent="0.3">
      <c r="A32" s="100">
        <f>+'3.vol.'!C32</f>
        <v>43891</v>
      </c>
      <c r="C32" s="235" t="str">
        <f t="shared" si="0"/>
        <v/>
      </c>
      <c r="I32" s="277" t="str">
        <f>IF('4.conf'!C33&gt;0,('4.conf'!C33/'4.conf'!$F$10)*100,"")</f>
        <v/>
      </c>
    </row>
    <row r="33" spans="1:9" x14ac:dyDescent="0.3">
      <c r="A33" s="100">
        <f>+'3.vol.'!C33</f>
        <v>43922</v>
      </c>
      <c r="C33" s="235" t="str">
        <f t="shared" si="0"/>
        <v/>
      </c>
      <c r="I33" s="277" t="str">
        <f>IF('4.conf'!C34&gt;0,('4.conf'!C34/'4.conf'!$F$10)*100,"")</f>
        <v/>
      </c>
    </row>
    <row r="34" spans="1:9" x14ac:dyDescent="0.3">
      <c r="A34" s="100">
        <f>+'3.vol.'!C34</f>
        <v>43952</v>
      </c>
      <c r="C34" s="235" t="str">
        <f t="shared" si="0"/>
        <v/>
      </c>
      <c r="I34" s="277" t="str">
        <f>IF('4.conf'!C35&gt;0,('4.conf'!C35/'4.conf'!$F$10)*100,"")</f>
        <v/>
      </c>
    </row>
    <row r="35" spans="1:9" x14ac:dyDescent="0.3">
      <c r="A35" s="100">
        <f>+'3.vol.'!C35</f>
        <v>43983</v>
      </c>
      <c r="C35" s="235" t="str">
        <f t="shared" si="0"/>
        <v/>
      </c>
      <c r="I35" s="277" t="str">
        <f>IF('4.conf'!C36&gt;0,('4.conf'!C36/'4.conf'!$F$10)*100,"")</f>
        <v/>
      </c>
    </row>
    <row r="36" spans="1:9" x14ac:dyDescent="0.3">
      <c r="A36" s="100">
        <f>+'3.vol.'!C36</f>
        <v>44013</v>
      </c>
      <c r="C36" s="235" t="str">
        <f t="shared" si="0"/>
        <v/>
      </c>
      <c r="I36" s="277" t="str">
        <f>IF('4.conf'!C37&gt;0,('4.conf'!C37/'4.conf'!$F$10)*100,"")</f>
        <v/>
      </c>
    </row>
    <row r="37" spans="1:9" x14ac:dyDescent="0.3">
      <c r="A37" s="100">
        <f>+'3.vol.'!C37</f>
        <v>44044</v>
      </c>
      <c r="C37" s="235" t="str">
        <f t="shared" si="0"/>
        <v/>
      </c>
      <c r="I37" s="277" t="str">
        <f>IF('4.conf'!C38&gt;0,('4.conf'!C38/'4.conf'!$F$10)*100,"")</f>
        <v/>
      </c>
    </row>
    <row r="38" spans="1:9" x14ac:dyDescent="0.3">
      <c r="A38" s="100">
        <f>+'3.vol.'!C38</f>
        <v>44075</v>
      </c>
      <c r="C38" s="235" t="str">
        <f t="shared" si="0"/>
        <v/>
      </c>
      <c r="I38" s="277" t="str">
        <f>IF('4.conf'!C39&gt;0,('4.conf'!C39/'4.conf'!$F$10)*100,"")</f>
        <v/>
      </c>
    </row>
    <row r="39" spans="1:9" x14ac:dyDescent="0.3">
      <c r="A39" s="100">
        <f>+'3.vol.'!C39</f>
        <v>44105</v>
      </c>
      <c r="C39" s="235" t="str">
        <f t="shared" si="0"/>
        <v/>
      </c>
      <c r="I39" s="277" t="str">
        <f>IF('4.conf'!C40&gt;0,('4.conf'!C40/'4.conf'!$F$10)*100,"")</f>
        <v/>
      </c>
    </row>
    <row r="40" spans="1:9" x14ac:dyDescent="0.3">
      <c r="A40" s="100">
        <f>+'3.vol.'!C40</f>
        <v>44136</v>
      </c>
      <c r="C40" s="235" t="str">
        <f t="shared" si="0"/>
        <v/>
      </c>
      <c r="I40" s="277" t="str">
        <f>IF('4.conf'!C41&gt;0,('4.conf'!C41/'4.conf'!$F$10)*100,"")</f>
        <v/>
      </c>
    </row>
    <row r="41" spans="1:9" ht="12.9" thickBot="1" x14ac:dyDescent="0.35">
      <c r="A41" s="103">
        <f>+'3.vol.'!C41</f>
        <v>44166</v>
      </c>
      <c r="C41" s="238" t="str">
        <f t="shared" si="0"/>
        <v/>
      </c>
      <c r="I41" s="279" t="str">
        <f>IF('4.conf'!C42&gt;0,('4.conf'!C42/'4.conf'!$F$10)*100,"")</f>
        <v/>
      </c>
    </row>
    <row r="42" spans="1:9" x14ac:dyDescent="0.3">
      <c r="A42" s="99">
        <f>+'3.vol.'!C42</f>
        <v>44197</v>
      </c>
      <c r="C42" s="239" t="str">
        <f t="shared" si="0"/>
        <v/>
      </c>
      <c r="I42" s="280" t="str">
        <f>IF('4.conf'!C43&gt;0,('4.conf'!C43/'4.conf'!$F$10)*100,"")</f>
        <v/>
      </c>
    </row>
    <row r="43" spans="1:9" x14ac:dyDescent="0.3">
      <c r="A43" s="100">
        <f>+'3.vol.'!C43</f>
        <v>44228</v>
      </c>
      <c r="C43" s="235" t="str">
        <f t="shared" si="0"/>
        <v/>
      </c>
      <c r="I43" s="277" t="str">
        <f>IF('4.conf'!C44&gt;0,('4.conf'!C44/'4.conf'!$F$10)*100,"")</f>
        <v/>
      </c>
    </row>
    <row r="44" spans="1:9" x14ac:dyDescent="0.3">
      <c r="A44" s="100">
        <f>+'3.vol.'!C44</f>
        <v>44256</v>
      </c>
      <c r="C44" s="235" t="str">
        <f t="shared" si="0"/>
        <v/>
      </c>
      <c r="I44" s="277" t="str">
        <f>IF('4.conf'!C45&gt;0,('4.conf'!C45/'4.conf'!$F$10)*100,"")</f>
        <v/>
      </c>
    </row>
    <row r="45" spans="1:9" x14ac:dyDescent="0.3">
      <c r="A45" s="100">
        <f>+'3.vol.'!C45</f>
        <v>44287</v>
      </c>
      <c r="C45" s="235" t="str">
        <f t="shared" si="0"/>
        <v/>
      </c>
      <c r="I45" s="277" t="str">
        <f>IF('4.conf'!C46&gt;0,('4.conf'!C46/'4.conf'!$F$10)*100,"")</f>
        <v/>
      </c>
    </row>
    <row r="46" spans="1:9" x14ac:dyDescent="0.3">
      <c r="A46" s="100">
        <f>+'3.vol.'!C46</f>
        <v>44317</v>
      </c>
      <c r="C46" s="235" t="str">
        <f t="shared" si="0"/>
        <v/>
      </c>
      <c r="I46" s="277" t="str">
        <f>IF('4.conf'!C47&gt;0,('4.conf'!C47/'4.conf'!$F$10)*100,"")</f>
        <v/>
      </c>
    </row>
    <row r="47" spans="1:9" x14ac:dyDescent="0.3">
      <c r="A47" s="100">
        <f>+'3.vol.'!C47</f>
        <v>44348</v>
      </c>
      <c r="C47" s="235" t="str">
        <f t="shared" si="0"/>
        <v/>
      </c>
      <c r="I47" s="277" t="str">
        <f>IF('4.conf'!C48&gt;0,('4.conf'!C48/'4.conf'!$F$10)*100,"")</f>
        <v/>
      </c>
    </row>
    <row r="48" spans="1:9" x14ac:dyDescent="0.3">
      <c r="A48" s="100">
        <f>+'3.vol.'!C48</f>
        <v>44378</v>
      </c>
      <c r="C48" s="235" t="str">
        <f t="shared" si="0"/>
        <v/>
      </c>
      <c r="I48" s="277" t="str">
        <f>IF('4.conf'!C49&gt;0,('4.conf'!C49/'4.conf'!$F$10)*100,"")</f>
        <v/>
      </c>
    </row>
    <row r="49" spans="1:9" x14ac:dyDescent="0.3">
      <c r="A49" s="100">
        <f>+'3.vol.'!C49</f>
        <v>44409</v>
      </c>
      <c r="C49" s="235" t="str">
        <f t="shared" si="0"/>
        <v/>
      </c>
      <c r="I49" s="277" t="str">
        <f>IF('4.conf'!C50&gt;0,('4.conf'!C50/'4.conf'!$F$10)*100,"")</f>
        <v/>
      </c>
    </row>
    <row r="50" spans="1:9" x14ac:dyDescent="0.3">
      <c r="A50" s="100">
        <f>+'3.vol.'!C50</f>
        <v>44440</v>
      </c>
      <c r="C50" s="235" t="str">
        <f t="shared" si="0"/>
        <v/>
      </c>
      <c r="I50" s="277" t="str">
        <f>IF('4.conf'!C51&gt;0,('4.conf'!C51/'4.conf'!$F$10)*100,"")</f>
        <v/>
      </c>
    </row>
    <row r="51" spans="1:9" hidden="1" x14ac:dyDescent="0.3">
      <c r="A51" s="100">
        <f>+'3.vol.'!C51</f>
        <v>44470</v>
      </c>
      <c r="C51" s="235" t="str">
        <f t="shared" si="0"/>
        <v/>
      </c>
      <c r="I51" s="277" t="str">
        <f>IF('4.conf'!C52&gt;0,('4.conf'!C52/'4.conf'!$F$10)*100,"")</f>
        <v/>
      </c>
    </row>
    <row r="52" spans="1:9" hidden="1" x14ac:dyDescent="0.3">
      <c r="A52" s="100">
        <f>+'3.vol.'!C52</f>
        <v>44501</v>
      </c>
      <c r="C52" s="235" t="str">
        <f t="shared" si="0"/>
        <v/>
      </c>
      <c r="I52" s="277" t="str">
        <f>IF('4.conf'!C53&gt;0,('4.conf'!C53/'4.conf'!$F$10)*100,"")</f>
        <v/>
      </c>
    </row>
    <row r="53" spans="1:9" ht="12.9" hidden="1" thickBot="1" x14ac:dyDescent="0.35">
      <c r="A53" s="101">
        <f>+'3.vol.'!C53</f>
        <v>44531</v>
      </c>
      <c r="C53" s="236" t="str">
        <f t="shared" si="0"/>
        <v/>
      </c>
      <c r="I53" s="278" t="str">
        <f>IF('4.conf'!C54&gt;0,('4.conf'!C54/'4.conf'!$F$10)*100,"")</f>
        <v/>
      </c>
    </row>
    <row r="54" spans="1:9" ht="12.9" thickBot="1" x14ac:dyDescent="0.35">
      <c r="A54" s="46"/>
      <c r="C54" s="49"/>
    </row>
    <row r="55" spans="1:9" ht="57.75" customHeight="1" thickBot="1" x14ac:dyDescent="0.35">
      <c r="A55" s="70" t="str">
        <f>+'3.vol.'!C55</f>
        <v>Año</v>
      </c>
      <c r="C55" s="24" t="str">
        <f>+I55</f>
        <v>EXPORTACIONES USD FOB   RESÚMEN PÚBLICO</v>
      </c>
      <c r="I55" s="24" t="str">
        <f>+I5</f>
        <v>EXPORTACIONES USD FOB   RESÚMEN PÚBLICO</v>
      </c>
    </row>
    <row r="56" spans="1:9" ht="12.9" thickBot="1" x14ac:dyDescent="0.35">
      <c r="A56" s="273">
        <f>+'3.vol.'!C57</f>
        <v>2017</v>
      </c>
      <c r="C56" s="242" t="str">
        <f t="shared" ref="C56:C61" si="1">+I56</f>
        <v/>
      </c>
      <c r="I56" s="283" t="str">
        <f>IF('4.conf'!C57&gt;0,('4.conf'!C57/'4.conf'!$F$10)*100,"")</f>
        <v/>
      </c>
    </row>
    <row r="57" spans="1:9" x14ac:dyDescent="0.3">
      <c r="A57" s="60">
        <f>+'3.vol.'!C58</f>
        <v>2018</v>
      </c>
      <c r="C57" s="240" t="str">
        <f t="shared" si="1"/>
        <v/>
      </c>
      <c r="I57" s="281" t="str">
        <f>IF('4.conf'!C58&gt;0,('4.conf'!C58/'4.conf'!$F$10)*100,"")</f>
        <v/>
      </c>
    </row>
    <row r="58" spans="1:9" x14ac:dyDescent="0.3">
      <c r="A58" s="62">
        <f>+'3.vol.'!C59</f>
        <v>2019</v>
      </c>
      <c r="C58" s="241" t="str">
        <f t="shared" si="1"/>
        <v/>
      </c>
      <c r="I58" s="282" t="str">
        <f>IF('4.conf'!C59&gt;0,('4.conf'!C59/'4.conf'!$F$10)*100,"")</f>
        <v/>
      </c>
    </row>
    <row r="59" spans="1:9" ht="12.9" thickBot="1" x14ac:dyDescent="0.35">
      <c r="A59" s="64">
        <f>+'3.vol.'!C60</f>
        <v>2020</v>
      </c>
      <c r="C59" s="242" t="str">
        <f t="shared" si="1"/>
        <v/>
      </c>
      <c r="I59" s="283" t="str">
        <f>IF('4.conf'!C60&gt;0,('4.conf'!C60/'4.conf'!$F$10)*100,"")</f>
        <v/>
      </c>
    </row>
    <row r="60" spans="1:9" x14ac:dyDescent="0.3">
      <c r="A60" s="327" t="str">
        <f>+'3.vol.'!C61</f>
        <v>ene-sep 2020</v>
      </c>
      <c r="C60" s="243" t="str">
        <f t="shared" si="1"/>
        <v/>
      </c>
      <c r="I60" s="284" t="str">
        <f>IF('4.conf'!C61&gt;0,('4.conf'!C61/'4.conf'!$F$10)*100,"")</f>
        <v/>
      </c>
    </row>
    <row r="61" spans="1:9" ht="12.9" thickBot="1" x14ac:dyDescent="0.35">
      <c r="A61" s="328" t="str">
        <f>+'3.vol.'!C62</f>
        <v>ene-sep 2021</v>
      </c>
      <c r="C61" s="244" t="str">
        <f t="shared" si="1"/>
        <v/>
      </c>
      <c r="I61" s="285" t="str">
        <f>IF('4.conf'!C62&gt;0,('4.conf'!C62/'4.conf'!$F$10)*100,"")</f>
        <v/>
      </c>
    </row>
    <row r="62" spans="1:9" x14ac:dyDescent="0.3">
      <c r="I62" s="52" t="str">
        <f>IF('4.conf'!C63&gt;0,('4.conf'!C63/'4.conf'!$F$10)*100,"")</f>
        <v/>
      </c>
    </row>
  </sheetData>
  <sheetProtection formatCells="0" formatColumns="0" formatRows="0"/>
  <protectedRanges>
    <protectedRange sqref="C6:C53 C56:C61" name="Rango2_1"/>
    <protectedRange sqref="C56:C61" name="Rango1_1"/>
  </protectedRanges>
  <mergeCells count="5">
    <mergeCell ref="E3:F3"/>
    <mergeCell ref="A1:C1"/>
    <mergeCell ref="A2:C2"/>
    <mergeCell ref="A3:C3"/>
    <mergeCell ref="F4:G4"/>
  </mergeCells>
  <phoneticPr fontId="14" type="noConversion"/>
  <printOptions horizontalCentered="1" verticalCentered="1"/>
  <pageMargins left="0.15748031496062992" right="0.15748031496062992" top="0.98425196850393704" bottom="0.39370078740157483" header="0.19685039370078741" footer="0"/>
  <pageSetup scale="84" orientation="portrait" r:id="rId1"/>
  <headerFooter alignWithMargins="0">
    <oddHeader>&amp;R2021 - Año de Homenaje al Premio Nobel de Medicina Dr. César Milstein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1"/>
  <sheetViews>
    <sheetView showGridLines="0" workbookViewId="0">
      <selection sqref="A1:J120"/>
    </sheetView>
  </sheetViews>
  <sheetFormatPr baseColWidth="10" defaultColWidth="11.3828125" defaultRowHeight="12.45" x14ac:dyDescent="0.3"/>
  <cols>
    <col min="1" max="1" width="20.53515625" style="52" customWidth="1"/>
    <col min="2" max="2" width="36.53515625" style="52" customWidth="1"/>
    <col min="3" max="3" width="19" style="52" customWidth="1"/>
    <col min="4" max="16384" width="11.3828125" style="52"/>
  </cols>
  <sheetData>
    <row r="1" spans="1:2" s="134" customFormat="1" x14ac:dyDescent="0.3">
      <c r="A1" s="119" t="s">
        <v>224</v>
      </c>
      <c r="B1" s="119"/>
    </row>
    <row r="2" spans="1:2" s="134" customFormat="1" x14ac:dyDescent="0.3">
      <c r="A2" s="128" t="s">
        <v>170</v>
      </c>
      <c r="B2" s="119"/>
    </row>
    <row r="3" spans="1:2" ht="12.9" thickBot="1" x14ac:dyDescent="0.35"/>
    <row r="4" spans="1:2" ht="12.9" thickBot="1" x14ac:dyDescent="0.35">
      <c r="A4" s="329" t="s">
        <v>6</v>
      </c>
      <c r="B4" s="330" t="s">
        <v>169</v>
      </c>
    </row>
    <row r="5" spans="1:2" ht="12.9" thickBot="1" x14ac:dyDescent="0.35">
      <c r="A5" s="323">
        <f>'3.vol.'!C57</f>
        <v>2017</v>
      </c>
      <c r="B5" s="331"/>
    </row>
    <row r="6" spans="1:2" x14ac:dyDescent="0.3">
      <c r="A6" s="332">
        <f>'3.vol.'!C58</f>
        <v>2018</v>
      </c>
      <c r="B6" s="333"/>
    </row>
    <row r="7" spans="1:2" x14ac:dyDescent="0.3">
      <c r="A7" s="334">
        <f>'3.vol.'!C59</f>
        <v>2019</v>
      </c>
      <c r="B7" s="335"/>
    </row>
    <row r="8" spans="1:2" ht="12.9" thickBot="1" x14ac:dyDescent="0.35">
      <c r="A8" s="336">
        <f>'3.vol.'!C60</f>
        <v>2020</v>
      </c>
      <c r="B8" s="337"/>
    </row>
    <row r="9" spans="1:2" x14ac:dyDescent="0.3">
      <c r="A9" s="338" t="str">
        <f>'3.vol.'!C61</f>
        <v>ene-sep 2020</v>
      </c>
      <c r="B9" s="333"/>
    </row>
    <row r="10" spans="1:2" ht="12.9" thickBot="1" x14ac:dyDescent="0.35">
      <c r="A10" s="339" t="str">
        <f>'3.vol.'!C62</f>
        <v>ene-sep 2021</v>
      </c>
      <c r="B10" s="340"/>
    </row>
    <row r="11" spans="1:2" x14ac:dyDescent="0.3">
      <c r="A11" s="133"/>
    </row>
  </sheetData>
  <sheetProtection formatCells="0" formatColumns="0" formatRows="0"/>
  <phoneticPr fontId="0" type="noConversion"/>
  <printOptions horizontalCentered="1" verticalCentered="1" gridLinesSet="0"/>
  <pageMargins left="0.15748031496062992" right="0.15748031496062992" top="0.98425196850393704" bottom="0.39370078740157483" header="0.19685039370078741" footer="0"/>
  <pageSetup orientation="landscape" r:id="rId1"/>
  <headerFooter alignWithMargins="0">
    <oddHeader>&amp;R2021 -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22</vt:i4>
      </vt:variant>
    </vt:vector>
  </HeadingPairs>
  <TitlesOfParts>
    <vt:vector size="46" baseType="lpstr">
      <vt:lpstr>parámetros e instrucciones</vt:lpstr>
      <vt:lpstr>anexo</vt:lpstr>
      <vt:lpstr>1.a 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8.a.... Costos (2)</vt:lpstr>
      <vt:lpstr>9.adicional costos</vt:lpstr>
      <vt:lpstr>9.adicional costos (2)</vt:lpstr>
      <vt:lpstr>-10.a-10.b-precios</vt:lpstr>
      <vt:lpstr>-10.a-10.b-precios (2)</vt:lpstr>
      <vt:lpstr>11- impo </vt:lpstr>
      <vt:lpstr>12Reventa</vt:lpstr>
      <vt:lpstr>14 existencias</vt:lpstr>
      <vt:lpstr>15impo semi </vt:lpstr>
      <vt:lpstr>11-Máx. Prod.</vt:lpstr>
      <vt:lpstr>14-horas trabajadas</vt:lpstr>
      <vt:lpstr>'1.a Modelos'!Área_de_impresión</vt:lpstr>
      <vt:lpstr>'-10.a-10.b-precios'!Área_de_impresión</vt:lpstr>
      <vt:lpstr>'-10.a-10.b-precios (2)'!Área_de_impresión</vt:lpstr>
      <vt:lpstr>'11- impo '!Área_de_impresión</vt:lpstr>
      <vt:lpstr>'11-Máx. Prod.'!Área_de_impresión</vt:lpstr>
      <vt:lpstr>'12Reventa'!Área_de_impresión</vt:lpstr>
      <vt:lpstr>'14 existencias'!Área_de_impresión</vt:lpstr>
      <vt:lpstr>'14-horas trabajadas'!Área_de_impresión</vt:lpstr>
      <vt:lpstr>'15impo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'8.a.... Costos (2)'!Área_de_impresión</vt:lpstr>
      <vt:lpstr>'9.adicional costos'!Área_de_impresión</vt:lpstr>
      <vt:lpstr>'9.adicional costos (2)'!Área_de_impresión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2021-10-07T20:33:02Z</cp:lastPrinted>
  <dcterms:created xsi:type="dcterms:W3CDTF">1996-10-10T17:31:07Z</dcterms:created>
  <dcterms:modified xsi:type="dcterms:W3CDTF">2021-10-07T20:41:53Z</dcterms:modified>
</cp:coreProperties>
</file>